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soilassociation.sharepoint.com/sites/Forestry/Private/CURRENT LICENSEES/004807 UK Forest Certification Group (UKFCG) TRANSFER/2025 S3/"/>
    </mc:Choice>
  </mc:AlternateContent>
  <xr:revisionPtr revIDLastSave="0" documentId="8_{B7EAB5E7-D04A-40FD-B980-62483BB277D0}" xr6:coauthVersionLast="47" xr6:coauthVersionMax="47" xr10:uidLastSave="{00000000-0000-0000-0000-000000000000}"/>
  <bookViews>
    <workbookView xWindow="-110" yWindow="-110" windowWidth="19420" windowHeight="10300" tabRatio="892" xr2:uid="{00000000-000D-0000-FFFF-FFFF00000000}"/>
  </bookViews>
  <sheets>
    <sheet name="Cover" sheetId="1" r:id="rId1"/>
    <sheet name="1 Basic info" sheetId="74" r:id="rId2"/>
    <sheet name="2 Findings" sheetId="65" r:id="rId3"/>
    <sheet name="3 RA Cert process" sheetId="3" r:id="rId4"/>
    <sheet name="5 MA Org Structure+Management" sheetId="66" r:id="rId5"/>
    <sheet name="6 S1" sheetId="19" r:id="rId6"/>
    <sheet name="7 S2" sheetId="50" r:id="rId7"/>
    <sheet name="8 S3" sheetId="51" r:id="rId8"/>
    <sheet name="9 S4" sheetId="49" state="hidden" r:id="rId9"/>
    <sheet name="A1 Checklist" sheetId="60" r:id="rId10"/>
    <sheet name="A1 UKWAS 4.0 FSC 5.0 PEFC" sheetId="75" r:id="rId11"/>
    <sheet name="Audit Programme" sheetId="73" r:id="rId12"/>
    <sheet name="A2 Stakeholder Summary" sheetId="59" r:id="rId13"/>
    <sheet name="S3 Stakeholder Summary" sheetId="78" r:id="rId14"/>
    <sheet name="A3 Species list" sheetId="16" r:id="rId15"/>
    <sheet name="A6a Multisite checklist" sheetId="69" state="hidden" r:id="rId16"/>
    <sheet name="A6 FSC&amp;PEFC UK Group Checklist" sheetId="72" r:id="rId17"/>
    <sheet name="A7 Members" sheetId="76" r:id="rId18"/>
    <sheet name="A7 MUs" sheetId="77" r:id="rId19"/>
    <sheet name="A8a Sampling" sheetId="70" r:id="rId20"/>
    <sheet name="A11a Cert Decsn" sheetId="42" r:id="rId21"/>
    <sheet name="A12a Product schedule" sheetId="79" r:id="rId22"/>
    <sheet name="A14a Product Codes" sheetId="58" r:id="rId23"/>
    <sheet name="A15 Opening and Closing Meeting" sheetId="67" r:id="rId24"/>
  </sheets>
  <externalReferences>
    <externalReference r:id="rId25"/>
  </externalReferences>
  <definedNames>
    <definedName name="_xlnm._FilterDatabase" localSheetId="1" hidden="1">'1 Basic info'!$K$1:$K$109</definedName>
    <definedName name="_xlnm._FilterDatabase" localSheetId="2" hidden="1">'2 Findings'!$A$5:$K$9</definedName>
    <definedName name="_xlnm._FilterDatabase" localSheetId="18" hidden="1">'A7 MUs'!$K$3:$K$203</definedName>
    <definedName name="contlistActiveInactive">'[1]Data Vocab ML'!$C$219:$C$220</definedName>
    <definedName name="contlistForestZones">'[1]Data Vocab ML'!$C$185:$C$188</definedName>
    <definedName name="contlistSlimfTypes">'[1]Data Vocab ML'!$C$192:$C$195</definedName>
    <definedName name="contlistStakeholderGroups">'[1]Data Vocab ML'!$C$223:$C$234</definedName>
    <definedName name="contlistTenureMgmt">'[1]Data Vocab ML'!$C$198:$C$202</definedName>
    <definedName name="contlistTenureOwnership">'[1]Data Vocab ML'!$C$198:$C$201</definedName>
    <definedName name="contlistVolumeWeightUnits">'[1]Data Vocab ML'!$C$133:$C$145</definedName>
    <definedName name="contlistYesNo">'[1]Data Vocab ML'!$C$16:$C$17</definedName>
    <definedName name="listGroupMembers">[1]!datatblGroupMembers[I6.01]</definedName>
    <definedName name="_xlnm.Print_Area" localSheetId="1">'1 Basic info'!$A$1:$D$91</definedName>
    <definedName name="_xlnm.Print_Area" localSheetId="2">'2 Findings'!$A$4:$K$40</definedName>
    <definedName name="_xlnm.Print_Area" localSheetId="3">'3 RA Cert process'!$A$1:$B$110</definedName>
    <definedName name="_xlnm.Print_Area" localSheetId="4">'5 MA Org Structure+Management'!$A$1:$B$31</definedName>
    <definedName name="_xlnm.Print_Area" localSheetId="5">'6 S1'!$A$1:$B$91</definedName>
    <definedName name="_xlnm.Print_Area" localSheetId="6">'7 S2'!$A$1:$B$91</definedName>
    <definedName name="_xlnm.Print_Area" localSheetId="7">'8 S3'!$A$1:$C$75</definedName>
    <definedName name="_xlnm.Print_Area" localSheetId="8">'9 S4'!$A$1:$C$64</definedName>
    <definedName name="_xlnm.Print_Area" localSheetId="21">'A12a Product schedule'!$A$1:$D$38</definedName>
    <definedName name="_xlnm.Print_Area" localSheetId="12">'A2 Stakeholder Summary'!$A$1:$I$21</definedName>
    <definedName name="_xlnm.Print_Area" localSheetId="0">Cover!$A$1:$F$31,Cover!$G:$G</definedName>
    <definedName name="Process">"process, label, store"</definedName>
    <definedName name="refYN_No">'[1]Data Vocab ML'!$C$17</definedName>
    <definedName name="refYN_Yes">'[1]Data Vocab ML'!$C$16</definedName>
    <definedName name="selectedApplyingCIP">('[1]1 CH, CB'!$H$36 = refYN_Yes)</definedName>
    <definedName name="selectedDisplayLevel">[1]Index!$E$12</definedName>
    <definedName name="selectedGroupCert">('[1]1 CH, CB'!$H$25 = refYN_Yes)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79" l="1"/>
  <c r="B12" i="79"/>
  <c r="B11" i="79"/>
  <c r="B10" i="79"/>
  <c r="B9" i="79"/>
  <c r="B8" i="79"/>
  <c r="B7" i="79"/>
  <c r="D90" i="74" l="1"/>
  <c r="C90" i="74"/>
  <c r="K203" i="77"/>
  <c r="H312" i="72" l="1"/>
  <c r="G312" i="72"/>
  <c r="F312" i="72"/>
  <c r="H311" i="72"/>
  <c r="G311" i="72"/>
  <c r="F311" i="72"/>
  <c r="H310" i="72"/>
  <c r="G310" i="72"/>
  <c r="F310" i="72"/>
  <c r="H309" i="72"/>
  <c r="G309" i="72"/>
  <c r="F309" i="72"/>
  <c r="H308" i="72"/>
  <c r="G308" i="72"/>
  <c r="F308" i="72"/>
  <c r="H304" i="72"/>
  <c r="G304" i="72"/>
  <c r="F304" i="72"/>
  <c r="H303" i="72"/>
  <c r="G303" i="72"/>
  <c r="F303" i="72"/>
  <c r="H302" i="72"/>
  <c r="G302" i="72"/>
  <c r="F302" i="72"/>
  <c r="H301" i="72"/>
  <c r="G301" i="72"/>
  <c r="F301" i="72"/>
  <c r="H300" i="72"/>
  <c r="G300" i="72"/>
  <c r="F300" i="72"/>
  <c r="H297" i="72"/>
  <c r="G297" i="72"/>
  <c r="F297" i="72"/>
  <c r="H296" i="72"/>
  <c r="G296" i="72"/>
  <c r="F296" i="72"/>
  <c r="H295" i="72"/>
  <c r="G295" i="72"/>
  <c r="F295" i="72"/>
  <c r="H294" i="72"/>
  <c r="G294" i="72"/>
  <c r="F294" i="72"/>
  <c r="H293" i="72"/>
  <c r="G293" i="72"/>
  <c r="F293" i="72"/>
  <c r="H290" i="72"/>
  <c r="G290" i="72"/>
  <c r="F290" i="72"/>
  <c r="H289" i="72"/>
  <c r="G289" i="72"/>
  <c r="F289" i="72"/>
  <c r="H288" i="72"/>
  <c r="G288" i="72"/>
  <c r="F288" i="72"/>
  <c r="H287" i="72"/>
  <c r="G287" i="72"/>
  <c r="F287" i="72"/>
  <c r="H286" i="72"/>
  <c r="G286" i="72"/>
  <c r="F286" i="72"/>
  <c r="H282" i="72"/>
  <c r="G282" i="72"/>
  <c r="F282" i="72"/>
  <c r="H281" i="72"/>
  <c r="G281" i="72"/>
  <c r="F281" i="72"/>
  <c r="H280" i="72"/>
  <c r="G280" i="72"/>
  <c r="F280" i="72"/>
  <c r="H279" i="72"/>
  <c r="G279" i="72"/>
  <c r="F279" i="72"/>
  <c r="H278" i="72"/>
  <c r="G278" i="72"/>
  <c r="F278" i="72"/>
  <c r="H274" i="72"/>
  <c r="G274" i="72"/>
  <c r="F274" i="72"/>
  <c r="H273" i="72"/>
  <c r="G273" i="72"/>
  <c r="F273" i="72"/>
  <c r="H272" i="72"/>
  <c r="G272" i="72"/>
  <c r="F272" i="72"/>
  <c r="H271" i="72"/>
  <c r="G271" i="72"/>
  <c r="F271" i="72"/>
  <c r="H270" i="72"/>
  <c r="G270" i="72"/>
  <c r="F270" i="72"/>
  <c r="H267" i="72"/>
  <c r="G267" i="72"/>
  <c r="F267" i="72"/>
  <c r="H266" i="72"/>
  <c r="G266" i="72"/>
  <c r="F266" i="72"/>
  <c r="H265" i="72"/>
  <c r="G265" i="72"/>
  <c r="F265" i="72"/>
  <c r="H264" i="72"/>
  <c r="G264" i="72"/>
  <c r="F264" i="72"/>
  <c r="H263" i="72"/>
  <c r="G263" i="72"/>
  <c r="F263" i="72"/>
  <c r="H260" i="72"/>
  <c r="G260" i="72"/>
  <c r="F260" i="72"/>
  <c r="H259" i="72"/>
  <c r="G259" i="72"/>
  <c r="F259" i="72"/>
  <c r="H258" i="72"/>
  <c r="G258" i="72"/>
  <c r="F258" i="72"/>
  <c r="H257" i="72"/>
  <c r="G257" i="72"/>
  <c r="F257" i="72"/>
  <c r="H256" i="72"/>
  <c r="G256" i="72"/>
  <c r="F256" i="72"/>
  <c r="H253" i="72"/>
  <c r="G253" i="72"/>
  <c r="F253" i="72"/>
  <c r="H252" i="72"/>
  <c r="G252" i="72"/>
  <c r="F252" i="72"/>
  <c r="H251" i="72"/>
  <c r="G251" i="72"/>
  <c r="F251" i="72"/>
  <c r="H250" i="72"/>
  <c r="G250" i="72"/>
  <c r="F250" i="72"/>
  <c r="H249" i="72"/>
  <c r="G249" i="72"/>
  <c r="F249" i="72"/>
  <c r="H246" i="72"/>
  <c r="G246" i="72"/>
  <c r="F246" i="72"/>
  <c r="H245" i="72"/>
  <c r="G245" i="72"/>
  <c r="F245" i="72"/>
  <c r="H244" i="72"/>
  <c r="G244" i="72"/>
  <c r="F244" i="72"/>
  <c r="H243" i="72"/>
  <c r="G243" i="72"/>
  <c r="F243" i="72"/>
  <c r="H242" i="72"/>
  <c r="G242" i="72"/>
  <c r="F242" i="72"/>
  <c r="D240" i="72"/>
  <c r="D239" i="72"/>
  <c r="D238" i="72"/>
  <c r="H233" i="72"/>
  <c r="G233" i="72"/>
  <c r="F233" i="72"/>
  <c r="H232" i="72"/>
  <c r="G232" i="72"/>
  <c r="F232" i="72"/>
  <c r="H231" i="72"/>
  <c r="G231" i="72"/>
  <c r="F231" i="72"/>
  <c r="H230" i="72"/>
  <c r="G230" i="72"/>
  <c r="F230" i="72"/>
  <c r="H229" i="72"/>
  <c r="G229" i="72"/>
  <c r="F229" i="72"/>
  <c r="H226" i="72"/>
  <c r="G226" i="72"/>
  <c r="F226" i="72"/>
  <c r="H225" i="72"/>
  <c r="G225" i="72"/>
  <c r="F225" i="72"/>
  <c r="H224" i="72"/>
  <c r="G224" i="72"/>
  <c r="F224" i="72"/>
  <c r="H223" i="72"/>
  <c r="G223" i="72"/>
  <c r="F223" i="72"/>
  <c r="H222" i="72"/>
  <c r="G222" i="72"/>
  <c r="F222" i="72"/>
  <c r="H218" i="72"/>
  <c r="G218" i="72"/>
  <c r="F218" i="72"/>
  <c r="H217" i="72"/>
  <c r="G217" i="72"/>
  <c r="F217" i="72"/>
  <c r="H216" i="72"/>
  <c r="G216" i="72"/>
  <c r="F216" i="72"/>
  <c r="H215" i="72"/>
  <c r="G215" i="72"/>
  <c r="F215" i="72"/>
  <c r="H214" i="72"/>
  <c r="G214" i="72"/>
  <c r="F214" i="72"/>
  <c r="H202" i="72"/>
  <c r="G202" i="72"/>
  <c r="F202" i="72"/>
  <c r="H201" i="72"/>
  <c r="G201" i="72"/>
  <c r="F201" i="72"/>
  <c r="H200" i="72"/>
  <c r="G200" i="72"/>
  <c r="F200" i="72"/>
  <c r="H199" i="72"/>
  <c r="G199" i="72"/>
  <c r="F199" i="72"/>
  <c r="H198" i="72"/>
  <c r="G198" i="72"/>
  <c r="F198" i="72"/>
  <c r="H195" i="72"/>
  <c r="G195" i="72"/>
  <c r="F195" i="72"/>
  <c r="H194" i="72"/>
  <c r="G194" i="72"/>
  <c r="F194" i="72"/>
  <c r="H193" i="72"/>
  <c r="G193" i="72"/>
  <c r="F193" i="72"/>
  <c r="H192" i="72"/>
  <c r="G192" i="72"/>
  <c r="F192" i="72"/>
  <c r="H191" i="72"/>
  <c r="G191" i="72"/>
  <c r="F191" i="72"/>
  <c r="H183" i="72"/>
  <c r="G183" i="72"/>
  <c r="F183" i="72"/>
  <c r="H182" i="72"/>
  <c r="G182" i="72"/>
  <c r="F182" i="72"/>
  <c r="H181" i="72"/>
  <c r="G181" i="72"/>
  <c r="F181" i="72"/>
  <c r="H180" i="72"/>
  <c r="G180" i="72"/>
  <c r="F180" i="72"/>
  <c r="H179" i="72"/>
  <c r="G179" i="72"/>
  <c r="F179" i="72"/>
  <c r="H174" i="72"/>
  <c r="G174" i="72"/>
  <c r="F174" i="72"/>
  <c r="H173" i="72"/>
  <c r="G173" i="72"/>
  <c r="F173" i="72"/>
  <c r="H172" i="72"/>
  <c r="G172" i="72"/>
  <c r="F172" i="72"/>
  <c r="H171" i="72"/>
  <c r="G171" i="72"/>
  <c r="F171" i="72"/>
  <c r="H170" i="72"/>
  <c r="G170" i="72"/>
  <c r="F170" i="72"/>
  <c r="H164" i="72"/>
  <c r="G164" i="72"/>
  <c r="F164" i="72"/>
  <c r="H163" i="72"/>
  <c r="G163" i="72"/>
  <c r="F163" i="72"/>
  <c r="H162" i="72"/>
  <c r="G162" i="72"/>
  <c r="F162" i="72"/>
  <c r="H161" i="72"/>
  <c r="G161" i="72"/>
  <c r="F161" i="72"/>
  <c r="H160" i="72"/>
  <c r="G160" i="72"/>
  <c r="F160" i="72"/>
  <c r="H158" i="72"/>
  <c r="G158" i="72"/>
  <c r="F158" i="72"/>
  <c r="H157" i="72"/>
  <c r="G157" i="72"/>
  <c r="F157" i="72"/>
  <c r="H156" i="72"/>
  <c r="G156" i="72"/>
  <c r="F156" i="72"/>
  <c r="H155" i="72"/>
  <c r="G155" i="72"/>
  <c r="F155" i="72"/>
  <c r="H154" i="72"/>
  <c r="G154" i="72"/>
  <c r="F154" i="72"/>
  <c r="H152" i="72"/>
  <c r="G152" i="72"/>
  <c r="F152" i="72"/>
  <c r="H151" i="72"/>
  <c r="G151" i="72"/>
  <c r="F151" i="72"/>
  <c r="H150" i="72"/>
  <c r="G150" i="72"/>
  <c r="F150" i="72"/>
  <c r="H149" i="72"/>
  <c r="G149" i="72"/>
  <c r="F149" i="72"/>
  <c r="H148" i="72"/>
  <c r="G148" i="72"/>
  <c r="F148" i="72"/>
  <c r="H128" i="72"/>
  <c r="G128" i="72"/>
  <c r="F128" i="72"/>
  <c r="H127" i="72"/>
  <c r="G127" i="72"/>
  <c r="F127" i="72"/>
  <c r="H126" i="72"/>
  <c r="G126" i="72"/>
  <c r="F126" i="72"/>
  <c r="H125" i="72"/>
  <c r="G125" i="72"/>
  <c r="F125" i="72"/>
  <c r="H124" i="72"/>
  <c r="G124" i="72"/>
  <c r="F124" i="72"/>
  <c r="H121" i="72"/>
  <c r="G121" i="72"/>
  <c r="F121" i="72"/>
  <c r="H120" i="72"/>
  <c r="G120" i="72"/>
  <c r="F120" i="72"/>
  <c r="H119" i="72"/>
  <c r="G119" i="72"/>
  <c r="F119" i="72"/>
  <c r="H118" i="72"/>
  <c r="G118" i="72"/>
  <c r="F118" i="72"/>
  <c r="H117" i="72"/>
  <c r="G117" i="72"/>
  <c r="F117" i="72"/>
  <c r="H99" i="72"/>
  <c r="G99" i="72"/>
  <c r="F99" i="72"/>
  <c r="H98" i="72"/>
  <c r="G98" i="72"/>
  <c r="F98" i="72"/>
  <c r="H97" i="72"/>
  <c r="G97" i="72"/>
  <c r="F97" i="72"/>
  <c r="H96" i="72"/>
  <c r="G96" i="72"/>
  <c r="F96" i="72"/>
  <c r="H95" i="72"/>
  <c r="G95" i="72"/>
  <c r="F95" i="72"/>
  <c r="H91" i="72"/>
  <c r="G91" i="72"/>
  <c r="F91" i="72"/>
  <c r="H90" i="72"/>
  <c r="G90" i="72"/>
  <c r="F90" i="72"/>
  <c r="H89" i="72"/>
  <c r="G89" i="72"/>
  <c r="F89" i="72"/>
  <c r="H88" i="72"/>
  <c r="G88" i="72"/>
  <c r="F88" i="72"/>
  <c r="H87" i="72"/>
  <c r="G87" i="72"/>
  <c r="F87" i="72"/>
  <c r="H81" i="72"/>
  <c r="G81" i="72"/>
  <c r="F81" i="72"/>
  <c r="H80" i="72"/>
  <c r="G80" i="72"/>
  <c r="F80" i="72"/>
  <c r="H79" i="72"/>
  <c r="G79" i="72"/>
  <c r="F79" i="72"/>
  <c r="H78" i="72"/>
  <c r="G78" i="72"/>
  <c r="F78" i="72"/>
  <c r="H77" i="72"/>
  <c r="G77" i="72"/>
  <c r="F77" i="72"/>
  <c r="H74" i="72"/>
  <c r="G74" i="72"/>
  <c r="F74" i="72"/>
  <c r="H73" i="72"/>
  <c r="G73" i="72"/>
  <c r="F73" i="72"/>
  <c r="H72" i="72"/>
  <c r="G72" i="72"/>
  <c r="F72" i="72"/>
  <c r="H71" i="72"/>
  <c r="G71" i="72"/>
  <c r="F71" i="72"/>
  <c r="H70" i="72"/>
  <c r="G70" i="72"/>
  <c r="F70" i="72"/>
  <c r="H65" i="72"/>
  <c r="G65" i="72"/>
  <c r="F65" i="72"/>
  <c r="H64" i="72"/>
  <c r="G64" i="72"/>
  <c r="F64" i="72"/>
  <c r="H63" i="72"/>
  <c r="G63" i="72"/>
  <c r="F63" i="72"/>
  <c r="H62" i="72"/>
  <c r="G62" i="72"/>
  <c r="F62" i="72"/>
  <c r="H61" i="72"/>
  <c r="G61" i="72"/>
  <c r="F61" i="72"/>
  <c r="H58" i="72"/>
  <c r="G58" i="72"/>
  <c r="F58" i="72"/>
  <c r="H57" i="72"/>
  <c r="G57" i="72"/>
  <c r="F57" i="72"/>
  <c r="H56" i="72"/>
  <c r="G56" i="72"/>
  <c r="F56" i="72"/>
  <c r="H55" i="72"/>
  <c r="G55" i="72"/>
  <c r="F55" i="72"/>
  <c r="H54" i="72"/>
  <c r="G54" i="72"/>
  <c r="F54" i="72"/>
  <c r="H52" i="72"/>
  <c r="G52" i="72"/>
  <c r="F52" i="72"/>
  <c r="H51" i="72"/>
  <c r="G51" i="72"/>
  <c r="F51" i="72"/>
  <c r="H50" i="72"/>
  <c r="G50" i="72"/>
  <c r="F50" i="72"/>
  <c r="H49" i="72"/>
  <c r="G49" i="72"/>
  <c r="F49" i="72"/>
  <c r="H48" i="72"/>
  <c r="G48" i="72"/>
  <c r="F48" i="72"/>
  <c r="H43" i="72"/>
  <c r="G43" i="72"/>
  <c r="F43" i="72"/>
  <c r="H42" i="72"/>
  <c r="G42" i="72"/>
  <c r="F42" i="72"/>
  <c r="H41" i="72"/>
  <c r="G41" i="72"/>
  <c r="F41" i="72"/>
  <c r="H40" i="72"/>
  <c r="G40" i="72"/>
  <c r="F40" i="72"/>
  <c r="H39" i="72"/>
  <c r="G39" i="72"/>
  <c r="F39" i="72"/>
  <c r="H36" i="72"/>
  <c r="G36" i="72"/>
  <c r="F36" i="72"/>
  <c r="H35" i="72"/>
  <c r="G35" i="72"/>
  <c r="F35" i="72"/>
  <c r="H34" i="72"/>
  <c r="G34" i="72"/>
  <c r="F34" i="72"/>
  <c r="H33" i="72"/>
  <c r="G33" i="72"/>
  <c r="F33" i="72"/>
  <c r="H32" i="72"/>
  <c r="G32" i="72"/>
  <c r="F32" i="72"/>
  <c r="H29" i="72"/>
  <c r="G29" i="72"/>
  <c r="F29" i="72"/>
  <c r="H28" i="72"/>
  <c r="G28" i="72"/>
  <c r="F28" i="72"/>
  <c r="H27" i="72"/>
  <c r="G27" i="72"/>
  <c r="F27" i="72"/>
  <c r="H26" i="72"/>
  <c r="G26" i="72"/>
  <c r="F26" i="72"/>
  <c r="H25" i="72"/>
  <c r="G25" i="72"/>
  <c r="F25" i="72"/>
  <c r="H21" i="72"/>
  <c r="G21" i="72"/>
  <c r="F21" i="72"/>
  <c r="H20" i="72"/>
  <c r="G20" i="72"/>
  <c r="F20" i="72"/>
  <c r="H19" i="72"/>
  <c r="G19" i="72"/>
  <c r="F19" i="72"/>
  <c r="H18" i="72"/>
  <c r="G18" i="72"/>
  <c r="F18" i="72"/>
  <c r="H17" i="72"/>
  <c r="G17" i="72"/>
  <c r="F17" i="72"/>
  <c r="H14" i="72"/>
  <c r="G14" i="72"/>
  <c r="F14" i="72"/>
  <c r="H13" i="72"/>
  <c r="G13" i="72"/>
  <c r="F13" i="72"/>
  <c r="H12" i="72"/>
  <c r="G12" i="72"/>
  <c r="F12" i="72"/>
  <c r="H11" i="72"/>
  <c r="G11" i="72"/>
  <c r="F11" i="72"/>
  <c r="H10" i="72"/>
  <c r="G10" i="72"/>
  <c r="F10" i="72"/>
  <c r="H2121" i="75"/>
  <c r="H2120" i="75"/>
  <c r="H2119" i="75"/>
  <c r="H2118" i="75"/>
  <c r="H2117" i="75"/>
  <c r="H2113" i="75"/>
  <c r="B2113" i="75"/>
  <c r="H2112" i="75"/>
  <c r="B2112" i="75"/>
  <c r="H2111" i="75"/>
  <c r="B2111" i="75"/>
  <c r="H2110" i="75"/>
  <c r="B2110" i="75"/>
  <c r="H2109" i="75"/>
  <c r="B2109" i="75"/>
  <c r="H2104" i="75"/>
  <c r="H2103" i="75"/>
  <c r="H2102" i="75"/>
  <c r="H2101" i="75"/>
  <c r="H2100" i="75"/>
  <c r="H2096" i="75"/>
  <c r="H2095" i="75"/>
  <c r="H2094" i="75"/>
  <c r="H2093" i="75"/>
  <c r="H2092" i="75"/>
  <c r="H2088" i="75"/>
  <c r="H2087" i="75"/>
  <c r="H2086" i="75"/>
  <c r="H2085" i="75"/>
  <c r="H2084" i="75"/>
  <c r="H2080" i="75"/>
  <c r="B2080" i="75"/>
  <c r="H2079" i="75"/>
  <c r="B2079" i="75"/>
  <c r="H2078" i="75"/>
  <c r="B2078" i="75"/>
  <c r="H2077" i="75"/>
  <c r="B2077" i="75"/>
  <c r="H2076" i="75"/>
  <c r="B2076" i="75"/>
  <c r="H2072" i="75"/>
  <c r="B2072" i="75"/>
  <c r="H2071" i="75"/>
  <c r="B2071" i="75"/>
  <c r="H2070" i="75"/>
  <c r="B2070" i="75"/>
  <c r="H2069" i="75"/>
  <c r="B2069" i="75"/>
  <c r="H2068" i="75"/>
  <c r="B2068" i="75"/>
  <c r="H2064" i="75"/>
  <c r="B2064" i="75"/>
  <c r="H2063" i="75"/>
  <c r="B2063" i="75"/>
  <c r="H2062" i="75"/>
  <c r="B2062" i="75"/>
  <c r="H2061" i="75"/>
  <c r="B2061" i="75"/>
  <c r="H2060" i="75"/>
  <c r="B2060" i="75"/>
  <c r="H2056" i="75"/>
  <c r="B2056" i="75"/>
  <c r="H2055" i="75"/>
  <c r="B2055" i="75"/>
  <c r="H2054" i="75"/>
  <c r="B2054" i="75"/>
  <c r="H2053" i="75"/>
  <c r="B2053" i="75"/>
  <c r="H2052" i="75"/>
  <c r="B2052" i="75"/>
  <c r="H2048" i="75"/>
  <c r="B2048" i="75"/>
  <c r="H2047" i="75"/>
  <c r="B2047" i="75"/>
  <c r="H2046" i="75"/>
  <c r="B2046" i="75"/>
  <c r="H2045" i="75"/>
  <c r="B2045" i="75"/>
  <c r="H2044" i="75"/>
  <c r="B2044" i="75"/>
  <c r="H2038" i="75"/>
  <c r="B2038" i="75"/>
  <c r="H2037" i="75"/>
  <c r="B2037" i="75"/>
  <c r="H2036" i="75"/>
  <c r="B2036" i="75"/>
  <c r="H2035" i="75"/>
  <c r="B2035" i="75"/>
  <c r="H2034" i="75"/>
  <c r="B2034" i="75"/>
  <c r="H2029" i="75"/>
  <c r="B2029" i="75"/>
  <c r="H2028" i="75"/>
  <c r="B2028" i="75"/>
  <c r="H2027" i="75"/>
  <c r="B2027" i="75"/>
  <c r="H2026" i="75"/>
  <c r="B2026" i="75"/>
  <c r="H2025" i="75"/>
  <c r="B2025" i="75"/>
  <c r="H2019" i="75"/>
  <c r="B2019" i="75"/>
  <c r="H2018" i="75"/>
  <c r="B2018" i="75"/>
  <c r="H2017" i="75"/>
  <c r="B2017" i="75"/>
  <c r="H2016" i="75"/>
  <c r="B2016" i="75"/>
  <c r="H2015" i="75"/>
  <c r="B2015" i="75"/>
  <c r="H2011" i="75"/>
  <c r="B2011" i="75"/>
  <c r="H2010" i="75"/>
  <c r="B2010" i="75"/>
  <c r="H2009" i="75"/>
  <c r="B2009" i="75"/>
  <c r="H2008" i="75"/>
  <c r="B2008" i="75"/>
  <c r="H2007" i="75"/>
  <c r="B2007" i="75"/>
  <c r="H2003" i="75"/>
  <c r="B2003" i="75"/>
  <c r="H2002" i="75"/>
  <c r="B2002" i="75"/>
  <c r="H2001" i="75"/>
  <c r="B2001" i="75"/>
  <c r="H2000" i="75"/>
  <c r="B2000" i="75"/>
  <c r="H1999" i="75"/>
  <c r="B1999" i="75"/>
  <c r="H1993" i="75"/>
  <c r="H1992" i="75"/>
  <c r="H1991" i="75"/>
  <c r="H1990" i="75"/>
  <c r="H1989" i="75"/>
  <c r="H1985" i="75"/>
  <c r="H1984" i="75"/>
  <c r="H1983" i="75"/>
  <c r="H1982" i="75"/>
  <c r="H1981" i="75"/>
  <c r="H1977" i="75"/>
  <c r="B1977" i="75"/>
  <c r="H1976" i="75"/>
  <c r="B1976" i="75"/>
  <c r="H1975" i="75"/>
  <c r="B1975" i="75"/>
  <c r="H1974" i="75"/>
  <c r="B1974" i="75"/>
  <c r="H1973" i="75"/>
  <c r="B1973" i="75"/>
  <c r="H1967" i="75"/>
  <c r="B1967" i="75"/>
  <c r="H1966" i="75"/>
  <c r="B1966" i="75"/>
  <c r="H1965" i="75"/>
  <c r="B1965" i="75"/>
  <c r="H1964" i="75"/>
  <c r="B1964" i="75"/>
  <c r="H1963" i="75"/>
  <c r="B1963" i="75"/>
  <c r="H1959" i="75"/>
  <c r="B1959" i="75"/>
  <c r="H1958" i="75"/>
  <c r="B1958" i="75"/>
  <c r="H1957" i="75"/>
  <c r="B1957" i="75"/>
  <c r="H1956" i="75"/>
  <c r="B1956" i="75"/>
  <c r="H1955" i="75"/>
  <c r="B1955" i="75"/>
  <c r="H1949" i="75"/>
  <c r="H1948" i="75"/>
  <c r="H1947" i="75"/>
  <c r="H1946" i="75"/>
  <c r="H1945" i="75"/>
  <c r="H1941" i="75"/>
  <c r="H1940" i="75"/>
  <c r="H1939" i="75"/>
  <c r="H1938" i="75"/>
  <c r="H1937" i="75"/>
  <c r="H1932" i="75"/>
  <c r="B1932" i="75"/>
  <c r="H1931" i="75"/>
  <c r="B1931" i="75"/>
  <c r="H1930" i="75"/>
  <c r="B1930" i="75"/>
  <c r="H1929" i="75"/>
  <c r="B1929" i="75"/>
  <c r="H1928" i="75"/>
  <c r="B1928" i="75"/>
  <c r="H1924" i="75"/>
  <c r="B1924" i="75"/>
  <c r="H1923" i="75"/>
  <c r="B1923" i="75"/>
  <c r="H1922" i="75"/>
  <c r="B1922" i="75"/>
  <c r="H1921" i="75"/>
  <c r="B1921" i="75"/>
  <c r="H1920" i="75"/>
  <c r="B1920" i="75"/>
  <c r="B1914" i="75"/>
  <c r="B1913" i="75"/>
  <c r="B1912" i="75"/>
  <c r="B1911" i="75"/>
  <c r="B1910" i="75"/>
  <c r="H1906" i="75"/>
  <c r="B1906" i="75"/>
  <c r="H1905" i="75"/>
  <c r="B1905" i="75"/>
  <c r="H1904" i="75"/>
  <c r="B1904" i="75"/>
  <c r="H1903" i="75"/>
  <c r="B1903" i="75"/>
  <c r="H1902" i="75"/>
  <c r="B1902" i="75"/>
  <c r="H1897" i="75"/>
  <c r="H1896" i="75"/>
  <c r="H1895" i="75"/>
  <c r="H1894" i="75"/>
  <c r="H1893" i="75"/>
  <c r="H1886" i="75"/>
  <c r="H1885" i="75"/>
  <c r="H1884" i="75"/>
  <c r="H1883" i="75"/>
  <c r="H1882" i="75"/>
  <c r="H1877" i="75"/>
  <c r="H1876" i="75"/>
  <c r="H1875" i="75"/>
  <c r="H1874" i="75"/>
  <c r="H1873" i="75"/>
  <c r="H1868" i="75"/>
  <c r="H1867" i="75"/>
  <c r="H1866" i="75"/>
  <c r="H1865" i="75"/>
  <c r="H1864" i="75"/>
  <c r="H1859" i="75"/>
  <c r="H1858" i="75"/>
  <c r="H1857" i="75"/>
  <c r="H1856" i="75"/>
  <c r="H1855" i="75"/>
  <c r="H1851" i="75"/>
  <c r="H1850" i="75"/>
  <c r="H1849" i="75"/>
  <c r="H1848" i="75"/>
  <c r="H1847" i="75"/>
  <c r="H1843" i="75"/>
  <c r="B1843" i="75"/>
  <c r="H1842" i="75"/>
  <c r="B1842" i="75"/>
  <c r="H1841" i="75"/>
  <c r="B1841" i="75"/>
  <c r="H1840" i="75"/>
  <c r="B1840" i="75"/>
  <c r="H1839" i="75"/>
  <c r="B1839" i="75"/>
  <c r="H1833" i="75"/>
  <c r="B1833" i="75"/>
  <c r="H1832" i="75"/>
  <c r="B1832" i="75"/>
  <c r="H1831" i="75"/>
  <c r="B1831" i="75"/>
  <c r="H1830" i="75"/>
  <c r="B1830" i="75"/>
  <c r="H1829" i="75"/>
  <c r="B1829" i="75"/>
  <c r="H1823" i="75"/>
  <c r="B1823" i="75"/>
  <c r="H1822" i="75"/>
  <c r="B1822" i="75"/>
  <c r="H1821" i="75"/>
  <c r="B1821" i="75"/>
  <c r="H1820" i="75"/>
  <c r="B1820" i="75"/>
  <c r="H1819" i="75"/>
  <c r="B1819" i="75"/>
  <c r="H1815" i="75"/>
  <c r="B1815" i="75"/>
  <c r="H1814" i="75"/>
  <c r="B1814" i="75"/>
  <c r="H1813" i="75"/>
  <c r="B1813" i="75"/>
  <c r="H1812" i="75"/>
  <c r="B1812" i="75"/>
  <c r="H1811" i="75"/>
  <c r="B1811" i="75"/>
  <c r="H1805" i="75"/>
  <c r="B1805" i="75"/>
  <c r="H1804" i="75"/>
  <c r="B1804" i="75"/>
  <c r="H1803" i="75"/>
  <c r="B1803" i="75"/>
  <c r="H1802" i="75"/>
  <c r="B1802" i="75"/>
  <c r="H1801" i="75"/>
  <c r="B1801" i="75"/>
  <c r="H1797" i="75"/>
  <c r="B1797" i="75"/>
  <c r="H1796" i="75"/>
  <c r="B1796" i="75"/>
  <c r="H1795" i="75"/>
  <c r="B1795" i="75"/>
  <c r="H1794" i="75"/>
  <c r="B1794" i="75"/>
  <c r="H1793" i="75"/>
  <c r="B1793" i="75"/>
  <c r="H1787" i="75"/>
  <c r="B1787" i="75"/>
  <c r="H1786" i="75"/>
  <c r="B1786" i="75"/>
  <c r="H1785" i="75"/>
  <c r="B1785" i="75"/>
  <c r="H1784" i="75"/>
  <c r="B1784" i="75"/>
  <c r="H1783" i="75"/>
  <c r="B1783" i="75"/>
  <c r="H1778" i="75"/>
  <c r="B1778" i="75"/>
  <c r="H1777" i="75"/>
  <c r="B1777" i="75"/>
  <c r="H1776" i="75"/>
  <c r="B1776" i="75"/>
  <c r="H1775" i="75"/>
  <c r="B1775" i="75"/>
  <c r="H1774" i="75"/>
  <c r="B1774" i="75"/>
  <c r="H1769" i="75"/>
  <c r="B1769" i="75"/>
  <c r="H1768" i="75"/>
  <c r="B1768" i="75"/>
  <c r="H1767" i="75"/>
  <c r="B1767" i="75"/>
  <c r="H1766" i="75"/>
  <c r="B1766" i="75"/>
  <c r="H1765" i="75"/>
  <c r="B1765" i="75"/>
  <c r="H1760" i="75"/>
  <c r="H1759" i="75"/>
  <c r="H1758" i="75"/>
  <c r="H1757" i="75"/>
  <c r="H1756" i="75"/>
  <c r="H1750" i="75"/>
  <c r="B1750" i="75"/>
  <c r="H1749" i="75"/>
  <c r="B1749" i="75"/>
  <c r="H1748" i="75"/>
  <c r="B1748" i="75"/>
  <c r="H1747" i="75"/>
  <c r="B1747" i="75"/>
  <c r="H1746" i="75"/>
  <c r="B1746" i="75"/>
  <c r="H1742" i="75"/>
  <c r="B1742" i="75"/>
  <c r="H1741" i="75"/>
  <c r="B1741" i="75"/>
  <c r="H1740" i="75"/>
  <c r="B1740" i="75"/>
  <c r="H1739" i="75"/>
  <c r="B1739" i="75"/>
  <c r="H1738" i="75"/>
  <c r="B1738" i="75"/>
  <c r="H1732" i="75"/>
  <c r="H1731" i="75"/>
  <c r="H1730" i="75"/>
  <c r="H1729" i="75"/>
  <c r="H1728" i="75"/>
  <c r="H1724" i="75"/>
  <c r="H1723" i="75"/>
  <c r="H1722" i="75"/>
  <c r="H1721" i="75"/>
  <c r="H1720" i="75"/>
  <c r="H1716" i="75"/>
  <c r="B1716" i="75"/>
  <c r="H1715" i="75"/>
  <c r="B1715" i="75"/>
  <c r="H1714" i="75"/>
  <c r="B1714" i="75"/>
  <c r="H1713" i="75"/>
  <c r="B1713" i="75"/>
  <c r="H1712" i="75"/>
  <c r="B1712" i="75"/>
  <c r="H1707" i="75"/>
  <c r="B1707" i="75"/>
  <c r="H1706" i="75"/>
  <c r="B1706" i="75"/>
  <c r="H1705" i="75"/>
  <c r="B1705" i="75"/>
  <c r="H1704" i="75"/>
  <c r="B1704" i="75"/>
  <c r="H1703" i="75"/>
  <c r="B1703" i="75"/>
  <c r="H1699" i="75"/>
  <c r="B1699" i="75"/>
  <c r="H1698" i="75"/>
  <c r="B1698" i="75"/>
  <c r="H1697" i="75"/>
  <c r="B1697" i="75"/>
  <c r="H1696" i="75"/>
  <c r="B1696" i="75"/>
  <c r="H1695" i="75"/>
  <c r="B1695" i="75"/>
  <c r="H1690" i="75"/>
  <c r="B1690" i="75"/>
  <c r="H1689" i="75"/>
  <c r="B1689" i="75"/>
  <c r="H1688" i="75"/>
  <c r="B1688" i="75"/>
  <c r="H1687" i="75"/>
  <c r="B1687" i="75"/>
  <c r="H1686" i="75"/>
  <c r="B1686" i="75"/>
  <c r="H1682" i="75"/>
  <c r="B1682" i="75"/>
  <c r="H1681" i="75"/>
  <c r="B1681" i="75"/>
  <c r="H1680" i="75"/>
  <c r="B1680" i="75"/>
  <c r="H1679" i="75"/>
  <c r="B1679" i="75"/>
  <c r="H1678" i="75"/>
  <c r="B1678" i="75"/>
  <c r="H1674" i="75"/>
  <c r="B1674" i="75"/>
  <c r="H1673" i="75"/>
  <c r="B1673" i="75"/>
  <c r="H1672" i="75"/>
  <c r="B1672" i="75"/>
  <c r="H1671" i="75"/>
  <c r="B1671" i="75"/>
  <c r="H1670" i="75"/>
  <c r="B1670" i="75"/>
  <c r="H1664" i="75"/>
  <c r="H1663" i="75"/>
  <c r="H1662" i="75"/>
  <c r="H1661" i="75"/>
  <c r="H1660" i="75"/>
  <c r="H1656" i="75"/>
  <c r="H1655" i="75"/>
  <c r="H1654" i="75"/>
  <c r="H1653" i="75"/>
  <c r="H1652" i="75"/>
  <c r="H1646" i="75"/>
  <c r="H1645" i="75"/>
  <c r="H1644" i="75"/>
  <c r="H1643" i="75"/>
  <c r="H1642" i="75"/>
  <c r="H1638" i="75"/>
  <c r="H1637" i="75"/>
  <c r="H1636" i="75"/>
  <c r="H1635" i="75"/>
  <c r="H1634" i="75"/>
  <c r="H1630" i="75"/>
  <c r="H1629" i="75"/>
  <c r="H1628" i="75"/>
  <c r="H1627" i="75"/>
  <c r="H1626" i="75"/>
  <c r="H1622" i="75"/>
  <c r="H1621" i="75"/>
  <c r="H1620" i="75"/>
  <c r="H1619" i="75"/>
  <c r="H1618" i="75"/>
  <c r="H1614" i="75"/>
  <c r="H1613" i="75"/>
  <c r="H1612" i="75"/>
  <c r="H1611" i="75"/>
  <c r="H1610" i="75"/>
  <c r="H1606" i="75"/>
  <c r="B1606" i="75"/>
  <c r="H1605" i="75"/>
  <c r="B1605" i="75"/>
  <c r="H1604" i="75"/>
  <c r="B1604" i="75"/>
  <c r="H1603" i="75"/>
  <c r="B1603" i="75"/>
  <c r="H1602" i="75"/>
  <c r="B1602" i="75"/>
  <c r="H1598" i="75"/>
  <c r="B1598" i="75"/>
  <c r="H1597" i="75"/>
  <c r="B1597" i="75"/>
  <c r="H1596" i="75"/>
  <c r="B1596" i="75"/>
  <c r="H1595" i="75"/>
  <c r="B1595" i="75"/>
  <c r="H1594" i="75"/>
  <c r="B1594" i="75"/>
  <c r="H1587" i="75"/>
  <c r="H1586" i="75"/>
  <c r="H1585" i="75"/>
  <c r="H1584" i="75"/>
  <c r="H1583" i="75"/>
  <c r="H1579" i="75"/>
  <c r="H1578" i="75"/>
  <c r="H1577" i="75"/>
  <c r="H1576" i="75"/>
  <c r="H1575" i="75"/>
  <c r="H1571" i="75"/>
  <c r="B1571" i="75"/>
  <c r="H1570" i="75"/>
  <c r="B1570" i="75"/>
  <c r="H1569" i="75"/>
  <c r="B1569" i="75"/>
  <c r="H1568" i="75"/>
  <c r="B1568" i="75"/>
  <c r="H1567" i="75"/>
  <c r="B1567" i="75"/>
  <c r="H1563" i="75"/>
  <c r="B1563" i="75"/>
  <c r="H1562" i="75"/>
  <c r="B1562" i="75"/>
  <c r="H1561" i="75"/>
  <c r="B1561" i="75"/>
  <c r="H1560" i="75"/>
  <c r="B1560" i="75"/>
  <c r="H1559" i="75"/>
  <c r="B1559" i="75"/>
  <c r="H1555" i="75"/>
  <c r="B1555" i="75"/>
  <c r="H1554" i="75"/>
  <c r="B1554" i="75"/>
  <c r="H1553" i="75"/>
  <c r="B1553" i="75"/>
  <c r="H1552" i="75"/>
  <c r="B1552" i="75"/>
  <c r="H1551" i="75"/>
  <c r="B1551" i="75"/>
  <c r="B1545" i="75"/>
  <c r="B1544" i="75"/>
  <c r="B1543" i="75"/>
  <c r="B1542" i="75"/>
  <c r="B1541" i="75"/>
  <c r="B1536" i="75"/>
  <c r="B1535" i="75"/>
  <c r="B1534" i="75"/>
  <c r="B1533" i="75"/>
  <c r="B1532" i="75"/>
  <c r="H1528" i="75"/>
  <c r="B1528" i="75"/>
  <c r="H1527" i="75"/>
  <c r="B1527" i="75"/>
  <c r="H1526" i="75"/>
  <c r="B1526" i="75"/>
  <c r="H1525" i="75"/>
  <c r="B1525" i="75"/>
  <c r="H1524" i="75"/>
  <c r="B1524" i="75"/>
  <c r="H1520" i="75"/>
  <c r="B1520" i="75"/>
  <c r="H1519" i="75"/>
  <c r="B1519" i="75"/>
  <c r="H1518" i="75"/>
  <c r="B1518" i="75"/>
  <c r="H1517" i="75"/>
  <c r="B1517" i="75"/>
  <c r="H1516" i="75"/>
  <c r="B1516" i="75"/>
  <c r="H1512" i="75"/>
  <c r="B1512" i="75"/>
  <c r="H1511" i="75"/>
  <c r="B1511" i="75"/>
  <c r="H1510" i="75"/>
  <c r="B1510" i="75"/>
  <c r="H1509" i="75"/>
  <c r="B1509" i="75"/>
  <c r="H1508" i="75"/>
  <c r="B1508" i="75"/>
  <c r="H1501" i="75"/>
  <c r="B1501" i="75"/>
  <c r="H1500" i="75"/>
  <c r="B1500" i="75"/>
  <c r="H1499" i="75"/>
  <c r="B1499" i="75"/>
  <c r="H1498" i="75"/>
  <c r="B1498" i="75"/>
  <c r="H1497" i="75"/>
  <c r="B1497" i="75"/>
  <c r="H1492" i="75"/>
  <c r="B1492" i="75"/>
  <c r="H1491" i="75"/>
  <c r="B1491" i="75"/>
  <c r="H1490" i="75"/>
  <c r="B1490" i="75"/>
  <c r="H1489" i="75"/>
  <c r="B1489" i="75"/>
  <c r="H1488" i="75"/>
  <c r="B1488" i="75"/>
  <c r="H1482" i="75"/>
  <c r="B1482" i="75"/>
  <c r="H1481" i="75"/>
  <c r="B1481" i="75"/>
  <c r="H1480" i="75"/>
  <c r="B1480" i="75"/>
  <c r="H1479" i="75"/>
  <c r="B1479" i="75"/>
  <c r="H1478" i="75"/>
  <c r="B1478" i="75"/>
  <c r="H1473" i="75"/>
  <c r="H1472" i="75"/>
  <c r="H1471" i="75"/>
  <c r="H1470" i="75"/>
  <c r="H1469" i="75"/>
  <c r="H1465" i="75"/>
  <c r="B1465" i="75"/>
  <c r="H1464" i="75"/>
  <c r="B1464" i="75"/>
  <c r="H1463" i="75"/>
  <c r="B1463" i="75"/>
  <c r="H1462" i="75"/>
  <c r="B1462" i="75"/>
  <c r="H1461" i="75"/>
  <c r="B1461" i="75"/>
  <c r="H1455" i="75"/>
  <c r="B1455" i="75"/>
  <c r="H1454" i="75"/>
  <c r="B1454" i="75"/>
  <c r="H1453" i="75"/>
  <c r="B1453" i="75"/>
  <c r="H1452" i="75"/>
  <c r="B1452" i="75"/>
  <c r="H1451" i="75"/>
  <c r="B1451" i="75"/>
  <c r="H1446" i="75"/>
  <c r="B1446" i="75"/>
  <c r="H1445" i="75"/>
  <c r="B1445" i="75"/>
  <c r="H1444" i="75"/>
  <c r="B1444" i="75"/>
  <c r="H1443" i="75"/>
  <c r="B1443" i="75"/>
  <c r="H1442" i="75"/>
  <c r="B1442" i="75"/>
  <c r="H1436" i="75"/>
  <c r="H1435" i="75"/>
  <c r="H1434" i="75"/>
  <c r="H1433" i="75"/>
  <c r="H1432" i="75"/>
  <c r="H1427" i="75"/>
  <c r="H1426" i="75"/>
  <c r="H1425" i="75"/>
  <c r="H1424" i="75"/>
  <c r="H1423" i="75"/>
  <c r="H1419" i="75"/>
  <c r="H1418" i="75"/>
  <c r="H1417" i="75"/>
  <c r="H1416" i="75"/>
  <c r="H1415" i="75"/>
  <c r="H1411" i="75"/>
  <c r="H1410" i="75"/>
  <c r="H1409" i="75"/>
  <c r="H1408" i="75"/>
  <c r="H1407" i="75"/>
  <c r="H1403" i="75"/>
  <c r="H1402" i="75"/>
  <c r="H1401" i="75"/>
  <c r="H1400" i="75"/>
  <c r="H1399" i="75"/>
  <c r="H1395" i="75"/>
  <c r="H1394" i="75"/>
  <c r="H1393" i="75"/>
  <c r="H1392" i="75"/>
  <c r="H1391" i="75"/>
  <c r="H1387" i="75"/>
  <c r="H1386" i="75"/>
  <c r="H1385" i="75"/>
  <c r="H1384" i="75"/>
  <c r="H1383" i="75"/>
  <c r="H1378" i="75"/>
  <c r="H1377" i="75"/>
  <c r="H1376" i="75"/>
  <c r="H1375" i="75"/>
  <c r="H1374" i="75"/>
  <c r="H1370" i="75"/>
  <c r="H1369" i="75"/>
  <c r="H1368" i="75"/>
  <c r="H1367" i="75"/>
  <c r="H1366" i="75"/>
  <c r="H1360" i="75"/>
  <c r="H1359" i="75"/>
  <c r="H1358" i="75"/>
  <c r="H1357" i="75"/>
  <c r="H1356" i="75"/>
  <c r="H1352" i="75"/>
  <c r="H1351" i="75"/>
  <c r="H1350" i="75"/>
  <c r="H1349" i="75"/>
  <c r="H1348" i="75"/>
  <c r="H1344" i="75"/>
  <c r="H1343" i="75"/>
  <c r="H1342" i="75"/>
  <c r="H1341" i="75"/>
  <c r="H1340" i="75"/>
  <c r="H1336" i="75"/>
  <c r="H1335" i="75"/>
  <c r="H1334" i="75"/>
  <c r="H1333" i="75"/>
  <c r="H1332" i="75"/>
  <c r="B1327" i="75"/>
  <c r="B1326" i="75"/>
  <c r="B1325" i="75"/>
  <c r="B1324" i="75"/>
  <c r="B1323" i="75"/>
  <c r="B1319" i="75"/>
  <c r="B1318" i="75"/>
  <c r="B1317" i="75"/>
  <c r="B1316" i="75"/>
  <c r="B1315" i="75"/>
  <c r="H1311" i="75"/>
  <c r="B1311" i="75"/>
  <c r="H1310" i="75"/>
  <c r="B1310" i="75"/>
  <c r="H1309" i="75"/>
  <c r="B1309" i="75"/>
  <c r="H1308" i="75"/>
  <c r="B1308" i="75"/>
  <c r="H1307" i="75"/>
  <c r="B1307" i="75"/>
  <c r="H1294" i="75"/>
  <c r="B1294" i="75"/>
  <c r="H1293" i="75"/>
  <c r="B1293" i="75"/>
  <c r="H1292" i="75"/>
  <c r="B1292" i="75"/>
  <c r="H1291" i="75"/>
  <c r="B1291" i="75"/>
  <c r="H1290" i="75"/>
  <c r="B1290" i="75"/>
  <c r="H1285" i="75"/>
  <c r="H1284" i="75"/>
  <c r="H1283" i="75"/>
  <c r="H1282" i="75"/>
  <c r="H1281" i="75"/>
  <c r="H1277" i="75"/>
  <c r="H1276" i="75"/>
  <c r="H1275" i="75"/>
  <c r="H1274" i="75"/>
  <c r="H1273" i="75"/>
  <c r="H1269" i="75"/>
  <c r="B1269" i="75"/>
  <c r="H1268" i="75"/>
  <c r="B1268" i="75"/>
  <c r="H1267" i="75"/>
  <c r="B1267" i="75"/>
  <c r="H1266" i="75"/>
  <c r="B1266" i="75"/>
  <c r="H1265" i="75"/>
  <c r="B1265" i="75"/>
  <c r="H1261" i="75"/>
  <c r="B1261" i="75"/>
  <c r="H1260" i="75"/>
  <c r="B1260" i="75"/>
  <c r="H1259" i="75"/>
  <c r="B1259" i="75"/>
  <c r="H1258" i="75"/>
  <c r="B1258" i="75"/>
  <c r="H1257" i="75"/>
  <c r="B1257" i="75"/>
  <c r="H1252" i="75"/>
  <c r="H1251" i="75"/>
  <c r="H1250" i="75"/>
  <c r="H1249" i="75"/>
  <c r="H1248" i="75"/>
  <c r="H1244" i="75"/>
  <c r="H1243" i="75"/>
  <c r="H1242" i="75"/>
  <c r="H1241" i="75"/>
  <c r="H1240" i="75"/>
  <c r="H1235" i="75"/>
  <c r="B1235" i="75"/>
  <c r="H1234" i="75"/>
  <c r="B1234" i="75"/>
  <c r="H1233" i="75"/>
  <c r="B1233" i="75"/>
  <c r="H1232" i="75"/>
  <c r="B1232" i="75"/>
  <c r="H1231" i="75"/>
  <c r="B1231" i="75"/>
  <c r="H1226" i="75"/>
  <c r="B1226" i="75"/>
  <c r="H1225" i="75"/>
  <c r="B1225" i="75"/>
  <c r="H1224" i="75"/>
  <c r="B1224" i="75"/>
  <c r="H1223" i="75"/>
  <c r="B1223" i="75"/>
  <c r="H1222" i="75"/>
  <c r="B1222" i="75"/>
  <c r="H1218" i="75"/>
  <c r="B1218" i="75"/>
  <c r="H1217" i="75"/>
  <c r="B1217" i="75"/>
  <c r="H1216" i="75"/>
  <c r="B1216" i="75"/>
  <c r="H1215" i="75"/>
  <c r="B1215" i="75"/>
  <c r="H1214" i="75"/>
  <c r="B1214" i="75"/>
  <c r="H1210" i="75"/>
  <c r="B1210" i="75"/>
  <c r="H1209" i="75"/>
  <c r="B1209" i="75"/>
  <c r="H1208" i="75"/>
  <c r="B1208" i="75"/>
  <c r="H1207" i="75"/>
  <c r="B1207" i="75"/>
  <c r="H1206" i="75"/>
  <c r="B1206" i="75"/>
  <c r="H1202" i="75"/>
  <c r="B1202" i="75"/>
  <c r="H1201" i="75"/>
  <c r="B1201" i="75"/>
  <c r="H1200" i="75"/>
  <c r="B1200" i="75"/>
  <c r="H1199" i="75"/>
  <c r="B1199" i="75"/>
  <c r="H1198" i="75"/>
  <c r="B1198" i="75"/>
  <c r="H1193" i="75"/>
  <c r="H1192" i="75"/>
  <c r="H1191" i="75"/>
  <c r="H1190" i="75"/>
  <c r="H1189" i="75"/>
  <c r="H1185" i="75"/>
  <c r="B1185" i="75"/>
  <c r="H1184" i="75"/>
  <c r="B1184" i="75"/>
  <c r="H1183" i="75"/>
  <c r="B1183" i="75"/>
  <c r="H1182" i="75"/>
  <c r="B1182" i="75"/>
  <c r="H1181" i="75"/>
  <c r="B1181" i="75"/>
  <c r="H1177" i="75"/>
  <c r="B1177" i="75"/>
  <c r="H1176" i="75"/>
  <c r="B1176" i="75"/>
  <c r="H1175" i="75"/>
  <c r="B1175" i="75"/>
  <c r="H1174" i="75"/>
  <c r="B1174" i="75"/>
  <c r="H1173" i="75"/>
  <c r="B1173" i="75"/>
  <c r="H1169" i="75"/>
  <c r="B1169" i="75"/>
  <c r="H1168" i="75"/>
  <c r="B1168" i="75"/>
  <c r="H1167" i="75"/>
  <c r="B1167" i="75"/>
  <c r="H1166" i="75"/>
  <c r="B1166" i="75"/>
  <c r="H1165" i="75"/>
  <c r="B1165" i="75"/>
  <c r="H1159" i="75"/>
  <c r="B1159" i="75"/>
  <c r="H1158" i="75"/>
  <c r="B1158" i="75"/>
  <c r="H1157" i="75"/>
  <c r="B1157" i="75"/>
  <c r="H1156" i="75"/>
  <c r="B1156" i="75"/>
  <c r="H1155" i="75"/>
  <c r="B1155" i="75"/>
  <c r="H1149" i="75"/>
  <c r="B1149" i="75"/>
  <c r="H1148" i="75"/>
  <c r="B1148" i="75"/>
  <c r="H1147" i="75"/>
  <c r="B1147" i="75"/>
  <c r="H1146" i="75"/>
  <c r="B1146" i="75"/>
  <c r="H1145" i="75"/>
  <c r="B1145" i="75"/>
  <c r="H1139" i="75"/>
  <c r="H1138" i="75"/>
  <c r="H1137" i="75"/>
  <c r="H1136" i="75"/>
  <c r="H1135" i="75"/>
  <c r="H1130" i="75"/>
  <c r="B1130" i="75"/>
  <c r="H1129" i="75"/>
  <c r="B1129" i="75"/>
  <c r="H1128" i="75"/>
  <c r="B1128" i="75"/>
  <c r="H1127" i="75"/>
  <c r="B1127" i="75"/>
  <c r="H1126" i="75"/>
  <c r="B1126" i="75"/>
  <c r="H1121" i="75"/>
  <c r="H1120" i="75"/>
  <c r="H1119" i="75"/>
  <c r="H1118" i="75"/>
  <c r="H1117" i="75"/>
  <c r="H1113" i="75"/>
  <c r="B1113" i="75"/>
  <c r="H1112" i="75"/>
  <c r="B1112" i="75"/>
  <c r="H1111" i="75"/>
  <c r="B1111" i="75"/>
  <c r="H1110" i="75"/>
  <c r="B1110" i="75"/>
  <c r="H1109" i="75"/>
  <c r="B1109" i="75"/>
  <c r="H1104" i="75"/>
  <c r="B1104" i="75"/>
  <c r="H1103" i="75"/>
  <c r="B1103" i="75"/>
  <c r="H1102" i="75"/>
  <c r="B1102" i="75"/>
  <c r="H1101" i="75"/>
  <c r="B1101" i="75"/>
  <c r="H1100" i="75"/>
  <c r="B1100" i="75"/>
  <c r="H1095" i="75"/>
  <c r="B1095" i="75"/>
  <c r="H1094" i="75"/>
  <c r="B1094" i="75"/>
  <c r="H1093" i="75"/>
  <c r="B1093" i="75"/>
  <c r="H1092" i="75"/>
  <c r="B1092" i="75"/>
  <c r="H1091" i="75"/>
  <c r="B1091" i="75"/>
  <c r="H1087" i="75"/>
  <c r="B1087" i="75"/>
  <c r="H1086" i="75"/>
  <c r="B1086" i="75"/>
  <c r="H1085" i="75"/>
  <c r="B1085" i="75"/>
  <c r="H1084" i="75"/>
  <c r="B1084" i="75"/>
  <c r="H1083" i="75"/>
  <c r="B1083" i="75"/>
  <c r="H1077" i="75"/>
  <c r="H1076" i="75"/>
  <c r="H1075" i="75"/>
  <c r="H1074" i="75"/>
  <c r="H1073" i="75"/>
  <c r="H1068" i="75"/>
  <c r="H1067" i="75"/>
  <c r="H1066" i="75"/>
  <c r="H1065" i="75"/>
  <c r="H1064" i="75"/>
  <c r="H1060" i="75"/>
  <c r="B1060" i="75"/>
  <c r="H1059" i="75"/>
  <c r="B1059" i="75"/>
  <c r="H1058" i="75"/>
  <c r="B1058" i="75"/>
  <c r="H1057" i="75"/>
  <c r="B1057" i="75"/>
  <c r="H1056" i="75"/>
  <c r="B1056" i="75"/>
  <c r="H1051" i="75"/>
  <c r="B1051" i="75"/>
  <c r="H1050" i="75"/>
  <c r="B1050" i="75"/>
  <c r="H1049" i="75"/>
  <c r="B1049" i="75"/>
  <c r="H1048" i="75"/>
  <c r="B1048" i="75"/>
  <c r="H1047" i="75"/>
  <c r="B1047" i="75"/>
  <c r="H1042" i="75"/>
  <c r="H1041" i="75"/>
  <c r="H1040" i="75"/>
  <c r="H1039" i="75"/>
  <c r="H1038" i="75"/>
  <c r="H1034" i="75"/>
  <c r="B1034" i="75"/>
  <c r="H1033" i="75"/>
  <c r="B1033" i="75"/>
  <c r="H1032" i="75"/>
  <c r="B1032" i="75"/>
  <c r="H1031" i="75"/>
  <c r="B1031" i="75"/>
  <c r="H1030" i="75"/>
  <c r="B1030" i="75"/>
  <c r="H1025" i="75"/>
  <c r="B1025" i="75"/>
  <c r="H1024" i="75"/>
  <c r="B1024" i="75"/>
  <c r="H1023" i="75"/>
  <c r="B1023" i="75"/>
  <c r="H1022" i="75"/>
  <c r="B1022" i="75"/>
  <c r="H1021" i="75"/>
  <c r="B1021" i="75"/>
  <c r="H1014" i="75"/>
  <c r="B1014" i="75"/>
  <c r="H1013" i="75"/>
  <c r="B1013" i="75"/>
  <c r="H1012" i="75"/>
  <c r="B1012" i="75"/>
  <c r="H1011" i="75"/>
  <c r="B1011" i="75"/>
  <c r="H1010" i="75"/>
  <c r="B1010" i="75"/>
  <c r="H1005" i="75"/>
  <c r="H1004" i="75"/>
  <c r="H1003" i="75"/>
  <c r="H1002" i="75"/>
  <c r="H1001" i="75"/>
  <c r="H997" i="75"/>
  <c r="B997" i="75"/>
  <c r="H996" i="75"/>
  <c r="B996" i="75"/>
  <c r="H995" i="75"/>
  <c r="B995" i="75"/>
  <c r="H994" i="75"/>
  <c r="B994" i="75"/>
  <c r="H993" i="75"/>
  <c r="B993" i="75"/>
  <c r="H988" i="75"/>
  <c r="B988" i="75"/>
  <c r="H987" i="75"/>
  <c r="B987" i="75"/>
  <c r="H986" i="75"/>
  <c r="B986" i="75"/>
  <c r="H985" i="75"/>
  <c r="B985" i="75"/>
  <c r="H984" i="75"/>
  <c r="B984" i="75"/>
  <c r="H980" i="75"/>
  <c r="B980" i="75"/>
  <c r="H979" i="75"/>
  <c r="B979" i="75"/>
  <c r="H978" i="75"/>
  <c r="B978" i="75"/>
  <c r="H977" i="75"/>
  <c r="B977" i="75"/>
  <c r="H976" i="75"/>
  <c r="B976" i="75"/>
  <c r="H972" i="75"/>
  <c r="B972" i="75"/>
  <c r="H971" i="75"/>
  <c r="B971" i="75"/>
  <c r="H970" i="75"/>
  <c r="B970" i="75"/>
  <c r="H969" i="75"/>
  <c r="B969" i="75"/>
  <c r="H968" i="75"/>
  <c r="B968" i="75"/>
  <c r="H964" i="75"/>
  <c r="B964" i="75"/>
  <c r="H963" i="75"/>
  <c r="B963" i="75"/>
  <c r="H962" i="75"/>
  <c r="B962" i="75"/>
  <c r="H961" i="75"/>
  <c r="B961" i="75"/>
  <c r="H960" i="75"/>
  <c r="B960" i="75"/>
  <c r="H953" i="75"/>
  <c r="B953" i="75"/>
  <c r="H952" i="75"/>
  <c r="B952" i="75"/>
  <c r="H951" i="75"/>
  <c r="B951" i="75"/>
  <c r="H950" i="75"/>
  <c r="B950" i="75"/>
  <c r="H949" i="75"/>
  <c r="B949" i="75"/>
  <c r="H943" i="75"/>
  <c r="H942" i="75"/>
  <c r="H941" i="75"/>
  <c r="H940" i="75"/>
  <c r="H939" i="75"/>
  <c r="H934" i="75"/>
  <c r="H933" i="75"/>
  <c r="H932" i="75"/>
  <c r="H931" i="75"/>
  <c r="H930" i="75"/>
  <c r="H926" i="75"/>
  <c r="H925" i="75"/>
  <c r="H924" i="75"/>
  <c r="H923" i="75"/>
  <c r="H922" i="75"/>
  <c r="H917" i="75"/>
  <c r="H916" i="75"/>
  <c r="H915" i="75"/>
  <c r="H914" i="75"/>
  <c r="H913" i="75"/>
  <c r="H909" i="75"/>
  <c r="B909" i="75"/>
  <c r="H908" i="75"/>
  <c r="B908" i="75"/>
  <c r="H907" i="75"/>
  <c r="B907" i="75"/>
  <c r="H906" i="75"/>
  <c r="B906" i="75"/>
  <c r="H905" i="75"/>
  <c r="B905" i="75"/>
  <c r="H901" i="75"/>
  <c r="B901" i="75"/>
  <c r="H900" i="75"/>
  <c r="B900" i="75"/>
  <c r="H899" i="75"/>
  <c r="B899" i="75"/>
  <c r="H898" i="75"/>
  <c r="B898" i="75"/>
  <c r="H897" i="75"/>
  <c r="B897" i="75"/>
  <c r="H892" i="75"/>
  <c r="B892" i="75"/>
  <c r="H891" i="75"/>
  <c r="B891" i="75"/>
  <c r="H890" i="75"/>
  <c r="B890" i="75"/>
  <c r="H889" i="75"/>
  <c r="B889" i="75"/>
  <c r="H888" i="75"/>
  <c r="B888" i="75"/>
  <c r="H884" i="75"/>
  <c r="B884" i="75"/>
  <c r="H883" i="75"/>
  <c r="B883" i="75"/>
  <c r="H882" i="75"/>
  <c r="B882" i="75"/>
  <c r="H881" i="75"/>
  <c r="B881" i="75"/>
  <c r="H880" i="75"/>
  <c r="B880" i="75"/>
  <c r="B875" i="75"/>
  <c r="B874" i="75"/>
  <c r="B873" i="75"/>
  <c r="B872" i="75"/>
  <c r="B871" i="75"/>
  <c r="B870" i="75"/>
  <c r="H866" i="75"/>
  <c r="B866" i="75"/>
  <c r="H865" i="75"/>
  <c r="B865" i="75"/>
  <c r="H864" i="75"/>
  <c r="B864" i="75"/>
  <c r="H863" i="75"/>
  <c r="B863" i="75"/>
  <c r="H862" i="75"/>
  <c r="B862" i="75"/>
  <c r="H856" i="75"/>
  <c r="H855" i="75"/>
  <c r="H854" i="75"/>
  <c r="H853" i="75"/>
  <c r="H852" i="75"/>
  <c r="H847" i="75"/>
  <c r="H846" i="75"/>
  <c r="H845" i="75"/>
  <c r="H844" i="75"/>
  <c r="H843" i="75"/>
  <c r="H838" i="75"/>
  <c r="B838" i="75"/>
  <c r="H837" i="75"/>
  <c r="B837" i="75"/>
  <c r="H836" i="75"/>
  <c r="B836" i="75"/>
  <c r="H835" i="75"/>
  <c r="B835" i="75"/>
  <c r="H834" i="75"/>
  <c r="B834" i="75"/>
  <c r="H829" i="75"/>
  <c r="H828" i="75"/>
  <c r="H827" i="75"/>
  <c r="H826" i="75"/>
  <c r="H825" i="75"/>
  <c r="H821" i="75"/>
  <c r="B821" i="75"/>
  <c r="H820" i="75"/>
  <c r="B820" i="75"/>
  <c r="H819" i="75"/>
  <c r="B819" i="75"/>
  <c r="H818" i="75"/>
  <c r="B818" i="75"/>
  <c r="H817" i="75"/>
  <c r="B817" i="75"/>
  <c r="H811" i="75"/>
  <c r="H810" i="75"/>
  <c r="H809" i="75"/>
  <c r="H808" i="75"/>
  <c r="H807" i="75"/>
  <c r="H803" i="75"/>
  <c r="B803" i="75"/>
  <c r="H802" i="75"/>
  <c r="B802" i="75"/>
  <c r="H801" i="75"/>
  <c r="B801" i="75"/>
  <c r="H800" i="75"/>
  <c r="B800" i="75"/>
  <c r="H799" i="75"/>
  <c r="B799" i="75"/>
  <c r="H795" i="75"/>
  <c r="B795" i="75"/>
  <c r="H794" i="75"/>
  <c r="B794" i="75"/>
  <c r="H793" i="75"/>
  <c r="B793" i="75"/>
  <c r="H792" i="75"/>
  <c r="B792" i="75"/>
  <c r="H791" i="75"/>
  <c r="B791" i="75"/>
  <c r="H786" i="75"/>
  <c r="B786" i="75"/>
  <c r="H785" i="75"/>
  <c r="B785" i="75"/>
  <c r="H784" i="75"/>
  <c r="B784" i="75"/>
  <c r="H783" i="75"/>
  <c r="B783" i="75"/>
  <c r="H782" i="75"/>
  <c r="B782" i="75"/>
  <c r="H778" i="75"/>
  <c r="B778" i="75"/>
  <c r="H777" i="75"/>
  <c r="B777" i="75"/>
  <c r="H776" i="75"/>
  <c r="B776" i="75"/>
  <c r="H775" i="75"/>
  <c r="B775" i="75"/>
  <c r="H774" i="75"/>
  <c r="B774" i="75"/>
  <c r="H767" i="75"/>
  <c r="B767" i="75"/>
  <c r="H766" i="75"/>
  <c r="B766" i="75"/>
  <c r="H765" i="75"/>
  <c r="B765" i="75"/>
  <c r="H764" i="75"/>
  <c r="B764" i="75"/>
  <c r="H763" i="75"/>
  <c r="B763" i="75"/>
  <c r="H759" i="75"/>
  <c r="B759" i="75"/>
  <c r="H758" i="75"/>
  <c r="B758" i="75"/>
  <c r="H757" i="75"/>
  <c r="B757" i="75"/>
  <c r="H756" i="75"/>
  <c r="B756" i="75"/>
  <c r="H755" i="75"/>
  <c r="B755" i="75"/>
  <c r="H750" i="75"/>
  <c r="B750" i="75"/>
  <c r="H749" i="75"/>
  <c r="B749" i="75"/>
  <c r="H748" i="75"/>
  <c r="B748" i="75"/>
  <c r="H747" i="75"/>
  <c r="B747" i="75"/>
  <c r="H746" i="75"/>
  <c r="B746" i="75"/>
  <c r="H742" i="75"/>
  <c r="B742" i="75"/>
  <c r="H741" i="75"/>
  <c r="B741" i="75"/>
  <c r="H740" i="75"/>
  <c r="B740" i="75"/>
  <c r="H739" i="75"/>
  <c r="B739" i="75"/>
  <c r="H738" i="75"/>
  <c r="B738" i="75"/>
  <c r="H732" i="75"/>
  <c r="H731" i="75"/>
  <c r="H730" i="75"/>
  <c r="H729" i="75"/>
  <c r="H728" i="75"/>
  <c r="H724" i="75"/>
  <c r="H723" i="75"/>
  <c r="H722" i="75"/>
  <c r="H721" i="75"/>
  <c r="H720" i="75"/>
  <c r="H716" i="75"/>
  <c r="B716" i="75"/>
  <c r="H715" i="75"/>
  <c r="B715" i="75"/>
  <c r="H714" i="75"/>
  <c r="B714" i="75"/>
  <c r="H713" i="75"/>
  <c r="B713" i="75"/>
  <c r="H712" i="75"/>
  <c r="B712" i="75"/>
  <c r="H708" i="75"/>
  <c r="B708" i="75"/>
  <c r="H707" i="75"/>
  <c r="B707" i="75"/>
  <c r="H706" i="75"/>
  <c r="B706" i="75"/>
  <c r="H705" i="75"/>
  <c r="B705" i="75"/>
  <c r="H704" i="75"/>
  <c r="B704" i="75"/>
  <c r="H700" i="75"/>
  <c r="B700" i="75"/>
  <c r="H699" i="75"/>
  <c r="B699" i="75"/>
  <c r="H698" i="75"/>
  <c r="B698" i="75"/>
  <c r="H697" i="75"/>
  <c r="B697" i="75"/>
  <c r="H696" i="75"/>
  <c r="B696" i="75"/>
  <c r="H690" i="75"/>
  <c r="H689" i="75"/>
  <c r="H688" i="75"/>
  <c r="H687" i="75"/>
  <c r="H686" i="75"/>
  <c r="H682" i="75"/>
  <c r="H681" i="75"/>
  <c r="H680" i="75"/>
  <c r="H679" i="75"/>
  <c r="H678" i="75"/>
  <c r="H674" i="75"/>
  <c r="B674" i="75"/>
  <c r="H673" i="75"/>
  <c r="B673" i="75"/>
  <c r="H672" i="75"/>
  <c r="B672" i="75"/>
  <c r="H671" i="75"/>
  <c r="B671" i="75"/>
  <c r="H670" i="75"/>
  <c r="B670" i="75"/>
  <c r="H666" i="75"/>
  <c r="B666" i="75"/>
  <c r="H665" i="75"/>
  <c r="B665" i="75"/>
  <c r="H664" i="75"/>
  <c r="B664" i="75"/>
  <c r="H663" i="75"/>
  <c r="B663" i="75"/>
  <c r="H662" i="75"/>
  <c r="B662" i="75"/>
  <c r="H658" i="75"/>
  <c r="B658" i="75"/>
  <c r="H657" i="75"/>
  <c r="B657" i="75"/>
  <c r="H656" i="75"/>
  <c r="B656" i="75"/>
  <c r="H655" i="75"/>
  <c r="B655" i="75"/>
  <c r="H654" i="75"/>
  <c r="B654" i="75"/>
  <c r="H648" i="75"/>
  <c r="B648" i="75"/>
  <c r="H647" i="75"/>
  <c r="B647" i="75"/>
  <c r="H646" i="75"/>
  <c r="B646" i="75"/>
  <c r="H645" i="75"/>
  <c r="B645" i="75"/>
  <c r="H644" i="75"/>
  <c r="B644" i="75"/>
  <c r="H637" i="75"/>
  <c r="H636" i="75"/>
  <c r="H635" i="75"/>
  <c r="H634" i="75"/>
  <c r="H633" i="75"/>
  <c r="H628" i="75"/>
  <c r="H627" i="75"/>
  <c r="H626" i="75"/>
  <c r="H625" i="75"/>
  <c r="H624" i="75"/>
  <c r="H620" i="75"/>
  <c r="B620" i="75"/>
  <c r="H619" i="75"/>
  <c r="B619" i="75"/>
  <c r="H618" i="75"/>
  <c r="B618" i="75"/>
  <c r="H617" i="75"/>
  <c r="B617" i="75"/>
  <c r="H616" i="75"/>
  <c r="B616" i="75"/>
  <c r="H609" i="75"/>
  <c r="B609" i="75"/>
  <c r="H608" i="75"/>
  <c r="B608" i="75"/>
  <c r="H607" i="75"/>
  <c r="B607" i="75"/>
  <c r="H606" i="75"/>
  <c r="B606" i="75"/>
  <c r="H605" i="75"/>
  <c r="B605" i="75"/>
  <c r="H601" i="75"/>
  <c r="B601" i="75"/>
  <c r="H600" i="75"/>
  <c r="B600" i="75"/>
  <c r="H599" i="75"/>
  <c r="B599" i="75"/>
  <c r="H598" i="75"/>
  <c r="B598" i="75"/>
  <c r="H597" i="75"/>
  <c r="B597" i="75"/>
  <c r="H592" i="75"/>
  <c r="B592" i="75"/>
  <c r="H591" i="75"/>
  <c r="B591" i="75"/>
  <c r="H590" i="75"/>
  <c r="B590" i="75"/>
  <c r="H589" i="75"/>
  <c r="B589" i="75"/>
  <c r="H588" i="75"/>
  <c r="B588" i="75"/>
  <c r="H583" i="75"/>
  <c r="B583" i="75"/>
  <c r="H582" i="75"/>
  <c r="B582" i="75"/>
  <c r="H581" i="75"/>
  <c r="B581" i="75"/>
  <c r="H580" i="75"/>
  <c r="B580" i="75"/>
  <c r="H579" i="75"/>
  <c r="B579" i="75"/>
  <c r="H575" i="75"/>
  <c r="B575" i="75"/>
  <c r="H574" i="75"/>
  <c r="B574" i="75"/>
  <c r="H573" i="75"/>
  <c r="B573" i="75"/>
  <c r="H572" i="75"/>
  <c r="B572" i="75"/>
  <c r="H571" i="75"/>
  <c r="B571" i="75"/>
  <c r="H565" i="75"/>
  <c r="H564" i="75"/>
  <c r="H563" i="75"/>
  <c r="H562" i="75"/>
  <c r="H561" i="75"/>
  <c r="H557" i="75"/>
  <c r="B557" i="75"/>
  <c r="H556" i="75"/>
  <c r="B556" i="75"/>
  <c r="H555" i="75"/>
  <c r="B555" i="75"/>
  <c r="H554" i="75"/>
  <c r="B554" i="75"/>
  <c r="H553" i="75"/>
  <c r="B553" i="75"/>
  <c r="H548" i="75"/>
  <c r="H547" i="75"/>
  <c r="H546" i="75"/>
  <c r="H545" i="75"/>
  <c r="H544" i="75"/>
  <c r="H540" i="75"/>
  <c r="B540" i="75"/>
  <c r="H539" i="75"/>
  <c r="B539" i="75"/>
  <c r="H538" i="75"/>
  <c r="B538" i="75"/>
  <c r="H537" i="75"/>
  <c r="B537" i="75"/>
  <c r="H536" i="75"/>
  <c r="B536" i="75"/>
  <c r="H530" i="75"/>
  <c r="H529" i="75"/>
  <c r="H528" i="75"/>
  <c r="H527" i="75"/>
  <c r="H526" i="75"/>
  <c r="H522" i="75"/>
  <c r="H521" i="75"/>
  <c r="H520" i="75"/>
  <c r="H519" i="75"/>
  <c r="H518" i="75"/>
  <c r="H514" i="75"/>
  <c r="B514" i="75"/>
  <c r="H513" i="75"/>
  <c r="B513" i="75"/>
  <c r="H512" i="75"/>
  <c r="B512" i="75"/>
  <c r="H511" i="75"/>
  <c r="B511" i="75"/>
  <c r="H510" i="75"/>
  <c r="B510" i="75"/>
  <c r="H506" i="75"/>
  <c r="B506" i="75"/>
  <c r="H505" i="75"/>
  <c r="B505" i="75"/>
  <c r="H504" i="75"/>
  <c r="B504" i="75"/>
  <c r="H503" i="75"/>
  <c r="B503" i="75"/>
  <c r="H502" i="75"/>
  <c r="B502" i="75"/>
  <c r="H497" i="75"/>
  <c r="B497" i="75"/>
  <c r="H496" i="75"/>
  <c r="B496" i="75"/>
  <c r="H495" i="75"/>
  <c r="B495" i="75"/>
  <c r="H494" i="75"/>
  <c r="B494" i="75"/>
  <c r="H493" i="75"/>
  <c r="B493" i="75"/>
  <c r="H486" i="75"/>
  <c r="H485" i="75"/>
  <c r="H484" i="75"/>
  <c r="H483" i="75"/>
  <c r="H482" i="75"/>
  <c r="B477" i="75"/>
  <c r="B476" i="75"/>
  <c r="B475" i="75"/>
  <c r="B474" i="75"/>
  <c r="B473" i="75"/>
  <c r="B469" i="75"/>
  <c r="B468" i="75"/>
  <c r="B467" i="75"/>
  <c r="B466" i="75"/>
  <c r="B465" i="75"/>
  <c r="H461" i="75"/>
  <c r="B461" i="75"/>
  <c r="H460" i="75"/>
  <c r="B460" i="75"/>
  <c r="H459" i="75"/>
  <c r="B459" i="75"/>
  <c r="H458" i="75"/>
  <c r="B458" i="75"/>
  <c r="H457" i="75"/>
  <c r="B457" i="75"/>
  <c r="H452" i="75"/>
  <c r="H451" i="75"/>
  <c r="H450" i="75"/>
  <c r="H449" i="75"/>
  <c r="H448" i="75"/>
  <c r="H444" i="75"/>
  <c r="H443" i="75"/>
  <c r="H442" i="75"/>
  <c r="H441" i="75"/>
  <c r="H440" i="75"/>
  <c r="H436" i="75"/>
  <c r="B436" i="75"/>
  <c r="H435" i="75"/>
  <c r="B435" i="75"/>
  <c r="H434" i="75"/>
  <c r="B434" i="75"/>
  <c r="H433" i="75"/>
  <c r="B433" i="75"/>
  <c r="H432" i="75"/>
  <c r="B432" i="75"/>
  <c r="H428" i="75"/>
  <c r="B428" i="75"/>
  <c r="H427" i="75"/>
  <c r="B427" i="75"/>
  <c r="H426" i="75"/>
  <c r="B426" i="75"/>
  <c r="H425" i="75"/>
  <c r="B425" i="75"/>
  <c r="H424" i="75"/>
  <c r="B424" i="75"/>
  <c r="H420" i="75"/>
  <c r="B420" i="75"/>
  <c r="H419" i="75"/>
  <c r="B419" i="75"/>
  <c r="H418" i="75"/>
  <c r="B418" i="75"/>
  <c r="H417" i="75"/>
  <c r="B417" i="75"/>
  <c r="H416" i="75"/>
  <c r="B416" i="75"/>
  <c r="H412" i="75"/>
  <c r="B412" i="75"/>
  <c r="H411" i="75"/>
  <c r="B411" i="75"/>
  <c r="H410" i="75"/>
  <c r="B410" i="75"/>
  <c r="H409" i="75"/>
  <c r="B409" i="75"/>
  <c r="H408" i="75"/>
  <c r="B408" i="75"/>
  <c r="H404" i="75"/>
  <c r="B404" i="75"/>
  <c r="H403" i="75"/>
  <c r="B403" i="75"/>
  <c r="H402" i="75"/>
  <c r="B402" i="75"/>
  <c r="H401" i="75"/>
  <c r="B401" i="75"/>
  <c r="H400" i="75"/>
  <c r="B400" i="75"/>
  <c r="H396" i="75"/>
  <c r="B396" i="75"/>
  <c r="H395" i="75"/>
  <c r="B395" i="75"/>
  <c r="H394" i="75"/>
  <c r="B394" i="75"/>
  <c r="H393" i="75"/>
  <c r="B393" i="75"/>
  <c r="H392" i="75"/>
  <c r="B392" i="75"/>
  <c r="H385" i="75"/>
  <c r="H384" i="75"/>
  <c r="H383" i="75"/>
  <c r="H382" i="75"/>
  <c r="H381" i="75"/>
  <c r="H377" i="75"/>
  <c r="B377" i="75"/>
  <c r="H376" i="75"/>
  <c r="B376" i="75"/>
  <c r="H375" i="75"/>
  <c r="B375" i="75"/>
  <c r="H374" i="75"/>
  <c r="B374" i="75"/>
  <c r="H373" i="75"/>
  <c r="B373" i="75"/>
  <c r="H368" i="75"/>
  <c r="H367" i="75"/>
  <c r="H366" i="75"/>
  <c r="H365" i="75"/>
  <c r="H364" i="75"/>
  <c r="H360" i="75"/>
  <c r="B360" i="75"/>
  <c r="H359" i="75"/>
  <c r="B359" i="75"/>
  <c r="H358" i="75"/>
  <c r="B358" i="75"/>
  <c r="H357" i="75"/>
  <c r="B357" i="75"/>
  <c r="H356" i="75"/>
  <c r="B356" i="75"/>
  <c r="H351" i="75"/>
  <c r="H350" i="75"/>
  <c r="H349" i="75"/>
  <c r="H348" i="75"/>
  <c r="H347" i="75"/>
  <c r="H343" i="75"/>
  <c r="B343" i="75"/>
  <c r="H342" i="75"/>
  <c r="B342" i="75"/>
  <c r="H341" i="75"/>
  <c r="B341" i="75"/>
  <c r="H340" i="75"/>
  <c r="B340" i="75"/>
  <c r="H339" i="75"/>
  <c r="B339" i="75"/>
  <c r="H335" i="75"/>
  <c r="B335" i="75"/>
  <c r="H334" i="75"/>
  <c r="B334" i="75"/>
  <c r="H333" i="75"/>
  <c r="B333" i="75"/>
  <c r="H332" i="75"/>
  <c r="B332" i="75"/>
  <c r="H331" i="75"/>
  <c r="B331" i="75"/>
  <c r="H327" i="75"/>
  <c r="B327" i="75"/>
  <c r="H326" i="75"/>
  <c r="B326" i="75"/>
  <c r="H325" i="75"/>
  <c r="B325" i="75"/>
  <c r="H324" i="75"/>
  <c r="B324" i="75"/>
  <c r="H323" i="75"/>
  <c r="B323" i="75"/>
  <c r="H319" i="75"/>
  <c r="B319" i="75"/>
  <c r="H318" i="75"/>
  <c r="B318" i="75"/>
  <c r="H317" i="75"/>
  <c r="B317" i="75"/>
  <c r="H316" i="75"/>
  <c r="B316" i="75"/>
  <c r="H315" i="75"/>
  <c r="B315" i="75"/>
  <c r="H311" i="75"/>
  <c r="B311" i="75"/>
  <c r="H310" i="75"/>
  <c r="B310" i="75"/>
  <c r="H309" i="75"/>
  <c r="B309" i="75"/>
  <c r="H308" i="75"/>
  <c r="B308" i="75"/>
  <c r="H307" i="75"/>
  <c r="B307" i="75"/>
  <c r="H303" i="75"/>
  <c r="B303" i="75"/>
  <c r="H302" i="75"/>
  <c r="B302" i="75"/>
  <c r="H301" i="75"/>
  <c r="B301" i="75"/>
  <c r="H300" i="75"/>
  <c r="B300" i="75"/>
  <c r="H299" i="75"/>
  <c r="B299" i="75"/>
  <c r="H295" i="75"/>
  <c r="B295" i="75"/>
  <c r="H294" i="75"/>
  <c r="B294" i="75"/>
  <c r="H293" i="75"/>
  <c r="B293" i="75"/>
  <c r="H292" i="75"/>
  <c r="B292" i="75"/>
  <c r="H291" i="75"/>
  <c r="B291" i="75"/>
  <c r="H287" i="75"/>
  <c r="B287" i="75"/>
  <c r="H286" i="75"/>
  <c r="B286" i="75"/>
  <c r="H285" i="75"/>
  <c r="B285" i="75"/>
  <c r="H284" i="75"/>
  <c r="B284" i="75"/>
  <c r="H283" i="75"/>
  <c r="B283" i="75"/>
  <c r="H279" i="75"/>
  <c r="B279" i="75"/>
  <c r="H278" i="75"/>
  <c r="B278" i="75"/>
  <c r="H277" i="75"/>
  <c r="B277" i="75"/>
  <c r="H276" i="75"/>
  <c r="B276" i="75"/>
  <c r="H275" i="75"/>
  <c r="B275" i="75"/>
  <c r="H271" i="75"/>
  <c r="B271" i="75"/>
  <c r="H270" i="75"/>
  <c r="B270" i="75"/>
  <c r="H269" i="75"/>
  <c r="B269" i="75"/>
  <c r="H268" i="75"/>
  <c r="B268" i="75"/>
  <c r="H267" i="75"/>
  <c r="B267" i="75"/>
  <c r="H263" i="75"/>
  <c r="B263" i="75"/>
  <c r="H262" i="75"/>
  <c r="B262" i="75"/>
  <c r="H261" i="75"/>
  <c r="B261" i="75"/>
  <c r="H260" i="75"/>
  <c r="B260" i="75"/>
  <c r="H259" i="75"/>
  <c r="B259" i="75"/>
  <c r="H255" i="75"/>
  <c r="B255" i="75"/>
  <c r="H254" i="75"/>
  <c r="B254" i="75"/>
  <c r="H253" i="75"/>
  <c r="B253" i="75"/>
  <c r="H252" i="75"/>
  <c r="B252" i="75"/>
  <c r="H251" i="75"/>
  <c r="B251" i="75"/>
  <c r="H247" i="75"/>
  <c r="B247" i="75"/>
  <c r="H246" i="75"/>
  <c r="B246" i="75"/>
  <c r="H245" i="75"/>
  <c r="B245" i="75"/>
  <c r="H244" i="75"/>
  <c r="B244" i="75"/>
  <c r="H243" i="75"/>
  <c r="B243" i="75"/>
  <c r="H239" i="75"/>
  <c r="B239" i="75"/>
  <c r="H238" i="75"/>
  <c r="B238" i="75"/>
  <c r="H237" i="75"/>
  <c r="B237" i="75"/>
  <c r="H236" i="75"/>
  <c r="B236" i="75"/>
  <c r="H235" i="75"/>
  <c r="B235" i="75"/>
  <c r="H228" i="75"/>
  <c r="B228" i="75"/>
  <c r="H227" i="75"/>
  <c r="B227" i="75"/>
  <c r="H226" i="75"/>
  <c r="B226" i="75"/>
  <c r="H225" i="75"/>
  <c r="B225" i="75"/>
  <c r="H224" i="75"/>
  <c r="B224" i="75"/>
  <c r="H220" i="75"/>
  <c r="B220" i="75"/>
  <c r="H219" i="75"/>
  <c r="B219" i="75"/>
  <c r="H218" i="75"/>
  <c r="B218" i="75"/>
  <c r="H217" i="75"/>
  <c r="B217" i="75"/>
  <c r="H216" i="75"/>
  <c r="B216" i="75"/>
  <c r="H211" i="75"/>
  <c r="B211" i="75"/>
  <c r="H210" i="75"/>
  <c r="B210" i="75"/>
  <c r="H209" i="75"/>
  <c r="B209" i="75"/>
  <c r="H208" i="75"/>
  <c r="B208" i="75"/>
  <c r="H207" i="75"/>
  <c r="B207" i="75"/>
  <c r="H202" i="75"/>
  <c r="B202" i="75"/>
  <c r="H201" i="75"/>
  <c r="B201" i="75"/>
  <c r="H200" i="75"/>
  <c r="B200" i="75"/>
  <c r="H199" i="75"/>
  <c r="B199" i="75"/>
  <c r="H198" i="75"/>
  <c r="B198" i="75"/>
  <c r="H194" i="75"/>
  <c r="B194" i="75"/>
  <c r="B193" i="75"/>
  <c r="H192" i="75"/>
  <c r="B192" i="75"/>
  <c r="H191" i="75"/>
  <c r="B191" i="75"/>
  <c r="H190" i="75"/>
  <c r="B190" i="75"/>
  <c r="H183" i="75"/>
  <c r="B183" i="75"/>
  <c r="H182" i="75"/>
  <c r="B182" i="75"/>
  <c r="H181" i="75"/>
  <c r="B181" i="75"/>
  <c r="H180" i="75"/>
  <c r="B180" i="75"/>
  <c r="H179" i="75"/>
  <c r="B179" i="75"/>
  <c r="H173" i="75"/>
  <c r="B173" i="75"/>
  <c r="H172" i="75"/>
  <c r="B172" i="75"/>
  <c r="H171" i="75"/>
  <c r="B171" i="75"/>
  <c r="H170" i="75"/>
  <c r="B170" i="75"/>
  <c r="H169" i="75"/>
  <c r="B169" i="75"/>
  <c r="H162" i="75"/>
  <c r="H161" i="75"/>
  <c r="H160" i="75"/>
  <c r="H159" i="75"/>
  <c r="H158" i="75"/>
  <c r="H153" i="75"/>
  <c r="B153" i="75"/>
  <c r="H152" i="75"/>
  <c r="B152" i="75"/>
  <c r="H151" i="75"/>
  <c r="B151" i="75"/>
  <c r="H150" i="75"/>
  <c r="B150" i="75"/>
  <c r="H149" i="75"/>
  <c r="B149" i="75"/>
  <c r="H144" i="75"/>
  <c r="B144" i="75"/>
  <c r="H143" i="75"/>
  <c r="B143" i="75"/>
  <c r="H142" i="75"/>
  <c r="B142" i="75"/>
  <c r="H141" i="75"/>
  <c r="B141" i="75"/>
  <c r="H140" i="75"/>
  <c r="B140" i="75"/>
  <c r="H136" i="75"/>
  <c r="B136" i="75"/>
  <c r="H135" i="75"/>
  <c r="B135" i="75"/>
  <c r="H134" i="75"/>
  <c r="B134" i="75"/>
  <c r="H133" i="75"/>
  <c r="B133" i="75"/>
  <c r="H132" i="75"/>
  <c r="B132" i="75"/>
  <c r="H127" i="75"/>
  <c r="B127" i="75"/>
  <c r="H126" i="75"/>
  <c r="B126" i="75"/>
  <c r="H125" i="75"/>
  <c r="B125" i="75"/>
  <c r="H124" i="75"/>
  <c r="B124" i="75"/>
  <c r="H123" i="75"/>
  <c r="B123" i="75"/>
  <c r="H119" i="75"/>
  <c r="B119" i="75"/>
  <c r="H118" i="75"/>
  <c r="B118" i="75"/>
  <c r="H117" i="75"/>
  <c r="B117" i="75"/>
  <c r="H116" i="75"/>
  <c r="B116" i="75"/>
  <c r="H115" i="75"/>
  <c r="B115" i="75"/>
  <c r="H110" i="75"/>
  <c r="B110" i="75"/>
  <c r="H109" i="75"/>
  <c r="B109" i="75"/>
  <c r="H108" i="75"/>
  <c r="B108" i="75"/>
  <c r="H107" i="75"/>
  <c r="B107" i="75"/>
  <c r="H106" i="75"/>
  <c r="B106" i="75"/>
  <c r="H102" i="75"/>
  <c r="B102" i="75"/>
  <c r="H101" i="75"/>
  <c r="B101" i="75"/>
  <c r="H100" i="75"/>
  <c r="B100" i="75"/>
  <c r="H99" i="75"/>
  <c r="B99" i="75"/>
  <c r="H98" i="75"/>
  <c r="B98" i="75"/>
  <c r="H93" i="75"/>
  <c r="B93" i="75"/>
  <c r="H92" i="75"/>
  <c r="B92" i="75"/>
  <c r="H91" i="75"/>
  <c r="B91" i="75"/>
  <c r="H90" i="75"/>
  <c r="B90" i="75"/>
  <c r="H89" i="75"/>
  <c r="B89" i="75"/>
  <c r="H85" i="75"/>
  <c r="B85" i="75"/>
  <c r="H84" i="75"/>
  <c r="B84" i="75"/>
  <c r="H83" i="75"/>
  <c r="B83" i="75"/>
  <c r="H82" i="75"/>
  <c r="B82" i="75"/>
  <c r="H81" i="75"/>
  <c r="B81" i="75"/>
  <c r="H77" i="75"/>
  <c r="B77" i="75"/>
  <c r="H76" i="75"/>
  <c r="B76" i="75"/>
  <c r="H75" i="75"/>
  <c r="B75" i="75"/>
  <c r="H74" i="75"/>
  <c r="B74" i="75"/>
  <c r="H73" i="75"/>
  <c r="B73" i="75"/>
  <c r="H69" i="75"/>
  <c r="B69" i="75"/>
  <c r="H68" i="75"/>
  <c r="B68" i="75"/>
  <c r="H67" i="75"/>
  <c r="B67" i="75"/>
  <c r="H66" i="75"/>
  <c r="B66" i="75"/>
  <c r="H65" i="75"/>
  <c r="B65" i="75"/>
  <c r="H61" i="75"/>
  <c r="B61" i="75"/>
  <c r="H60" i="75"/>
  <c r="B60" i="75"/>
  <c r="H59" i="75"/>
  <c r="B59" i="75"/>
  <c r="H58" i="75"/>
  <c r="B58" i="75"/>
  <c r="H57" i="75"/>
  <c r="B57" i="75"/>
  <c r="H52" i="75"/>
  <c r="B52" i="75"/>
  <c r="H51" i="75"/>
  <c r="B51" i="75"/>
  <c r="H50" i="75"/>
  <c r="B50" i="75"/>
  <c r="H49" i="75"/>
  <c r="B49" i="75"/>
  <c r="H48" i="75"/>
  <c r="B48" i="75"/>
  <c r="E46" i="70" l="1"/>
  <c r="D46" i="70"/>
  <c r="C46" i="70"/>
  <c r="E45" i="70"/>
  <c r="D45" i="70"/>
  <c r="C45" i="70"/>
  <c r="E44" i="70"/>
  <c r="E47" i="70" s="1"/>
  <c r="D44" i="70"/>
  <c r="C44" i="70"/>
  <c r="I4" i="65"/>
  <c r="D47" i="70" l="1"/>
  <c r="C47"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Ambra Scodro</author>
    <author>tc={E98FB269-345A-4A56-BD17-16823F7A68C9}</author>
  </authors>
  <commentList>
    <comment ref="F15" authorId="0" shapeId="0" xr:uid="{00000000-0006-0000-0000-000001000000}">
      <text>
        <r>
          <rPr>
            <b/>
            <sz val="9"/>
            <color indexed="81"/>
            <rFont val="Tahoma"/>
            <family val="2"/>
          </rPr>
          <t>14/09/18 AG: 2018.4 closed and sites list updated 
19/08/2022 VK: 2 minor 2022-03 and 2022-04 closed. Also, 2 new members added: F264 Craggie Forest
F267 Balmac Forest Ltd.
19/10/2022 (VD) added new members and amended information about some old members
23/11/2022 (GW):  Members - 2 x members removed (F225 &amp; F121), 2 x members added (F55, F238), Lat/Long updated (F268); Findings - evidence for closure of Observation 2022.2 (Bawd Moss) 
24/11/2022 (RF): Change of scope implemented.
28/11/2022: Main contact email address updated
28/11/2022 (GW): Obs closure 2022.2</t>
        </r>
      </text>
    </comment>
    <comment ref="C16" authorId="1" shapeId="0" xr:uid="{E98FB269-345A-4A56-BD17-16823F7A68C9}">
      <text>
        <t>[Threaded comment]
Your version of Excel allows you to read this threaded comment; however, any edits to it will get removed if the file is opened in a newer version of Excel. Learn more: https://go.microsoft.com/fwlink/?linkid=870924
Comment:
    4 sites added
Reply:
    3 sites added
Reply:
    1 member added. Meigle Hill removed. Fyvie Estate suspended.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00000000-0006-0000-0200-000001000000}">
      <text>
        <r>
          <rPr>
            <b/>
            <sz val="9"/>
            <color indexed="81"/>
            <rFont val="Tahoma"/>
            <family val="2"/>
          </rPr>
          <t>Alison Pilling:</t>
        </r>
        <r>
          <rPr>
            <sz val="9"/>
            <color indexed="81"/>
            <rFont val="Tahoma"/>
            <family val="2"/>
          </rPr>
          <t xml:space="preserve">
drop down data in rows 1-3 column J.</t>
        </r>
      </text>
    </comment>
    <comment ref="J5" authorId="0" shapeId="0" xr:uid="{00000000-0006-0000-0200-000002000000}">
      <text>
        <r>
          <rPr>
            <b/>
            <sz val="9"/>
            <color indexed="81"/>
            <rFont val="Tahoma"/>
            <family val="2"/>
          </rPr>
          <t>Alison Pilling:</t>
        </r>
        <r>
          <rPr>
            <sz val="9"/>
            <color indexed="81"/>
            <rFont val="Tahoma"/>
            <family val="2"/>
          </rPr>
          <t xml:space="preserve">
Use Open or Closed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00000000-0006-0000-0300-00000100000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00000000-0006-0000-0300-000002000000}">
      <text>
        <r>
          <rPr>
            <b/>
            <sz val="9"/>
            <color indexed="81"/>
            <rFont val="Tahoma"/>
            <family val="2"/>
          </rPr>
          <t>Rob Shaw:</t>
        </r>
        <r>
          <rPr>
            <sz val="9"/>
            <color indexed="81"/>
            <rFont val="Tahoma"/>
            <family val="2"/>
          </rPr>
          <t xml:space="preserve">
See Note in Basic Info about adding PEFC FM in UK to existing FSC Certificates.</t>
        </r>
      </text>
    </comment>
    <comment ref="B32" authorId="1" shapeId="0" xr:uid="{00000000-0006-0000-0300-000003000000}">
      <text>
        <r>
          <rPr>
            <sz val="8"/>
            <color indexed="81"/>
            <rFont val="Tahoma"/>
            <family val="2"/>
          </rPr>
          <t>Name, 3 line description of key qualifications and experience</t>
        </r>
      </text>
    </comment>
    <comment ref="B41" authorId="2" shapeId="0" xr:uid="{00000000-0006-0000-0300-000004000000}">
      <text>
        <r>
          <rPr>
            <b/>
            <sz val="9"/>
            <color indexed="81"/>
            <rFont val="Tahoma"/>
            <family val="2"/>
          </rPr>
          <t>Not required for PEFC in Latvia, Sweden, Denmark, or Norway</t>
        </r>
        <r>
          <rPr>
            <sz val="9"/>
            <color indexed="81"/>
            <rFont val="Tahoma"/>
            <family val="2"/>
          </rPr>
          <t xml:space="preserve">
</t>
        </r>
      </text>
    </comment>
    <comment ref="B43" authorId="1" shapeId="0" xr:uid="{00000000-0006-0000-0300-000005000000}">
      <text>
        <r>
          <rPr>
            <sz val="8"/>
            <color indexed="81"/>
            <rFont val="Tahoma"/>
            <family val="2"/>
          </rPr>
          <t>Name, 3 line description of key qualifications and experience</t>
        </r>
      </text>
    </comment>
    <comment ref="B53" authorId="1" shapeId="0" xr:uid="{00000000-0006-0000-0300-000006000000}">
      <text>
        <r>
          <rPr>
            <sz val="8"/>
            <color indexed="81"/>
            <rFont val="Tahoma"/>
            <family val="2"/>
          </rPr>
          <t>include name of site visited, items seen and issues discussed</t>
        </r>
      </text>
    </comment>
    <comment ref="B65" authorId="1" shapeId="0" xr:uid="{00000000-0006-0000-0300-000007000000}">
      <text>
        <r>
          <rPr>
            <sz val="8"/>
            <color indexed="81"/>
            <rFont val="Tahoma"/>
            <family val="2"/>
          </rPr>
          <t xml:space="preserve">Edit this section to name standard used, version of standard (e.g. draft number), date standard finalised. </t>
        </r>
      </text>
    </comment>
    <comment ref="B76" authorId="1" shapeId="0" xr:uid="{00000000-0006-0000-0300-000008000000}">
      <text>
        <r>
          <rPr>
            <sz val="8"/>
            <color indexed="81"/>
            <rFont val="Tahoma"/>
            <family val="2"/>
          </rPr>
          <t>Describe process of adaptation</t>
        </r>
      </text>
    </comment>
    <comment ref="B87" authorId="3" shapeId="0" xr:uid="{00000000-0006-0000-0300-000009000000}">
      <text>
        <r>
          <rPr>
            <b/>
            <sz val="9"/>
            <color indexed="81"/>
            <rFont val="Tahoma"/>
            <family val="2"/>
          </rPr>
          <t>Specific PEFC requirement for Norway and Sweden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00000000-0006-0000-0500-000001000000}">
      <text>
        <r>
          <rPr>
            <sz val="8"/>
            <color indexed="81"/>
            <rFont val="Tahoma"/>
            <family val="2"/>
          </rPr>
          <t>Name and 3 line description of key qualifications and experience</t>
        </r>
      </text>
    </comment>
    <comment ref="B53" authorId="0" shapeId="0" xr:uid="{00000000-0006-0000-0500-000002000000}">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30" authorId="0" shapeId="0" xr:uid="{058036DF-510E-425F-812B-3057560C947D}">
      <text>
        <r>
          <rPr>
            <sz val="8"/>
            <color indexed="81"/>
            <rFont val="Tahoma"/>
            <family val="2"/>
          </rPr>
          <t>Name and 3 line description of key qualifications and experience</t>
        </r>
      </text>
    </comment>
    <comment ref="B57" authorId="0" shapeId="0" xr:uid="{00000000-0006-0000-0600-000002000000}">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9" authorId="0" shapeId="0" xr:uid="{00000000-0006-0000-0700-000001000000}">
      <text>
        <r>
          <rPr>
            <sz val="8"/>
            <color indexed="81"/>
            <rFont val="Tahoma"/>
            <family val="2"/>
          </rPr>
          <t>Name and 3 line description of key qualifications and experience</t>
        </r>
      </text>
    </comment>
    <comment ref="B59" authorId="0" shapeId="0" xr:uid="{00000000-0006-0000-0700-000002000000}">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800-000001000000}">
      <text>
        <r>
          <rPr>
            <sz val="8"/>
            <color indexed="81"/>
            <rFont val="Tahoma"/>
            <family val="2"/>
          </rPr>
          <t>Name and 3 line description of key qualifications and experience</t>
        </r>
      </text>
    </comment>
    <comment ref="B55" authorId="0" shapeId="0" xr:uid="{00000000-0006-0000-0800-000002000000}">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00000000-0006-0000-1200-000001000000}">
      <text>
        <r>
          <rPr>
            <b/>
            <sz val="8"/>
            <color indexed="81"/>
            <rFont val="Tahoma"/>
            <family val="2"/>
          </rPr>
          <t>MA/S1/S2/S3/S4/RA</t>
        </r>
      </text>
    </comment>
    <comment ref="B36" authorId="1" shapeId="0" xr:uid="{00000000-0006-0000-1200-000002000000}">
      <text>
        <r>
          <rPr>
            <b/>
            <sz val="9"/>
            <color indexed="81"/>
            <rFont val="Tahoma"/>
            <family val="2"/>
          </rPr>
          <t>Alison Pilling:</t>
        </r>
        <r>
          <rPr>
            <sz val="9"/>
            <color indexed="81"/>
            <rFont val="Tahoma"/>
            <family val="2"/>
          </rPr>
          <t xml:space="preserve">
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2AC7C21F-98E2-4232-8D8A-549DD3A9FE78}">
      <text>
        <r>
          <rPr>
            <sz val="11"/>
            <rFont val="Palatino"/>
            <family val="1"/>
          </rPr>
          <t/>
        </r>
      </text>
    </comment>
    <comment ref="B15" authorId="0" shapeId="0" xr:uid="{FAAC5B1E-DA38-4DE6-8693-9895800F98D4}">
      <text>
        <r>
          <rPr>
            <b/>
            <sz val="8"/>
            <color indexed="81"/>
            <rFont val="Tahoma"/>
            <family val="2"/>
          </rPr>
          <t xml:space="preserve">SA: </t>
        </r>
        <r>
          <rPr>
            <sz val="8"/>
            <color indexed="81"/>
            <rFont val="Tahoma"/>
            <family val="2"/>
          </rPr>
          <t>See Tab A14 for Product Type categories</t>
        </r>
      </text>
    </comment>
    <comment ref="C15" authorId="1" shapeId="0" xr:uid="{04B94F09-AB73-41A9-AD5F-34160B142531}">
      <text>
        <r>
          <rPr>
            <b/>
            <sz val="8"/>
            <color indexed="81"/>
            <rFont val="Tahoma"/>
            <family val="2"/>
          </rPr>
          <t xml:space="preserve">SA: </t>
        </r>
        <r>
          <rPr>
            <sz val="8"/>
            <color indexed="81"/>
            <rFont val="Tahoma"/>
            <family val="2"/>
          </rPr>
          <t>See Tab A14 for Product Codes</t>
        </r>
      </text>
    </comment>
    <comment ref="D15" authorId="1" shapeId="0" xr:uid="{2D740F81-039E-4D9F-917F-142B7BF49A39}">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<sst xmlns="http://schemas.openxmlformats.org/spreadsheetml/2006/main" count="9693" uniqueCount="3784">
  <si>
    <t>SA Certification Forest Certification Public Report</t>
  </si>
  <si>
    <r>
      <t>Forest Manager/Owner</t>
    </r>
    <r>
      <rPr>
        <sz val="14"/>
        <rFont val="Cambria"/>
        <family val="1"/>
      </rPr>
      <t>/organisation (Certificate Holder):</t>
    </r>
  </si>
  <si>
    <t>UK Forest Certification Group Scheme</t>
  </si>
  <si>
    <r>
      <t>Forest Name</t>
    </r>
    <r>
      <rPr>
        <sz val="14"/>
        <rFont val="Cambria"/>
        <family val="1"/>
      </rPr>
      <t xml:space="preserve">/Group Name: </t>
    </r>
  </si>
  <si>
    <t>Region and Country:</t>
  </si>
  <si>
    <t>UK</t>
  </si>
  <si>
    <t xml:space="preserve">Standard: </t>
  </si>
  <si>
    <t>UKWAS v5 (2024)</t>
  </si>
  <si>
    <t>Certificate Code:</t>
  </si>
  <si>
    <t>SA-PEFC-FM-004807</t>
  </si>
  <si>
    <t>PEFC License Code:</t>
  </si>
  <si>
    <t>PEFC/16-40-2131</t>
  </si>
  <si>
    <t>Date of certificate issue:</t>
  </si>
  <si>
    <t>Date of expiry of certificate:</t>
  </si>
  <si>
    <t>Assessment date</t>
  </si>
  <si>
    <t>Date Report Finalised/ Updated</t>
  </si>
  <si>
    <t>SA Auditor</t>
  </si>
  <si>
    <t>Checked by</t>
  </si>
  <si>
    <t>Approved by</t>
  </si>
  <si>
    <t>RA</t>
  </si>
  <si>
    <t>23-28/4/22
3/5/22
10/5/22 12/5/22</t>
  </si>
  <si>
    <t>29/07/2022
20/10/2022
23/11/2022
28/11/2022</t>
  </si>
  <si>
    <t>Robin Walter</t>
  </si>
  <si>
    <t>Andy Grundy</t>
  </si>
  <si>
    <t>S1</t>
  </si>
  <si>
    <t>14-20 May 2023</t>
  </si>
  <si>
    <t>28/07/2023
10/08/2023
08/09/2023
16/01/2024
05/03/2024</t>
  </si>
  <si>
    <t>Rebecca Haskell</t>
  </si>
  <si>
    <t>Janette McKay</t>
  </si>
  <si>
    <t>S2</t>
  </si>
  <si>
    <t>17 April - 4 May 2024</t>
  </si>
  <si>
    <t>Bernardo Hauri</t>
  </si>
  <si>
    <t>John Rogers</t>
  </si>
  <si>
    <t>S3</t>
  </si>
  <si>
    <t>15 - 16 April, 16-17 May, 9 - 20 June 2025</t>
  </si>
  <si>
    <t>Ben Reid</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</si>
  <si>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</si>
  <si>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</si>
  <si>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</si>
  <si>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</si>
  <si>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</si>
  <si>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</si>
  <si>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</si>
  <si>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</si>
  <si>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</si>
  <si>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</si>
  <si>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</si>
  <si>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</si>
  <si>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</si>
  <si>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</si>
  <si>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</si>
  <si>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</si>
  <si>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</si>
  <si>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SA-FM/COC-004807</t>
  </si>
  <si>
    <t>To be completed by SA Certification on issue of certificate</t>
  </si>
  <si>
    <t>1.1.2</t>
  </si>
  <si>
    <t>Type of certification</t>
  </si>
  <si>
    <t>PEFC and FSC FM</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</si>
  <si>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</si>
  <si>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</si>
  <si>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</si>
  <si>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</si>
  <si>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</si>
  <si>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</si>
  <si>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</si>
  <si>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</si>
  <si>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</si>
  <si>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</si>
  <si>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</si>
  <si>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</si>
  <si>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</si>
  <si>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</si>
  <si>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</si>
  <si>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</si>
  <si>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UK Forest Certification Ltd</t>
  </si>
  <si>
    <t>1.2.2</t>
  </si>
  <si>
    <t>Company name and legal entity in local language</t>
  </si>
  <si>
    <t>1.2.3</t>
  </si>
  <si>
    <t>Company registration number</t>
  </si>
  <si>
    <t>. 07949769</t>
  </si>
  <si>
    <t>1.2.4</t>
  </si>
  <si>
    <t>Contact person</t>
  </si>
  <si>
    <t>Phil Webb</t>
  </si>
  <si>
    <t>1.2.5</t>
  </si>
  <si>
    <t>Business address</t>
  </si>
  <si>
    <t>1 Blenheim Close, HEREFORD, HR1 2TY</t>
  </si>
  <si>
    <t>Street/Town(City)/State(County)/Zip(Postal code)</t>
  </si>
  <si>
    <t xml:space="preserve">Forest owner(s), or </t>
  </si>
  <si>
    <t>1.2.6</t>
  </si>
  <si>
    <t>Country</t>
  </si>
  <si>
    <t>Wood procurement organisation(s), or</t>
  </si>
  <si>
    <t>1.2.7</t>
  </si>
  <si>
    <t>Tel</t>
  </si>
  <si>
    <t xml:space="preserve">Phil Webb: 07970 388940,
</t>
  </si>
  <si>
    <t>Forest contractor(s):</t>
  </si>
  <si>
    <t>1.2.8</t>
  </si>
  <si>
    <t>Fax</t>
  </si>
  <si>
    <t>Felling operations contractor</t>
  </si>
  <si>
    <t>1.2.9</t>
  </si>
  <si>
    <t>e-mail</t>
  </si>
  <si>
    <t>ukfcg12@gmail.com</t>
  </si>
  <si>
    <t>Silvicultural contractor, or</t>
  </si>
  <si>
    <t>1.2.10</t>
  </si>
  <si>
    <t>web page address</t>
  </si>
  <si>
    <t>www.forestcertification.org.uk</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</si>
  <si>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</si>
  <si>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</si>
  <si>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</si>
  <si>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</si>
  <si>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</si>
  <si>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</si>
  <si>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Phil and/or Simon will be in attendance for all audits and will provide transport for the SA auditor.</t>
  </si>
  <si>
    <t>Scope of certificate</t>
  </si>
  <si>
    <t>1.3.1</t>
  </si>
  <si>
    <t>Type of certificate</t>
  </si>
  <si>
    <t>Group</t>
  </si>
  <si>
    <t xml:space="preserve">Single / Group </t>
  </si>
  <si>
    <t>Single</t>
  </si>
  <si>
    <t>1.3.1.a</t>
  </si>
  <si>
    <t>Type of operation</t>
  </si>
  <si>
    <t xml:space="preserve">Forest owner(s)
</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</si>
  <si>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</si>
  <si>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</si>
  <si>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</si>
  <si>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</si>
  <si>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</si>
  <si>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</si>
  <si>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</si>
  <si>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</si>
  <si>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</si>
  <si>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</si>
  <si>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</si>
  <si>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</si>
  <si>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</si>
  <si>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</si>
  <si>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All Regions</t>
  </si>
  <si>
    <t>1.3.6</t>
  </si>
  <si>
    <t>Latitude</t>
  </si>
  <si>
    <t>refer to A7</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</si>
  <si>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</si>
  <si>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</si>
  <si>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</si>
  <si>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</si>
  <si>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</si>
  <si>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</si>
  <si>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</si>
  <si>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 xml:space="preserve">North </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</si>
  <si>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</si>
  <si>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</si>
  <si>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</si>
  <si>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</si>
  <si>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</si>
  <si>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</si>
  <si>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</si>
  <si>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</si>
  <si>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</si>
  <si>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</si>
  <si>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</si>
  <si>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</si>
  <si>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</si>
  <si>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</si>
  <si>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</si>
  <si>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</si>
  <si>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</si>
  <si>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</si>
  <si>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</si>
  <si>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</si>
  <si>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</si>
  <si>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</si>
  <si>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</si>
  <si>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</si>
  <si>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</si>
  <si>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Type I Group [UKFCG does not take on any Resource Manager responsibilities]</t>
  </si>
  <si>
    <t>Industrial/Non Industrial/Government/
Private/Communal/Group/Resource Manager</t>
  </si>
  <si>
    <t>Tenure management</t>
  </si>
  <si>
    <t>Private and Public</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</si>
  <si>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</si>
  <si>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</si>
  <si>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</si>
  <si>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</si>
  <si>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</si>
  <si>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</si>
  <si>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</si>
  <si>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</si>
  <si>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</si>
  <si>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</si>
  <si>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</si>
  <si>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</si>
  <si>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</si>
  <si>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</si>
  <si>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</si>
  <si>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</si>
  <si>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</si>
  <si>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</si>
  <si>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</si>
  <si>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</si>
  <si>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</si>
  <si>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Semi-Natural &amp; Mixed Plantation &amp; Natural Forest</t>
  </si>
  <si>
    <t>Natural/Plantation/Semi-Natural &amp; Mixed Plantation &amp; Natural Forest</t>
  </si>
  <si>
    <t>Natural</t>
  </si>
  <si>
    <t>1.4.4</t>
  </si>
  <si>
    <t>Forest Composition</t>
  </si>
  <si>
    <t>All types across wide ranging Group membership</t>
  </si>
  <si>
    <t>Broad-leaved/Coniferous/Broad-leaved dominant/Coniferous dominant</t>
  </si>
  <si>
    <t>1.4.5a</t>
  </si>
  <si>
    <t xml:space="preserve">List of High Conservation Values </t>
  </si>
  <si>
    <t xml:space="preserve">HCV 1 -Species Diversity
HCV 3 -Ecosystems and habitats HCV 5 - Community Needs
</t>
  </si>
  <si>
    <t xml:space="preserve">Delete as appropriate
See applicable National/Regional/Interim Forest Stewardship Standard for guidance.  </t>
  </si>
  <si>
    <t>Area of forest classified as 'high conservation value forest'</t>
  </si>
  <si>
    <t>Mixed Indigenous and exotic</t>
  </si>
  <si>
    <t>List of High Nature Values</t>
  </si>
  <si>
    <t>SSSI, SAC, SPA,Ramsar sites. ASNW, PAWS &amp; LEPO</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</si>
  <si>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</si>
  <si>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</si>
  <si>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</si>
  <si>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</si>
  <si>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</si>
  <si>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</si>
  <si>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</si>
  <si>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</si>
  <si>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</si>
  <si>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</si>
  <si>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</si>
  <si>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</si>
  <si>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</si>
  <si>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</si>
  <si>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</si>
  <si>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</si>
  <si>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Not applicable/Indigenous/Exotic/
Mixed Indigenous and exotic</t>
  </si>
  <si>
    <t>1.4.7</t>
  </si>
  <si>
    <t>Principal Species</t>
  </si>
  <si>
    <t>All native species and all non-native commercial.</t>
  </si>
  <si>
    <t>Tree species – list or see Annex 3</t>
  </si>
  <si>
    <t>1.4.8</t>
  </si>
  <si>
    <t>Annual allowable cut (cu.m.yr)</t>
  </si>
  <si>
    <t>Actual Annual Cut (cu.m.yr)</t>
  </si>
  <si>
    <t>1.4.8a</t>
  </si>
  <si>
    <t>Approximate annual commercial production of non-timber forest products included in the scope of the certificate, by product type.</t>
  </si>
  <si>
    <t>1.4.9</t>
  </si>
  <si>
    <t>Product categories</t>
  </si>
  <si>
    <t>W1 Roundwood (logs),              
W1.2 Fuel Wood, 
W1.3 Twigs,                                 
W2 Wood Charcoal,                     
W3.1 Woodchips</t>
  </si>
  <si>
    <t>Round wood / Treated roundwood / Firewood / Sawn timber/ Charcoal / Non timber products – specify / Other - specify</t>
  </si>
  <si>
    <t>1.4.10</t>
  </si>
  <si>
    <t xml:space="preserve">Point of sale </t>
  </si>
  <si>
    <t>Varies: Standing, Roadside and Delivered</t>
  </si>
  <si>
    <t xml:space="preserve">Standing / Roadside / Delivered </t>
  </si>
  <si>
    <t>1.4.11</t>
  </si>
  <si>
    <t>Number of workers –</t>
  </si>
  <si>
    <t>m: 1150
f: 209</t>
  </si>
  <si>
    <t>Number male/female</t>
  </si>
  <si>
    <t>Total:</t>
  </si>
  <si>
    <t>1.4.13</t>
  </si>
  <si>
    <t>Pilot Project</t>
  </si>
  <si>
    <t>NO</t>
  </si>
  <si>
    <t>1.4.14</t>
  </si>
  <si>
    <t>SLIMFs - Small</t>
  </si>
  <si>
    <t>1.4.15</t>
  </si>
  <si>
    <t>SLIMFs - Low intensity</t>
  </si>
  <si>
    <t>1.4.16</t>
  </si>
  <si>
    <t xml:space="preserve">Division of FMUs </t>
  </si>
  <si>
    <t>Number</t>
  </si>
  <si>
    <t>Area</t>
  </si>
  <si>
    <t>Less than 500 ha</t>
  </si>
  <si>
    <t>500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</si>
  <si>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</si>
  <si>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</si>
  <si>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</si>
  <si>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</si>
  <si>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</si>
  <si>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</si>
  <si>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</si>
  <si>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</si>
  <si>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</si>
  <si>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</si>
  <si>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</si>
  <si>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</si>
  <si>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</si>
  <si>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</si>
  <si>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</si>
  <si>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</si>
  <si>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</si>
  <si>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</si>
  <si>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</si>
  <si>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</si>
  <si>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</si>
  <si>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</si>
  <si>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</si>
  <si>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</si>
  <si>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</si>
  <si>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</si>
  <si>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</si>
  <si>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</si>
  <si>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</si>
  <si>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Example CARs for guidance (delete from audit report)</t>
  </si>
  <si>
    <t>see Also A15 Opening &amp; Closing Meeting Checklist</t>
  </si>
  <si>
    <t>CARs from MA</t>
  </si>
  <si>
    <t>200X.1</t>
  </si>
  <si>
    <t xml:space="preserve">Immediately on certification the group must include their PEFC COC code on all delivery notes and sales invoices issued for certified product. This will be checked at S1 audit. </t>
  </si>
  <si>
    <t>UKWAS 2.2.4</t>
  </si>
  <si>
    <t>Harvesting and timber sales documentation shall enable all timber to be traced back to the woodland of origin and all invoices and delivery notes of PEFC sales shall include the allocated chain of custody code.</t>
  </si>
  <si>
    <t>From first sale of PEFC material, to be checked at next surveillance audit.</t>
  </si>
  <si>
    <t>Open</t>
  </si>
  <si>
    <t>200X.2</t>
  </si>
  <si>
    <t>Areas and features of high conservation value have been identified and measures for their protection and enhancement have been introduced (e.g. XXX at XXX site) but a system for periodic monitoring of their condition and the effectiveness of the measures introduced has not been established.</t>
  </si>
  <si>
    <t>UKWAS 2.3.5</t>
  </si>
  <si>
    <t xml:space="preserve">For areas and features of particular significance, as identified under section 6.1.1, periodic monitoring shall be undertaken to assess the effectiveness of the measures employed to maintain or enhance these areas. </t>
  </si>
  <si>
    <t>Within 1 year, to be checked at next annual surveillance</t>
  </si>
  <si>
    <r>
      <rPr>
        <b/>
        <sz val="11"/>
        <color indexed="12"/>
        <rFont val="Cambria"/>
        <family val="1"/>
      </rPr>
      <t>2014 S1:</t>
    </r>
    <r>
      <rPr>
        <sz val="11"/>
        <color indexed="12"/>
        <rFont val="Cambria"/>
        <family val="1"/>
      </rPr>
      <t xml:space="preserve"> Section 3 of the FMP has been elaborated to specify intervals for monitoring different areas and features of HCV and templates have been developed to facilitate systematic collection of evidence in the field. Records selected at random provided evidence that </t>
    </r>
    <r>
      <rPr>
        <sz val="11"/>
        <color indexed="12"/>
        <rFont val="Cambria"/>
        <family val="1"/>
      </rPr>
      <t>this procedure is implemented (e.g. XXX at XXX, XXX at XXX, XXX at XXX).</t>
    </r>
  </si>
  <si>
    <t>Closed</t>
  </si>
  <si>
    <t>date xx/yy/zz</t>
  </si>
  <si>
    <t>200X.3</t>
  </si>
  <si>
    <t>Timber stacks were over 4m at XXXX. This is not compliant with current FISA guidance.</t>
  </si>
  <si>
    <t>UKWAS 4.2.1</t>
  </si>
  <si>
    <t xml:space="preserve">The group manager shall ensure that harvesting operations conform to all relevant FC forestry practice guidance </t>
  </si>
  <si>
    <r>
      <rPr>
        <b/>
        <sz val="11"/>
        <color indexed="12"/>
        <rFont val="Cambria"/>
        <family val="1"/>
      </rPr>
      <t xml:space="preserve">2014 S1: </t>
    </r>
    <r>
      <rPr>
        <sz val="11"/>
        <color indexed="12"/>
        <rFont val="Cambria"/>
        <family val="1"/>
      </rPr>
      <t xml:space="preserve">Site visits to XXX and XXX demonstrated that the maximum permitted height of timber stacks is still being exceeded (see photos XXX and XXX). As this minor CAR cannot be closed it has been raised to Major at S1. </t>
    </r>
  </si>
  <si>
    <t>At Bawd Moss most log stacks were compliant with FISA guidance 503 that stack height should not exceed product length, but that if this was necessary, then stack height should be included in the site risk assessment. However, at the site visit on 23/4/22 the stack of 3m chipwood was over 5m high; the stack of 3.7m logs was over 5m high; and the stack of 3.1m oversize logs was about 4m high. There was no risk assessment in place to account for this. An unfortunate combination of circumstances had led to these high stacks: stacking area was restricted because of the need to avoid running the forwarder on the forest road with band tracks; the slow removal of timber was caused by a fire at one receiving mill, a switch from spruce to pine at another mill (the stacks on site were spruce), and a glut of windblown harvested timber from storm Arwen (November 2021). 
At Ardura most log stacks were compliant. The stack of 3.7m logs was about 4m high and the stack of 3.0m chip was about 3.3m high. At the time of visiting there were no additional provisions made for exceeding product length. The Harvesting Risk Assessment does state (p.3) that stacks should be kept to 2m, or failing that product length, and that if this is exceeded the forwarder operator must 'run a red and white tape along the stack'. This was done before the site visit ended.</t>
  </si>
  <si>
    <t>UKWAS 3.1.1</t>
  </si>
  <si>
    <t xml:space="preserve">Woodland operations shall conform to forestry best practice guidance. </t>
  </si>
  <si>
    <t>26/4/22: Since this site visit, the Forest Manager has written a memo for stacking compliant with FISA 503, the Harvesting Contractor has revised their Work Site Risk Assessment to include this memo, and this has been communicated to the forwarder driver on site.</t>
  </si>
  <si>
    <t>At Bawd Moss restructuring is under way, with areas of broadleaf planted in compliance with UKFS. However, there is extensive natural regeneration of SS in the MB area. If left untreated, the SS will overwhelm the MB and this restructured area will effectively be lost. Hence there is a risk of non-compliance if the SS is not controlled or removed.</t>
  </si>
  <si>
    <t>UKWAS 2.7.1</t>
  </si>
  <si>
    <t xml:space="preserve">23/11/2022 this FMU was one of the resignations on 04/10/2022.  The resignation was due to the forest being sold.  </t>
  </si>
  <si>
    <t>At Sheffield City Council, Eccleshall Wood ASNW was restocked with native trees, but SCC have been unable to retrieve the recent plant supply invoice owing to IT difficulties</t>
  </si>
  <si>
    <t>UKWAS 4.7.1a</t>
  </si>
  <si>
    <t xml:space="preserve">In woodlands identified in sections 4.1-4.4, where appropriate and possible, owners/managers shall use natural regeneration or planting stock from parental material growing in the local native seed zone (native species). </t>
  </si>
  <si>
    <t xml:space="preserve">12/08/2022 Evidence of plant passport emailed: NC 2022-03 Plant Passports Eccleshall Wood.pdf. Plant certificate for quercus robur,betula pubescens,Sorbus aucuparia,Crataegus monogina, Malus Sylvestris provided. </t>
  </si>
  <si>
    <t>At Sheffield City Council, no Integrated Pest Management System was available to view.</t>
  </si>
  <si>
    <t>UKWAS 3.4.2</t>
  </si>
  <si>
    <t>The owner/manager shall prepare and implement an effective integrated pest management strategy</t>
  </si>
  <si>
    <t xml:space="preserve">12/08/2022 Integrated Pest Management Strategy 
Sheffield City Council, dated June 2022 provided. The strategy sets out how pests and diseases will be managed in Group member’s woodlands.  The strategy will put primary importance on prevention and encourage the use of alternative control methods where practicable.  This management strategy is designed to reduce the use of chemical pesticides in line with the requirements of UKWAS. </t>
  </si>
  <si>
    <t>CARs from S1</t>
  </si>
  <si>
    <t>Although procedures for spillages were in place, no point for refuelling had been identified at XXX, where fuel tanks were being moved with the harvesting operation and placed on uneven and soft  ground over deep peat and groundwater resources. At XXX, a mechanical roller was leaking hydraulic oil unchecked.</t>
  </si>
  <si>
    <t>UKWAS 5.5.3</t>
  </si>
  <si>
    <t>The group manager shall ensure that plans and equipment shall be in place to deal with accidental spillages.</t>
  </si>
  <si>
    <t>2015 S2:</t>
  </si>
  <si>
    <t>Ref Minor 2022.1 above for previous non -compliance. S1 - At Bunachton three timber stacks were noted to be overheight, though none exceeded 4.5m. Warning signs were present on all approaches to the stacks and stacks were noted to be well constructed and stable. The Forwarder operator interviewed confirmed that as far as he was aware no stack height risk assessment had been undertaken and he had not received any instructions to allow stack height to exceed product length.  On further investigation it transpired that the FWM had completed a stack height risk assessment, stipulating maximum stack height of 4.5m, but had neither provided a copy of this Risk assessment to the site manager nor communicated its significant findings to the operators on site.</t>
  </si>
  <si>
    <t xml:space="preserve"> Root cause - communication.  Although the forest manager had noted the developing issue regarding stack height and had requested a copy of the risk assessment this was not provided swiftly by the FWM.  FWM also failed to communicate RA significant findings to the operators on site.</t>
  </si>
  <si>
    <t>1. Obtain evidence that stack risk assessment has been received and understanding confirmed by all forwarder operators operating on site at Bunachton. 2. Implement measures to mitigate against future non-compliance occurring across the Group by communicating / reinforcing requirements across the group membership.</t>
  </si>
  <si>
    <t>Within 3 months of report finalisation</t>
  </si>
  <si>
    <t xml:space="preserve">21 May 2023  1. Evidence of overheight risk assessments seen for Bunachton, with signatures from all three forwarder operators confirming receipt and understanding.  2. Evidence of communication (email sent 21 May 2023) to all Group members seen, describing the non-compliance and providing guidance to ensure understanding of requirements.  Wording of email made clear that the information had to be read and acted upon and that the communication forms an important part of the actions taken by UKFCG to close the major non-conformity, and has been copied to the Soil Association's Lead Auditor. Documents provided reviewed by Lead Auditor, which comprised of a UKFCG newsletter clearly explaining the failing and required action to be undertaken by all forest managers, a copy of the UKFCG Briefing note 'Timber Stack Heights' and a copy of FISA 503 'Extraction by Forwarder'. </t>
  </si>
  <si>
    <t>CARs from S2</t>
  </si>
  <si>
    <t>At Swilebog a stakeholder provided feedback at the 2022 RA audit and again at 2024 S2 audit regarding an unresolved issue around road maintenance requirements and responsibilities. In the period between auditor investigation of stakeholder feedback at RA in 2022 and provision of further feedback regarding this same issue at S2 audit in 2024 the manager had made an attempt to arrange a meeting with the stakeholder and other residents but at time of audit ( April 2024) a meeting had still not been arranged to discuss a way forward.</t>
  </si>
  <si>
    <t>UKWAS 5.2.2</t>
  </si>
  <si>
    <t>The owner/manager shall respond constructively to complaints, seek to resolve grievances through engagement with complainants in the first instance, and follow established legal process should this become necessary</t>
  </si>
  <si>
    <t>A Stakeholder complaint made during stakeholder consultation has been identified as an ongoing issue since originally raised in 2022. It is deemed the manager has not made sufficient efforts to engage with the affected stakeholder in a timely manner.</t>
  </si>
  <si>
    <t>The manager must provide evidence that a formal stakeholder meeting has taken place by the required corrective action deadline.</t>
  </si>
  <si>
    <t>Within 12 months of finalisation of this report; to be checked at next surveillance</t>
  </si>
  <si>
    <t>Meeting held on 7 May.  List of attendees provided by manager.  The stakeholder who had provided the original feedback also contacted the auditor to confirm that a meeting had been held to discuss a way forward.</t>
  </si>
  <si>
    <t>Monitoring targets for Englefield do not include monitoring of PAWS.</t>
  </si>
  <si>
    <t>UKWAS 2.15.1d</t>
  </si>
  <si>
    <t>Monitoring targets shall fully consider any special features of the FMU</t>
  </si>
  <si>
    <t>Monitoring targets for the estate do not include monitoring of PAWS, the comprehensive monitoring plan found in the 2022 plan revision did not include specific measures to monitor PAWS, a detailed PAWS assessment undertaken in 2017 was not used by the manager to inform monitoring decisions within the LTFP monitoring plan at plan review period.</t>
  </si>
  <si>
    <t>The forest manager shall provide an updated monitoring plan that includes specific provision for monitoring of PAWS areas.</t>
  </si>
  <si>
    <t>Updated Woodland Management plan provided 9 May 2024 including revised  monitoring plan specifying PAWS monitoring - noted by auditor to be fully compliant with requirements.</t>
  </si>
  <si>
    <t>Unsafe high seat seen during audit in the woodland at Sims Copse, Englefield</t>
  </si>
  <si>
    <t>UKWAS 5.2.1</t>
  </si>
  <si>
    <t>The owner/manager shall mitigate the risks to public health and safety and other negative impacts of woodland operations on local people.</t>
  </si>
  <si>
    <t>The forest manager was not aware of the location or condition of the deer high seat within the WMU, as it was no longer in use</t>
  </si>
  <si>
    <t>The forest manager shall safely remove the identified high seat and provide photographic evidence of the cleared area</t>
  </si>
  <si>
    <t>High seat was removed and photographic evidence sent to auditor</t>
  </si>
  <si>
    <t xml:space="preserve">At Corsock no tree safety survey had been undertaken since 2020 although 2 years was stated in the tree safety survey as the recommended re-inspection frequency. </t>
  </si>
  <si>
    <t>Recommendations for a tree safety follow-up survey scheduled for 2021 were not fulfilled due to staff shortages in the management company.  A suitably qualified forest manager was not available and there was no system in place to ensure that scheduled surveys were contracted to other suitably qualified personnel.</t>
  </si>
  <si>
    <t>A tree safety survey shall be completed for the WMU and a copy of the report supplied.</t>
  </si>
  <si>
    <t>Copies of tree safety survey reports seen for surveys undertaken at Corsock 30 - 31st May 2024, 3-4 June 2024 and 19 - 20 June 2024 covering all of the areas requiring tree safety surveys.  No outstanding tree safety surveys at sites checked during 2025 audit</t>
  </si>
  <si>
    <t xml:space="preserve">At Castle Milk &amp; Corrie Estates harvesting site and South Turnmuir the warning notices displayed at the goalposts at the overhead powerlines did not show the maximum safe height for vehicles passing under the lines and at the harvesting site at Whitcastle threshold safety signage was only in place at one end of the road running through the work site.  </t>
  </si>
  <si>
    <t>UKWAS 5.4.1a</t>
  </si>
  <si>
    <t>There shall be:
Compliance with health and safety legislation
Conformance with associated codes of practice                Conformance with FISA guidance</t>
  </si>
  <si>
    <t>The forest manager believed that as the forest road was a cul de sac beyond the operational area there was little likelihood of pedestrians approaching from that direction, and no possibility of motorised transport approaching the working area.  Height limit restrictions on OHPL warning signs were missing, this was a lapse by the forest manager who in all other respects has a good record for managing health and safety on operational sites</t>
  </si>
  <si>
    <t>Action to close the Corrective Action at the FMU 
Regarding Insufficient safety signage at Castlemilk and Corrie Estate
Photos which show: 
1. Maximum safe height markings on the warning signs placed on the approach to overhead power lines
2. Additional signage installed on the approach to the live harvesting location.
Action to close the Corrective Action at Group level
All members will be informed about the corrective action and reminded about the requirements to install appropriate threshold, warning and prohibition signs on all approaches to high risk operational areas.  
Forestry Commission Practice Note FCPN019 Managing Public Safety on Harvesting Sites will be circulated along with FISA Safety Guide 804 Electricity at Work: Forestry.
This process will be ongoing and delivered by 'one-to-one' training with forest managers, delivered during the course of internal surveillance audits.  
Surveillance audits will include checks to ensure that all required warning signs are correctly located on all approaches to high risk operational areas.  These checks will be referenced in UKFCG's Doc.08 UKWAS checklist indicators 5.2.1 and 5.4.1 which are included in every audit conducted by the UKFCG audit team.</t>
  </si>
  <si>
    <t>Safe heights marked on OHPL signage. Threshold sign and warning forest operations signs placed at both ends of harvesting worksite.  Photographic evidence seen by auditor during audit - sufficiently clear to evidence that signage was correctly completed / located. In addition to this a newsletter was sent out to all members on 28 April reminding all of signage requirements.  The communication also included copies of the publications 'Managing Public Safety on Harvesting sites' and 'Electricity at Work; Forestry' FISA guide</t>
  </si>
  <si>
    <t>At Corsock  Craigadam forest an old tyre, car seat and other vehicle parts were seen in the forest near one of the entrances next to Cpt. 8 restock and old bandtracks were seen next to Cpt. 6b. At Resipole and old deer feeder was seen in the forest. At Dallas a number of empty pheasant feed bags were seen in various places around the pheasant pen in Scottackleys.</t>
  </si>
  <si>
    <t>UKWAS 3.6.1</t>
  </si>
  <si>
    <t>Waste disposal shall be in accordance with current waste management legislation and regulations</t>
  </si>
  <si>
    <t xml:space="preserve">Waste and redundant materials in operational areas had not been identified.  For all affected areas checks had not been made after the operations. </t>
  </si>
  <si>
    <t>The identified waste and redundant materials shall be removed from the WMUs and photographs of the cleared areas supplied</t>
  </si>
  <si>
    <t>Evidence of removal of all of the waste provided for each site including photographs and / or waste transfer notes; also correspondence with the keeper at Dallas reminding him of the importance of not leaving plastic waste on site. No waste management issues noted at S3 audit</t>
  </si>
  <si>
    <t>At Aberarder the risk zone was not marked on the Forwarder</t>
  </si>
  <si>
    <t>Appropriate checks had not been undertaken before the machine was used on site</t>
  </si>
  <si>
    <t>The manager shall contact the timber buyer’s forest works manager to arrange appropriate signage to be installed on the machine and provide a photograph when implemented.</t>
  </si>
  <si>
    <t xml:space="preserve">The forestry manager of Aberarder Wood has sent photos of the forwarder boom showing the stickers corresponding to the risk areas.  The photos taken of the forwarder during the audit confirm that it is the same machine. </t>
  </si>
  <si>
    <t>Findings from 2025 S3 audit</t>
  </si>
  <si>
    <t>At Ellemford a tree safety survey undertaken in October2024 had identified two trees as high risk and two trees as medium risk.  Although a quote had been obtained in February 2025 for undertaking the tree safety work and the owner had authorised the work in April, at time of audit (June) the work had not been completed. The two high risk trees were inspected during audit and, although not appearing to represent an immediate danger, this lack of action in undertaking the work could result in a risk to public safety if further delays occur.  Observation raised</t>
  </si>
  <si>
    <t>The owner/manager should mitigate the risks to public health and safety and other negative impacts of woodland operations on local people.</t>
  </si>
  <si>
    <t>N/A Obs</t>
  </si>
  <si>
    <t>N/A</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</si>
  <si>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</si>
  <si>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</si>
  <si>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</si>
  <si>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</si>
  <si>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23 - 28/4/22, 3/5/22. 10/5/22, 12/5/22</t>
  </si>
  <si>
    <t>Itinerary</t>
  </si>
  <si>
    <t>23/4/22 Opening Meeting</t>
  </si>
  <si>
    <t>23/4/22 Site visit - Bawd Moss</t>
  </si>
  <si>
    <t>24/4/22 Site visit - Ardrossan</t>
  </si>
  <si>
    <t>25/4/22 Site visit - Ardura</t>
  </si>
  <si>
    <t>26/4/22 Site visit - Drimnin</t>
  </si>
  <si>
    <t>26/4/22 Site visit - Carnacailliche</t>
  </si>
  <si>
    <t>27/4/22 Site visit - Forrest Estate</t>
  </si>
  <si>
    <t>28/4/22 Site visit - Barmark Hill</t>
  </si>
  <si>
    <t>3/5/22 Site visit - Sheffield City Council</t>
  </si>
  <si>
    <t>10/5/22 Site visit - Tregothnan Cornwall Estate</t>
  </si>
  <si>
    <t>12/5/22 Site visit - Longleat Estate</t>
  </si>
  <si>
    <t>12/5/22 Closing meeting</t>
  </si>
  <si>
    <t>Estimate of person days to implement assessment</t>
  </si>
  <si>
    <t xml:space="preserve">Summary of person days including time spent on preparatory work = 2, actual audit days = 14, consultation and report writing (excluding travel to the region) = 3. </t>
  </si>
  <si>
    <t>3.1a</t>
  </si>
  <si>
    <r>
      <t xml:space="preserve">Any deviation from the audit plan and their reasons? </t>
    </r>
    <r>
      <rPr>
        <sz val="11"/>
        <color indexed="12"/>
        <rFont val="Cambria"/>
        <family val="1"/>
      </rPr>
      <t>Y/N</t>
    </r>
    <r>
      <rPr>
        <sz val="11"/>
        <rFont val="Cambria"/>
        <family val="1"/>
      </rPr>
      <t xml:space="preserve"> If Y describe issues below):</t>
    </r>
  </si>
  <si>
    <t xml:space="preserve">Factors increasing auditing time: New members, HCVs present. </t>
  </si>
  <si>
    <t xml:space="preserve">Factors decreasing auditing time: Plantations, Limited forestry activities, Group and multiple MU certificates. </t>
  </si>
  <si>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</si>
  <si>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</si>
  <si>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</si>
  <si>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</si>
  <si>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1) Robin Walter (Auditor Team Leader). Robin is an independent Forester with 30 years experience of forestry and arboriculture, including estate forest management, conservation management and contract management. He has been auditing for Soil Association since 2010.</t>
  </si>
  <si>
    <t>2)</t>
  </si>
  <si>
    <t>3)</t>
  </si>
  <si>
    <t>Team members’ c.v.’s are held on file at the SA office.</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</si>
  <si>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</si>
  <si>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</si>
  <si>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</si>
  <si>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</si>
  <si>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</si>
  <si>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</si>
  <si>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</si>
  <si>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</si>
  <si>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</si>
  <si>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</si>
  <si>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Justification for selection of items and places inspected</t>
  </si>
  <si>
    <t>23/4/22 Bawd Moss (SLIMF): Met Forest Manager on site. Reviewed UKWAS section 3; paperwork for current harvesting and roading operations; inspected timber stacks, safety signage; inspected harvesting site, use of brashmats, watercourse; recent restock with MB now with SS regeneration.</t>
  </si>
  <si>
    <t>24/4/22 Ardrossan : Met Forest Manager on site. Reviewed all of UKWAS. Sites visited: cpt 54 clearfelled 2020, restock 2021 with SS using trench and spoil method; cpt 32 to see P14 Eucalyptus, planned for clearance soon and restock SS; cpt 45 clearfelled 2021 and awaiting restock, new road and some upgraded road, deadwood left standing; cpt 33 PAWS restoration 2021 with SS removed and mature oak left, plans to restock gaps with oak and birch.</t>
  </si>
  <si>
    <t>25/4/22 Ardura (SLIMF): Met Forestry Consultant and Senior Forestry Consultant in community centre to review UKWAS sections 4 &amp; 5. Then on site to see private water source, recent fence removal and replacement, mounding, active harvesting, check site supervision, restocking.</t>
  </si>
  <si>
    <t>26/4/22 Drimnin: Met Forest Manager to review all UKWAS sections. Then on site to see new forest road through Auliston woods, the fenced areas of Sunart SSSI (Druimbhuidhe), previous year's harvesting and restock, Morvern woods SSSI.</t>
  </si>
  <si>
    <t>26/4/22 Carnacailliche (SLIMF): Met Forest Manager (same as Drimnin) to review selected UKWAS sections. Then on site to see active harvesting site; also ASNW / PAWS woodland with scheduled monument.</t>
  </si>
  <si>
    <t>27/4/22 Forrest Estate:  Met Estate Manager, Site Manager and Consultant Forester on site. Reviewed all of UKWAS. Sites visited: cpt 17 Craigmaharb thinning site to meet direct labour harvesting gang; then cpt 33 to see SSSI felling, LTR blocks, restocking (not in SSSI area); then cpt 53 to see LTR Scots pine and restock of Douglas fir; then cpt 44 to see MB in 1.2m shelters made of wool and oil.</t>
  </si>
  <si>
    <t>28/4/22 Barmark Hill (SLIMF):  Met Forest Manager on site to review various UKWAS sections. Site visits to cpts 1-5, all of which had been recently felled and were either restocked in 2020, 2021 or currently being restocked. Interviewed planting contractor. Inspected revised restock layout taking into account watercourses and increased MB component.</t>
  </si>
  <si>
    <t>3/5/22 Sheffield City Council:  Met Forest Manager on site. Reviewed all of UKWAS. Sites visited: Eccleshall Wood to see Urban wood, tree safety, public access management, deadwood, ash dieback, restocking; Rough Standhills to see recent SPHN larch fell on PAWS site, public access, ground preparation; Redmires to see recent fencing and restock near reservoir.</t>
  </si>
  <si>
    <t>10/5/22 Tregothnan Cornwall Estate:  Met Forest Manager on site. Reviewed all of UKWAS. Sites visited: Cove Wood cpt 10 to see oak coppice in ASNW, steep working site, stacking of brash, good attention to water protection, restock with MB in shelters; Barn Close cpt 4 mixed stand felled and restocked with Norway spruce and oak with some MB regeneration; Potters Grove cpt 94-96, to see contractor (not present) thinning of conifers, halo thin of veteran tree, MB thin and ride widening; Chapel Woods cpt 154 to see SSSI ASNW oak coppice with recent permission from NE to fell coups of 0.4ha.</t>
  </si>
  <si>
    <t>12/5/22 Longleat Estate:  Met Forest Manager on site. Reviewed all of UKWAS. Sites visited: Chemical store to check contents and record; Southleigh Wood cpt 111p, to see direct labour team of 2 carrying out maintenance in regenerating conifer stand, recruiting trees, interview for understanding of works, health &amp; safety, working conditions, emergency procedures; Southleigh Woods MB restock areas following larch felling under SPHN, mix of MB in shelters; Lower Wood SSSI to see ride widening, veteran tree management and recruitment.</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</si>
  <si>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</si>
  <si>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</si>
  <si>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</si>
  <si>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</si>
  <si>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</si>
  <si>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delete /amend as applicable:</t>
  </si>
  <si>
    <t>The forest management was evaluated against the FSC Forest Management Standard for  Great Britain (UKWAS v4), available at http://ukwas.org.uk/</t>
  </si>
  <si>
    <t>Or for Sweden</t>
  </si>
  <si>
    <t xml:space="preserve">The forest contractor / wood procurement organisation was evaluated against the PEFC-endorsed national standard for Sweden, entitled Z [name, no. Date]. A copy of the standard is available at www.pefc.org. </t>
  </si>
  <si>
    <t>AND for groups</t>
  </si>
  <si>
    <r>
      <t xml:space="preserve">The group system was evaluated against the  </t>
    </r>
    <r>
      <rPr>
        <sz val="11"/>
        <color indexed="10"/>
        <rFont val="Cambria"/>
        <family val="1"/>
      </rPr>
      <t xml:space="preserve">Group Certification Standard and Checklist </t>
    </r>
    <r>
      <rPr>
        <sz val="11"/>
        <color indexed="10"/>
        <rFont val="Cambria"/>
        <family val="1"/>
      </rPr>
      <t>/ the PEFC-en</t>
    </r>
    <r>
      <rPr>
        <sz val="11"/>
        <color indexed="10"/>
        <rFont val="Cambria"/>
        <family val="1"/>
      </rPr>
      <t>dorsed national group standard for X country, entitled Z</t>
    </r>
    <r>
      <rPr>
        <sz val="11"/>
        <color indexed="12"/>
        <rFont val="Cambria"/>
        <family val="1"/>
      </rPr>
      <t xml:space="preserve">. </t>
    </r>
  </si>
  <si>
    <t>The multi-site system was evaluated against the Multisite checklist incorporating PEFC requirements</t>
  </si>
  <si>
    <t xml:space="preserve">AND </t>
  </si>
  <si>
    <t>The ISO 14001 Standard</t>
  </si>
  <si>
    <t>Adaptations/Modifications to standard</t>
  </si>
  <si>
    <t>None</t>
  </si>
  <si>
    <t xml:space="preserve">Stakeholder consultation process </t>
  </si>
  <si>
    <t>3.8.1</t>
  </si>
  <si>
    <t>Summary of stakeholder process</t>
  </si>
  <si>
    <t>1565 consultees were contacted</t>
  </si>
  <si>
    <t>11 responses were received</t>
  </si>
  <si>
    <t>Consultation was carried out ending 14/4/2022</t>
  </si>
  <si>
    <t>0 visits/interviews were held by phone/ in person during audit..</t>
  </si>
  <si>
    <t>See A2 for summary of issues raised by stakeholders and SA Cert response</t>
  </si>
  <si>
    <t>3.8.2</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</si>
  <si>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</si>
  <si>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</si>
  <si>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</si>
  <si>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</si>
  <si>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</si>
  <si>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r>
      <t xml:space="preserve">Each non-compliance with the forestry standard </t>
    </r>
    <r>
      <rPr>
        <sz val="11"/>
        <color indexed="10"/>
        <rFont val="Palatino"/>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</si>
  <si>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Observations were recorded systematically using the SA Cert UKWAS checklist and supplementary checklists where applicable.  The completed checklist is attached as Annex 1. Implementation of the UKWAS/FSC standard is based on conformance with every requirement of the standard.  A summary of results based on the FSC P&amp;C is also given in Annex 1. Only minor non-conformances are considered acceptable in order for a certificate to be issued.  Major non-conformances result in the issue of a pre-condition.  Minor non-conformances result in the issue of a condition or observation.  Pre-conditions, conditions and observations are presented in Section 2 of this report.</t>
  </si>
  <si>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</si>
  <si>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</si>
  <si>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</si>
  <si>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</si>
  <si>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</si>
  <si>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</si>
  <si>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</si>
  <si>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</si>
  <si>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 xml:space="preserve">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</si>
  <si>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</si>
  <si>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</si>
  <si>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</si>
  <si>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</si>
  <si>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</si>
  <si>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</si>
  <si>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</si>
  <si>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documented system / Centralised policies and procedures</t>
  </si>
  <si>
    <t xml:space="preserve">Description of resources available: technical (ie. equipment) and human (ie no. of people /relevant training/access to expert advice)  </t>
  </si>
  <si>
    <t>In the case of Multiple FMU's there is a specified person with overall responsibility for the multi-site - usually the contact person.</t>
  </si>
  <si>
    <t>5.3.2</t>
  </si>
  <si>
    <t>Management objectives</t>
  </si>
  <si>
    <t>In the case of Multiple FMU's there is a clear system to ensure all sites meet the FSC requirements.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</si>
  <si>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</si>
  <si>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</si>
  <si>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</si>
  <si>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</si>
  <si>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</si>
  <si>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</si>
  <si>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</si>
  <si>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</si>
  <si>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</si>
  <si>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r>
      <t xml:space="preserve">FIRST SURVEILLANCE - </t>
    </r>
    <r>
      <rPr>
        <b/>
        <i/>
        <sz val="11"/>
        <color indexed="12"/>
        <rFont val="Cambria"/>
        <family val="1"/>
      </rPr>
      <t>edit text in blue as appropriate and change to black text before submitting report for review</t>
    </r>
  </si>
  <si>
    <t>Surveillance Assessment dates</t>
  </si>
  <si>
    <t>14 - 20 May 2023</t>
  </si>
  <si>
    <t>14 May Opening meeting - attended by Rebecca Haskell (Lead Auditor), Ian Rowland ( audit team member), Phil Webb ( UKFCG Director), Simon Webb ( UKFCG Lead Auditor)</t>
  </si>
  <si>
    <t>15 May Site visits  Kelpie Woodlands - Rosal, Brook Forestry -  Fasach, EJD Forestry - Femnock Wood, Galbraith - Redcastle</t>
  </si>
  <si>
    <t>16 May Site visits Bowlts - Scaniport, Bunnachton, Greenbeard Forestry - Lochluichart</t>
  </si>
  <si>
    <t>17 May Site visits Laudale Estate - Laudale, RDS - Invertrossachs, Kirn Ltd - Rednock &amp; Cardross</t>
  </si>
  <si>
    <t>18 May Site visits Treestory Langamull &amp; West Ardhu, Ardura, Ilaria Ltd - Carmacoup</t>
  </si>
  <si>
    <t>19 May Site visits EJD Forestry - Fordie Estate, RDS - Cambushinnie, Galbraith - Over Dalgliesh</t>
  </si>
  <si>
    <t>19 May Auditors meeting</t>
  </si>
  <si>
    <t>20 May - Document review  and Closing meeting - attended by Rebecca Haskell, Phil Webb, Simon Webb</t>
  </si>
  <si>
    <t>6.1a</t>
  </si>
  <si>
    <r>
      <t xml:space="preserve">Any deviation from the audit plan and their reasons? </t>
    </r>
    <r>
      <rPr>
        <sz val="11"/>
        <rFont val="Cambria"/>
        <family val="1"/>
      </rPr>
      <t xml:space="preserve">N </t>
    </r>
  </si>
  <si>
    <t xml:space="preserve">6.1b </t>
  </si>
  <si>
    <r>
      <t xml:space="preserve">Any significant issues impacting on the audit programme </t>
    </r>
    <r>
      <rPr>
        <sz val="11"/>
        <rFont val="Cambria"/>
        <family val="1"/>
      </rPr>
      <t xml:space="preserve">N </t>
    </r>
  </si>
  <si>
    <t>Estimate of person days to complete surveillance assessment</t>
  </si>
  <si>
    <t>Summary of person days including time spent on preparatory work, actual audit days, consultation and report writing (excluding travel) 20</t>
  </si>
  <si>
    <t>Surveillance Assessment team</t>
  </si>
  <si>
    <t>The assessment team consisted of:</t>
  </si>
  <si>
    <t>Rebecca Haskell ( Lead Auditor) BSc Agricultural and Food Marketing, MSc Forestry, CMIOSH.  Over 30 years experience working in UK Forestry / Woodland Management in both state and charitable sectors, including several years as H&amp;S Manager for a woodland conservation charity. She has been auditing for Soil Association since 2012</t>
  </si>
  <si>
    <t>Ian Rowland ( Auditor) MSc Forestry, Oxford University, 1992. 30 years forest management experience. FSC FM/COC training completed 2020. Lead auditor witness  July 2022.</t>
  </si>
  <si>
    <t>Team members’ c.v.’s are held on file.</t>
  </si>
  <si>
    <t>6.3.1</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</si>
  <si>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</si>
  <si>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</si>
  <si>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</si>
  <si>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</si>
  <si>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</si>
  <si>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UKWAS sections 1 &amp; 4, indicators where Finding raised in MA audit and for FMUs containing HCV attributes, UKWAS indicators 2.3.1(c), 2.3.2(b,c), 2.9.1, 2.15.1(d), 2.15.2, 4.1.2,4.6.1, 4.6.2, 4.6.3, 4.6.4, 4.9.1</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</si>
  <si>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</si>
  <si>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</si>
  <si>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</si>
  <si>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</si>
  <si>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845 consultees were contacted</t>
  </si>
  <si>
    <t>1 response was received</t>
  </si>
  <si>
    <t>Consultation was carried out on 17/04/2023</t>
  </si>
  <si>
    <t>0 visits/interviews were held by phone/in person during audit other than interviews with staff / contractors as part of obtaining evidence for audit checklist completion</t>
  </si>
  <si>
    <t>Review of corrective actions</t>
  </si>
  <si>
    <t xml:space="preserve">Action taken in relation to previously issued conditions is reviewed given in Section 2 of this report. </t>
  </si>
  <si>
    <t xml:space="preserve">Main sites visited in each FMU </t>
  </si>
  <si>
    <t>Rebecca Haskell Site visits</t>
  </si>
  <si>
    <t>15/5/23 Rosal: Management planning documentation and records reviewed with manager. Cpt. 10 stump grinding operations - operator interviewed and weevil control discussed with manager.  Old Cattle Park SAM - inspected and discussed management by low intensity grazing.  Cpt. 13 harvesting site - discussed operational management and LTRs.  Cpts 5/6 Bi / SP - removal of LP.  Cpt. 13 a natural reserve area seen.</t>
  </si>
  <si>
    <t>15/5/23 Fasach Management planning documentation and records reviewed with manager. Site access and internal road network driven - discussed shared access; also stops to view management of the WMU, including proposed felling areas, LTRs, proposed NRs. Neighbouring designated areas seen and management of adjacent crop discussed.</t>
  </si>
  <si>
    <t>16/5/23 Scaniport Management planning documentation and records reviewed with manager.Cpt. 10a Darrach Wood PAWS area visited - discussed management.Cpt. 12a veteran trees inspected.  Shared access route inspected.  Cpt. 30a SAM seen and management of gorse discussed; also monitoring.</t>
  </si>
  <si>
    <t>16/5/23 Bunachton Management planning documentation and records reviewed with manager. Cpt 1 harvesting site visited - discussed stack height, protection of historic features, deadwood management, veteran tree management.  Harvester and forwarder operators interviewed. LTRs and NRs seen</t>
  </si>
  <si>
    <t>17/5/23 Laudale Management planning documentation and records reviewed with manager. Invasion Bay area visited - shared access, management of open ground, deer management dsicussed.  Cpts 25 &amp; 26  PAWS areas seen and management discussed; also cpt. 31 SSSI and general drive around the estate to view in the landscape. Various archaeological / heritage features seen and management discussed.</t>
  </si>
  <si>
    <t>18/5/23 Langamull and West Ardhu Management planning documentation and records reviewed with manager. Hill fort SAM visited and management discussed; also recently completed harvesting operation adjoining SAM.  LTR and NR areas noted and monitoring discussed.</t>
  </si>
  <si>
    <t>18/5/23 Ardura Management planning documentation and records reviewed with manager. PAWS restoration and future management discussed across the site. ES application assessed.</t>
  </si>
  <si>
    <t>19/5/23 Fordie Estate Management planning documentation and records reviewed with manager. Policy woodlands and geological SSSI area walked and management discussed.Cpt. 5 proposed roadline seen. Cpt. 4 old pheasant pen seen. Drive round extensive area of open ground proposed for woodland creation - cpts. 14,18,19 visited and Cpts 16 and 22 viewed from vantage points.Discussions included habitat management, protection of archaeological features, species choice.</t>
  </si>
  <si>
    <t>19/5/23 Cambushinnie Management planning documentation and records reviewed with manager. Cpt. 2 Historic feature viewed and protection discussed.  Shared access seen and discussed. Cpt. 6 LTR and NR reserve seen.</t>
  </si>
  <si>
    <r>
      <t>I</t>
    </r>
    <r>
      <rPr>
        <b/>
        <sz val="11"/>
        <rFont val="Cambria"/>
        <family val="1"/>
        <scheme val="major"/>
      </rPr>
      <t>an Rowland Site visits</t>
    </r>
  </si>
  <si>
    <t>15-05-2023. Femnock Wood. Management planning documentation and records reviewed in veficle with manager. Planting in progress, visited retained open area, natural reserve.</t>
  </si>
  <si>
    <t>15-05-2023. Redcastle Estate. Management planning documentation and records reviewed in vehicle with manager. No site activities. Tarradale compartment for discussions on cultural heritage. Spittal Wood for discussion on raptor nest constraints and repairs to soil damage. Hughston Plantation discussion about illegal activities inc fly-tipping. Document review in office.</t>
  </si>
  <si>
    <t>16-05-2023. Lochluichart Estate. Management planning documentation and records reviewed in Dingwall office with manager. No site activities. Boathouse Road compartment to discuss PAWS management, hal0 thinning of veterans, management of windthrown sites, natural regeneration, management of invasive species. Corrie Buidhe compartment to view soil erosion site restoration including regeneration of Betula nana, 2020 plantings, riparian restoration. Allt Dearg to view new native woodland management, including discussion of seed sources. Meeting Head Stalker.</t>
  </si>
  <si>
    <t>17-05-2023. Invertrossachs Estate. Windthrow felling underway. Management planning documentation and records reviewed in vehicle with manager. Visit to Cmpt 30 clearance of windthrown SS. Discussion with harvesting operator concerning understanding of constraints, competencies. Discussion with FM about control of invasive species at location of hogweed.</t>
  </si>
  <si>
    <t xml:space="preserve">17-05-2023. Rednock and Cardross Estate. Management planning documentation and records reviewed in estate kitchen with forest management consultant, owner and assistant estate manager. Site visits to Cardross Forest, felling site but currently halted pending review of appropriate buffer around raptor nest (site sealed); discussion about adoption of natural regeneration; cross-boundary collaboration with neighouring landowners; visit to game leader, discussion of licences and insurance for game management.  </t>
  </si>
  <si>
    <t>18-05-2023. Carmacoup and Penbreck Estate. Management planning documentation and records reviewed in vehicle with manager. Mounding activities on site. Discussions regarding windfarm development, excision and sales of timber as non-certified. Visit to Compartment 179, to view mounding and interview machine operator. Review of understanding of deadwood; sight of risk assessments, understanding of lone working requirements.</t>
  </si>
  <si>
    <t>19-05-2023. Over Dalgleish Estate. Management planning documentation and records in estate office with manager. Felling activities on site. Discussions regarding clearance of infected larch under SPHN in 2022; consultation for upcoming review of FP. At felling site, Compartment 2, reviewed log stack heights, stack height risk assessments, discussions with harvester driver regarding pre-comms preparations.</t>
  </si>
  <si>
    <t>6.8.</t>
  </si>
  <si>
    <t>Confirmation of scope</t>
  </si>
  <si>
    <t xml:space="preserve">The assessment team reviewed the current scope. There was no change since the previous evaluation other than changes to membership and one excision at F281 Strathy ( 20.3ha excised from 1866.8 ha forest for windfarm) </t>
  </si>
  <si>
    <r>
      <t>Changes to management situation</t>
    </r>
    <r>
      <rPr>
        <b/>
        <sz val="11"/>
        <color indexed="10"/>
        <rFont val="Cambria"/>
        <family val="1"/>
        <scheme val="major"/>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</si>
  <si>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</si>
  <si>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</si>
  <si>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</si>
  <si>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</si>
  <si>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</si>
  <si>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</si>
  <si>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</si>
  <si>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</si>
  <si>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17/4/24 Opening meeting Attended by Rebecca Haskell ( Auditor), Simon Webb ( UKFCG Director)</t>
  </si>
  <si>
    <t>17/4/24 Site visit Englefield Estate managed by estate staff</t>
  </si>
  <si>
    <t>18/4/24 Site Visit Leconfield Estate managed by estate staff</t>
  </si>
  <si>
    <t>22/04/24 Site visit Castle Milk &amp; Corrie Estates managed by estate staff</t>
  </si>
  <si>
    <t>23/04/24 Site visit Corsock Forestry managed by Savills and High Auldgirth managed by Newleaf Forestry</t>
  </si>
  <si>
    <t>24/04/24 Site visit Glenample managed by RDS Forestry</t>
  </si>
  <si>
    <t>25/04/2024 Site visits North Otter and Barr and Taolain both managed by RDS Forestry</t>
  </si>
  <si>
    <t>26/04/24 Site visits Resipole and Gorteneorn both managed by Kirn Ltd</t>
  </si>
  <si>
    <t>27/04/2024 Document review with Group Scheme Managers</t>
  </si>
  <si>
    <t>29/04/24 Site visit Glenferness Estate managed by Bidwells and Aberarder Wood  managed by EJD Forestry</t>
  </si>
  <si>
    <t>30/04/24 Site visit Inverernie Forest managed by the owner and Dallas Estate managed by Treestory</t>
  </si>
  <si>
    <t>01/05/2024 Site visits Kildermorie Forest managed by Brook Forestry</t>
  </si>
  <si>
    <t>02/05/24 Site visit Killiechonate Woodlands managed by the owner</t>
  </si>
  <si>
    <t>03/04/24 Site visits Dirnanean Estate managed by Treestory and Wester Tullochcurran managed by the owner</t>
  </si>
  <si>
    <t>04/05/2024 document review and closing meeting - attended by Rebecca Haskell ( auditor ), Phil Webb ( UKFCG Director), Simon Webb ( UKFCG Director)</t>
  </si>
  <si>
    <t>7.1a</t>
  </si>
  <si>
    <t>7.1b</t>
  </si>
  <si>
    <t>Summary of person days including time spent on preparatory work, actual audit days - state dates/times for opening and closing meetings, and dates/times for each location visited within itinerary, consultation and report writing (excluding travel) 17.5 days</t>
  </si>
  <si>
    <t>Rebecca Haskell ( Auditor) BSc Agricultural and Food Marketing, MSc Forestry, DipNEBOSH.  Over 30 years experience working in UK Forestry / Woodland Management in both state and charitable sectors, including several years as H&amp;S Manager for a woodland conservation charity. She has been auditing for Soil Association since 2012</t>
  </si>
  <si>
    <t>7.3.1</t>
  </si>
  <si>
    <t>7.4.1</t>
  </si>
  <si>
    <t>7.4.2</t>
  </si>
  <si>
    <t>The following criteria were assessed:  UKWAS sections 3 &amp; 5,  and for FMUs containing HCV attributes, unless the whole area meets the requirements for classification as a “small forest” (under SLIMF definitions)UKWAS indicators 2.3.1(c), 2.3.2(b,c), 2.9.1, 2.15.1(d), 2.15.2, 4.1.2,4.6.1, 4.6.2, 4.6.3, 4.6.4, 4.9.1</t>
  </si>
  <si>
    <t>7.4.3</t>
  </si>
  <si>
    <t>1000 consultees were contacted</t>
  </si>
  <si>
    <t>4 responses were received</t>
  </si>
  <si>
    <t>Consultation was carried out on 22/04/2024</t>
  </si>
  <si>
    <t xml:space="preserve">2 interviews were held by phone during audit </t>
  </si>
  <si>
    <t>17/4/24 Englefield Estate; Management planning documents and records reviewed in office with manager. Site visit included drive on public roads past Ufton Common Wood, Church Plantation, Gravelly Piece, Cowpond Piece - discussed choice of management (CCF and Clearcut systems). Public information boards seen; also ride management. Estate yard - chemical store checked. Benyon's Enclosure - coppicing operations on Iron Age Hillfort - operators interviewed.  Sims Copse PAWS management seen, high seats and pheasant pen inspected.</t>
  </si>
  <si>
    <t>18/04/24 Leconfield Estate: Management planning documents and records reviewed in office with manager.  Site visit included estate yard - chemical store checked. Lord's Wood - open ground management seen and cleaning operations inspected - worker interviewed.  Blanshotts copse - hazel coppice area, 2022/23 restock and thinnings operation inspected - chainsaw operator interviewed. Frith Wood natural regeneration ( from 1996 felling) inspected and management discussed , Lodgefield, Sladegate, Greyhound recent restock and pheasant pen inspected at Greyhound.  Longurst Common SSSI/SAC walked.</t>
  </si>
  <si>
    <t xml:space="preserve">22/04/2024 Castle Milk &amp; Corrie Estates - management planning documents and records reviewed in office with manager.  Site visit included PAWS site Norwood - discussed rhododendron management. Estate yard  - chemical store and welfare facilities checked.  Roadside tree safety Birkshaw, harvesting site South Turnmuir - OHPLs discussed. Various borrow pits seen and drive of forest roads.  West Wood and Milllentae - areas to be planted mostly with native broadleaves, Balstock - discussed prior notification for road building and badger protection.  Whitcastles - LTR and natural reserves seen; also harvesting operation - signage and stacking checked.  </t>
  </si>
  <si>
    <t>23/04/2024 am Corsock - management planning documents and records reviewed in office with managers.  Site visit to Craigadam forest block - Cpt. 28b PAWS restoration seen and management discussed.  Cpt. 8 SS restock inspected; also Cpt. 6b.  Martyrs tomb monument visited and forest viewed from this viewpoint - LTR seen.  All of forest road network driven.  Cpt. 26 planting site visited ( no operators on site). pm High Auldgirth - Cpts 40 and 99 PAWS restock sites inspected and species choice discussed; also protection of stone dyke and badger sett.  Tom Harper's cairn - public access discussed. Cpt. 24 beat up operations inspected though no contractors on site. Proposed road upgrade site near Cpt. 15a/b seen.</t>
  </si>
  <si>
    <t xml:space="preserve">24/04/24 Glenample. Management planning documents and records reviewed in office with manager for Glenample, North Otter and Barr and Taolain ( all managed by RDS Forestry).  Site visit to Glenample - (no live operations and none in past year); SSSI inspected and future management / monitoring discussed.  Drive round forest road network - road condition checked.  Old borrow pit inspected. Crops of various ages seen alongside forest road network - discussed future management. Pheasant feeder inspected and deer management discussed.   </t>
  </si>
  <si>
    <t>25/04/2024 North Otter site visit -  Cpt. 2 Mounding operation  walked and excavator operator interviewed.  Deer high seat under construction seen - safety requirements discussed.  Cpt. 1 sites harvested and restocked  2020 - 2022 seen and future management discussed. Road network driven and condition checked.  Barr an Taolain site visit - Cpt. 2 recently mounded area seen ( work had been undertaken by operator interviewed at North Otter), SAM inspected; also natural reserve area; also area in Cpt. 1 adjacent to natural reserve and planted with native BLs in 2022.</t>
  </si>
  <si>
    <t>26/04/24 - Resipole and Gorteneorn.  Management planning documents and records reviewed with manager. Resipole site visit - road network driven, Phase 1 felling areas (completed) and Phase 2 felling areas ( planned) seen.  Road due for upgrade inspected; also PAWS and ASNW areas. LTR seen. Extensive walk along forest tracks and borrow pit inspected.  Gorteneorn site visit - SAC/SSSI area seen; also areas of ASNW and PAWS restoration areas - cpts 9,10,15,14 and part cpt 20 seen and management discussed. New roadline inspected.  Floating pier site seen, though no live operations at time of visit so pier not in place - discusse safety management. Completed felling in Cpts 15,16, 20 and 22 seen and planned felling areas in Cpts 9, 10 and 19 seen.</t>
  </si>
  <si>
    <t xml:space="preserve">29/04/24 Glenferness Esate and Aberarder.  Glenferness -  management planning documents and records reviewed in office with manager.  Site visit included Cpt. 11a LISS management due for thinning.  Drive through LEPO area and along council road - discusse rhododendron management and tree safety surveys.  Cpt. 3 - broadleaves - discussed removal of tree shelters.  Aitchknockhill new planting area - fence marking discussed.  2022 planting areas visited - Cpt, 25e, 27f, 5c - beat up and weevil treatment discussed.  LTR seen; also Cpts 11b/13a PAWS - discussed management.  Aberarder - management planning documents and records reviewed with manager.  Dal Riach 22/23 restock inspected.  Creag Dubh - new road driven and harvesting operation ( no operators on site) inspected; also LEPO area, borrow pit and high seat inspected.  </t>
  </si>
  <si>
    <t>30/04/2024 Inverernie and Dallas Estate.  Inverernie - management planning documents and records reviewed in office with manager.  Site visit included drive along forest road.  Cpt. 41 restock area seen - discussed management.   Skip, high seat and secure ATV storage inspected. Timber stacks and fuel storage inspected re operation on neighbouring land where storage / stacking / haulage agreement across Inverernie estate land in place - discussed monitoring of activities within the certified area but not managed by the estate.  Dallas Estate - management planning documents and records reviewed with manager. School wood walked - discussed use by local school; also tree safety.  The Cotts natural reserve walked including area where rhododendron control had been undertaken- discussed management of invasives/ IPMS.  Scottackleys pheasant pen inspected.  Hill of Mullundy recently completed thinning operations visited - road upgrade discussed.</t>
  </si>
  <si>
    <t>01/05/2024 Kildermorie - management planning documents and records reviewed in office with owner and manager.  Site visit included interview with Head Keeper at his house, general drive on forest road, Cpt. 4 area felled and awaiting restock, Cpt, 1b fencing operation , Cpt 1a recent restock. Discussed deer management, planting,  fertiliser application, weevil, bracken control, waste management and public access.</t>
  </si>
  <si>
    <t>02/05/2024 - Killiechonate - management planning documents and records reviewed in office with owners.  Site visit included walk of part of circular route - Cpts 106, 111, 110, 112, 113, 116, 119, 117 walked  - pedestrian bridges inspected, tree safety discussed, area felled 3 years previously with SP retained inspected,  Cpt. 149 natural reserve visited and unauthorised use by mountain bikes discussed.  PAWS area visited and future management discussed</t>
  </si>
  <si>
    <t>03/05/2024 - Dirnean - management planning documents and records reviewed with manager.  Site visit included drive of forest roads recently used for timber haulage.  Recent harvesting operations in cpts 35,36 &amp; 38 inspected, including roadside stacks.  Archaeological feature inspected Cpt. 38a; also LTR Cpt. 36b. Wester Tullochchurran - management planning documents and records reviewed with owner.  Site walked - public access discussed, recent harvesting inspected and future management as native woodland discussed.  Area of native broadleaves seen and spreading of spores onto harvested site to assist establishment discussed; also deer fencing / deer management</t>
  </si>
  <si>
    <t>7.8.</t>
  </si>
  <si>
    <t>The assessment team reviewed the current scope of the certificate in terms of PEFC certified forest area and products being produced. There was no change since the previous evaluation other than changes to membership as listed in A7 site list.</t>
  </si>
  <si>
    <r>
      <t>Changes to management situation</t>
    </r>
    <r>
      <rPr>
        <b/>
        <sz val="11"/>
        <color indexed="10"/>
        <rFont val="Cambria"/>
        <family val="1"/>
      </rPr>
      <t>- results of management review/internal audit
Effectiveness of management system
Description of any continual improvement activities</t>
    </r>
  </si>
  <si>
    <t>7.10.</t>
  </si>
  <si>
    <t>x</t>
  </si>
  <si>
    <t xml:space="preserve">UKWAS x.x, </t>
  </si>
  <si>
    <t xml:space="preserve">THIRD SURVEILLANCE - </t>
  </si>
  <si>
    <t>Montreal Estate Opening meeting attended by Rebecca Haskell ( auditor), Simon Webb ( UKFCG Director)</t>
  </si>
  <si>
    <t>Torry Hill Estate</t>
  </si>
  <si>
    <t>Remote audits of Waggle Hill, Achaglass and document review for other sites to be audited face to face</t>
  </si>
  <si>
    <t>Remote audits of Mongour, Glenmoriston and document review for some group documents</t>
  </si>
  <si>
    <t>Raby Estate</t>
  </si>
  <si>
    <t>Auchencairn</t>
  </si>
  <si>
    <t>Eliock Estate, Avondale</t>
  </si>
  <si>
    <t>Killean</t>
  </si>
  <si>
    <t>Rannoch, Edradynate</t>
  </si>
  <si>
    <t>Balmac, Abriachan</t>
  </si>
  <si>
    <t>Audit of group management system, group wide documentation and records with group scheme managers</t>
  </si>
  <si>
    <t>Strathy</t>
  </si>
  <si>
    <t>Limekiln, Achaveillan</t>
  </si>
  <si>
    <t>Dinnet Estate</t>
  </si>
  <si>
    <t>Ellemford Estate, Ashkirktown</t>
  </si>
  <si>
    <t>Closing meeting attended by Rebecca Haskell( auditor), Phil Webb ( UKFCG Director), Simon Webb ( UKFCG Director)</t>
  </si>
  <si>
    <t>8.1b</t>
  </si>
  <si>
    <r>
      <t xml:space="preserve">Any significant issues impacting on the audit programme </t>
    </r>
    <r>
      <rPr>
        <sz val="11"/>
        <color indexed="12"/>
        <rFont val="Cambria"/>
        <family val="1"/>
      </rPr>
      <t>N</t>
    </r>
    <r>
      <rPr>
        <sz val="11"/>
        <rFont val="Cambria"/>
        <family val="1"/>
      </rPr>
      <t xml:space="preserve"> (If Y describe issues below):</t>
    </r>
  </si>
  <si>
    <t>Summary of person days including time spent on preparatory work, actual audit days 22 days</t>
  </si>
  <si>
    <t xml:space="preserve">Rebecca Haskell ( Auditor) BSc Agricultural and Food Marketing, MSc Forestry, DipNEBOSH.  Over 35 years experience working in UK Forestry / Woodland Management in both state and charitable sectors, including several years as H&amp;S Manager for a woodland conservation charity. She has been auditing for Soil Association since 2012 </t>
  </si>
  <si>
    <t>8.3.1</t>
  </si>
  <si>
    <t>8.4.1</t>
  </si>
  <si>
    <t>8.4.2</t>
  </si>
  <si>
    <t>The following criteria were assessed: UKWAS Section 2, plus where open findings ie 3.6.1( UKWAS 4) now 3.7.2 UKWAS 5 and 5.2.1</t>
  </si>
  <si>
    <t>8.4.3</t>
  </si>
  <si>
    <t>1167 consultees were contacted</t>
  </si>
  <si>
    <t>13  responses were received</t>
  </si>
  <si>
    <t>Consultation was carried out on 14/03/2025</t>
  </si>
  <si>
    <t xml:space="preserve"> 1 interview was held by phone during audit</t>
  </si>
  <si>
    <t>See S3 Stakeholder Summary tab for summary of issues raised by stakeholders and SA Certification response</t>
  </si>
  <si>
    <t>Montreal Estate</t>
  </si>
  <si>
    <t>Opening meeting.  Document review with manager. Site visit Willow Wood - xmas trees, PAWS conversion area seen, high seat inspected.  Whitley Wood and Hawkswood drive past on council road.  Dust wood CCF management of Western Hemlock - discussed; also veteran tree and glade creation.  Old World War 2 features seen, older PAWS restoration area.  Aps Hollow - further PAWS areas seen, some thinnned; also where tree safety survey had been undertaken. Tree climbing trainer interviewed.  SSSI seen from a distance</t>
  </si>
  <si>
    <t>Torry Hill</t>
  </si>
  <si>
    <t>Document review with manager.  Site visits included LTR area; also butterfly bank and wide rides managed for butterflies.  Whitehall plantation area of sweet chestnut recently planted - discussed future management.  Wynchling Wood coppice area - walked through wood.  Sweets wood - natural reserve and LTR seen. Veteran trees seen; also area planted post 1987 storm.  Torry Hill Wood - deadwood seen and management discussed; also coppice of various ages. Area used by local school.  Endings Wood - recently coppiced area.</t>
  </si>
  <si>
    <t>Remote sites</t>
  </si>
  <si>
    <t>Inactive members Waggle Hill, Achaglass, Mongour, Glenmoriston so remote audit only</t>
  </si>
  <si>
    <t>Document review with manager.  Site visits included drive through parkland seeing various areas including Cpt. 108c amenity woodland, Cpt. 39 discussed dealing with ash dieback and rhododendron.  Cpt. 38 Pheasant pen inspected and walked cpt.  Noted deadwood. Cpt. 104 veteran tree and standing deadwood.  Cpt. 46 PAWS area inspected. Bath wood - discussed management of veteran trees, rhododendron and young oak, alder and Birch. North Wood - discussed future thinning.  LTR / Natural Reserve seen Cpt. 21b;  also ASNW and PAWS.</t>
  </si>
  <si>
    <t>Document review with manager.  Site visit Cpt. 20 planted with BLs - discussed owner objectives and future management.  Drive through forest - natural reserve areas seeen; also LTR.  Cpt. 20 Norway Spruce establishing.  Discussed weeding and weevil spraying.  Cpt. 18 PAWS seen. High seat inspected. Cpt 8 area where planted crop failed due to weevil damage - discussed nest steps.  SAM seen</t>
  </si>
  <si>
    <t>Document review with manager at start of site visit for each site.  Eliock Site visit - sawmill wood restocked 4 - 5 years ago discussed management and standing deadwood noted.  Gorpal wood - Storm Arwen danage replanted 2023. PAWS areas inspected and pre harvest assessments discussed; also rhododendron management. Cpt. 22 regenerating BLs seen, Cpt, 6 LTR, Cpt. 4 natural reserve seen.  Cpt 16 PAWS / LEPO area seen and management discussed. Avondale site visit - Bloodmoss SSSI inspected. Burnside establishing BLs seen - discussed deer management.  Drive around forest.</t>
  </si>
  <si>
    <t>Document review with manager.  Site visit Cpt. 8 recently planted - inspected and discussed deer management.  Cpt. 5 P23 discussed ground prep ( planted without ground prep), Cpt. 9 P23 inspected. Cpt, 6 wetland habitat area managed for biodiversity</t>
  </si>
  <si>
    <t>Document review with manager for each site.  Site visit Rannoch - drive along road - standing deadwood seen, also neighbouring cottage with rhododendron providing seed source.  Cpt. 9 birch, ancient trees - to be fully restored to W11 woodland. Cpt. 17 LTR and Natural reserve areas seen. Site visit Eradynate - cpts 2,3,4 watershed erosion control, Cpt. 20 restored PAWS, inspected and discussed management of Himalayan Balsam</t>
  </si>
  <si>
    <t xml:space="preserve">Document review with manager for each site.  Balmac site visit - open area inspected and discussed management of feral pigs. Extensive drive through forest.Tree safety protocol discussed  Cpt. 6 LTR seen. LTR areas seen ( 87% of the MU).  Coupe 5 harvesting site seen - no operators working but FWW on site and interviewed.Abriachan site visit - walk through amenity area, seeing pond, bike trails, bird hide and open area, beaver Zone 1, walking trails.  Commercial area driven through - areas planned for felling seen, walking trails, bike trails, exclosures inspected and deer management discussed. SP retentions for red squirrel habitat. Beaver Zone 2 area seen </t>
  </si>
  <si>
    <t>Office</t>
  </si>
  <si>
    <t>Document review with manager.  Site visit - extensive drive through Zone B and Zone C. Seen restricted areas - roads 'out of bounds' for environmental reasons and areas where no stopping allowed to avoid disturbance of nesting birds. Areas to be felled for wind turbines and future management discussed.  No live operations but timber stacks inspected and harvesting manager interviewed. Areas for peatland restorations seen and future management discussed. Environmental Clerk of Works interviewed and discussed liaison between forest manager, harvesting manager and windfarm personnel</t>
  </si>
  <si>
    <t>Document review with manager - same manager for both sites.  Limekiln site visit - SSSI inspected and future management both within and around SSSI discussed.  Drive along road network - areas felled for wind turbines and future management discussed. Areas of standing deadwood seen across the forest. High seat inspected; also Cpt. 15 restock area. Achaveillan site visit - seen from Limekiln then drive through road network.  Nearby SSSI seen, also area with some Christmas trees ( not intensively managed). Broadleaf areas adjacent to Christmas trees seen; also open ground habitat. Drive through neighbouring forest to access / leave site - discussed liaison with neighbours.</t>
  </si>
  <si>
    <t>Document review with manager.  Site visit Cpt. 55a PAWS, Cpt. 55d ASNW - discussed management.  Cpt. 122e recent clearfell discussed restocking choices. Drive through estate -  Cpts 29a and 37b - both regenerating via natural regeneration, Cpt. 72h to be restocked.</t>
  </si>
  <si>
    <t>Document review with manager for each site.  Ellemford site visit - drive to viewpoint,  harvesting cpts 7,39 &amp; 49, LISS management area Cpt. 47k and Cpt. 15c, LTR and natural reserve areas, trees identified as high risk in tree safety survey.  Ashkirktown - site visit included drive around road network, LTR and natural reserve areas seen; also SSSI - discussed management around SSSI area Cpt. 10.  Scheduled Ancient Monument seen and future management discussed</t>
  </si>
  <si>
    <t>8.8.</t>
  </si>
  <si>
    <t>The assessment team reviewed the current scope of the certificate in terms of PEFC certified forest area and products being produced. There was no change since the previous evaluation other than changes in membership and minor changes in area due to remapping / small excisions</t>
  </si>
  <si>
    <t>8.9.</t>
  </si>
  <si>
    <t>8.10.</t>
  </si>
  <si>
    <r>
      <t xml:space="preserve">FOURTH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</si>
  <si>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</si>
  <si>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</si>
  <si>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</si>
  <si>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</si>
  <si>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</si>
  <si>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</si>
  <si>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</si>
  <si>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9.1a</t>
  </si>
  <si>
    <t>9.1b</t>
  </si>
  <si>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</si>
  <si>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</si>
  <si>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</si>
  <si>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</si>
  <si>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9.3.1</t>
  </si>
  <si>
    <t>9.4.1</t>
  </si>
  <si>
    <t>9.4.2</t>
  </si>
  <si>
    <t>The following criteria were assessed:</t>
  </si>
  <si>
    <t>9.4.3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</si>
  <si>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</si>
  <si>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consultees were contacted</t>
  </si>
  <si>
    <t>x responses were received</t>
  </si>
  <si>
    <t>Consultation was carried out on day/month/200x</t>
  </si>
  <si>
    <t>x visits/interviews were held by phone/in person during audit…</t>
  </si>
  <si>
    <t>E.g. compartment 15 visited 12.5.05, harvesting in progress observed, contractors interviewed, yield control discussed with manager.</t>
  </si>
  <si>
    <t>E.g. management planning documentation and records reviewed in office with manager 13.5.06</t>
  </si>
  <si>
    <t>etc.</t>
  </si>
  <si>
    <t>9.8.</t>
  </si>
  <si>
    <t>The assessment team reviewed the current scope of the certificate in terms of PEFC certified forest area and products being produced. There was no change since the previous evaluation.</t>
  </si>
  <si>
    <t>9.9.</t>
  </si>
  <si>
    <t>9.10.</t>
  </si>
  <si>
    <t>ANNEX 1 CHECKLIST for : UK</t>
  </si>
  <si>
    <t>Standard version:</t>
  </si>
  <si>
    <t>UKWAS v4 2018</t>
  </si>
  <si>
    <t>Region/Country:</t>
  </si>
  <si>
    <r>
      <t>PEFC</t>
    </r>
    <r>
      <rPr>
        <b/>
        <i/>
        <sz val="11"/>
        <color indexed="30"/>
        <rFont val="Cambria"/>
        <family val="1"/>
      </rPr>
      <t xml:space="preserve"> </t>
    </r>
  </si>
  <si>
    <t>In UK, the PEFC endorsed national standard UKWAS is used.</t>
  </si>
  <si>
    <t>A</t>
  </si>
  <si>
    <t>SECTION A: PEFC™ TRADEMARK REQUIREMENTS 
PEFC International Standard PEFC ST 2001:2008</t>
  </si>
  <si>
    <t>no score</t>
  </si>
  <si>
    <t>A.1.</t>
  </si>
  <si>
    <t xml:space="preserve">All on-product trademark designs seen during audit meet PEFC Trademark requirements 
</t>
  </si>
  <si>
    <t>MA</t>
  </si>
  <si>
    <t>n/a no trademark use to date.</t>
  </si>
  <si>
    <t>n/a</t>
  </si>
  <si>
    <t>N/A no on product trademark use</t>
  </si>
  <si>
    <t>A.2.</t>
  </si>
  <si>
    <t xml:space="preserve">All promotional trademark designs seen during audit meet PEFC Trademark requirements.
</t>
  </si>
  <si>
    <t xml:space="preserve">All promotional designs seen to meet TM requirements 
</t>
  </si>
  <si>
    <t>Y</t>
  </si>
  <si>
    <t>A.3</t>
  </si>
  <si>
    <t>Does the Certificate Holder have a PEFC trademark license agreement with the National PEFC body and hereinunder a written procedure for use of the PEFC logo?</t>
  </si>
  <si>
    <t>Confirmed PEFC TM license agreement held and written procedure in place.  Designated Trademark Controller interviewed during audit showed excellent knowledge of TM requirements</t>
  </si>
  <si>
    <t xml:space="preserve">Ukwas v4.0 ref </t>
  </si>
  <si>
    <t>Legal compliance and UKWAS conformance</t>
  </si>
  <si>
    <t>●</t>
  </si>
  <si>
    <t>Management planning</t>
  </si>
  <si>
    <t>Woodland operations</t>
  </si>
  <si>
    <t>Natural, historical and cultural environment</t>
  </si>
  <si>
    <t>People, communities and workers</t>
  </si>
  <si>
    <t>FSC ref</t>
  </si>
  <si>
    <t xml:space="preserve">Compliance and conformance
</t>
  </si>
  <si>
    <t xml:space="preserve">1.1.1 There shall be compliance with the law. There shall be no substantiated outstanding claims of non-compliance related to woodland management.
Verifiers:
• No evidence of non-compliance from audit
• Evidence of correction of any previous non-compliance
• A system to be aware of and implement requirements of new legislation.
</t>
  </si>
  <si>
    <t>All sites: No evidence of non-compliance was observed.</t>
  </si>
  <si>
    <r>
      <rPr>
        <b/>
        <sz val="10"/>
        <rFont val="Cambria"/>
        <family val="1"/>
        <scheme val="major"/>
      </rPr>
      <t>All sites:</t>
    </r>
    <r>
      <rPr>
        <sz val="10"/>
        <rFont val="Cambria"/>
        <family val="1"/>
        <scheme val="major"/>
      </rPr>
      <t xml:space="preserve"> No evidence of non-compliance was observed. All sites received e-news bulleting from the group manager and in most cases employed an experienced professional management company who maintained awareness of legal requirements through membership of trade associations, including FISA, RFS  and CONFOR. All reviewed documents complied with legal requirements.</t>
    </r>
  </si>
  <si>
    <t xml:space="preserve">1.1.2 There shall be conformance to the spirit of any relevant codes of practice or good practice guidelines.
Verifiers: 
• No evidence of non-conformance from audit
• Evidence of correction of any previous non-conformance
• A system to be aware of and conform to new codes of practice and good practice guidelines.
</t>
  </si>
  <si>
    <t>SLIMF sites (Bawd Moss, Ardura, Carnacailliche, Barmark Hill) (SLM):  Forest managers receive updates on guidelines as members of  Confor, RSFS, ICF and UKFCG. Abundant evidence of guidelines followed.
Acharossan (ACH):  Forest managers receive updates on guidelines as members of  Confor, RSFS, ICF and UKFCG. Abundant evidence of guidelines followed.
Drimnin Estate (DRM):  Receive updates as above, plus mention of online webinars.
Forrest Estate (FOR):  Updates from Confor, RSFS, ICF and UKFCG. 
Sheffield City Council (SCC): As above plus in-house training from central council
Tregothnan Cornwall Estate (TRE):  Updates from Confor, RFS, ICF and UKFCG, Ash Dieback management group for Cornwall
Longleat Estate (LNG):  Updates from ICF, RFS, UKFCG, FISA</t>
  </si>
  <si>
    <r>
      <rPr>
        <b/>
        <sz val="10"/>
        <rFont val="Cambria"/>
        <family val="1"/>
        <scheme val="major"/>
      </rPr>
      <t xml:space="preserve">All sites: </t>
    </r>
    <r>
      <rPr>
        <sz val="10"/>
        <rFont val="Cambria"/>
        <family val="1"/>
        <scheme val="major"/>
      </rPr>
      <t xml:space="preserve">Interview with the managers confirmed extensive knowledge of all aspects of forestry, codes of practice and guidelines. UKFCG provide guidance, including templates designed to ensure best practice guidelines are followed eg template for pre-commencement information exchange seen in use at </t>
    </r>
    <r>
      <rPr>
        <b/>
        <sz val="10"/>
        <rFont val="Cambria"/>
        <family val="1"/>
        <scheme val="major"/>
      </rPr>
      <t>Langamull &amp; West Ardhu</t>
    </r>
    <r>
      <rPr>
        <sz val="10"/>
        <rFont val="Cambria"/>
        <family val="1"/>
        <scheme val="major"/>
      </rPr>
      <t xml:space="preserve">, including information on safety and environmental best practice / heritage protection Site inspections provided further verification of management practices Eg </t>
    </r>
    <r>
      <rPr>
        <b/>
        <sz val="10"/>
        <rFont val="Cambria"/>
        <family val="1"/>
        <scheme val="major"/>
      </rPr>
      <t>Redcastle (RDC)</t>
    </r>
    <r>
      <rPr>
        <sz val="10"/>
        <rFont val="Cambria"/>
        <family val="1"/>
        <scheme val="major"/>
      </rPr>
      <t xml:space="preserve">: The forest manager is a qualified professional forester and is a member of trade associations through which  information is acquired regarding any legislation changes or forestry policy. Also through the company structure of Galbraith. </t>
    </r>
    <r>
      <rPr>
        <b/>
        <sz val="10"/>
        <rFont val="Cambria"/>
        <family val="1"/>
        <scheme val="major"/>
      </rPr>
      <t>Lochluichart (LOC):</t>
    </r>
    <r>
      <rPr>
        <sz val="10"/>
        <rFont val="Cambria"/>
        <family val="1"/>
        <scheme val="major"/>
      </rPr>
      <t xml:space="preserve"> Site inspections included visits to areas that have been thinned, felled and restocked including new planting.  Windblow clearance, path and track maintenance.  All operational activity appears to have complied with relevant codes of practice. </t>
    </r>
    <r>
      <rPr>
        <b/>
        <sz val="10"/>
        <rFont val="Cambria"/>
        <family val="1"/>
        <scheme val="major"/>
      </rPr>
      <t>Invertrossachs (INV):</t>
    </r>
    <r>
      <rPr>
        <sz val="10"/>
        <rFont val="Cambria"/>
        <family val="1"/>
        <scheme val="major"/>
      </rPr>
      <t xml:space="preserve"> During the audit operational areas were seen with windthrow clearance. No evidence of non-compliance with relevant codes of practice. </t>
    </r>
    <r>
      <rPr>
        <b/>
        <sz val="10"/>
        <rFont val="Cambria"/>
        <family val="1"/>
        <scheme val="major"/>
      </rPr>
      <t>Carmacoup and Penbreck (CARM)</t>
    </r>
    <r>
      <rPr>
        <sz val="10"/>
        <rFont val="Cambria"/>
        <family val="1"/>
        <scheme val="major"/>
      </rPr>
      <t>: The only audited site managed directly by the owner, who maintains up to date knowledge of regulations through membership of CONFOR and being provided with newsletters such as Tilhill's Treescribe.</t>
    </r>
    <r>
      <rPr>
        <b/>
        <sz val="10"/>
        <rFont val="Cambria"/>
        <family val="1"/>
        <scheme val="major"/>
      </rPr>
      <t xml:space="preserve"> Over Dalgleish (OVE):</t>
    </r>
    <r>
      <rPr>
        <sz val="10"/>
        <rFont val="Cambria"/>
        <family val="1"/>
        <scheme val="major"/>
      </rPr>
      <t xml:space="preserve"> The forest manager is a qualified professional forester and is a member of trade associations through which  information is acquired regarding any legislation changes or forestry policy. Also through the company structure of Galbraith. </t>
    </r>
  </si>
  <si>
    <t>1.1.3 a)</t>
  </si>
  <si>
    <t xml:space="preserve">1.1.3 a) The legal identity of the owner/manager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
</t>
  </si>
  <si>
    <t xml:space="preserve">All sites:  UKFCG Doc 1.1.3 'Legal Ownership' records ownership for all members (samples seen).
ACH:  Acharossan is both a forest property and the collective name for 4 contiguous forest properties (including Camquart, Otter Estate and Ormidale), which have now come under single ownership and management. </t>
  </si>
  <si>
    <r>
      <rPr>
        <b/>
        <sz val="10"/>
        <rFont val="Cambria"/>
        <family val="1"/>
        <scheme val="major"/>
      </rPr>
      <t>All sites:</t>
    </r>
    <r>
      <rPr>
        <sz val="10"/>
        <rFont val="Cambria"/>
        <family val="1"/>
        <scheme val="major"/>
      </rPr>
      <t xml:space="preserve"> UKFCG template 1.1.3 has been completed and signed, this document includes ownership details, the nature and location of tenure documentation and is held on file by UKFCG - seen for every site audited; also ownership documents provided for all sites audited eg signed disposition for </t>
    </r>
    <r>
      <rPr>
        <b/>
        <sz val="10"/>
        <rFont val="Cambria"/>
        <family val="1"/>
        <scheme val="major"/>
      </rPr>
      <t xml:space="preserve">Ardura, </t>
    </r>
    <r>
      <rPr>
        <sz val="10"/>
        <rFont val="Cambria"/>
        <family val="1"/>
        <scheme val="major"/>
      </rPr>
      <t xml:space="preserve">title plan and title sheet for </t>
    </r>
    <r>
      <rPr>
        <b/>
        <sz val="10"/>
        <rFont val="Cambria"/>
        <family val="1"/>
        <scheme val="major"/>
      </rPr>
      <t>FEM</t>
    </r>
  </si>
  <si>
    <t>y</t>
  </si>
  <si>
    <t>1.13 b)</t>
  </si>
  <si>
    <t>1.1.3 b) The boundaries of the owner’s/manager’s legal ownership or tenure shall be documented.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</si>
  <si>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r>
      <rPr>
        <b/>
        <sz val="10"/>
        <rFont val="Cambria"/>
        <family val="1"/>
        <scheme val="major"/>
      </rPr>
      <t>All sites:</t>
    </r>
    <r>
      <rPr>
        <sz val="10"/>
        <rFont val="Cambria"/>
        <family val="1"/>
        <scheme val="major"/>
      </rPr>
      <t xml:space="preserve"> UKFCG template 1.1.3 has been completed and signed, this document includes ownership details, the nature and location of tenure documentation and is held on file by UKFCG. Copies of ownership documents also seen for each site - these are held on file by UKFCG</t>
    </r>
  </si>
  <si>
    <t>1.1.3 c)</t>
  </si>
  <si>
    <t>1.1.3 c) The scope of the owner’s/manager’s legal rights to manage the WMU and to harvest products and/or supply services from within the WMU shall be documented.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</si>
  <si>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r>
      <rPr>
        <b/>
        <sz val="10"/>
        <rFont val="Cambria"/>
        <family val="1"/>
        <scheme val="major"/>
      </rPr>
      <t>All sites:</t>
    </r>
    <r>
      <rPr>
        <sz val="10"/>
        <rFont val="Cambria"/>
        <family val="1"/>
        <scheme val="major"/>
      </rPr>
      <t xml:space="preserve"> UKFCG template 1.1.3 has been completed and signed, this document includes ownership details, the nature and location of tenure documentation and is held on file by UKFCG - seen during audit for all sites visited.  Copy of title plans, title sheets and/or other ownership information also held by UKFCG and seen during audit for all sites. No documented restrictions to legal rights to manage the WMU and harvest products / supply services noted.</t>
    </r>
  </si>
  <si>
    <t>1.1.3 d)</t>
  </si>
  <si>
    <t>1.1.3 d) Legal authority to carry out specific operations, where required by the relevant authorities, shall be documented.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</si>
  <si>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All sites:  UKFCG Doc 1.1.3 'Legal Ownership' records ownership for all members (samples seen).
ACH:  While the Acharossan LTFP has been in renewal, felling has been undertaken under separate licences, one dated 22/4/20 and the other dated 25/3/21. The other 3 parts of this property each have individual felling licences as part of their LTFPs, which are still in date: Camquart 2017-27, Otter 2014-24, Ormidale 2016-26.</t>
  </si>
  <si>
    <r>
      <t xml:space="preserve">All sites:  UKFCG Doc 1.1.3 'Legal Ownership' records ownership for all members (samples seen). Long Term Forest Plans and  Felling licences seen; also permissions where required eg </t>
    </r>
    <r>
      <rPr>
        <b/>
        <sz val="10"/>
        <rFont val="Cambria"/>
        <family val="1"/>
        <scheme val="major"/>
      </rPr>
      <t xml:space="preserve">Rosal </t>
    </r>
    <r>
      <rPr>
        <sz val="10"/>
        <rFont val="Cambria"/>
        <family val="1"/>
        <scheme val="major"/>
      </rPr>
      <t xml:space="preserve">licence for clearance of windblow from Scheduled Ancient Monument licence ref 30044363 ref SAM 2513,  </t>
    </r>
    <r>
      <rPr>
        <b/>
        <sz val="10"/>
        <rFont val="Cambria"/>
        <family val="1"/>
        <scheme val="major"/>
      </rPr>
      <t>RDC:</t>
    </r>
    <r>
      <rPr>
        <sz val="10"/>
        <rFont val="Cambria"/>
        <family val="1"/>
        <scheme val="major"/>
      </rPr>
      <t xml:space="preserve"> The felling licence for the estate lapsed in 2022. Next large scale felling operations are not planned until 2036. The forest manager anticipates using an UKWAS management plan to guide future management until that point, obtaining felling licences on an as needs basis, </t>
    </r>
    <r>
      <rPr>
        <b/>
        <sz val="10"/>
        <rFont val="Cambria"/>
        <family val="1"/>
        <scheme val="major"/>
      </rPr>
      <t>CARM</t>
    </r>
    <r>
      <rPr>
        <sz val="10"/>
        <rFont val="Cambria"/>
        <family val="1"/>
        <scheme val="major"/>
      </rPr>
      <t>: Windfarm planning permission has been granted and turbines have been constructed and are operational. UKFCG Doc.23 excision checklist, which includes reference to relevant authorities was seen as completed during audit.</t>
    </r>
  </si>
  <si>
    <t xml:space="preserve">1.1.3 e) </t>
  </si>
  <si>
    <t>1.1.3 e) Payment shall be made in a timely manner of all applicable legally prescribed charges connected with forest management.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</si>
  <si>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 xml:space="preserve">All sites: There was no indication that the owners or site managers were not compliant with the payment of taxes. </t>
  </si>
  <si>
    <r>
      <rPr>
        <b/>
        <sz val="10"/>
        <rFont val="Cambria"/>
        <family val="1"/>
        <scheme val="major"/>
      </rPr>
      <t>All sites:</t>
    </r>
    <r>
      <rPr>
        <sz val="10"/>
        <rFont val="Cambria"/>
        <family val="1"/>
        <scheme val="major"/>
      </rPr>
      <t xml:space="preserve"> There was no indication that the owners or site managers were not compliant with the payment of taxes or other legally prescribed charges.</t>
    </r>
  </si>
  <si>
    <t>1.3.2</t>
  </si>
  <si>
    <t>1.1.4 a)</t>
  </si>
  <si>
    <t>1.1.4 a) Mechanisms shall be employed to identify, prevent and resolve disputes over tenure claims and use rights through appropriate consultation with interested parties. 
Verifiers: 
Use of dispute resolution mechanism.</t>
  </si>
  <si>
    <t>All sites: No such disputes were identified during the audit nor were they reported by the manager or through stakeholder consultation. The Consultation raised several issues regarding access under the Scottish Outdoor Access Code, with stakeholder claims that access was prevented. However, these are all being addressed directly by site managers without recourse to legal mechanisms.</t>
  </si>
  <si>
    <r>
      <rPr>
        <b/>
        <sz val="10"/>
        <rFont val="Cambria"/>
        <family val="1"/>
        <scheme val="major"/>
      </rPr>
      <t>All sites:</t>
    </r>
    <r>
      <rPr>
        <sz val="10"/>
        <rFont val="Cambria"/>
        <family val="1"/>
        <scheme val="major"/>
      </rPr>
      <t xml:space="preserve"> No such disputes were identified during the audit nor were they reported by the manager or through stakeholder consultation.</t>
    </r>
  </si>
  <si>
    <t>1.6.1</t>
  </si>
  <si>
    <t>1.1.4 b)</t>
  </si>
  <si>
    <t>1.1.4 b) Where possible, the owner/manager shall seek to resolve disputes out of court and in a timely manner. 
Verifiers: 
Use of dispute resolution mechanism.</t>
  </si>
  <si>
    <t>All sites: No such legal disputes were identified during the audit</t>
  </si>
  <si>
    <r>
      <rPr>
        <b/>
        <sz val="10"/>
        <rFont val="Cambria"/>
        <family val="1"/>
        <scheme val="major"/>
      </rPr>
      <t>All sites:</t>
    </r>
    <r>
      <rPr>
        <sz val="10"/>
        <rFont val="Cambria"/>
        <family val="1"/>
        <scheme val="major"/>
      </rPr>
      <t xml:space="preserve"> Interview with the managers, and from stakeholder consultation, confirmed there are no unresolved disputes over tenure claims and use rights. Managers interviewed confirmed dispute resolution process should such disputes occur ie seeking to resolve swiftly and legal action only to be taken as a last resort.</t>
    </r>
  </si>
  <si>
    <t>1.1.5 a)</t>
  </si>
  <si>
    <t>1.6.2</t>
  </si>
  <si>
    <t xml:space="preserve">1.1.5 a) The owner/manager shall:
• Commit to conformance to this certification standard, and
• Have declared an intention to protect and maintain the woodland management unit and its ecological integrity in the long term.
Verifiers: 
Signed declaration of commitment; Dissemination of the requirements of this certification standard to workers, licensees and leaseholders; Public statement of policy
 </t>
  </si>
  <si>
    <t>All sites: The UKFCG Group Rules Doc 1 state commitment to FSC and PEFC principles (section 2.1a). When applying to join the group, all members sign Doc 02 consent forms confirming compliance with Group Rules. Sample seen for Drimnin Estate dated 2/8/2021.</t>
  </si>
  <si>
    <r>
      <rPr>
        <b/>
        <sz val="10"/>
        <rFont val="Cambria"/>
        <family val="1"/>
        <scheme val="major"/>
      </rPr>
      <t xml:space="preserve">All sites </t>
    </r>
    <r>
      <rPr>
        <sz val="10"/>
        <rFont val="Cambria"/>
        <family val="1"/>
        <scheme val="major"/>
      </rPr>
      <t xml:space="preserve">UKFCG Group Rules Doc. 01 and Application Form Doc. 02 are signed and include confirmation of this commitment - seen for all sites visited.  Briefing note BN008 has been prepared for managers to pass on to workers to inform them about UKWAS. UKFCG website makes clear its commitment to the certification standard as does the website of the managers of </t>
    </r>
    <r>
      <rPr>
        <b/>
        <sz val="10"/>
        <rFont val="Cambria"/>
        <family val="1"/>
        <scheme val="major"/>
      </rPr>
      <t xml:space="preserve">Cambushinnie </t>
    </r>
    <r>
      <rPr>
        <sz val="10"/>
        <rFont val="Cambria"/>
        <family val="1"/>
        <scheme val="major"/>
      </rPr>
      <t xml:space="preserve">and </t>
    </r>
    <r>
      <rPr>
        <b/>
        <sz val="10"/>
        <rFont val="Cambria"/>
        <family val="1"/>
        <scheme val="major"/>
      </rPr>
      <t>Invertrossachs</t>
    </r>
    <r>
      <rPr>
        <sz val="10"/>
        <rFont val="Cambria"/>
        <family val="1"/>
        <scheme val="major"/>
      </rPr>
      <t xml:space="preserve">
</t>
    </r>
    <r>
      <rPr>
        <b/>
        <sz val="10"/>
        <rFont val="Cambria"/>
        <family val="1"/>
        <scheme val="major"/>
      </rPr>
      <t xml:space="preserve">RDC: </t>
    </r>
    <r>
      <rPr>
        <sz val="10"/>
        <rFont val="Cambria"/>
        <family val="1"/>
        <scheme val="major"/>
      </rPr>
      <t xml:space="preserve">Letter of authorisation from owners, for Galbraith manager to sign is dated 28-07-2016 and stored in UKFCG records.   
</t>
    </r>
    <r>
      <rPr>
        <b/>
        <sz val="10"/>
        <rFont val="Cambria"/>
        <family val="1"/>
        <scheme val="major"/>
      </rPr>
      <t xml:space="preserve">OVE: </t>
    </r>
    <r>
      <rPr>
        <sz val="10"/>
        <rFont val="Cambria"/>
        <family val="1"/>
        <scheme val="major"/>
      </rPr>
      <t>Confirmation that the forest manager has authorisation to sign the application for certification provided by signed letter dated 21-03-2022, copy held in UKFCG site file for Over Dalgleish.</t>
    </r>
  </si>
  <si>
    <t>1.1.5 b)</t>
  </si>
  <si>
    <t xml:space="preserve">1.1.5 b) A statement of these commitments shall be made publicly available upon request. 
Verifiers: 
Signed declaration of commitment; Dissemination of the requirements of this certification standard to workers, licensees and leaseholders; Public statement of policy
 </t>
  </si>
  <si>
    <t>1.8.1</t>
  </si>
  <si>
    <t xml:space="preserve">All sites: The site managers confirmed that declarations would be made available should they be requested. </t>
  </si>
  <si>
    <t>1.1.6 a)</t>
  </si>
  <si>
    <t>1.1.6 a) There shall be conformance to guidance on anti-corruption legislation. 
Verifiers: 
• Discussion with the owner/manager
• Written procedures
• Public statement of policy.</t>
  </si>
  <si>
    <t>All sites: No issues were identified in relation to bribery during the audits or through the stakeholder consultation process. 
ACH:  Forest management company has 'Anti-bribery and corruption' statement (copy seen). 
DRM:  Covered in contract documents for harvesting, clause 20 'Anti-bribery and modern slavery'.
FOR:  Part of the due diligence procedures for engaging contractors. The estate is part of a larger parent company which has  'Bribery &amp; Anti-corruption Policy and Programme' (copy seen).
SCC: Forestry staff do anti-corruption training online as part of Sheffield City Council.
TRE:  Forest Manager confirmed understanding and compliance.
LNG:  Forestry is part of larger Longleat Estate and their Employee Handbook covers this in section 9.16.</t>
  </si>
  <si>
    <t>1.8.2</t>
  </si>
  <si>
    <r>
      <rPr>
        <b/>
        <sz val="10"/>
        <rFont val="Cambria"/>
        <family val="1"/>
        <scheme val="major"/>
      </rPr>
      <t>All sites</t>
    </r>
    <r>
      <rPr>
        <sz val="10"/>
        <rFont val="Cambria"/>
        <family val="1"/>
        <scheme val="major"/>
      </rPr>
      <t xml:space="preserve"> All group members have been made aware of UKFCG's Social Policy BN009, and managers were able to confirm their understanding and compliance, in interview. </t>
    </r>
    <r>
      <rPr>
        <b/>
        <sz val="10"/>
        <rFont val="Cambria"/>
        <family val="1"/>
        <scheme val="major"/>
      </rPr>
      <t xml:space="preserve">Cambushinnie </t>
    </r>
    <r>
      <rPr>
        <sz val="10"/>
        <rFont val="Cambria"/>
        <family val="1"/>
        <scheme val="major"/>
      </rPr>
      <t xml:space="preserve">- new manager interviewed confirmed that his induction had included instruction regarding anti-bribery / anti-corruption policy - copy of 'Anti-bribery and Corruption Statement' seen.
</t>
    </r>
    <r>
      <rPr>
        <b/>
        <sz val="10"/>
        <rFont val="Cambria"/>
        <family val="1"/>
        <scheme val="major"/>
      </rPr>
      <t>RDC</t>
    </r>
    <r>
      <rPr>
        <sz val="10"/>
        <rFont val="Cambria"/>
        <family val="1"/>
        <scheme val="major"/>
      </rPr>
      <t xml:space="preserve"> and </t>
    </r>
    <r>
      <rPr>
        <b/>
        <sz val="10"/>
        <rFont val="Cambria"/>
        <family val="1"/>
        <scheme val="major"/>
      </rPr>
      <t>OVE</t>
    </r>
    <r>
      <rPr>
        <sz val="10"/>
        <rFont val="Cambria"/>
        <family val="1"/>
        <scheme val="major"/>
      </rPr>
      <t>: Forest managers were able to confirm the terms of the Galbraith anti-corruption policy, including training provided on corruption, bribery and anti-money laundering, as evidenced through sight of manager training record.</t>
    </r>
  </si>
  <si>
    <t>1.1.6 b)</t>
  </si>
  <si>
    <t xml:space="preserve">1.1.6 b) Large enterprises shall have and implement a publicly available anti-corruption policy which meets or exceeds the requirements of legislation. 
Verifiers: 
• Discussion with the owner/manager
• Written procedures
• Public statement of policy.
</t>
  </si>
  <si>
    <t>All sites: Less than 250 employees, therefore not qualify as large enterprise</t>
  </si>
  <si>
    <r>
      <rPr>
        <b/>
        <sz val="10"/>
        <rFont val="Cambria"/>
        <family val="1"/>
        <scheme val="major"/>
      </rPr>
      <t>All sites:</t>
    </r>
    <r>
      <rPr>
        <sz val="10"/>
        <rFont val="Cambria"/>
        <family val="1"/>
        <scheme val="major"/>
      </rPr>
      <t xml:space="preserve">There are no large enterprises in the group. </t>
    </r>
  </si>
  <si>
    <t>1.7.1</t>
  </si>
  <si>
    <t xml:space="preserve">1.1.7 </t>
  </si>
  <si>
    <t>1.1.7 There shall be compliance with legislation relating to the transportation and trade of forest products, including, where relevant, the EU Timber Regulation (EUTR) and phytosanitary requirements.
Verifiers: 
• Relevant procedures and records.</t>
  </si>
  <si>
    <t>All sites: All timber sold is covered by felling licences (see 3.1.2)</t>
  </si>
  <si>
    <r>
      <t xml:space="preserve">All sites: All timber harvested is covered by felling licences. EUTR/UKTR requirements are supplied by SF with the issue of felling licences. The managers are experienced professional foresters with a good working knowledge of regulations, phytosanitory movement licences and Statutory Plant Health Notices. SPHN Ref STH210868_70 seen for </t>
    </r>
    <r>
      <rPr>
        <b/>
        <sz val="10"/>
        <rFont val="Cambria"/>
        <family val="1"/>
        <scheme val="major"/>
      </rPr>
      <t>Langamull &amp; West Ardhu</t>
    </r>
    <r>
      <rPr>
        <sz val="10"/>
        <rFont val="Cambria"/>
        <family val="1"/>
        <scheme val="major"/>
      </rPr>
      <t xml:space="preserve"> and managers showed good knowledge of phytosanitary requirements. </t>
    </r>
    <r>
      <rPr>
        <b/>
        <sz val="10"/>
        <rFont val="Cambria"/>
        <family val="1"/>
        <scheme val="major"/>
      </rPr>
      <t>OVE</t>
    </r>
    <r>
      <rPr>
        <sz val="10"/>
        <rFont val="Cambria"/>
        <family val="1"/>
        <scheme val="major"/>
      </rPr>
      <t xml:space="preserve"> - Discussion with the manager confirmed SPHN STH21_0973-0979 in respect of larch infection to be cleared by August 2022.  Copy of notice on file. </t>
    </r>
    <r>
      <rPr>
        <b/>
        <sz val="10"/>
        <rFont val="Cambria"/>
        <family val="1"/>
        <scheme val="major"/>
      </rPr>
      <t>INV:</t>
    </r>
    <r>
      <rPr>
        <sz val="10"/>
        <rFont val="Cambria"/>
        <family val="1"/>
        <scheme val="major"/>
      </rPr>
      <t xml:space="preserve"> Discussion with the manager confirmed SPHN in respect of larch infection.  Copy of notice on file.
</t>
    </r>
    <r>
      <rPr>
        <b/>
        <sz val="10"/>
        <rFont val="Cambria"/>
        <family val="1"/>
        <scheme val="major"/>
      </rPr>
      <t>All other sites:</t>
    </r>
    <r>
      <rPr>
        <sz val="10"/>
        <rFont val="Cambria"/>
        <family val="1"/>
        <scheme val="major"/>
      </rPr>
      <t xml:space="preserve"> The managers confirmed there are no plant health or phytosanitary requirements for their sites.
</t>
    </r>
  </si>
  <si>
    <t>1.7.2</t>
  </si>
  <si>
    <t>Protection from illegal activities</t>
  </si>
  <si>
    <t xml:space="preserve">1.2.1 The owner/manager shall take all reasonable measures, including engagement with the police and statutory bodies, to prevent or stop illegal or unauthorised uses of the woodland that could jeopardise fulfilment of the objectives of management.
Verifiers: 
• The owner/manager is aware of potential and actual problems
• Evidence of response to actual current problems
• Evidence of a pro-active approach to potential and actual problems including follow-up action
• Engagement with statutory bodies.
</t>
  </si>
  <si>
    <t>SLM:  Bawd Moss, Carnacailliche and Barmark are all remote sites with no unauthorised uses. Ardura is a community woodland by a main road, but still in a remote rural location with no unauthorised uses.
ACH:  no such uses
DRM:  no such uses
FOR:  no such uses
SCC:  Staff reported fly-tipping, vandalism to a sleeper bridge, motorbikes, quadbikes. They have a partnership with South Yorkshire Police, who have a team to apprehend offenders. Record of a meeting seen dated 10/5/22. Currently at bluebell time there is a campaign (poster seen) to educate the public and encourage them to report unauthorised activities via social media. 
TRE:  no such uses
LNG:  The wider Longleat Estate is a major visitor attraction and there is permanent access to about half of the woods. During covid lockdown visitor numbers grew substantially. There are good relations with local Police Community Support Officers to address mountain bikers (a dedicated site has been opened), wild camping, fly tipping (there is a reporting system). Some parking areas have been closed to deter fly tipping. The estate have their own security team with 2 staff on patrol constantly. Carparks are locked at night. Site visits confirmed that reasonable measures are taken.</t>
  </si>
  <si>
    <r>
      <t xml:space="preserve">No illegal / unauthorised use reported by managers or noted during site visits for </t>
    </r>
    <r>
      <rPr>
        <b/>
        <sz val="10"/>
        <rFont val="Cambria"/>
        <family val="1"/>
        <scheme val="major"/>
      </rPr>
      <t>Scaniport, Rosal, Fasach, Bunachton, Laudale, Langamull &amp; West Ardhu, Ardura, Fordie Estate or Cambushinnie</t>
    </r>
    <r>
      <rPr>
        <sz val="10"/>
        <rFont val="Cambria"/>
        <family val="1"/>
        <scheme val="major"/>
      </rPr>
      <t xml:space="preserve">, apart from manager reporting occasional fly-tipping at Scaniport. </t>
    </r>
    <r>
      <rPr>
        <b/>
        <sz val="10"/>
        <rFont val="Cambria"/>
        <family val="1"/>
        <scheme val="major"/>
      </rPr>
      <t>FEM</t>
    </r>
    <r>
      <rPr>
        <sz val="10"/>
        <rFont val="Cambria"/>
        <family val="1"/>
        <scheme val="major"/>
      </rPr>
      <t xml:space="preserve">: Manager confirms there is no evidence of illegal or unauthorised use of the woodland.    
</t>
    </r>
    <r>
      <rPr>
        <b/>
        <sz val="10"/>
        <rFont val="Cambria"/>
        <family val="1"/>
        <scheme val="major"/>
      </rPr>
      <t>RDC:</t>
    </r>
    <r>
      <rPr>
        <sz val="10"/>
        <rFont val="Cambria"/>
        <family val="1"/>
        <scheme val="major"/>
      </rPr>
      <t xml:space="preserve"> A domestic neighbour to the woodland was seen to have been disposing of small amounts of garden waste into the forest area, as identified during internal audit. Evidence was seen during audit that the manager had communicated with the property owner to ensure this activity was not continued. During site audit at Tarradale, a small amount of flytipping was seen inside the forest area. The forest manager was able to confirm how such (infrequent) occurrences are dealt with, detailing uplift by estate staff and disposal in skips utilised by the estate, or appointment of a registered waste handler.
</t>
    </r>
    <r>
      <rPr>
        <b/>
        <sz val="10"/>
        <rFont val="Cambria"/>
        <family val="1"/>
        <scheme val="major"/>
      </rPr>
      <t>LOC</t>
    </r>
    <r>
      <rPr>
        <sz val="10"/>
        <rFont val="Cambria"/>
        <family val="1"/>
        <scheme val="major"/>
      </rPr>
      <t xml:space="preserve">: There was no evidence of illegal or unauthorised use of the forest.  The estate has employees working in various roles who are resident on the estate,  policing of the estate is therefore extensive.
</t>
    </r>
    <r>
      <rPr>
        <b/>
        <sz val="10"/>
        <rFont val="Cambria"/>
        <family val="1"/>
        <scheme val="major"/>
      </rPr>
      <t>INV:</t>
    </r>
    <r>
      <rPr>
        <sz val="10"/>
        <rFont val="Cambria"/>
        <family val="1"/>
        <scheme val="major"/>
      </rPr>
      <t xml:space="preserve"> From discussion with the forest manager and field observation there was no evidence of illegal or unauthorised use of the woodland.   
 </t>
    </r>
    <r>
      <rPr>
        <b/>
        <sz val="10"/>
        <rFont val="Cambria"/>
        <family val="1"/>
        <scheme val="major"/>
      </rPr>
      <t>RDN:</t>
    </r>
    <r>
      <rPr>
        <sz val="10"/>
        <rFont val="Cambria"/>
        <family val="1"/>
        <scheme val="major"/>
      </rPr>
      <t xml:space="preserve"> At the time of audit, the police had requested that felling in Cardross Forest be halted subject to advice from the statutory authorities concerning the relevant bufferzone from a goshawk nest identified by a member of the public (who had lodged a complaint with the police) but was not identified by site management in pre-commencement surveys. The auditor was able to confirm that the site was sealed, and that the ecologist was on site, preparing recommendations for the police on the appropriate bufferzone to be left when operations recommenced.
</t>
    </r>
    <r>
      <rPr>
        <b/>
        <sz val="10"/>
        <rFont val="Cambria"/>
        <family val="1"/>
        <scheme val="major"/>
      </rPr>
      <t>CARM</t>
    </r>
    <r>
      <rPr>
        <sz val="10"/>
        <rFont val="Cambria"/>
        <family val="1"/>
        <scheme val="major"/>
      </rPr>
      <t xml:space="preserve">: The manager confirmed some nuisance from off-road vehicles, including damage to a gate, but nothing that would affect achievement of objectives.
</t>
    </r>
    <r>
      <rPr>
        <b/>
        <sz val="10"/>
        <rFont val="Cambria"/>
        <family val="1"/>
        <scheme val="major"/>
      </rPr>
      <t>OVE</t>
    </r>
    <r>
      <rPr>
        <sz val="10"/>
        <rFont val="Cambria"/>
        <family val="1"/>
        <scheme val="major"/>
      </rPr>
      <t xml:space="preserve">: Manager confirms there is no evidence of illegal or unauthorised use of the woodland.  </t>
    </r>
  </si>
  <si>
    <t>1.5.1</t>
  </si>
  <si>
    <t>Genetically modified organisms</t>
  </si>
  <si>
    <t xml:space="preserve">1.3.1 Genetically modified organisms (GMOs) shall not be used.
Verifiers: 
• Plant supply records
• Discussion with the owner/manager.
</t>
  </si>
  <si>
    <t>All Sites: No GMOs were used.</t>
  </si>
  <si>
    <r>
      <rPr>
        <b/>
        <sz val="10"/>
        <rFont val="Cambria"/>
        <family val="1"/>
        <scheme val="major"/>
      </rPr>
      <t>All sites:</t>
    </r>
    <r>
      <rPr>
        <sz val="10"/>
        <rFont val="Cambria"/>
        <family val="1"/>
        <scheme val="major"/>
      </rPr>
      <t xml:space="preserve"> Discussion with  managers confirmed GMOs are not used.</t>
    </r>
  </si>
  <si>
    <t xml:space="preserve">Long term policy and objectives
</t>
  </si>
  <si>
    <t>2.1.1 a)</t>
  </si>
  <si>
    <t>2.1.1 a) The owner/manager shall have a long term policy and management objectives which are environmentally sound, socially beneficial and economically viable. 
Verifiers: 
• Discussion with the owner/manager and workers
• Management planning documentation
• Toolbox talks</t>
  </si>
  <si>
    <t>SLM:  Carnacailliche LTPF (ref no. 4889615 dated June 2015) has long term policies and objectives which are compliant.
ACH:  The previous plan for Acharossan ran from 2010 to 2020. The new LTFP was started in 2020 and is now (Apr 2022) about to be approved (draft seen).  Prepared in the Scottish Forestry (SF) template, it's objectives are compliant. The other 3 LTFPs are as follows: Camquhart dated 13/3/2017, Otter 7/8/2014 and Ormidale 29/2/2016. Plans are compliant. In addition to this a 'Summary Long Term Forest Plan for Multi-Sites' has been prepared for all 4 sites, dated March 2019 - March 2024, following UKFCG template. This is titled 'Acharossan - Interim LTFP Summary of forest areas: Acharossan - Otter Estate - Ormidale - Camquhart', hereafter referred to as 'Interim LTFP'.
DRM:  'Drimnin Estate Forest Plan 2015 - 2024' (RDP contract 4386457) has long term policy and objectives in section 2, including biodiversity, heritage, timber production, landscape and water. This plan was amended 9/7/20 with changes to felling phases (correspondence seen).
FOR:  'Forrest Estate Forest Plan 2017-2036' includes long term policy and management objectives which are compliant.
SCC:  The certified forest is covered by the 'Peak Plan' in the rural western areas (477ha) and the 'Urban Plan' in the city to the east (1100ha). There is an additional 38ha of new planting making up the total area. Some of these are termed 'Urban Nature Parks' and aim to reduce grass-mowing whilst promoting wildflowers and native MB. UKFCG identified this discrepancy on an internal audit 21/4/22 and raised a non-compliance with a 12 month deadline. The Peak Plan ran from 2011 to 2021 and is now being superseded by a new 'Peak Design Plan 2022' (awaiting approval, copy seen). The interim time is covered by a Woodland Management Plan and Felling Licence to 27/3/22 (copy seen). The new Peak Plan is in FC format and covers all requirements. The Urban Plan is also in the former FC format and covers all requirements. 
TRE: The original plan covers 2006 - 2026, reviewed in 2014 and again in April 2022. This latest review is to synchronise it with the Countryside Stewardship Agreement. The plan will be formally revised soon, starting in 2024. The plan is in FC template and covers all requirements.
LNG: Management Plan dated 8/11/2018 runs to 2028 and includes long term policy and management objectives which are compliant. This is part of a larger 'Heritage Management Plan Review 2018', covering all aspects of the estate.</t>
  </si>
  <si>
    <t>10.4.1</t>
  </si>
  <si>
    <t>2.1.1 b)</t>
  </si>
  <si>
    <t>2.1.1 b) The policy and objectives, or summaries thereof, shall be proactively communicated to workers consistent with their roles and responsibilities. 
Verifiers: 
• Discussion with the owner/manager and workers
• Management planning documentation
• Toolbox talks</t>
  </si>
  <si>
    <t>SLM:  At Carnacailliche the Forest Manager showed good knowledge of the plan.
ACH: Forest manager showed good knowledge of the old and new plans. 
DRM:  The Forest Manager showed good knowledge of the plan.
FOR:  The Estate Manager, Site Manager and Forestry Consultant showed good knowledge of the plan.
SCC:  The Woodland Officer and Senior Manager for Countryside both showed good knowledge of the plans.
TRE: The Forest Manager instructs direct labour workers regularly in the mornings on site (they were not working on site at the time of audit).
LNG:  The Head Forester, Forestry Supervisor and direct labour all showed good knowledge of policies and objectives.</t>
  </si>
  <si>
    <t>2.1.2</t>
  </si>
  <si>
    <t xml:space="preserve">2.1.2 Woodland management planning shall take fully into account the long-term positive and negative economic, environmental and social impacts of proposed operations, including potential impacts outside the WMU.
Verifiers: 
• Discussion with the owner/manager
• Management planning documentation.
</t>
  </si>
  <si>
    <t>SLM:  The Carnacailliche plan section C1. considers Constraints &amp; Opportunities, including site impacts, archaeology, landscape, ecology, social impacts.
ACH:  All plans take long-term impacts into account. The 4 LTFPs considers long-term impacts in section A.5 (Acharossan, Camquhart), section 1.5 (Ormidale), and section 4 (Otter).
DRM:  The long-term impacts of the plan are considered in section 3 'Analysis: Opportunities and constraints'.
FOR:  Long term impacts are considered in section B Analysis of Information.
SCC:  The Peak Plan considers these in section 4.2 Information, including biodiversity, historic environment, landscape, people and water. The Urban plan considers these in section 2.4 Significant hazards, constraints &amp; threats.
TRE: The plan considers these impacts in section 2 the features of the forest (2.1), the resource characteristics (2.2), site description (2.3) and significant constraints (2.4). 
LNG:  The plan considers long-term impacts in section 2.1 Vision.</t>
  </si>
  <si>
    <t>7.1.1</t>
  </si>
  <si>
    <t>2.1.3 a)</t>
  </si>
  <si>
    <t xml:space="preserve">2.1.3 a) Woodland management planning shall demonstrate a commitment to long-term economic viability. 
Verifiers: 
• Discussion with the owner/manager
• Management planning documentation
• Financial records relating to the woodland resource
• Budget forecasting, expenditure and potential sources of funding.
</t>
  </si>
  <si>
    <t>SLM:  At Carnacailliche there is strong commitment to economic viability. A.5 Management Objectives include 'To obtain a sustained return from timber harvesting operations'.
ACH:  There is a strong commitment to economic viability in all 4 LTFPs.
DRM:  There is a strong commitment to economic viability, based largely on sustainable sales of timber.
FOR:  Section A.5 Management Objectives includes 'creating a sustainable, balanced and dynamic forest ecosystem capable of supporting sustained timber yields to maximise the financial return from the growing crops'.
SCC:  The Peak woods are commercial (67% conifer) and yield an income from timber sales. SCC also fund the forestry work.
TRE:  Objective 7 is 'To maximise revenue from the woodland area' and there was abundant evidence of economic viability during audit.
LNG:  Objective 7 is 'To manage a sustainable economic resource that returns a profit to the estate and produces high quality hardwood and softwood timber.'</t>
  </si>
  <si>
    <t>7.1.2</t>
  </si>
  <si>
    <t>2.1.3 b)</t>
  </si>
  <si>
    <t xml:space="preserve">2.1.3 b) The owner/manager shall aim to secure the necessary investment to implement the management plan in order to meet this standard and to ensure long-term economic viability.
Verifiers: 
• Discussion with the owner/manager
• Management planning documentation
• Financial records relating to the woodland resource
• Budget forecasting, expenditure and potential sources of funding. </t>
  </si>
  <si>
    <t>SLM:  At Carnacailliche economic viability is mostly through timber sales, with some grant income.
ACH:  Economic viability is ensured primarily through timber sales, with additional income as grants for plan preparation and some stalking fees.
DRM:  Mostly timber sales with some income from Forestry Grant Scheme.
FOR:  Mostly timber sales, plus restructuring grants. Also income from hydro power and deer stalking.
SCC:  The Peak woods are commercial (67% conifer) and yield an income from timber sales. FC grants have supported plan preparation. There is also core funding from SCC to support the significant amenity value of the woods. The Eccleshall Woodland Discovery Centre also derives income from tenant at their year, craft courses, venue hire.
TRE:  Mostly timber sales with some income from Forestry Grant Scheme.
LNG:  Mostly timber sales with some income from Forestry Grant Scheme.</t>
  </si>
  <si>
    <t xml:space="preserve">Documentation
</t>
  </si>
  <si>
    <t>2.2.1 a)</t>
  </si>
  <si>
    <t xml:space="preserve">2.2.1 All areas in the WMU shall be covered by management planning documentation which shall be retained for at least ten years and shall incorporate:
2.2.1  a) A long-term policy for the woodland.
Verifiers: 
• Management planning documentation 
• Appropriate maps and records.
</t>
  </si>
  <si>
    <t>SLM:  At Carnacailliche the plan covers all areas and is compliant. The plan runs from 2015 and Map 9 Felling Phases shows 4 phases each of 5 years running till 2034.
ACH:  Plans are in place or in preparation for all 4 parts of the property, with long-term policies, kept for 10 years. Since the SF management plan template omits provision for monitoring, this is recorded in a separate document in the new plan (copies seen).
DRM:  The plan has long term policy and objectives in section 2, including biodiversity, heritage, timber production, landscape and water.
FOR:  'Forrest Estate Forest Plan 2017-2036' includes long term policy and management objectives which are compliant.
SCC:  Both Peak and Urban plans run for 10 years and are retained.
TRE:  The plan runs from 2006 to 2026
LNG: The plan runs from 2018 to 2028</t>
  </si>
  <si>
    <t>2.2.1 b)</t>
  </si>
  <si>
    <t xml:space="preserve">2.2.1  b) Assessment of relevant components of the woodland resource, including potential products and services which are consistent with the management objectives. 
Verifiers: 
• Management planning documentation 
• Appropriate maps and records.
</t>
  </si>
  <si>
    <t>SLM:  At Carnacailliche the plan assesses (section A) soils, topography, access, conservation, landscape, archaeology.
ACH:  All plans assess potential products, primarily timber. Eg Otter Estate plan section 4.3 contains outline 20-year felling and restructuring plan.
DRM:  The plan assesses all relevant components in section 2.2, including landform, geology, climate, tree species, wind, yield class, biodiversity, water, recreation, heritage.
FOR:  Components are assessed in section A.6 General Site Description, including topography, geology, climate, hydrology, wind, access, biodiversity, and a description of the woodlands.
SCC:  The Peak plan does this in section 4.1 Site Description. The Urban plan does this in section 2.3 Site Description.
TRE: The plan considers these components in section 2 the features of the forest (2.1), the resource characteristics (2.2), site description (2.3) and significant constraints (2.4). 
LNG:  The plan assesses these components in section 4.1 Description and 4.2 Information.</t>
  </si>
  <si>
    <t xml:space="preserve">2.2.1  c) </t>
  </si>
  <si>
    <t>2.2.1  c) Assessment of environmental values, including those outside the WMU potentially affected by management, sufficient to determine appropriate conservation measures and to provide a baseline for detecting possible negative impacts.
Verifiers: 
• Management planning documentation 
• Appropriate maps and records.</t>
  </si>
  <si>
    <t>5.5.2</t>
  </si>
  <si>
    <t xml:space="preserve">SLM:  At Carnacailliche the plan assesses environmental values in section A.2.6., noting ancient woodland, PAWS, and the Morvern Woods SAC.
ACH:  Environmental values are assessed, eg Ormidale plan section 3.4 lists ecological constraints and opportunities. Acharossan has strips of ASNW in deep gorges which are being left undisturbed.
DRM:  Environmental values are assessed, especially biodiversity and water. A new Woodland Management Plan for the SAC areas is in preparation (2021-2030) and currently in consultation with Scottish Forestry and NatureScot. The intention is to improve fencing to control grazing and enrichment plant native broadleaves.
FOR:  Environmental values are assessed in section A.6.9 Biodiversity.
SCC:  For the Peak plan environmental values are covered in section 4.2 Information, including SSSI, SAC, SPA, and local nature sites, and section 4.3 Habitat Types, including ASNW and PAWS. The Urban plan describes this in section 2.1 Areas and Features, and is further described in section 3.3 Strategy, Theme 3 Biodiversity.
TRE: Environmental values are assessed in section 2.1 Areas and features, including designated areas, rare species, habitats, water.
LNG:  Environmental values are assessed in section 4.2 Information, including biodiversity, landscape, water, and in section 4.3 Habitat Types.
</t>
  </si>
  <si>
    <t>2.2.1  d)</t>
  </si>
  <si>
    <t>2.2.1  d) Identification of special characteristics and sensitivities of the woodland and appropriate treatments. 
Verifiers: 
• Management planning documentation 
• Appropriate maps and records.</t>
  </si>
  <si>
    <t>SLM:  At Carnacailliche special characteristics are noted and treatments are proposed in section D.
ACH:  Special characteristics are identified, eg Camquhart plan section C.1 has constraints and opportunities tables for site factors, archaeology and cultural features, ecology, community. Acharossan plan has identified ASNW, water courses, scheduled monuments and rights of way.
DRM:  The plan identifies special characteristics, including SSSI, SAC, ASNW, PAWS and proposes management in section 6.
FOR:  Environmental values are assessed in section A.6.9 Biodiversity, including Merrick Kells SSSI and SAC. The plan describes the SSSI thus: 'Noted for being one of the most extensive areas of unplanted upland in Galloway and includes a wide range of plant communities from acid grassland through bog and heathland to the moss and sedge-dominated vegetation of the summits.' A small part of this SSSI is in the certified forest area (cpt 33) and was covered in SS. This was felled in 2019 and not restocked, in accordance with a letter from Scottish Natural Heritage and map titled 'Appropriate Assessment for Forrest Estate', dated 12/2/2010.
SCC:  The Peak plan identifies these in section 4.2 Information and 4.3 Habitat Types. The Urban plan identifies these in section 2.1 Areas and Features, and they are further described in section 3.3 Strategy, Theme 3 Biodiversity.
TRE: Environmental values are assessed in section 2.1 Areas and features, including designated areas, rare species, habitats, water. Treatments are proposed in section 4 Management Prescriptions.
LNG:  Special characteristics are identified in section 4.2, including SSSI, schedule 1 birds, veteran trees, and in section 4.3, including ASNW, PAWS.</t>
  </si>
  <si>
    <t>7.1.3.1</t>
  </si>
  <si>
    <t>2.2.1  e)</t>
  </si>
  <si>
    <t>2.2.1  e) Specific measures to maintain and where possible enhance those areas identified under sections 4.1-4.5 and 4.8, considering areas where either the extent of these areas or their sensitivity to operations may be unknown
Verifiers: 
• Management planning documentation 
• Appropriate maps and records.</t>
  </si>
  <si>
    <t>SLM:  At Carnacailliche the plan proposes in section A.5 Management Objectives 'to protect and enhance identified sites of ecological importance such as the Morvern Woods SAC.'
ACH:  Ormidale plan contains in section 3.4 provisions to enhance Semi-Natural woodland through restoration, fencing, supplementary planting. In cpt 33 SS had been removed from a PAWS wood, leaving mature oak behind (site seen).
DRM:  The plan identifies the Sunart SAC/SSSI, the Drimnin to Killundine Woodland SSSI and the Morvern Woodland SAC, part of which lie within the certified woodlands. Proposals for management are set out in section 8, including grazing management, rhododendron control, increasing extent,  seeking advice, monitoring. Section 2 'Design Objectives' also states intent to 'secure the future of the ancient woodland sites' by 'removal of conifers'.
FOR:  Except for the SSSI noted in 2.2.1d, there are no SSSI woods, ASNW, PAWS. Veteran trees will be managed to protect and retain (section  C.2.10).
SCC:  Both plans contain strong commitment to maintain and enhance such areas: the Peak plan in section 6 Strategy and the Urban plan in 3.3 Strategy, Theme 3 Biodiversity.
TRE:  Shown in section 4.6. including measures for designated areas, biodiversity, ASNW and PAWS.
LNG:  Shown in section 6 Management Strategy 'To manage the woodlands to maintain the high levels of biodiversity and wildlife habitat.'</t>
  </si>
  <si>
    <t>5.1.1</t>
  </si>
  <si>
    <t>2.2.1  f)</t>
  </si>
  <si>
    <t>2.2.1  f) Identification of community and social needs and sensitivities. 
Verifiers: 
• Management planning documentation 
• Appropriate maps and records.</t>
  </si>
  <si>
    <t>SLM:  At Carnacailliche the plan considers social issues, in particular landscape character (A.2.9) and Viewpoints (A.2.10), since the woods are highly visible from the Sound of Mull. Stakeholder engagement is also reported in A.4.
ACH:  The new Acharossan plan aims to  maintain good community relations (objective 3), notes concerns about timber haulage (objective 11) and aims to protect the public access during harvesting works (section C.2.9). Acharossan plan has identified public right of way.
DRM:  The plan considers recreation, heritage and visual quality in section 2.6, noting that there is limited public pressure due to the remote location. The estate will meet its access obligations.
FOR:  Section C.2.9 states 'Forrest Estate is very popular with walkers seeking access the Rhinns of Kells. The high point is Corserine, a Corbett and an extensive viewpoint. Visitors access the route from the car park at Forrest Lodge which the estate provided along with picnic benches and information boards for visitors.'
SCC:  As council projects, both plans exist to serve community and social needs. The Peak plan covers this in section 4.1 and the Urban plan in 3.3 Strategy, Themes 1 People and 2 Community Involvement.
TRE: Forest Manager does occasional local parish walk, explaining what they are doing with felling and restocking. 'Over a dozen people' attend. Emails seen from April 2019 organising Parish Walk. When the plan was reviewed, the estate checked for negative impacts. eg Unity Wood oak coppicing. Exchange of emails seen with local council confirming their support.
LNG:  There is continuous communication with local communities and councils. eg briefing dated 11/5/22 to estate manager for parish council meeting.</t>
  </si>
  <si>
    <t>6.1.1</t>
  </si>
  <si>
    <t xml:space="preserve">2.2.1  g) </t>
  </si>
  <si>
    <t>2.2.1  g) Prioritised objectives, with verifiable targets to measure progress. 
Verifiers: 
• Management planning documentation 
• Appropriate maps and records.</t>
  </si>
  <si>
    <t>SLM:  At Carnacailliche the plan lists objectives in A.5, including timber, restructuring, certification, landscape enhancement, conservation and public access. Monitoring is in a separate document dated Aug 2021 which covers all of these objectives.
ACH:  The new Acharossan plan contains objectives in A.5, with 'indicators of objective being met'.
DRM:  The plan states objectives in section 3 and sets out in a separate Monitoring Plan (dated Aug 2021) how progress will be measured.
FOR:  Objectives are stated in section A.5 with the adjacent column showing targets.
SCC:  Peak plan section 2 Vision and Objectives covers this. Urban plan section 3.2 Management Objectives covers this.
TRE:  Objectives of management are shown in section 3.2. and monitoring is shown in the Monitoring Plan Summary (Oct 2014).
LNG:  Management Objectives are shown in 2.2 and monitoring is shown in section 8.</t>
  </si>
  <si>
    <t>7.2.1.4</t>
  </si>
  <si>
    <t>2.2.1  h)</t>
  </si>
  <si>
    <t>2.2.1  h) Rationale for management prescriptions
Verifiers: 
• Management planning documentation 
• Appropriate maps and records.</t>
  </si>
  <si>
    <t xml:space="preserve">SLM:  At Carnacailliche the plan assesses features of the site (section A), considers constraints and opportunities and the design concept (section C), then sets out the management proposals (section D).
ACH:  The new Acharossan plan has management proposals in section C, with rationale for silviculture, restocking, protection, biodiversity, tree health.
DRM:  The overall design is set out in section 5, focussed on long term sustainable timber production, increasing tree species diversity, protecting riparian zones, diversifying forest structure, managing native woods for conservation. Management proposals are set out in section 6.
FOR:  Rationale is provided in section B Analysis of Information and B.1 Constraints &amp; Opportunities.
SCC:  Peak plan section 2 Vision and Objectives covers this. Urban plan section 3.2 Management Objectives covers this.
TRE:  Management prescriptions follow from consideration of the features, which provides the rationale.
LNG:  Rationale is set out in 2.1 Vision.
</t>
  </si>
  <si>
    <t>7.2.1.5</t>
  </si>
  <si>
    <t>2.2.1  i)</t>
  </si>
  <si>
    <t>2.2.1  i) Outline planned felling and regeneration over the next 20 years. 
Verifiers: 
• Management planning documentation 
• Appropriate maps and records.</t>
  </si>
  <si>
    <t>SLM:  At Carnacailliche the plan shows the 4 felling phases in section D.2 in a Felling Table.
ACH:  The new Acharaossan plan has 20 years felling over 5 phases, detailed in Table 3 and shown on map 5. The Camquhart plan runs to 2027, Ormidale to 2026 and Otter to 2024. All have 20 year felling in outline.
DRM:  Plans seen for 10 and 20 year outline felling proposals.
FOR:  Table 3 shows 4 phases of felling, each for 5 years. Map 6 shows Restructured Species at Year 20.
SCC:  Peak Plan section 7.2 shows outline felling for 20 years. The Urban plan shows works over 20 years in section 7.1.
TRE:  The outline work programmes were updated at the April 2022 review, so the long-term plan runs 2027-2042. 20 year outline seen.
LNG:  Outline felling and restock over 20 years is shown in the spreadsheet 'Longleat CptMPFor20YrPl 2012'.</t>
  </si>
  <si>
    <t>7.2.1.6</t>
  </si>
  <si>
    <t>2.2.1  j)</t>
  </si>
  <si>
    <t>2.2.1  j) Where applicable annual allowable harvest of non-timber woodland products (NTWPs). 
Verifiers: 
• Management planning documentation 
• Appropriate maps and records.</t>
  </si>
  <si>
    <t>SLM:  At Barmark the only NTWP is venison, which is a result of deer control operations.
ACH:  Only NTWP is venison, which is a result of deer control operations.
DRM:  Only NTWP is venison, which is a result of deer control operations.
FOR:  Only NTWP is venison, which is a result of deer control operations.
SCC:  No NTWP. Deer are not a problem, there is no widespread mushroom picking and only occasional wild garlic picking.
TRE:  Only NTWP is venison, which is a result of deer control operations.
LNG:  Only NTWP is venison, which is a result of deer control operations.</t>
  </si>
  <si>
    <t xml:space="preserve">2.2.1  k) </t>
  </si>
  <si>
    <t>7.1.3.2 (objectives) and 7.3.1 (targets)</t>
  </si>
  <si>
    <t>2.2.1  k) Rationale for the operational techniques to be used. 
Verifiers: 
• Management planning documentation 
• Appropriate maps and records.</t>
  </si>
  <si>
    <t>SLM:  At Carnacailliche the plan provides rationale for the clearfell operations in section D.2.1, ensuring an economically viable package of timber, a scale of working in keeping with the landscape and a system suited to high wind hazard.
ACH:  The new Acharossan plan has rationale for operations in section C.
DRM:  The plan describes this in section 6 Management Proposals, where it discussed the silvicultural system of clearfell, stand structure, cultivation before restocking and crop protection.
FOR:  Section B.1 identifies Crop Stability as a constraint for trees on wetter soils and felling as an opportunity. The plan shows how phased felling will restructure the forest.
SCC:  The Peak woods are worked along commercial lines with normal harvesting practice. The Urban woods are managed along amenity lines, though there is some overlap.
TRE:  Operational techniques are detailed in section 4 Management Prescriptions / Operations, including harvesting and establishment.
LNG:  Shown in 2.1 Vision, especially the use of CCF systems.</t>
  </si>
  <si>
    <t>2.2.1  l)</t>
  </si>
  <si>
    <t>7.2.1.8</t>
  </si>
  <si>
    <t>2.2.1  l) Plans for implementation, first five years in detail.  
Verifiers: 
• Management planning documentation 
• Appropriate maps and records.</t>
  </si>
  <si>
    <t>SLM:  At Barmark details of the first 5 years are given in the LTFP section D.2.1 Felling and on map 4 Harvesting. This has been recently amended to change restocking to better suit the ground conditions (copy of amendment seen).
ACH:  Acharossan - all phases of the plan are shown, with felling (map 5) and restocking and roading (map 6)
DRM:  Table 6 Felling Programme shows phase 1 &amp; 2, years 1-5 and 6-10 respectively. Map 8 shows locations.
FOR:  The first 10 years of felling and restocking is shown in Table 5.
SCC:  The old Peak plan showed 5 years in detail, and the new Peak plan will show that when approved (copy seen).  The Urban plan shows works over 5 years in section 7.2.
TRE:  The outline work programmes were updated at the April 2022 review, so the short-term plan runs 2022-2026.
LNG:  'Longleat Estate Plan of Operations 40413' shows first 5 years in detail.</t>
  </si>
  <si>
    <t xml:space="preserve">2.2.1  m) </t>
  </si>
  <si>
    <t>2.2.1  m) Appropriate maps.  
Verifiers: 
• Management planning documentation 
• Appropriate maps and records.</t>
  </si>
  <si>
    <t>7.2.1.9</t>
  </si>
  <si>
    <t>SLM:  At Barmark the original maps and amended maps are compliant.
ACH:  All 4 parts of the property have good digital maps of age, species, felling and restocking, constraints.
DRM:  The plan includes appropriate maps, including plan amendment maps.
FOR:  The plan includes appropriate maps.
SCC:  The Peak plan has maps for thinning and felling (samples seen). Sample maps for the Urban plan seen on site.
TRE:  The plan has appropriate maps
LNG:  The plan  has appropriate maps</t>
  </si>
  <si>
    <t>2.2.1  n)</t>
  </si>
  <si>
    <t>2.2.1  n) Plans to monitor at least those elements identified under section 2.15.1 against the objectives. 
Verifiers: 
• Management planning documentation 
• Appropriate maps and records.</t>
  </si>
  <si>
    <t>SLM:  At Carnacailliche the Monitoring Plan covers all elements.
ACH:  Acharossan Monitoring plan dated 4/4/19 seen, including all relevant elements
DRM:  The plan sets out in a separate Monitoring Plan (dated Aug 2021) how progress will be measured.
FOR:  Monitoring is recorded in Appendix 2 of LTFP.
SCC:  The Peak plan shows this in section 8 Monitoring. The Urban plan shows this in section 6 Monitoring plan summary.
TRE:  Monitoring is shown in the Monitoring Plan Summary (Oct 2014).
LNG:  Monitoring is shown in section 8.</t>
  </si>
  <si>
    <t>7.2.1.10</t>
  </si>
  <si>
    <t>2.2.2</t>
  </si>
  <si>
    <t xml:space="preserve">2.2.2 While respecting the confidentiality of information, the owner/manager shall, upon request, make publicly available either:
• Management planning documentation, or 
• A summary of the management planning documentation.
Verifiers: 
• Evidence of fulfilling requests for management planning documentation or summaries
• A public contact point
• Summary management planning documentation.
</t>
  </si>
  <si>
    <t>SLM:  At Carnacailliche the Forest Manager confirmed plans or summaries would be available on request.
ACH:  Forest Manager confirmed plans or summaries would be available on request.
DRM:  Forest Manager confirmed plans or summaries would be available on request.
FOR:  Estate Manager stated that the LTFP has undergone public consultation
SCC:  Managers confirmed plans or summaries would be available on request. Managers recently responded to an Environmental Information Request regarding harvesting figures. Email seen dated 27/5/21.
TRE:  Forest Manager confirmed plans or summaries would be available on request.
LNG:   Head Forester confirmed plans or summaries would be available on request.</t>
  </si>
  <si>
    <t>7.2.1.11</t>
  </si>
  <si>
    <t>2.2.3</t>
  </si>
  <si>
    <t xml:space="preserve">2.2.3 The management planning documentation shall be reviewed periodically (at least every ten years), taking into account:
• Monitoring results,
• Results of certification audits,
• Results of stakeholder engagement,
• New research and technical information, and
• Changed environmental, social, or economic circumstances.
Verifiers: 
• Management planning documentation.
</t>
  </si>
  <si>
    <t>SLM:  At Carnacailliche the plan started in 2015 and will be reviewed at least every 10 years.
ACH:  Acharossan plan review started in year 10 of previous plan, but has taken 2 years to be (nearly) approved.
DRM:  The plan started in 2015 and has been amended (for felling phases) in 2020. 
FOR:  The plan started in 2017 and will be reviewed at least every 10 years.
SCC: The old Peak plan ran 2011 to 2021 and is now being revised. The Urban plan still has 2 years to run, but will be revised at least every 10 years. The Council's overarching 'Tree &amp; Woodland Strategy' 2018-33 is also under review.
TRE: The original plan covers 2006 - 2026, reviewed in 2014 and again in April 2022. This latest review is to synchronise it with the Countryside Stewardship Agreement. The plan will be formally revised in 2026.
LNG: The previous plan dated 2010 is reviewed in plan section 3. The current plan runs 2018 to 2028 and will then be reviewed.</t>
  </si>
  <si>
    <t>7.2.1.12</t>
  </si>
  <si>
    <t>Consultation and co-operation</t>
  </si>
  <si>
    <t>2.3.1 a)</t>
  </si>
  <si>
    <t xml:space="preserve">2.3.1 a) a) Local people, relevant organisations and interested parties shall be identified and made aware that: 
• New or revised management planning documentation, as specified under section 2.2.1, is being produced
• High impact operations are planned 
• The woodland is being evaluated for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</si>
  <si>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SLM:  At Ardura the initial Scoping Report is dated 13/4/18 with an updated report in April 2020. As a project led by the Mull &amp; Iona Community Trust, public engagement is a high priority and major objective.
ACH:  The original Acharossan site (1023ha) was enlarged in spring 2019 with the addition of the adjacent Camquhart, Otter and Ormidale forests (under the same ownership) to make a composite forest of 2821ha. Because of the significant enlargement of scope UKFCG undertook a new Stakeholder Consultation (email seen dated 28/2/19 with 30 day period).
DRM:  The 2015 plan underwent public consultation. The new plan for the SAC woods is currently in consultation with SF and NatureScot.
FOR:  The 2017 plan underwent public consultation. Stakeholder Engagement is shown in section A.4, covering archaeology, water, the SSSI, timber haulage, red squirrels, public access.
SCC:  Both plans underwent public consultation. The new Peak plan shows in section 7 Stakeholder Engagement who has been contacted.
TRE:  The original 2006 plan underwent the normal statutory public consultation. The April 2022 review did not include public consultation, but the plan will start a formal revision process in 2024, which will include public consultation.
LNG:  Stakeholder Engagement is detailed in section 7, including NE, HE, deer stalker, gamekeeper and water bailiff. There is continuous communication with local communities and councils. eg briefing dated 11/5/22 to estate manager for parish council meeting.</t>
  </si>
  <si>
    <r>
      <rPr>
        <b/>
        <sz val="10"/>
        <rFont val="Cambria"/>
        <family val="1"/>
        <scheme val="major"/>
      </rPr>
      <t>All sites with HCV</t>
    </r>
    <r>
      <rPr>
        <sz val="10"/>
        <rFont val="Cambria"/>
        <family val="1"/>
        <scheme val="major"/>
      </rPr>
      <t>: Statutory public consultation undertaken as part of development of LTFPs - in place for every site visited. Scoping reports including list of stakeholders seen eg Scaniport included a wide range of stakeholders had been consulted, including neighbouring houses / neighbouring landowners and a range of government/ NGOs representing archaeological, conservation, public access, water / ecological considerations.</t>
    </r>
  </si>
  <si>
    <t>7.2.1.13</t>
  </si>
  <si>
    <t>2.3.1 b)</t>
  </si>
  <si>
    <t xml:space="preserve">2.3.1 b)  The owner/manager shall ensure that there is full co-operation with the relevant forestry authority’s consultation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</si>
  <si>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 xml:space="preserve">SLM:  At Ardura the LTFP went through statutory consultation with SF.
ACH:  The new Acharossan plan has been fully consulted and a scoping report seen (in SF template). 
DRM:  The 2015 plan underwent public consultation. The new plan for the SAC woods is currently in consultation with SF and NatureScot.
FOR:  The 2017 plan underwent public consultation. 
SCC:  Both plans underwent public consultation. The new Peak plan shows in section 7 Stakeholder Engagement who has been contacted.
TRE:  The original 2006 plan underwent the normal statutory public consultation. The April 2022 review did not include public consultation, but the plan will start a formal revision process in 2024, which will include public consultation.
LNG:  The 2018 plan underwent public consultation. </t>
  </si>
  <si>
    <t>7.2.1.14</t>
  </si>
  <si>
    <t>2.3.1 c)</t>
  </si>
  <si>
    <t xml:space="preserve">2.3.1 c) The owner/manager shall consult appropriately with local people, relevant organisations and other interested parties, and provide opportunities for their engagement in planning and monitoring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</si>
  <si>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SLM:  At Ardura the initial Scoping Report is dated 13/4/18 with an updated report in April 2020. As a project led by the Mull &amp; Iona Community Trust, public engagement is a high priority and major objective.
ACH:  The new Acharossan plan has been fully consulted and a scoping report seen (in SF template). 
DRM:   The 2015 plan underwent public consultation. The new plan for the SAC woods is currently in consultation with SF and NatureScot.
FOR:  The 2017 plan underwent public consultation. Stakeholder Engagement is shown in section A.4, covering archaeology, water, the SSSI, timber haulage, red squirrels, public access.
SCC:  Both plans underwent public consultation. The new Peak plan shows in section 7 Stakeholder Engagement who has been contacted, including the Peak District National Park Authority, FC, Woodland Trust, Moors Partnership.
TRE:  The original 2006 plan underwent the normal statutory public consultation. The April 2022 review did not include public consultation, but the plan will start a formal revision process in 2024, which will include public consultation. Natural England were contacted about works in oak coppice SSSI and they authorised works in a Supplementary Notice of Operations (letter dated 12/1/22).
LNG:  Stakeholder Engagement is detailed in section 7, including NE, HE, deer stalker, gamekeeper and water bailiff. There is continuous communication with local communities and councils. eg briefing dated 11/5/22 to estate manager for parish council meeting.</t>
  </si>
  <si>
    <r>
      <rPr>
        <b/>
        <sz val="10"/>
        <rFont val="Cambria"/>
        <family val="1"/>
        <scheme val="major"/>
      </rPr>
      <t>All sites</t>
    </r>
    <r>
      <rPr>
        <sz val="10"/>
        <rFont val="Cambria"/>
        <family val="1"/>
        <scheme val="major"/>
      </rPr>
      <t xml:space="preserve">: UKFCG carried out stakeholder consultation over a 30 day period prior to allow entry to the Group, including siting of stakeholder notices at key access points to the forest. Woodland users informed about high impact operations by use of appropriate forestry Warning Signs, as seen during audit eg at </t>
    </r>
    <r>
      <rPr>
        <b/>
        <sz val="10"/>
        <rFont val="Cambria"/>
        <family val="1"/>
        <scheme val="major"/>
      </rPr>
      <t>Bunnachton</t>
    </r>
    <r>
      <rPr>
        <sz val="10"/>
        <rFont val="Cambria"/>
        <family val="1"/>
        <scheme val="major"/>
      </rPr>
      <t xml:space="preserve"> - live harvesting site visited. Scoping reports including list of stakeholders seen eg </t>
    </r>
    <r>
      <rPr>
        <b/>
        <sz val="10"/>
        <rFont val="Cambria"/>
        <family val="1"/>
        <scheme val="major"/>
      </rPr>
      <t>Scaniport</t>
    </r>
    <r>
      <rPr>
        <sz val="10"/>
        <rFont val="Cambria"/>
        <family val="1"/>
        <scheme val="major"/>
      </rPr>
      <t xml:space="preserve"> included a wide range of stakeholders had been consulted, including neighbouring houses / neighbouring landowners and a range of government/ NGOs representing archaeological, conservation, public access, water / ecological considerations.</t>
    </r>
    <r>
      <rPr>
        <b/>
        <sz val="10"/>
        <rFont val="Cambria"/>
        <family val="1"/>
        <scheme val="major"/>
      </rPr>
      <t xml:space="preserve"> Laudale - </t>
    </r>
    <r>
      <rPr>
        <sz val="10"/>
        <rFont val="Cambria"/>
        <family val="1"/>
        <scheme val="major"/>
      </rPr>
      <t xml:space="preserve">public consultation undertaken as part of planning application for extension of borrow pit.
</t>
    </r>
    <r>
      <rPr>
        <b/>
        <sz val="10"/>
        <rFont val="Cambria"/>
        <family val="1"/>
        <scheme val="major"/>
      </rPr>
      <t>RDC</t>
    </r>
    <r>
      <rPr>
        <sz val="10"/>
        <rFont val="Cambria"/>
        <family val="1"/>
        <scheme val="major"/>
      </rPr>
      <t xml:space="preserve"> (HCV present): Scoping/stakeholder consultation undertaken during development of the forest management plan, records of correspondence held on file by the forest manager and valid stakeholder input included in the final plan as applicable.  
</t>
    </r>
    <r>
      <rPr>
        <b/>
        <sz val="10"/>
        <rFont val="Cambria"/>
        <family val="1"/>
        <scheme val="major"/>
      </rPr>
      <t>LOC</t>
    </r>
    <r>
      <rPr>
        <sz val="10"/>
        <rFont val="Cambria"/>
        <family val="1"/>
        <scheme val="major"/>
      </rPr>
      <t xml:space="preserve"> (HCV present): Lochluichart Estate transferred certification from another Group, stakeholder consultation conducted in 2014.  Scoping/stakeholder consultation undertaken during development of the forest management plan in the same year, records of correspondence are held on file by the forest manager and valid stakeholder input included in the final plan as applicable. 
</t>
    </r>
    <r>
      <rPr>
        <b/>
        <sz val="10"/>
        <rFont val="Cambria"/>
        <family val="1"/>
        <scheme val="major"/>
      </rPr>
      <t>INV</t>
    </r>
    <r>
      <rPr>
        <sz val="10"/>
        <rFont val="Cambria"/>
        <family val="1"/>
        <scheme val="major"/>
      </rPr>
      <t xml:space="preserve">(HCV present): Scoping/stakeholder consultation undertaken during development of the forest management plan, records of correspondence are held on file by the forest manager and valid stakeholder input included in the final plan as applicable.  
 </t>
    </r>
    <r>
      <rPr>
        <b/>
        <sz val="10"/>
        <rFont val="Cambria"/>
        <family val="1"/>
        <scheme val="major"/>
      </rPr>
      <t>RDN</t>
    </r>
    <r>
      <rPr>
        <sz val="10"/>
        <rFont val="Cambria"/>
        <family val="1"/>
        <scheme val="major"/>
      </rPr>
      <t xml:space="preserve"> (HCV present): Scoping/stakeholder consultation undertaken during development of the forest management plan, records of correspondence are held on file by the forest manager and valid stakeholder input included in the final plan as applicable. 
</t>
    </r>
    <r>
      <rPr>
        <b/>
        <sz val="10"/>
        <rFont val="Cambria"/>
        <family val="1"/>
        <scheme val="major"/>
      </rPr>
      <t xml:space="preserve">CARM </t>
    </r>
    <r>
      <rPr>
        <sz val="10"/>
        <rFont val="Cambria"/>
        <family val="1"/>
        <scheme val="major"/>
      </rPr>
      <t>(HCV present): Consultation at all levels for windfarm development. South Lanarkshire Planning Confirmation of Acceptance ECoW 3.6.20, and Planning Conditions Acceptance 26.8.20.</t>
    </r>
  </si>
  <si>
    <r>
      <rPr>
        <b/>
        <sz val="10"/>
        <rFont val="Cambria"/>
        <family val="2"/>
        <scheme val="major"/>
      </rPr>
      <t>All sites:</t>
    </r>
    <r>
      <rPr>
        <sz val="10"/>
        <rFont val="Cambria"/>
        <family val="1"/>
        <scheme val="major"/>
      </rPr>
      <t xml:space="preserve"> UKFCG carry out stakeholder consultation over a 30 day period prior to allow entry to the Group, including siting of stakeholder notices at key access points to the forest. Scoping also undertaken as part of Long Term Forest Plan consultation process - all sites are under LTFP,s. Woodland users informed about high impact operations by use of appropriate forestry warning signs around work areas eg seen at mounding operations at North Otter.  In sites with high public access further information is provided eg at Englefield there are noticeboards at the main entrances of all forest blocks.</t>
    </r>
  </si>
  <si>
    <t>7.5.1</t>
  </si>
  <si>
    <t>2.3.1 d)</t>
  </si>
  <si>
    <t xml:space="preserve">2.3.1 d) Methods of consultation and engagement shall be designed to ensure that local people, relevant organisations and other interested parties have reasonable opportunities to participate equitably and without discrimination.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</si>
  <si>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 xml:space="preserve">SLM:  At Ardura the initial Scoping Report is dated 13/4/18, when a stakeholder event was held in a community hall with a visit to the site later.
ACH:  The new Acharossan plan has been fully consulted and a scoping report seen (in SF template). 
DRM:   The 2015 plan underwent public consultation. The new plan for the SAC woods is currently in consultation with SF and NatureScot.
FOR:  The 2017 plan underwent public consultation. 
SCC:  Both plans underwent public consultation. The new Peak plan shows in section 7 Stakeholder Engagement who has been contacted.
TRE:  The original 2006 plan underwent the normal statutory public consultation. The April 2022 review did not include public consultation, but the plan will start a formal revision process in 2024, which will include public consultation. 
LNG:  The 2018 plan underwent public consultation. </t>
  </si>
  <si>
    <t>2.3.1 e)</t>
  </si>
  <si>
    <t>2.3.1 e) The owner/manager shall respond to issues raised or requests for ongoing dialogue and engagement and shall demonstrate how the results of the consultation including community and social impacts have been taken into account in management planning and operations.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</si>
  <si>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SLM:  At Barmark, Appendix 2 Scoping Report (2015) lists the key issues raised (section 3) and how they will be addressed (section 4).
ACH:  the new Acharossan plan has been fully consulted and a scoping report seen (in SF template). Issues are identified (including protected species, water, fisheries, peatland) and each is assessed for impact and actions to be taken. SEPA responded to the consultation with a lengthy comment listing many issues. the forest managers have responded to all these comments (correspondence seen) and await approval from SF. Forest managers incorporated SEPA's comments by clarifying their mounding techniques for planting ground preparation and by identifying previously unknown private water sources.
DRM:  No issues raised.
FOR:  The Estate Manager said the LTFP was put out to consultation but there was little interest. Any issues raised are addressed in section B.1 Constraints &amp; Opportunities.
SCC:  Both plans underwent public consultation. The new Peak plan shows in section 7 Stakeholder Engagement who has been contacted. SCC's responses and actions are also listed. Minutes of meeting with Moors Partnership seen (dated 13/4/22), including walkers, cyclists, wildlife and the Access Forum.
TRE: Forest Manager does occasional local parish walk, explaining what they are doing with felling and restocking. 'Over a dozen people' attend. Emails seen from April 2019 organising Parish Walk. When the plan was reviewed, the estate checked for negative impacts. eg Unity Wood oak coppicing. Exchange of emails seen with local council confirming their support. Natural England were contacted about works in oak coppice SSSI and they authorised works in a Supplementary Notice of Operations (letter dated 12/1/22).
LNG:  NE provided consent with Supplementary Notice of Operations dated 17/9/18 for works in SSSI</t>
  </si>
  <si>
    <t>2.3.1 f)</t>
  </si>
  <si>
    <t>2.3.1 f) At least 30 days shall be allowed for people to respond to notices, letters or meetings before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</si>
  <si>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SLM:  At Barmark public consultation followed the statutory procedures. 
ACH:  The original Acharossan site (1023ha) was enlarged in spring 2019 with the addition of the adjacent Camquhart, Otter and Ormidale forests (under the same ownership) to make a composite forest of 2821ha. Because of the significant enlargement of scope UKFCG undertook a new Stakeholder Consultation (email seen dated 28/2/19 with 30 day period).
DRM:  Public consultation followed the statutory procedures.
FOR:   Public consultation followed the statutory procedures.
SCC:  Public consultation followed the statutory procedures.
TRE:  Public consultation followed the statutory procedures.
LNG:  Public consultation followed the statutory procedures.</t>
  </si>
  <si>
    <t>4.1.1</t>
  </si>
  <si>
    <t>2.3.2 a)</t>
  </si>
  <si>
    <t xml:space="preserve">2.3.2 a)  a) Where appropriate, contact shall be made with the owners of adjoining woodlands to try to ensure that restructuring of one woodland complements and does not unreasonably compromise the management of adjoining ones.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
</t>
  </si>
  <si>
    <t>SLM:  Carnacailliche is adjacent to Drimnin and under the same management, so these issues are constantly under review. There are few other woodland neighbours. Adjacency is shown in Map 11.
ACH:  Few woodland neighbours to these woods. Kilfinan community Woodland is to the south, and contact has been made, but no issues.
DRM:  Drimnin is adjacent to Carnacailliche and under the same management, so these issues are constantly under review. There are few other woodland neighbours.
FOR:  The estate woodlands are surrounded by moorland on 3 sides, with some commercial forestry to the north across a river valley. There is little risk of such compromise.
SCC:  They have worked with Yorkshire Water Authority as a major landowner, including at Redmires where there was a SPHN for larch. 
TRE: No significant woodland neighbours
LNG:  No adjacency issues.</t>
  </si>
  <si>
    <t>4.1.2</t>
  </si>
  <si>
    <t>2.3.2 b)</t>
  </si>
  <si>
    <t>2.3.2 b) Management of invasive plants and of wild mammals shall be undertaken where relevant in co-operation with statutory bodies and where possible and practicable in co-ordination with neighbours (see also section 2.12.1 in relation to deer).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</si>
  <si>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SLM:  At Ardura Invasive species are described in section A.6.10. Rhododendron is identified and will be monitored. Removal will be by volunteer groups. There are no relevant neighbours with whom to cooperate.   At Carnacailliche the designated areas are shown on Map 2. Designations, including SSSI, SAC, ASNW.  There is collaboration with neighbours for the designated woods at Killundine SSSI/SAC, with the intention of installing a deer fence. Email 9/5/22 states: 'Once we have all owners on board we will probably engage the ecologist to take the application forward on behalf of all parties.'
ACH:  there are small clumps of rhododendron present (some seen on site), but it does not appear to be spreading as an invasive, so it is monitored but not removed at present.
DRM:  Rhododendron is identified in the plan section 6.8.1 'Invasive species'. Sunart SAC is in unfavourable condition because of rhododendron, but this is mostly in an area under different ownership. Rhodo in Drimnin's ownership is targeted for control.
FOR:  Rhododendron is present in clumps but not invasive. Grey squirrels are controlled in collaboration with neighbours using live traps and supported by grants. Recent monitoring shows fewer grey squirrels (copy seen).
SCC:  Japanese Knotweed has been treated (injection with glyphosate) under a 3-year contract with a local social enterprise.
TRE:  Laurel is present on the estate and it is removed by grubbing out and cutting. Squirrels are controlled by trapping. Other woodland neighbours do not control laurel or grey squirrels.
LNG:  Rhododendron, laurel, Japanese knotweed and Himalayan balsam are all present on the estate and subject to control. There are also wild boar and beavers. The estate are members of the southwest squirrel initiative. The Head Forester demonstrated awareness of the issues and cooperation with neighbours where possible.</t>
  </si>
  <si>
    <r>
      <rPr>
        <b/>
        <sz val="10"/>
        <rFont val="Cambria"/>
        <family val="1"/>
        <scheme val="major"/>
      </rPr>
      <t>All sites where HCV present</t>
    </r>
    <r>
      <rPr>
        <sz val="10"/>
        <rFont val="Cambria"/>
        <family val="1"/>
        <scheme val="major"/>
      </rPr>
      <t xml:space="preserve"> - no invasive plant species in such numbers to require large scale eradication eg invasive species map and plan seen for </t>
    </r>
    <r>
      <rPr>
        <b/>
        <sz val="10"/>
        <rFont val="Cambria"/>
        <family val="1"/>
        <scheme val="major"/>
      </rPr>
      <t>Scaniport</t>
    </r>
    <r>
      <rPr>
        <sz val="10"/>
        <rFont val="Cambria"/>
        <family val="1"/>
        <scheme val="major"/>
      </rPr>
      <t xml:space="preserve"> and very few invasive species seen during site visit. No grey squirrels in any areas visited . Deer managers liaise with other stalkers in the area and manager at</t>
    </r>
    <r>
      <rPr>
        <b/>
        <sz val="10"/>
        <rFont val="Cambria"/>
        <family val="1"/>
        <scheme val="major"/>
      </rPr>
      <t xml:space="preserve"> Laudale</t>
    </r>
    <r>
      <rPr>
        <sz val="10"/>
        <rFont val="Cambria"/>
        <family val="1"/>
        <scheme val="major"/>
      </rPr>
      <t xml:space="preserve"> confirmed Deer Management Group membership. Rhododendron is also mapped and, although currently not an issue on site the manager confirmed that RSPB has obtained HLF funding for a rhododendron control project and the estate will cooperate with this initiative - surveying of rhododendron due to commence shortly after audit.   </t>
    </r>
    <r>
      <rPr>
        <b/>
        <sz val="10"/>
        <rFont val="Cambria"/>
        <family val="1"/>
        <scheme val="major"/>
      </rPr>
      <t xml:space="preserve">RDC </t>
    </r>
    <r>
      <rPr>
        <sz val="10"/>
        <rFont val="Cambria"/>
        <family val="1"/>
        <scheme val="major"/>
      </rPr>
      <t xml:space="preserve">(HCV present): There is a small amount of rhododendron in the policy woodlands at the bottom of Gallowhill and around the duck pond. The rate of spread is currently slow..
</t>
    </r>
    <r>
      <rPr>
        <b/>
        <sz val="10"/>
        <rFont val="Cambria"/>
        <family val="1"/>
        <scheme val="major"/>
      </rPr>
      <t>LOC</t>
    </r>
    <r>
      <rPr>
        <sz val="10"/>
        <rFont val="Cambria"/>
        <family val="1"/>
        <scheme val="major"/>
      </rPr>
      <t xml:space="preserve"> (HCV present): Rhododendron is managed to control and gradually reduce impacts of this invasive species. Wild boar may be spreading into the area (a single male has been seen on the estate). The manager is beginning liaison with neighbouring estates to ensure a coordinated approach if there seems to be a sustained movement of boar into the district.
</t>
    </r>
    <r>
      <rPr>
        <b/>
        <sz val="10"/>
        <rFont val="Cambria"/>
        <family val="1"/>
        <scheme val="major"/>
      </rPr>
      <t>INV</t>
    </r>
    <r>
      <rPr>
        <sz val="10"/>
        <rFont val="Cambria"/>
        <family val="1"/>
        <scheme val="major"/>
      </rPr>
      <t xml:space="preserve"> (HCV present): Invertrossachs Estate is adjoined by Achray Forest to the West, Cambusmore Forest to the Southeast and Gartchonzie Estate to the East. Achray Forest and Invertrossachs Estate together constitute part of the national scenic area called the Trossachs. There are areas of rhododendron to be found within the forest. The methods used involve cutting back rhododendron and applying Roundup herbicide onto stumps. There have also been scattered patches of hogweed found within the LTFP area; a programme of monitoring and control is ongoing.
 </t>
    </r>
    <r>
      <rPr>
        <b/>
        <sz val="10"/>
        <rFont val="Cambria"/>
        <family val="1"/>
        <scheme val="major"/>
      </rPr>
      <t xml:space="preserve">RDN </t>
    </r>
    <r>
      <rPr>
        <sz val="10"/>
        <rFont val="Cambria"/>
        <family val="1"/>
        <scheme val="major"/>
      </rPr>
      <t>(HCV present): Rhododendron bushes are present and may spread and become problematic if left untreated, particularly if the site is deforested for bog restoration (which is not to the owners preference but currently a requirement of the felling licence conditions in Cardross.)
CARM (HCV present): No invasive species recorded.</t>
    </r>
  </si>
  <si>
    <r>
      <rPr>
        <b/>
        <sz val="10"/>
        <rFont val="Cambria"/>
        <family val="2"/>
        <scheme val="major"/>
      </rPr>
      <t>All sites where HCV presen</t>
    </r>
    <r>
      <rPr>
        <sz val="10"/>
        <rFont val="Cambria"/>
        <family val="1"/>
        <scheme val="major"/>
      </rPr>
      <t xml:space="preserve">t - no invasive plant species at all or in such numbers to require large scale eradication. Where invasive species are present these have been identified in management plans and are monitored eg rhododendron and Japanese Knotweed at Englefield,  rhododendron at Glenample. Recent rhododendron clearance seen in PAWS area at Castlemilk &amp; Corrie. No grey squirrels in any areas visited . </t>
    </r>
  </si>
  <si>
    <t>7.6.1 (general engagement in planning and monitoring processes) and 9.4.2 (HCV monitoring)]</t>
  </si>
  <si>
    <t>2.3.2 c)</t>
  </si>
  <si>
    <t>2.3.2 c) Where appropriate and possible, the owner/manager shall consider opportunities for cooperating with neighbours in landscape scale conservation initiatives.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</si>
  <si>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SLM:  At Carnacailliche, both the Sunart and Morvern SSSIs have multiple owners and there is cooperation on conservation, for example on deer and access.  There is collaboration with neighbours for the designated woods at Killundine SSSI/SAC, with the intention of installing a deer fence. Email 9/5/22 states: 'Once we have all owners on board we will probably engage the ecologist to take the application forward on behalf of all parties.'
ACH:  Few woodland neighbours to these woods. Kilfinan community Woodland is to the south, and contact has been made, but no issues.
DRM:  Both the Sunart and Morvern SSSIs have multiple owners and there is cooperation on conservation, for example on deer and access.
FOR:  Grey squirrels are controlled in collaboration with neighbours using live traps and supported by grants. Recent monitoring shows fewer grey squirrels (copy seen).
SCC:  There is cooperation with other land managers, eg Minutes of meeting with Moors Partnership seen (dated 13/4/22), including walkers, cyclists, wildlife and the Access Forum.
TRE:  The estate attend meetings of the Cornwall AONB, but there are no specific landscape projects in the area.
LNG:  There have been talks with Cranborne AONB about PAWS restoration.</t>
  </si>
  <si>
    <r>
      <rPr>
        <b/>
        <sz val="10"/>
        <rFont val="Cambria"/>
        <family val="1"/>
        <scheme val="major"/>
      </rPr>
      <t xml:space="preserve">Rosal, Scaniport, Laudale, Langamull &amp; West Ardhu, Ardura, Fordie - </t>
    </r>
    <r>
      <rPr>
        <sz val="10"/>
        <rFont val="Cambria"/>
        <family val="1"/>
        <scheme val="major"/>
      </rPr>
      <t xml:space="preserve">although large scale conservation undertaken within some of these WMUs eg Fordie, no opportunities for landscape scale conservation initiatives outwith the WMU. </t>
    </r>
    <r>
      <rPr>
        <b/>
        <sz val="10"/>
        <rFont val="Cambria"/>
        <family val="1"/>
        <scheme val="major"/>
      </rPr>
      <t>RDC</t>
    </r>
    <r>
      <rPr>
        <sz val="10"/>
        <rFont val="Cambria"/>
        <family val="1"/>
        <scheme val="major"/>
      </rPr>
      <t xml:space="preserve"> (HCV present): Contact with owners of adjoining woodlands formed part of stakeholder consultation during development of the forest plan, correspondence records held by forest manager, no objections to the felling plan. Adjoining woodlands are small in number and predominantly to the east of Gallowhill wood.  Contact with the owner, FCS, was instigated but there was no response.  FCS are aware of the forest plans through the scoping and felling licence application processes.
</t>
    </r>
    <r>
      <rPr>
        <b/>
        <sz val="10"/>
        <rFont val="Cambria"/>
        <family val="1"/>
        <scheme val="major"/>
      </rPr>
      <t>LOC</t>
    </r>
    <r>
      <rPr>
        <sz val="10"/>
        <rFont val="Cambria"/>
        <family val="1"/>
        <scheme val="major"/>
      </rPr>
      <t xml:space="preserve"> (HCV present): There are no immediately adjoining woodland neighbours apart from Corriemollie which has a good working relationship with Lochluichart, the estate owns extensive land beyond the forest areas. There is shared access for forest operations with Scatwell Estate. There are no issues requiring co-ordination with neighbours.  
Invertrossachs (INV)(HCV present): Invertrossachs Estate is adjoined by Achray Forest to the West, Cambusmore Forest to the Southeast and Gartchonzie Estate to the East. Achray Forest and Invertrossachs Estate together constitute part of the national scenic area called the Trossachs. 
</t>
    </r>
    <r>
      <rPr>
        <b/>
        <sz val="10"/>
        <rFont val="Cambria"/>
        <family val="1"/>
        <scheme val="major"/>
      </rPr>
      <t>RDN</t>
    </r>
    <r>
      <rPr>
        <sz val="10"/>
        <rFont val="Cambria"/>
        <family val="1"/>
        <scheme val="major"/>
      </rPr>
      <t xml:space="preserve"> (HCV present): Contact with owners of adjoining woodlands formed part of stakeholder consultation during development of the forest plan if impinging activity was proposed, communication records are held by the forest manager, there were no objections to the felling plan.
</t>
    </r>
    <r>
      <rPr>
        <b/>
        <sz val="10"/>
        <rFont val="Cambria"/>
        <family val="1"/>
        <scheme val="major"/>
      </rPr>
      <t>CARM</t>
    </r>
    <r>
      <rPr>
        <sz val="10"/>
        <rFont val="Cambria"/>
        <family val="1"/>
        <scheme val="major"/>
      </rPr>
      <t xml:space="preserve"> (HCV present): The woodland is surrounded by the Muirkirk and North Lowther Uplands Special Protection Area. The main ecological interest is in moorland birds and blanket bog. To the NE and SW, the forest is bordering commercial woodlands. Area of this SPA are identified on maps and are protected and to be managed as natural resrves/semi natural habitats.</t>
    </r>
  </si>
  <si>
    <t>All sites where HCV present - no opportunities for large scale conservation initiatives outwith the forest boundary. No grey squirrels in any areas visited.</t>
  </si>
  <si>
    <t>Productive potential of the WMU</t>
  </si>
  <si>
    <t>2.4.1</t>
  </si>
  <si>
    <t>2.4.1 The owner/manager shall plan and implement measures to maintain and/or enhance long-term soil and hydrological functions.
Verifiers: 
• Management planning documentation
• Field observation.</t>
  </si>
  <si>
    <t>SLM:  Ardura has areas of peat with a range of depths, as shown on their 'South Section Peat Survey' map dated 18/2/21. The map shows point samples for a range of depths and these are combined to map shallow peat areas for restocking and deep peat (over 45cm) areas for peatland restoration.
ACH:  For the new Acharossan plan, there has been discussion with SEPA during the consultation about water courses, pollution and forest operations, so this has received considerable attention. There is a policy to consider not restocking peat soils where yield class is below 8, though no such areas have yet been identified.
DRM:  The plan considers soil in section 2.2.2, aiming to leave deep peat unplanted as open ground and seeking in section 6.5 to reinstate compacted soils and improve nutrient and moisture regimes when restocking.
FOR:  LTFP constraints &amp; opportunities section B.1 identifies deep blanket peats and prescribes open ground. Also watercourses with a prescription for LTR.
SCC:  Harvesting operations have made good use of brashmats (seen on site). There is no deep peat. Brash is windrowed along the contour to slow runoff. Leaky dams are planned for the Limb Valley woods.
TRE:  Work on steep slopes by water is undertaken by hand, with material winched up to the top, avoiding disturbance of soils and pollution of watercourses.
LNG:  Plan section 6 Management Strategy aims 'To protect soil structures' by timing of operations and following UKFS guidance.</t>
  </si>
  <si>
    <t>4.5.1</t>
  </si>
  <si>
    <t>2.4.2 a)</t>
  </si>
  <si>
    <t xml:space="preserve">2.4.2 a) Timber shall normally be harvested from the WMU at or below a level which can be permanently sustained. 
Verifiers: 
• Compartment records
• Growth and yield estimates
• Production records or appropriate standing sale volume assessments and reconciliation with estimates
• Demonstrated control of thinning intensity
• Discussion with the owner/manager
• Field observation.
</t>
  </si>
  <si>
    <t xml:space="preserve">SLM:  At Barmark the LTFP describes in section D the felling proposals spread over 3 phases of 5 years each and how this will restructure the forest. Plan approved by SF.
ACH:  All plans contain yield class ratings against compartment information, and harvesting yields are tallied, ensuring that production levels are sustainable.
DRM:  The plan considers the restructuring of the forest to ensure sustainable long term timber production. Plans have been approved by Scottish Forestry.
FOR:  The plan considers the restructuring of the forest to ensure sustainable long term timber production. Plans have been approved by Scottish Forestry.
SCC:  Work has been mostly according to plan approved by FC. They had fallen behind, but are now back on track. SCC engage an outside consultant (purchase order seen dated 20/4/22) to measure stands for sale.
TRE:  Felling plans have been approved by FC and appear to be sustainable.
LNG:  Felling plans have been approved by FC and appear to be sustainable.
</t>
  </si>
  <si>
    <t>4.1.3</t>
  </si>
  <si>
    <t>2.4.2 b)</t>
  </si>
  <si>
    <t>2.4.2 b) Selective harvesting shall not be to the long-term detriment of the quality and value of stands. 
Verifiers: 
• Compartment records
• Growth and yield estimates
• Production records or appropriate standing sale volume assessments and reconciliation with estimates
• Demonstrated control of thinning intensity
• Discussion with the owner/manager
• Field observation.</t>
  </si>
  <si>
    <t xml:space="preserve">All sites: No such selective harvesting
</t>
  </si>
  <si>
    <t>2.4.3</t>
  </si>
  <si>
    <t>6.8.3</t>
  </si>
  <si>
    <t>2.4.3 Harvesting of non-timber woodland products or use of ecosystem services from the WMU shall be at or below a level which can be permanently sustained.
Verifiers: 
• Evidence from records and discussion with the owner/manager that quantities harvested are in line with sustainable growth rates and that there are no significant adverse environmental impacts.</t>
  </si>
  <si>
    <t xml:space="preserve">SLM:  All sites - Only venison as a by-product of deer control
ACH:  Only venison as a by-product of deer control
DRM:   Only venison as a by-product of deer control
FOR:  Only venison as a by-product of deer control
SCC: No NTWP harvested.
TRE:  Only venison as a by-product of deer control
LNG:  Only venison as a by-product of deer control
</t>
  </si>
  <si>
    <t>2.4.4</t>
  </si>
  <si>
    <t xml:space="preserve">2.4.4 Priority species shall not be harvested or controlled without the consent of the relevant statutory nature conservation and countryside agency.
Verifiers: 
• Discussion with the owner/manager
• Monitoring records
• Species inventories.
</t>
  </si>
  <si>
    <t>10.3.4</t>
  </si>
  <si>
    <t xml:space="preserve">All sites - No harvesting of priority species.
</t>
  </si>
  <si>
    <t>Assessment of environmental impacts</t>
  </si>
  <si>
    <t>2.5.1 a)</t>
  </si>
  <si>
    <t>2.5.1 a) The impacts of new planting and other woodland plans on environmental values shall be assessed before operations are implemented, in a manner appropriate to the scale of the operations and the sensitivity of the site. 
Verifiers: 
• Management planning documentation
• Documented environmental impact assessment or Appropriate Assessment where such has been requested by the relevant forestry authority
• Documented environmental appraisals
• Discussion with the owner/manager
• Field observation.</t>
  </si>
  <si>
    <t>6.6.6</t>
  </si>
  <si>
    <t xml:space="preserve">SLM:  The Ardura plan assesses environmental values in section A.6.9 Biodiversity, noting ancient woodland / PAWS and an adjacent SSSI area.
ACH:  The new Acharossan plan considers impacts on biodiversity in section C.2.11, including golden eagle, red-throated diver and black grouse. 
DRM:  The plan considers biodiversity under section 2 Design Objectives, noting ancient woods, riparian habitats, species and structural diversity. Also discussed in section 3 Analysis: Opportunities and Constraints.
FOR:  Section C.2.1 Felling states: 'Environmental issues will be given full consideration when planning harvesting
operations.' 
SCC:  For the Peak plan environmental values are covered in section 4.2 Information, including SSSI, SAC, SPA, and local nature sites, and section 4.3 Habitat Types, including ASNW and PAWS. The Urban plan describes this in section 2.1 Areas and Features, and is further described in section 3.3 Strategy, Theme 3 Biodiversity.
TRE:  Impacts are assessed in the plan. Example of appropriate implementation is stopping works in poor weather to avoid soil disturbance.
LNG:  Impacts are assessed in 6. Management Strategy, eg 'Sensitivity of species/habitat will be considered prior to
and during forestry operations.'
</t>
  </si>
  <si>
    <t>2.5.1 b)</t>
  </si>
  <si>
    <t>2.5.1 b) The results of the environmental assessments shall be incorporated into planning and implementation in order to avoid, minimise or repair adverse environmental impacts of management activities.  
Verifiers: 
• Management planning documentation
• Documented environmental impact assessment or Appropriate Assessment where such has been requested by the relevant forestry authority
• Documented environmental appraisals
• Discussion with the owner/manager
• Field observation.</t>
  </si>
  <si>
    <t>SLM:  At Ardura this assessment is discussed in section B.1 Constraints &amp; Opportunities and incorporated into management proposals in section C.2.11 Biodiversity.
ACH:  The new Acharossan plan considers impacts on biodiversity in section C.2.11, including golden eagle, red-throated diver and black grouse. Enquiries were made with the Argyll Raptor Group, NatureScot and RSPB. Only ARG responded. The conclusion is to provide open space near lochs for divers, survey where needed before works, use buffer zones, retain open ground and broadleaves for eagles, continue rotational felling for early stage successional growth for grouse.
DRM:  The plan incorporates findings in section 6 Management Proposals and also in section 8 Statutory Sites and Management Proposals, where the intention is 'To enhance biodiversity and encourage tree regeneration in native woodlands or on Plantations on Ancient Woodland Sites (PAWS) which are actively being restored to native woodland through controlled livestock grazing.'
FOR:  At Merrick Kells SSSI, the SS clearfell had an 'extraction plan' as part of the constraints map, showing how to remove the timber with the least risk to environmental values, especially water (copy seen).
SCC:  Both plans incorporate environmental assessments into planning. 
TRE:  Impacts are assessed in the plan. Example of appropriate implementation is stopping works in poor weather to avoid soil disturbance.
LNG:  Impacts are assessed in 6. Management Strategy, eg 'Sensitivity of species/habitat will be considered prior to
and during forestry operations.'</t>
  </si>
  <si>
    <t>5.2.1</t>
  </si>
  <si>
    <t>2.5.2</t>
  </si>
  <si>
    <t xml:space="preserve">2.5.2 The impacts of woodland plans shall be considered at a landscape level, taking due account of the interaction with adjoining land and other nearby habitats.
Verifiers: 
• Management planning documentation
• Maps
• Discussion with the owner/manager.
</t>
  </si>
  <si>
    <t xml:space="preserve">SLM:  At Ardura the LTFP notes the adjacent SSSI with the River Lussa and native oak woodland. This is treated as an opportunity in section C.2.11: 'The restock design intends to expand this by establishing an upland oak wood through the majority of the forest.'
ACH:  Plans consider landscape scale. Acharossan plan has landscape as part of its vision in section A.5.
DRM:  Drimnin is adjacent to Carnacailliche and under the same management, so these issues are constantly under review. There are few other woodland neighbours.
FOR:  Merrick Kells SSSI covers a small part of the certified forest and most of it is on adjacent land. The SS clearfell had an 'extraction plan' as part of the constraints map, showing how to remove the timber with the least risk to environmental values, especially water (copy seen).
SCC:  The Peak plan considers the wider landscape, especially the Peak District National Park, with whom they consult. The Urban plan considers the wider urban landscape as part of SCC's wider remit.
TRE:  Impacts are considered in the plan. Example is the oak coppice coups in Cove Wood cpt 10, where 3 coups have been cut as wedge shapes to minimise visual impact on the estuary below and land opposite.
LNG:  Impacts are assessed in 6. Management Strategy, eg 'Landscape character will be protected through consultation where appropriate.'
</t>
  </si>
  <si>
    <t>5.2.2</t>
  </si>
  <si>
    <t>2.5.3 a)</t>
  </si>
  <si>
    <t>2.5.3 a) The owner/manager shall assess the potential negative impacts of natural hazards on the WMU, including drought, floods, wind, fire, invasive plant and animal species, and other pests and diseases. 
Verifiers: 
• Management planning documentation
• Discussion with the owner/manager.</t>
  </si>
  <si>
    <t>SLM:  The Barmark plan identifies (section C.1.1) wind, pests &amp; disease, drought, flood, fire and invasive plants as site constraints. The design process takes account of these factors and proposes mitigations.
ACH:  UKFCG subscribe to 'Wildfire Danger Assessment' by Scottish Wildfire Forum, which is an early warning notification. This info is disseminated to clients. During the audit there was a high alert for parts of Scotland and indeed there was a wild fire not far from Acharossan. Wind risk is high and a no-thin policy is in place. Even-aged stands are restructured to produce a forest profile more resilient to wind damage. Larch has not succumbed to phytophthora yet, but manager is vigilant.
DRM:  The Lodgepole pine is suffering from Dothistroma Needle Blight and is being harvested for biomass. The larch is subject to SPHN for Phytophthora ramorum. Unlike the east of the country, the west was not badly hit by storm Arwen and other winter storms.
FOR:  The Estate Manager was aware of natural hazards, especially wind, as there had been several storms over the winter resulting in some damage to woods. Disease is also present on larch and has been subject to SPHN.
SCC:  Recent storms have led to minor damage, eg in buffer area to Rough Standhills clearfell (seen on site). SCC work with the Moors Partnership on preventing fires by using public notices. Fire plan seen. Ash dieback is costing a considerable amount to address and extra funds have been made available from central funding. Tree Risk Assessments seen with hazard ratings and notes.
TRE:  The storms of last winter were more damaging to individual trees on the estate, not to the  certified woodlands. Regular thinning has helped with stand stability. Drought has not been bad recently.  Impacts are assessed in plan section 2.4 Significant hazards, including laurel, deer, squirrels, wind.
LNG:  Plan section 5. Woodland Protection assesses impacts of disease, deer, squirrels, livestock, wind, fire, flood, climate change. Email to Forest Research seen dated 7/12/21 re beetle activity in spruce.</t>
  </si>
  <si>
    <t>5.2.3</t>
  </si>
  <si>
    <t>2.5.3 b)</t>
  </si>
  <si>
    <t>2.5.3 b) Planting and restructuring plans shall be designed to mitigate the risk of damage from natural hazards. 
Verifiers: 
• Management planning documentation
• Discussion with the owner/manager.</t>
  </si>
  <si>
    <t>SLM:  The Barmark plan is designed to address these hazards and the Site Constraints table shows opportunities.
ACH:   Wind risk is high and a no-thin policy is in place. Even-aged stands are restructured to produce a forest profile more resilient to wind damage. 
DRM:  The plan addresses risks from disease by targeting Lodgepole pine and larch for removal. Restructuring also addresses wind risk. 
FOR:  Restructuring plans aim for smaller blocks with greater age diversity to mitigate risk of wind damage. Larch and ash cannot be replanted because of disease susceptibility.
SCC: The Peak plan aims to restructure the conifer monocultures they inherited, mitigating risks from natural hazards.
TRE:  Stands are being thinned to improve stability and resilience to fungal diseases. Restocking uses a range of species selected for resilience and productivity.
LNG:  Diversifying structure and species by CCF is a key strategy for addressing risk.</t>
  </si>
  <si>
    <t>5.2.4</t>
  </si>
  <si>
    <t>Woodland creation</t>
  </si>
  <si>
    <t>2.6.1</t>
  </si>
  <si>
    <t xml:space="preserve">2.6.1 New woodlands shall be located and designed in ways that will:
• Deliver economic goods and/or ecosystem services,
• Maintain or enhance the visual, cultural and ecological value and character of the wider landscape, and
• Ensure the creation of a diverse woodland over time.
Verifiers: 
• Management planning documentation
• Field surveys
• Discussion with the owner/manager
• Maps
• Field observation.
</t>
  </si>
  <si>
    <t xml:space="preserve">SLM, ACH, DRM, FOR, TRE, LNG: No new woodlands
SCC:  As noted in 2.1.1a, there are some new woods not covered by the Peak plan or the Urban plan. Some of these are termed 'Urban Nature Parks' and aim to reduce grass-mowing whilst promoting wildflowers and native MB. UKFCG identified this on an internal audit 21/4/22 and raised a non-compliance with a 12 month deadline. 
</t>
  </si>
  <si>
    <t>1.5.2</t>
  </si>
  <si>
    <t>Woodland restructuring</t>
  </si>
  <si>
    <t>2.7.1</t>
  </si>
  <si>
    <t xml:space="preserve">2.7.1 Even-aged woodlands shall be gradually restructured to achieve an appropriately diverse mosaic of species, sizes, ages, spatial scales, and regeneration cycles. This structural diversity shall be maintained or enhanced.
Verifiers: 
• Management planning documentation
• Discussion with the owner/manager
• Maps
• Field observation.
</t>
  </si>
  <si>
    <r>
      <t xml:space="preserve">SLM:  At Bawd Moss restructuring is under way, with areas of broadleaf planted in compliance with UKFS. However, there is extensive natural regeneration of SS in the MB area. If left untreated, the SS will overwhelm the MB and this restructured area will effectively be lost. Hence there is a risk of non-compliance if the SS is not controlled or removed. </t>
    </r>
    <r>
      <rPr>
        <b/>
        <sz val="10"/>
        <rFont val="Cambria"/>
        <family val="1"/>
        <scheme val="major"/>
      </rPr>
      <t>Obs 2022.02</t>
    </r>
    <r>
      <rPr>
        <sz val="10"/>
        <rFont val="Cambria"/>
        <family val="1"/>
        <scheme val="major"/>
      </rPr>
      <t xml:space="preserve">
ACH:  All the plans make provision for restructuring to more diverse age structure. Eg Camquhart plan section D.2.4 details restructuring policy.
DRM:  Restructuring is a central aim of the plan, to improve design, species composition, wind stability, tree health, economic viability.
FOR:  LTFP shows restructuring by area at year 10 and 20 in Table 1. There is a reduction of Lodgepole pine and larch, an increase in Sitka and Norway spruces, also new MB and Open Ground.
SCC:  The Peak plan aims to restructure the conifer monocultures they inherited, using thinning and felling as per the plans.
TRE:  The even-aged oak coppice was last cut in the 1930s and it is showing signs of dieback. The estate is cutting coups to regenerate and restocked.
LNG:  Longleat management has long sought to restructure to CCF stands. Many good examples seen on site.</t>
    </r>
  </si>
  <si>
    <t>Obs 2022.02</t>
  </si>
  <si>
    <r>
      <t xml:space="preserve">Regarding Obs 2022.2  this FMU was one of the resignations on 04/10/2022.  The resignation was due to the forest being sold. </t>
    </r>
    <r>
      <rPr>
        <b/>
        <sz val="10"/>
        <rFont val="Cambria"/>
        <family val="1"/>
        <scheme val="major"/>
      </rPr>
      <t>All sites</t>
    </r>
    <r>
      <rPr>
        <sz val="10"/>
        <rFont val="Cambria"/>
        <family val="1"/>
        <scheme val="major"/>
      </rPr>
      <t xml:space="preserve"> audited during S1 confirmed to be fully compliant with the above - demonstrated in management planning documentation and checked during site visits.</t>
    </r>
  </si>
  <si>
    <t>6.2.1</t>
  </si>
  <si>
    <t>Tree species selection</t>
  </si>
  <si>
    <t>2.8.1 a)</t>
  </si>
  <si>
    <t xml:space="preserve">2.8.1 a) The range of species selected for new woodlands, and natural or artificial regeneration of existing woodlands shall be suited to the site and shall take into consideration:
• Improvement of long-term forest resilience
• Management objectives
• Requirements for conservation and enhancement of biodiversity (see section 4)
• Requirements for enhancement and restoration of habitats (see section 4)
• Landscape character. 
Verifiers: 
• Discussion with the owner/manager demonstrates that consideration has been given to a range of species, including native species
• Evidence of Ecological Site Classification analysis
• Management planning documentation
• Field observation.
</t>
  </si>
  <si>
    <t>SLM:  At Barmark the restocking was amended to account for ground conditions and deer damage. The original plan was to restock with Scots pine, Norway spruce and SS, but the pine would have been heavily browsed, so native MB were substituted, protected in tree shelters. Amendments mapped and copies seen. On site the MB have been carefully laid out with open ground along water courses.
ACH:  SS is favoured for its productivity and resilience in productive stands. In native woodland areas, birch and willow are favoured.
DRM:   Species changes are set out in Table 5 and shown in section 5.3.  SS is favoured for its productivity and resilience in productive stands, Lodgepole pine and larch area is decreased because of disease, MB area is increased for biodiversity.
FOR:  Restocking species are described in section C.2.5 and set out in Table 5 for each compartment. Also shown at years 10 and 20 on maps. Resilience is improved by avoiding pine and larch because of disease, including some Douglas fir and Norway spruce, and increasing MB as part of restructuring.
SCC:  The Peak woods are being restocked with diverse commercial species, taking care to avoid those prone to disease (Lodgepole and Corsican pine, larch), plus a proportion of native MB. The Urban plan section 4.1.3 describes restocking, mostly with locally native trees.
TRE:  Restocking in MB SSSIs is mostly oak and birch, with natural regeneration of wild cherry and MB also accepted. The non-SSSI conifer areas are restocked with Douglas fir, Sitka and Norway spruces. 
LNG:  Plan 2.1 Vision states 'Natural-regeneration is seen as the principle restocking tool across the estate although enhancement planting will be considered where appropriate.' On site, enrichment planting was seen using a variety of species, both MB and conifer, suited to conditions.</t>
  </si>
  <si>
    <t>2.8.1 b)</t>
  </si>
  <si>
    <t xml:space="preserve">2.8.1 b) Regeneration (natural or planted) shall restore stand composition in a timely manner to pre-harvesting or more natural conditions.
Verifiers: 
• Discussion with the owner/manager demonstrates that consideration has been given to a range of species, including native species
• Evidence of Ecological Site Classification analysis
• Management planning documentation
• Field observation. </t>
  </si>
  <si>
    <t>SLM:  At Barmark the restocking followed closely on the felling, within a year.
ACH:  Restocking felled stands usually happens within 1-2 years, as stated in new Acharossan plan section C.2.5. 
DRM:  Restocking is described in section 6.4, including mounding, draining, planting density. 'Timing of restocking will be at least 18 to 36 months after felling, leaving sufficient time for pine weevil populations to die back.' There is a commitment to restock within 5 years of clearfell.
FOR:  Restocking follows on quickly after felling (seen on site).
SCC:  Restocking follows on quickly after felling (seen on site).
TRE:  Restocking follows on quickly after felling (seen on site).
LNG:  Restocking follows on quickly after felling (seen on site).</t>
  </si>
  <si>
    <t>2.8.1 c)</t>
  </si>
  <si>
    <t xml:space="preserve">2.8.1 c) Native species shall be preferred to non-native. If non-native species are used it shall be shown that they will clearly outperform native species in meeting the owner’s objectives or in achieving long-term forest resilience. </t>
  </si>
  <si>
    <t>6.7.2</t>
  </si>
  <si>
    <t>SLM:  At Ardura the restocking is with native MB, as described in section C.2.5. Aiming for a variety of native woodland types.
ACH:  SS clearly out-performs native species in achieving the owner's objectives.
DRM:  SS and mixed conifers clearly out-perform native species in achieving the owner's objectives in productive stands. Native species are used in the SSSI and SAC areas.
FOR:  SS clearly out-performs native species in achieving the owner's objectives. Other conifers improve diversity and MB improve biodiversity.
SCC:  In the commercial Peak plan, SS is the main choice as it out-performs native species. In the Urban plan native MB are used.
TRE: In SSSI woodlands, native species are used. In the commercial conifer stands, non-native species clearly outperform native species.
LNG:  Longleat use a very wide variety of species, many non-native, but these clearly outperform natives in meeting objectives.</t>
  </si>
  <si>
    <t>Non-native species</t>
  </si>
  <si>
    <t>2.9.1 a)</t>
  </si>
  <si>
    <t xml:space="preserve">2.9.1 a) Non-native tree species shall only be introduced to the WMU when evidence or experience shows that any invasive impacts can be controlled effectively. 
Verifiers: 
• Documented impact assessment of any introductions made after the first certification
• Discussion with the owner/manager
• Field observation.
</t>
  </si>
  <si>
    <t>10.9.1</t>
  </si>
  <si>
    <r>
      <t xml:space="preserve">SLM: At Barmark no new non-native trees introduced. 
ACH:  No new non-native trees introduced. SS has invaded some restocked MB areas with risk of overwhelming (see Obs under 2.7.1)
DRM:  No new non-native trees introduced. 
FOR:  No new non-native trees introduced. 
SCC:  No new non-native trees introduced. 
TRE:  No new non-native trees introduced. 
LNG:  Non-native trees have been introduced, such as </t>
    </r>
    <r>
      <rPr>
        <i/>
        <sz val="10"/>
        <rFont val="Cambria"/>
        <family val="1"/>
        <scheme val="major"/>
      </rPr>
      <t xml:space="preserve">Liriodendron tulipifera </t>
    </r>
    <r>
      <rPr>
        <sz val="10"/>
        <rFont val="Cambria"/>
        <family val="1"/>
        <scheme val="major"/>
      </rPr>
      <t xml:space="preserve">and </t>
    </r>
    <r>
      <rPr>
        <i/>
        <sz val="10"/>
        <rFont val="Cambria"/>
        <family val="1"/>
        <scheme val="major"/>
      </rPr>
      <t>Liquidamber styrachiflua</t>
    </r>
    <r>
      <rPr>
        <sz val="10"/>
        <rFont val="Cambria"/>
        <family val="1"/>
        <scheme val="major"/>
      </rPr>
      <t>, but these are common ornamental trees and pose no invasive threat.</t>
    </r>
  </si>
  <si>
    <r>
      <rPr>
        <b/>
        <sz val="10"/>
        <rFont val="Cambria"/>
        <family val="1"/>
        <scheme val="major"/>
      </rPr>
      <t>All sites with HCV</t>
    </r>
    <r>
      <rPr>
        <sz val="10"/>
        <rFont val="Cambria"/>
        <family val="1"/>
        <scheme val="major"/>
      </rPr>
      <t xml:space="preserve"> - only well - established non-native tree species are used; no new introductions.  
</t>
    </r>
  </si>
  <si>
    <t>2.9.1 b)</t>
  </si>
  <si>
    <t>2.9.1 b) Other non-native plant and animal species shall only be introduced if they are non-invasive and bring environmental benefits. 
Verifiers: 
• Documented impact assessment of any introductions made after the first certification
• Discussion with the owner/manager
• Field observation.</t>
  </si>
  <si>
    <r>
      <t xml:space="preserve">SLM:  At Barmark, no such introductions.
ACH:  No such introductions
DRM:  No such introductions
FOR:  </t>
    </r>
    <r>
      <rPr>
        <i/>
        <sz val="10"/>
        <rFont val="Cambria"/>
        <family val="1"/>
        <scheme val="major"/>
      </rPr>
      <t>Rhizophagus grandis</t>
    </r>
    <r>
      <rPr>
        <sz val="10"/>
        <rFont val="Cambria"/>
        <family val="1"/>
        <scheme val="major"/>
      </rPr>
      <t xml:space="preserve"> has been introduced under agreement with Forest Research for the control of </t>
    </r>
    <r>
      <rPr>
        <i/>
        <sz val="10"/>
        <rFont val="Cambria"/>
        <family val="1"/>
        <scheme val="major"/>
      </rPr>
      <t>Dendroctonus micans</t>
    </r>
    <r>
      <rPr>
        <sz val="10"/>
        <rFont val="Cambria"/>
        <family val="1"/>
        <scheme val="major"/>
      </rPr>
      <t>.
SCC:  No such introductions.
TRE: No such introductions.
LNG:  No such introductions</t>
    </r>
  </si>
  <si>
    <t>10.9.2</t>
  </si>
  <si>
    <r>
      <rPr>
        <b/>
        <sz val="10"/>
        <rFont val="Cambria"/>
        <family val="1"/>
        <scheme val="major"/>
      </rPr>
      <t>All sites with HCV:</t>
    </r>
    <r>
      <rPr>
        <sz val="10"/>
        <rFont val="Cambria"/>
        <family val="1"/>
        <scheme val="major"/>
      </rPr>
      <t xml:space="preserve"> Confirmed by managers and review of management planning documentation that there are such introductions planned</t>
    </r>
  </si>
  <si>
    <t>2.9.1 c)</t>
  </si>
  <si>
    <t>2.9.1 c) All new introductions shall be carefully monitored, and effective mitigation measures shall be implemented to control negative impacts outside the area in which they are established. 
Verifiers: 
• Documented impact assessment of any introductions made after the first certification
• Discussion with the owner/manager
• Field observation.</t>
  </si>
  <si>
    <r>
      <t xml:space="preserve">SLM:  At Barmark, no such introductions.
ACH:  No such introductions
DRM:  No such introductions
FOR: </t>
    </r>
    <r>
      <rPr>
        <i/>
        <sz val="10"/>
        <rFont val="Cambria"/>
        <family val="1"/>
        <scheme val="major"/>
      </rPr>
      <t xml:space="preserve"> Rhizophagus</t>
    </r>
    <r>
      <rPr>
        <sz val="10"/>
        <rFont val="Cambria"/>
        <family val="1"/>
        <scheme val="major"/>
      </rPr>
      <t xml:space="preserve"> will be monitored by Forest Research.
SCC:  No such introductions
TRE: No such introductions.
LNG:  No such introductions</t>
    </r>
  </si>
  <si>
    <t>RDC (HCV present): There are no plans for introductions of this nature.  
LOC (HCV present): No such introductions
INV (HCV present): No such introductions
SLIMF RDN (HCV present): No such introductions
CAR (HCV present): No such introductions</t>
  </si>
  <si>
    <t>All sites with HCV - no such introductions and no plans to introduce.</t>
  </si>
  <si>
    <t xml:space="preserve">
6.8.1</t>
  </si>
  <si>
    <t>Silvicultural systems</t>
  </si>
  <si>
    <t>2.10.1 a)</t>
  </si>
  <si>
    <t>2.10.1 a) Appropriate silvicultural systems shall be adopted which are suited to species, sites, wind risk, tree health risks and management objectives and which stipulate soundly-based planting, establishment, thinning, felling and regeneration plans. 
Verifiers: 
• Management planning documentation
• Discussion with the owner/manager
• Field observation.</t>
  </si>
  <si>
    <t>SLM:  At Barmark the restructuring of the even-aged crop is spread across 3 phases of clearfell of 5 year each, since the site is considered unsuitable for thinning (section D2).
ACH:  At Acharossan there is provision for thinning in the LTFP, shown on Map 7. However, because of the wind hazard, there has been no thinning and there is unlikely to be any. The thinning provisions were recorded in case the opportunity arose and to avoid further licence applications. Clearfell is the system normally used, with operations spread over 5 phases, with clearance not exceeding 25% of the total area in any 5 year period (Table 3).
DRM:  The plan describes this in section 6 Management Proposals, where it discusses the silvicultural system of clearfell, stand structure, cultivation before restocking and crop protection. Wind hazard precludes thinning in most places and disease limits species choice.
FOR:  The silvicultural system is mostly thinning followed by clearfell and replant. Table 4 shows 250ha due for thinning in the first 10 years of the plan. LISS is being explored with specialist advice on soils and crop stability. Strip shelterwood and small felling coups are favoured. LISS is supported by the owner and managers have attended study tours and seminars.
SCC: The Peak woods are mostly worked by thinning followed by clearfell and replant. The Urban woods employ CCF with small felling coups, no clearfell.
TRE: The plan describes silvicultural systems in 4.1, including thinning, clearfelling and coup size. Coppicing of oak is described in 4.6.3 Special measures for ASNW. Examples of all these systems seen on site.
LNG:  Longleat is famous for its CCF forestry and has decades of experience. CCF is prescribed for all stands and some are run this way whilst others are in conversion. Site visits confirmed appropriate systems.</t>
  </si>
  <si>
    <t>6.8.2</t>
  </si>
  <si>
    <t>2.10.1 b)</t>
  </si>
  <si>
    <t>2.10.1 b) Where species, sites, wind risk, tree health risk and management objectives allow, a range of silvicultural approaches, and in particular lower impact silvicultural systems, shall be adopted with the aim of diversifying ages, species and stand structures. 
Verifiers: 
• Management planning documentation
• Discussion with the owner/manager
• Field observation.</t>
  </si>
  <si>
    <t>SLM:  At Barmark the site is considered unsuitable for thinning (section D.2.2)
ACH:  Wind hazard precludes use of LISS
DRM:  Thinning is considered in section 6.3 Felling. Wind hazard precludes thinning in most places, but some circumstances may allow.
FOR:  LISS is being explored with specialist advice on soils and crop stability. Strip shelterwood and small felling coups are favoured. LISS is supported by the owner and managers have attended study tours and seminars.
SCC:  In the Peak woods, some LISS is used where possible, adjacent to water or edges. The Urban woods are all LISS.
TRE: Plan section 4.1.1 states: 'In sensitive areas, lower impact systems will be undertaken in small coupe felling.' Examples seen in SSSI woods.
LNG:  Longleat is famous for its CCF forestry and has decades of experience. Site visits confirmed appropriate systems.</t>
  </si>
  <si>
    <t>2.10.2 a)</t>
  </si>
  <si>
    <t>10.2.1</t>
  </si>
  <si>
    <t>2.10.2 a) In semi-natural woodland lower impact silvicultural systems shall be adopted. All felling shall be in accordance with the specific guidance for that type of woodland in the relevant Forestry Commission Practice Guide. 
Verifiers: 
• Management planning documentation
• Discussion with the owner/manager
• Field observation.</t>
  </si>
  <si>
    <t>SLM:  At Ardura the remnant native woodland along the south edge will be left as low-intervention. 
ACH:  Native woodland areas are left as non-intervention.
DRM:  Native woodland areas are left as non-intervention.
FOR:  No such woodland
SCC:  The new Peak plan states (section 3 Plan Review): 'Areas of dominant, mature broadleaves identified and managed as CCF'. The Urban woods are 89% MB and LISS is used here. 
TRE: Plan section 4.1.1 states: 'In sensitive areas, lower impact systems will be undertaken in small coupe felling.' Examples seen in SSSI woods.
LNG:  Longleat is famous for its CCF forestry and has decades of experience. Site visits confirmed appropriate systems.</t>
  </si>
  <si>
    <t>2.10.2 b)</t>
  </si>
  <si>
    <t>2.10.2 b) In semi-natural woodlands over 10 ha, no more than 10% shall be felled in any five-year period unless justified in terms of biodiversity enhancement or lower impact. 
Verifiers: 
• Management planning documentation
• Discussion with the owner/manager
• Field observation.</t>
  </si>
  <si>
    <t>10.1.1</t>
  </si>
  <si>
    <t>SLM:  At Ardura the native woodland covers over 11ha and there are no plans for felling any.
ACH:  n/a
DRM:  Native woodland areas are left as non-intervention.
FOR:  No such woodland
SCC: No such plans.
TRE:  Felling areas were strictly limited by NE in the SSSI oak coppice. Out of 80ha of oak coppice, only 8 coups of 0.4ha were allowed in the first 5-year period.
LNG:  No such plans</t>
  </si>
  <si>
    <t>Conservation</t>
  </si>
  <si>
    <t>2.11.1 a)</t>
  </si>
  <si>
    <t>2.11.1 a) Management planning shall identify a minimum of 15% of the WMU where management for conservation and enhancement of biodiversity is the primary objective. 
Verifiers: 
• Management planning documentation including maps
• Field observation.</t>
  </si>
  <si>
    <t>10.2.2</t>
  </si>
  <si>
    <t>SLM:  At Barmark the restructuring will produce open ground over 10% of the forest (6% at the start of the plan) and MB over 5% (0% at the start). These OG and MB areas are already in place in the early restock areas in phase 1.
ACH:  The Interim LTFP identifies (Table 2 -  Biodiversity Management) 908ha of ASNW, PAWS, Open Ground and Water bodies, making 32% of the combined area.
DRM:  Section 2.2.4 shows Species and Area Analysis. Native broadleaf is 23.3% and Open Ground is 8.4%. All this is managed for biodiversity.
FOR:  Areas stated as being managed for biodiversity are 499.66 ha conifer, 65.08 ha Broadleaves, 581.16 ha open ground. and 78.07 ha of water features, totalling over 38%.
SCC:  The Peak plan states (section 3 Plan Review): 'A minimum of 15% has been managed with biodiversity as a major objective, mostly through conifer reduction to NBLs and open ground.'  The Urban plan states: 3.3 Strategy, Theme 3: 'A minimum of 15% of the estate will be managed with biodiversity as a major
objective.'
TRE:  SSSI woodland occupies 174ha out of 596ha (29%). Conservation is the main objective here.
LNG:  Plan section 2.2 Management Objectives includes no. 2 'To manage the woodlands to maintain the high levels of biodiversity and wildlife habitat.' Bidcombe Wood (in Brimsdown SSSI) is 50ha of non-intervention woodland, and Longleat SSSI is 222ha for biodiversity (=17%). Also, the estate is implementing 16km of grant-funded ride improvements for biodiversity.</t>
  </si>
  <si>
    <t>2.11.1 b)</t>
  </si>
  <si>
    <t xml:space="preserve">2.11.1 b) This shall include conservation areas and features identified in the following sections:
• Statutory designated sites (section 4.1)
• Ancient semi-natural woodland (section 4.2)
• Plantations on ancient woodland sites (section 4.3)
• Other valuable semi-natural habitats (section 4.4) 
• Areas and features of critical importance for watershed management or erosion control (section 4.5)
• Natural reserves (section 4.6.1)
• Long-term retentions and/or areas managed under lower impact silvicultural systems (LISS) (section 4.6.2). 
Verifiers: 
• Management planning documentation including maps
• Field observation.
</t>
  </si>
  <si>
    <t xml:space="preserve">SLM:  At Barmark there are no such areas, but the new open ground and MB areas are focussed on watercourses and edges for maximum benefit. Plan section D.2.3.2 states: 'Replanting designs will link native broadleaf planting to these retained broadleaves to gradually build up a series of new “Long Term Retentions” of native broadleaves that will comprise at least 1% of the gross area.'
ACH:  The Interim LTFP identifies (Table 2 -  Biodiversity Management) 908ha of ASNW, PAWS, Open Ground and Water bodies, making 32% of the combined area.
DRM:  The Native Broadleaf areas include the SSSI and SAC areas.
FOR:  Included in the area are SSSI peatlands, other open ground and water features. Mapped areas of Natural Reserve amount to 86.09 ha (3% of forest total area). Long Term Retentions amounting to 150.57 ha (5% of total area) are located mainly along stream valleys. Shown on Map 7.
SCC: In both plans this includes SSSI, SAC, ASNW and PAWS areas.
TRE:  SSSI woodland occupies 174ha out of 596ha (29%). Conservation is the main objective here.
LNG:  Includes SSSI of 223ha, ASNW of 925ha, PAWS of 175ha.
</t>
  </si>
  <si>
    <t>10.3.1</t>
  </si>
  <si>
    <t>2.11.2 a)</t>
  </si>
  <si>
    <t>2.11.2 a) Management strategies and actions shall be developed to maintain and, where possible, enhance the areas and features of high conservation value identified in the following sections:
• Statutory designated sites (section 4.1)
• Ancient semi-natural woodland (section 4.2)
• Plantations on ancient woodland sites (section 4.3)
• Areas and features of critical importance for watershed management or erosion control (section 4.5). 
Verifiers: 
• Management planning documentation
• Discussion with the owner/manager
• Specialist surveys.</t>
  </si>
  <si>
    <t>SLM:  Carnacailliche plan identifies SSSI Atlantic Oak Woodland, ancient woodland and PAWS in section A.2.6 and they are shown on maps 2 and 8. Section C.1.4 identifies opportunities in PAWS to create linkages with adjacent NBL areas, and for the SSSI woods to expand. D.2.8 proposes LISS/PAWS restoration.
ACH:  In Otter LTFP section 3.2 there is provision to maintain and enhance Ancient Woodland, with details in section 6.2.1. PAWS are covered in 6.2.2.  The Ormidale plan contains in section 3.4 provisions to enhance Semi-Natural woodland through restoration, fencing, supplementary planting. In cpt 33 SS had been removed from a PAWS wood, leaving mature oak behind (site seen).
DRM:  Woodlands in the SSSI and SAC areas are all to be maintained and enhanced, as described in section 8 Statutory Sites and Management Proposals. This entails managing grazing regimes, control of rhododendron and encouraging gradual spread through planting and natural regeneration.
FOR:  Environmental values are assessed in section A.6.9 Biodiversity, including Merrick Kells SSSI and SAC. The plan describes the SSSI thus: 'Noted for being one of the most extensive areas of unplanted upland in Galloway and includes a wide range of plant communities from acid grassland through bog and heathland to the moss and sedge-dominated vegetation of the summits.' A small part of this SSSI is in the certified forest area (cpt 33) and was covered in SS. This was felled in 2019 and not restocked, in accordance with a letter from Scottish Natural Heritage and map titled 'Appropriate Assessment for Forrest Estate', dated 12/2/2010.
SCC:  The Peak plan states (section 6 Management Strategy): 'Biodiversity - To conserve and enhance the value of the estate for nature conservation, in accordance with the UK and local Biodiversity Action Plans'.  The Urban plan states: 3.3 Strategy, Theme 3: 'Objective – To conserve and encourage the semi-natural characteristics of the varied habitats found across the estate and its associated wildlife in accordance with the UK and Sheffield Biodiversity Action Plans'.
TRE:  The conservation value is maintained and enhanced by coppicing in the oak and by minimal intervention in other stands.
LNG: Plan section 6. Management Strategy includes 'To manage the woodlands to maintain the high levels of biodiversity and wildlife habitat.'  This was evident on site visits. In particular, the estate is implementing 16km of grant-funded ride improvements for biodiversity.</t>
  </si>
  <si>
    <t>10.3.2</t>
  </si>
  <si>
    <t>2.11.2 b)</t>
  </si>
  <si>
    <t>2.11.2 b) Management strategies and actions shall be developed in consultation with statutory bodies, interested parties and experts. 
Verifiers: 
• Management planning documentation
• Discussion with the owner/manager
• Specialist surveys.</t>
  </si>
  <si>
    <t>SLM:  The Carnacailliche LTFP went through Consultation with statutory bodies. The description of the Morvern Woods SAC includes the original JNCC citation (section A.2.6.1). The plan states in section A.4 Stakeholder Engagement that 'The scoping exercise pooled neighbouring land owners and the principal consultees including Forestry Commission Scotland, Highland Council, RSPB, SNH, SEPA, WOSAS, Historic Scotland, Scottish Wildlife Trust, neighbours and the local Community Council.'
ACH:  No statutory sites. LTFP has been through Consultation with statutory bodies.
DRM:  The Sunart SSSI woodlands are currently having a new plan prepared by an ecologist, which is under consultation by SF and NatureScot.
FOR:  A small part of the Merrick Kells SSSI is in the certified forest area (cpt 33) and was covered in SS. This was felled in 2019 and not restocked, in accordance with a letter from Scottish Natural Heritage and map titled 'Appropriate Assessment for Forrest Estate', dated 12/2/2010.
SCC: Abundant evidence seen of SCC working with statutory bodies and others.
TRE:  Natural England were contacted about works in oak coppice SSSI and they authorised works in a Supplementary Notice of Operations (letter dated 12/1/22).
LNG:  NE provided consent with Supplementary Notice of Operations dated 17/9/18 for works in SSSI</t>
  </si>
  <si>
    <t>10.3.3</t>
  </si>
  <si>
    <t>Protection</t>
  </si>
  <si>
    <t>2.12.1</t>
  </si>
  <si>
    <t xml:space="preserve">2.12.1 Management of wild deer shall be based on a strategy that identifies the management objectives, and aims to regulate the impact of deer.
Verifiers: 
• Awareness of potential problems
• Awareness of actual damage
• Description of appropriate action in the management planning documentation 
• Membership of a deer management group
• Evidence of cull targets and achievements
• Where there is a significant problem caused by deer, a documented plan for control; this may take the form of a contract or licence.
</t>
  </si>
  <si>
    <t>SLM:  Barmark plan Appendix 4 Deer Management Plan includes objectives and aims for robust deer management to achieve a sustainable commercial forest enterprise. Fencing is not practical over such a large site, so culling will be undertaken.
ACH:  All 4 forests have their own Deer Management strategies and agreements (copies seen).
DRM:  Appendix 12 of the plan is the Deer Management Plan, revised 2015 (copy seen), and there are numerous references to deer in the plan as well, eg at 6.8.5 Herbivores. 
FOR:  Detailed in LTFP section C.2.6 Protection. Methods include fencing, tubing and culling. There was a local deer management group, but it stopped under covid restrictions and has not restarted.
SCC:  Deer are not considered a problem and there is no hunting on any SCC land, so no deer strategy.
TRE:  Deer control is still based on the Deer Management Plan of 2014, but the culling is now undertaken by the Forest Manager, who has raised the cull level.
LNG:  Deer Management Plan seen (dated Apr 2018), including data on culling.</t>
  </si>
  <si>
    <t>10.5.1</t>
  </si>
  <si>
    <t>2.12.2</t>
  </si>
  <si>
    <t xml:space="preserve">2.12.2 There shall be an emergency response plan appropriate to the level of risk.
Verifiers: 
• Discussion with the owner/manager 
• Emergency response plans
• In sites with high risk of fire, evidence of contact with the fire and rescue service and that their advice has been taken into consideration.
</t>
  </si>
  <si>
    <t>SLM:  Barmark has an Emergency Response Plan with relevant information. Special note is made of protected birds, red squirrels, badgers and bats. The plan includes a map with relevant features.
ACH:  Camquhart has a contractor's risk assessment for harvesting operations (dated 22/3/22) showing Emergency Procedures on page 4, also Lone Working practice with calls to nominated person twice-daily.
DRM:  The estate has its own generic Emergency Plan. There is also an Emergency Plan in the contractor's pack, including site safety rules (copy seen).
FOR:  The estate employs consultants to manage Health &amp; Safety, signed agreement seen dated 21/10/21. Includes emergency response plan. The estate also has an Extreme Weather Procedure policy covering fire, storm, snow and heat, for which employees have signed to acknowledge receipt.
SCC:  Contract documents show emergency response plan (sample seen). Rangers carry spill kits and respond to emergencies of all kinds. SCC operate a 'Confirm' system for reporting incidents. There is also a public direct telephone line for the Parks and Countryside Team. 
TRE:  Plans seen in operational risk assessments for various works. Also seen in harvesting contract documents.
LNG:  Longleat have a series of Standard Operating Procedures, including lone working. Employees undergo an induction to 'Longleat Values', including Health &amp; Safety. The staff handbook also covers emergency response.</t>
  </si>
  <si>
    <t>10.5.2</t>
  </si>
  <si>
    <t>Conversion</t>
  </si>
  <si>
    <t>2.13.1 a)</t>
  </si>
  <si>
    <t xml:space="preserve">2.13.1 a) Woodland identified in sections 4.1-4.3 shall not be converted to plantation or non-forested land. 
Verifiers: 
• No evidence of conversion
• Field observation
• Discussion with the owner/manager
• Management planning documentation.
</t>
  </si>
  <si>
    <t>All sites: no such conversion</t>
  </si>
  <si>
    <t>2.13.1 b)</t>
  </si>
  <si>
    <t>10.5.3</t>
  </si>
  <si>
    <t xml:space="preserve">2.13.1 b) Areas converted from ancient and other semi-natural woodlands after 1994 shall not normally qualify for certification. </t>
  </si>
  <si>
    <t>2.13.2 a)</t>
  </si>
  <si>
    <t>2.13.2 a) Conversion to non-forested land shall take place only in certain limited circumstances as set out in this requirement. 
Verifiers: 
• Transition plan
• Management planning documentation for the converted area after felling
• Records of planning process and discussions
• Consultation with interested parties
• Monitoring records
• Environmental impact assessment process documentation.</t>
  </si>
  <si>
    <t>10.5.4</t>
  </si>
  <si>
    <t>2.13.2 b)</t>
  </si>
  <si>
    <t>2.13.2 b) The new land use shall be more valuable than any type of practicably achievable woodland cover in terms of its biodiversity, landscape or historic environment benefits, and all of the following conditions shall be met:
• The woodland is not identified as of high conservation value in sections 4.1-4.3 and 4.5, nor identified as contributing to the cultural and historical values in section 4.8. 
• There is no evidence of unresolved substantial dispute.
• The conversion and subsequent site management protect and substantially enhance at least one of the following:
o The status and condition of priority species and habitats
o Important landscape features and character
o Important historic environment features and character
o Important carbon stores.
• The subsequent management of the converted area shall be integrated with the rest of the WMU. 
Verifiers: 
• Transition plan
• Management planning documentation for the converted area after felling
• Records of planning process and discussions
• Consultation with interested parties
• Monitoring records
• Environmental impact assessment process documentation.</t>
  </si>
  <si>
    <t>2.13.3 a)</t>
  </si>
  <si>
    <t>6.5.1</t>
  </si>
  <si>
    <t>2.13.3 a) Woodland areas shall be converted to areas used solely for Christmas tree production only where conversion is consistent with other requirements of this certification standard, including the need to leave open space, and in accordance with any approved management plan from the relevant forestry authority, or when clearance is required for non-forestry reasons such as a wayleave agreement. 
Verifiers: 
• Field observation
• Management records.</t>
  </si>
  <si>
    <t>All sites: no xmas trees</t>
  </si>
  <si>
    <t>2.13.3 b)</t>
  </si>
  <si>
    <t xml:space="preserve">2.13.3 b) Christmas trees shall be grown using traditional, non-intensive techniques. </t>
  </si>
  <si>
    <t>6.5.2</t>
  </si>
  <si>
    <t>Implementation, amendment and revision of the plan</t>
  </si>
  <si>
    <t>2.14.1</t>
  </si>
  <si>
    <t>2.14.1 The implementation of the work programme shall be in close agreement with the details included in the management planning documentation. Any deviation from prescription or planned rate of progress shall be justified, overall objectives shall still be achieved and the ecological integrity of the woodland maintained.
Verifiers: 
• Cross-correlation between the management planning documentation, annual work programmes and operations seen on the ground
• Owner’s/manager’s familiarity with the management planning documentation and woodland
• Documentation or owner’s/manager’s explanation of any deviation.</t>
  </si>
  <si>
    <t>9.2.1</t>
  </si>
  <si>
    <t>SLM:  Bawd Moss submitted an amendment to the LTFP in June 2021, bringing forward the felling of Phase 3, due to wind damage from Phase 1 felling, underestimate of yield class and wind hazard. The long term objectives remain unchanged.
ACH:  Work programme in close agreement with the plan.
DRM:  A plan amendment was agreed 9/7/20 to adjust the felling phases in the aftermath of storms. This was a matter of timing only and the overall objectives are unchanged.
FOR:  Work programme in close agreement with the plan.
SCC:  Work programme in close agreement with the plan.
TRE:  Work programme in close agreement with the plan.
LNG:  The 2018 plan was produced in tandem with the larch felling under SPHNs, so it has not been disrupted. Overall objectives have been maintained.</t>
  </si>
  <si>
    <t>Monitoring</t>
  </si>
  <si>
    <t>2.15.1 a)</t>
  </si>
  <si>
    <t>2.15.1 a) The owner/manager shall devise and implement a monitoring programme appropriate to the scale and intensity of management. 
Verifiers: 
• A monitoring programme as part of management planning documentation
• Evidence of a consistent approach to recording site visits
• Discussion with the owner/manager
• Monitoring records.</t>
  </si>
  <si>
    <t>9.2.2</t>
  </si>
  <si>
    <t xml:space="preserve">SLM:  Carnacailliche Monitoring Plan (Aug 21) includes items, methods, responsibilities and how the information will be used.
ACH:  Acharossan monitoring plan 2.15.1a is separate from the LTFP (as there is no provision in the SF template). The plan covers monitoring of all relevant elements, including objectives, training, yield, woodland structure, designated areas, deadwood, tree health, deer, pesticide use.
DRM:  Drimnin monitoring plan 2.15.1a is separate from the LTFP (as there is no provision in the SF template). The plan covers monitoring of all relevant elements, including objectives, training, yield, woodland structure, designated areas, deadwood, tree health, deer, pesticide use.
FOR:  Shown in Appendix 2 Monitoring Section of the LTFP. Timber, restructuring and pesticide use are specifically mentioned. The Estate Manager and staff are on site continuously and monitor other management objectives, including biodiversity, deer, amenity, employment and water. Monitoring form seen for grey squirrels.
SCC:  The Peak plan section 8 Monitoring shows appropriate provision. The Urban plan section 6 Monitoring plan summary shows appropriate provision.
TRE:  The Monitoring Plan Summary details methods, periods, responsibility and how information will be used.
LNG: Plan section 8. Monitoring covers silviculture, biodiversity, public access, harvesting, plant health, deer, veteran trees, landscape.
</t>
  </si>
  <si>
    <t>2.15.1 b)</t>
  </si>
  <si>
    <t>2.15.1 b) The monitoring programme shall be:
• Part of the management planning documentation
• Consistent and replicable over time to allow comparison of results and assessment of change
• Kept in a form that ensures that results are of use over the long term. 
Verifiers: • A monitoring programme as part of management planning documentation
• Evidence of a consistent approach to recording site visits
• Discussion with the owner/manager
• Monitoring records.</t>
  </si>
  <si>
    <t>SLM:  At Carnacailliche the plan states monitoring period, responsibility and how information will be used. It is consistent and replicable. 
ACH:  The plan states monitoring period, responsibility and how information will be used. It is consistent and replicable. 
DRM:  The plan states monitoring period, responsibility and how information will be used. It is consistent and replicable. 
FOR:  The Monitoring Section is consistent, replicable and kept in suitable form.
SCC:  The Monitoring Section is consistent, replicable and kept in suitable form.
TRE:  The Monitoring Section is consistent, replicable and kept in suitable form.
LNG:  The Monitoring Section is consistent, replicable and kept in suitable form.</t>
  </si>
  <si>
    <t>10.9.4</t>
  </si>
  <si>
    <t>2.15.1 c)</t>
  </si>
  <si>
    <t xml:space="preserve">2.15.1 c) The owner/manager shall where applicable monitor and record: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Verifiers: 
• A monitoring programme as part of management planning documentation
• Evidence of a consistent approach to recording site visits
• Discussion with the owner/manager
• Monitoring records.
</t>
  </si>
  <si>
    <t xml:space="preserve">SLM:  At Carnacailliche sample monitoring was seen of Dangerous Tree Survey (February 2022), with description and recommendations for action. Evidence also seen of monitoring for harvesting yields and deer cull.
ACH:  Records seen for site supervision, tally of harvested timber, deer cull
DRM:  Evidence seen of harvesting yields tallied, deer cull figures, browse damage inspection, tree health. Monitoring of designated sites is the responsibility of statutory authorities.
FOR:  The progress of the plan is closely monitored, including timber harvesting and yield (samples seen).
SCC: Recent harvesting operations by contractor were monitored by the contractor. 'Site Monitoring Diary - Harvesting' seen dated 2/12/21 for Rough Standhills, including photographs.
TRE:  The Forest Manager monitors progress of the plan, harvesting yields (by stacks and by sales), social impacts (he lives on site), environmental impacts (eg ash dieback, oak coppice health).
LNG:  Evidence seen of monitoring, including mensuration and harvesting yields, deer control, squirrels, ride management, chemical use.
</t>
  </si>
  <si>
    <t>10.9.3</t>
  </si>
  <si>
    <t>2.15.1 d)</t>
  </si>
  <si>
    <t>2.15.1 d) Monitoring targets shall fully consider any special features of the WMU. 
Verifiers: 
• A monitoring programme as part of management planning documentation
• Evidence of a consistent approach to recording site visits
• Discussion with the owner/manager
• Monitoring records.</t>
  </si>
  <si>
    <t>SLM:  The Carnacailliche Monitoring Plan considers UK BAP species and PAWS restoration.
ACH:  Acharossan Monitoring Plan Summary 4/4/2019 details objectives and considers designated areas and species.
DRM:  Monitoring of special features is described in the Monitoring plan.
FOR:  The only special feature is the small area of SSSI where SS was felled with no restock. This is regularly monitored.
SCC:  Special features are noted in the monitoring plan. 
TRE: Designated areas, ASNW and PAWS are all detailed in the monitoring targets.
LNG:  Monitoring includes 'To steer the management of designations (SSSI, AWS, SAMs, RPG, conservation areas &amp; AONB) by consultation with the appropriate statutory bodies.'</t>
  </si>
  <si>
    <r>
      <rPr>
        <b/>
        <sz val="10"/>
        <rFont val="Cambria"/>
        <family val="1"/>
        <scheme val="major"/>
      </rPr>
      <t xml:space="preserve">Rosal, Scaniport, Laudale, Langamull &amp; West Ardhu, Ardura, Fordie - </t>
    </r>
    <r>
      <rPr>
        <sz val="10"/>
        <rFont val="Cambria"/>
        <family val="1"/>
        <scheme val="major"/>
      </rPr>
      <t xml:space="preserve">monitoring plans seen to consider special features identified. </t>
    </r>
    <r>
      <rPr>
        <b/>
        <sz val="10"/>
        <rFont val="Cambria"/>
        <family val="1"/>
        <scheme val="major"/>
      </rPr>
      <t>RDC</t>
    </r>
    <r>
      <rPr>
        <sz val="10"/>
        <rFont val="Cambria"/>
        <family val="1"/>
        <scheme val="major"/>
      </rPr>
      <t xml:space="preserve"> (HCV present): Detailed monitoring plan in the revised forest plan.  A range of monitoring records were inspected.  Manager confirms ongoing monitoring will reflect monitoring plan in section E9 of forest plan. During the audit several monitoring records were inspected for recent forest operations and activities, including annual tree health/safety survey.
</t>
    </r>
    <r>
      <rPr>
        <b/>
        <sz val="10"/>
        <rFont val="Cambria"/>
        <family val="1"/>
        <scheme val="major"/>
      </rPr>
      <t xml:space="preserve">LOC </t>
    </r>
    <r>
      <rPr>
        <sz val="10"/>
        <rFont val="Cambria"/>
        <family val="1"/>
        <scheme val="major"/>
      </rPr>
      <t xml:space="preserve">(HCV present): Monitoring plan included in section 10 of the LTFP.  Targets reflect owner's objectives of management.  Monitoring of PAWS areas is defined in the monitoring plan at five year frequency. The manager keeps records of all operational activity and monitoring records. 
</t>
    </r>
    <r>
      <rPr>
        <b/>
        <sz val="10"/>
        <rFont val="Cambria"/>
        <family val="1"/>
        <scheme val="major"/>
      </rPr>
      <t>INV</t>
    </r>
    <r>
      <rPr>
        <sz val="10"/>
        <rFont val="Cambria"/>
        <family val="1"/>
        <scheme val="major"/>
      </rPr>
      <t xml:space="preserve"> (HCV present): A monitoring plan had not been included as part of the forest plan, as identified during internal audit by UKFCG  in 2022, for which a CAR was raised. A monitoring plan was subsequently provided to the group manager and the CAR closed.
 </t>
    </r>
    <r>
      <rPr>
        <b/>
        <sz val="10"/>
        <rFont val="Cambria"/>
        <family val="1"/>
        <scheme val="major"/>
      </rPr>
      <t>RDN</t>
    </r>
    <r>
      <rPr>
        <sz val="10"/>
        <rFont val="Cambria"/>
        <family val="1"/>
        <scheme val="major"/>
      </rPr>
      <t xml:space="preserve"> (HCV present): A monitoring plan is included as part of the forest plan, the monitoring targets reflect the owner's objectives and the requirements of this indicator. 
</t>
    </r>
    <r>
      <rPr>
        <b/>
        <sz val="10"/>
        <rFont val="Cambria"/>
        <family val="1"/>
        <scheme val="major"/>
      </rPr>
      <t xml:space="preserve">CARM </t>
    </r>
    <r>
      <rPr>
        <sz val="10"/>
        <rFont val="Cambria"/>
        <family val="1"/>
        <scheme val="major"/>
      </rPr>
      <t>(HCV present): Monitoring plans in place. ECoW survey monitoring available. EPS surveys prior to harvesting operations.</t>
    </r>
  </si>
  <si>
    <r>
      <rPr>
        <b/>
        <sz val="10"/>
        <rFont val="Cambria"/>
        <family val="2"/>
        <scheme val="major"/>
      </rPr>
      <t>Leconfield, Castlemilk &amp; Corrie, Corsock, Glenample, North Otter, Glenferness, Dallas, Killiechonate</t>
    </r>
    <r>
      <rPr>
        <sz val="10"/>
        <rFont val="Cambria"/>
        <family val="1"/>
        <scheme val="major"/>
      </rPr>
      <t xml:space="preserve"> - monitoring plans seen to consider special features identified in management planning documentation. Monitoring targets for </t>
    </r>
    <r>
      <rPr>
        <b/>
        <sz val="10"/>
        <rFont val="Cambria"/>
        <family val="2"/>
        <scheme val="major"/>
      </rPr>
      <t>Englefield</t>
    </r>
    <r>
      <rPr>
        <sz val="10"/>
        <rFont val="Cambria"/>
        <family val="1"/>
        <scheme val="major"/>
      </rPr>
      <t xml:space="preserve"> do not include monitoring of PAWS, although they do include monitoring of other special features identified eg  SSSI condition, SAMs.</t>
    </r>
  </si>
  <si>
    <t>N</t>
  </si>
  <si>
    <t>Minor CAR 2024.2</t>
  </si>
  <si>
    <t>6.9.1</t>
  </si>
  <si>
    <t xml:space="preserve">2.15.2 </t>
  </si>
  <si>
    <t xml:space="preserve">2.15.2 The owner/manager shall take monitoring findings into account, particularly during revision of the management planning documentation, and if necessary shall revise management objectives, verifiable targets and/or management activities.
Verifiers: 
• Monitoring records
• Management planning documentation
• Discussion with the owner/manager.
</t>
  </si>
  <si>
    <t>SLM:  At Barmark the plan was revised in light of monitoring deer pressure and ground conditions post-harvest. A plan amendment was agreed to replace Scots pine restocking with native MB in shelters and for these to be restocked with open ground along the newly-revealed water courses.
ACH:  Otter 5 Year Plan Review (17/4/19) shows assessment of Key Applications and ensuing actions. Most items continue unchanged, but there is a note to carry forward unharvested areas from one felling phase to the next, as permitted; also to update operational schedules and maps.
DRM:  For example, deer browse damage is monitored and findings taken into account for cull levels and fencing options.
FOR:  For example, deer browse damage is monitored and findings taken into account for cull levels and fencing options, as described in section C.2.6 of the plan.
SCC:  The new Peak plan section 3 Plan Review does exactly this, measuring achievements against original objectives.
TRE:  The recent plan review has taken monitoring into account, eg by deciding that non-chemical weed control is not effective and planning for limited use of herbicides; by noticing poor oak coppice health and planning a regeneration strategy; by observing ash dieback and taking action to address.
LNG:  Plan section 3. Plan Review takes finding from the 2010 plan into account, especially the impact of disease on larch.</t>
  </si>
  <si>
    <r>
      <rPr>
        <b/>
        <sz val="10"/>
        <rFont val="Cambria"/>
        <family val="1"/>
        <scheme val="major"/>
      </rPr>
      <t xml:space="preserve">Rosal, Scaniport, Laudale, Langamull &amp; West Ardhu, Ardura, Fordie </t>
    </r>
    <r>
      <rPr>
        <sz val="10"/>
        <rFont val="Cambria"/>
        <family val="1"/>
        <scheme val="major"/>
      </rPr>
      <t xml:space="preserve">- managers interviewed confirmed awareness of this requirement. Examples of monitoring seen to inform management planning included advice from HES regarding management of SAMs eg at Langamull &amp; West Ardhu, archaeological surveys eg </t>
    </r>
    <r>
      <rPr>
        <b/>
        <sz val="10"/>
        <rFont val="Cambria"/>
        <family val="1"/>
        <scheme val="major"/>
      </rPr>
      <t>Laudale</t>
    </r>
    <r>
      <rPr>
        <sz val="10"/>
        <rFont val="Cambria"/>
        <family val="1"/>
        <scheme val="major"/>
      </rPr>
      <t>, RDC (HCV present): 2017 plan revision included reference to site monitoring by managers.  Recent monitoring included note that natural regeneration is good and lead to plan changes for more emphasis on CCF.
LOC (HCV present): The LTFP includes a statement confirming production of a monitoring summary at time of 5yr plan review. The manager, in interview, indicated he believes the black grouse management plan needs renewal. Any new woodland activities in the future will trigger a new breeding bird survey for the estate. Preparation for the summary is in preparation for review in 2024, as confirmed in discussion with the manager.
INV (HCV present): Discussion with the manager confirmed that monitoring records will be maintained in line with the defined monitoring plan and findings will be taken account of during forthcoming revision of the management plan which is due in 2030.  An interim review is due in 2025.
SLIMF RDN (HCV present): Discussion with the manager confirmed that monitoring records will be maintained in line with the defined monitoring plan and findings will be taken into account during forthcoming revision of the management plan which is due in 2032
CAR (HCV present): Discussion with the manager confirmed that monitoring records will be maintained in line with the defined monitoring plan and findings will be taken account of during forthcoming revision of the management plan which is due in 2026.</t>
    </r>
  </si>
  <si>
    <t>All sites with HCV present - managers interviewed showed good awareness of requirements and examples seen of completed monitoring eg of rhododendron which can be used to inform future management plan revisions.  At Killiechonate the management plan is due for renewal in 2025 and the owner explained that he has already started reviewing monitoring information in order to inform the new plan eg PAWS management.</t>
  </si>
  <si>
    <t>2.15.3</t>
  </si>
  <si>
    <t>6.10.1</t>
  </si>
  <si>
    <t>2.15.3 Monitoring findings, or summaries thereof, shall be made publicly available upon request.
Verfiers: 
• Written or verbal evidence of responses to requests.</t>
  </si>
  <si>
    <t>All sites: Forest managers confirmed that summaries would be made available on request</t>
  </si>
  <si>
    <t xml:space="preserve"> 6.9.2</t>
  </si>
  <si>
    <t>General</t>
  </si>
  <si>
    <t>3.1.1</t>
  </si>
  <si>
    <t>3.1.1 Woodland operations shall conform to forestry best practice guidance. 
Verifiers: 
• Field observation
• Discussion with the owner/manager and workers
• Monitoring and internal audit records.</t>
  </si>
  <si>
    <r>
      <t xml:space="preserve">SLM:  At </t>
    </r>
    <r>
      <rPr>
        <b/>
        <sz val="10"/>
        <rFont val="Cambria"/>
        <family val="1"/>
        <scheme val="major"/>
      </rPr>
      <t>Bawd Moss</t>
    </r>
    <r>
      <rPr>
        <sz val="10"/>
        <rFont val="Cambria"/>
        <family val="1"/>
        <scheme val="major"/>
      </rPr>
      <t xml:space="preserve"> the harvesting operation has mostly conformed to best practice guidelines, with upgrade of forest roads, good use of brash mats and attention to watercourses. Most log stacks were compliant with FISA guidance 503 that stack height should not exceed product length, but that if this was necessary, then stack height should be included in the site risk assessment. However, the stack of 3m chipwood was over 5m high; the stack of 3.7m logs was over 5m high; and the stack of 3.1m oversize logs was about 4m high. There was no risk assessment in place to account for this. An unfortunate combination of circumstances had led to these high stacks: stacking area was restricted because of the need to avoid running the forwarder on the forest road with band tracks; the slow removal of timber was caused by a fire at one receiving mill, a switch from spruce to pine at another mill (the stacks on site were spruce), and a glut of windblown harvested timber from storm Arwen (November 2021). Since this site visit, the Forest Manager has written a memo for stacking compliant with FISA 503, the Harvesting Contractor has revised their Work Site Risk Assessment to include this memo, and this has been communicated to the forwarder driver on site.
At </t>
    </r>
    <r>
      <rPr>
        <b/>
        <sz val="10"/>
        <rFont val="Cambria"/>
        <family val="1"/>
        <scheme val="major"/>
      </rPr>
      <t>Ardura</t>
    </r>
    <r>
      <rPr>
        <sz val="10"/>
        <rFont val="Cambria"/>
        <family val="1"/>
        <scheme val="major"/>
      </rPr>
      <t xml:space="preserve"> most log stacks were compliant. However, the stack of 3.7m logs was about 4m high and the stack of 3.0m chip was about 3.3m high. At the time of visiting there were no additional provisions made for exceeding product length. The Harvesting Risk Assessment does state (p.3) that stacks should be kept to 2m, or failing that product length, and that is this is exceeded the forwarder operator must 'run a red and white tape along the stack'. This was done before the site visit ended.
At </t>
    </r>
    <r>
      <rPr>
        <b/>
        <sz val="10"/>
        <rFont val="Cambria"/>
        <family val="1"/>
        <scheme val="major"/>
      </rPr>
      <t>Carnacailliche</t>
    </r>
    <r>
      <rPr>
        <sz val="10"/>
        <rFont val="Cambria"/>
        <family val="1"/>
        <scheme val="major"/>
      </rPr>
      <t xml:space="preserve"> log stacks were occasionally higher than product length, but a risk assessment had been made (copy seen dated 4/5/21).
ACH:  Recent operations viewed on site conformed to good practice, including use of brashmats, mounding, retaining deadwood, care round watercourses.
DRM:  Recent roading works in Auliston had been completed to a high standard. Recent harvesting appears to have followed guidelines, eg made good use of brashmats and left site in good condition.
FOR:  Recent operations viewed on site conformed to good practice, including use of brashmats, mounding, retaining deadwood, care round watercourses. Live site works showed good health &amp; safety practice with use of banksmen.
SCC:  In Peak woods, recent operations viewed on site conformed to good practice, including use of brashmats, mounding, retaining deadwood, care round watercourses. In Urban woods, great care had been taken regarding tree safety for ash dieback and other moribund trees.
TRE:  Recent operations viewed on site conformed to best practice, including conifer thinning, oak coppicing on steep slopes, brash raking into windrows, restocking with shelters, laurel control. 
LNG:  Recent operations viewed on site conformed to best practice, including tending young regeneration, restocking, CCF thinning, ride management, timber stacks.</t>
    </r>
  </si>
  <si>
    <t>Minor CAR 2022.01</t>
  </si>
  <si>
    <r>
      <t xml:space="preserve">
</t>
    </r>
    <r>
      <rPr>
        <b/>
        <sz val="10"/>
        <rFont val="Cambria"/>
        <family val="1"/>
        <scheme val="major"/>
      </rPr>
      <t>All sites:</t>
    </r>
    <r>
      <rPr>
        <sz val="10"/>
        <rFont val="Cambria"/>
        <family val="1"/>
        <scheme val="major"/>
      </rPr>
      <t xml:space="preserve"> Recent operations viewed on site conformed to good practice, including use of brashmats, mounding, retaining deadwood, care round watercourses; however at </t>
    </r>
    <r>
      <rPr>
        <b/>
        <sz val="10"/>
        <rFont val="Cambria"/>
        <family val="1"/>
        <scheme val="major"/>
      </rPr>
      <t xml:space="preserve">Bunachton </t>
    </r>
    <r>
      <rPr>
        <sz val="10"/>
        <rFont val="Cambria"/>
        <family val="1"/>
        <scheme val="major"/>
      </rPr>
      <t xml:space="preserve">three timber stacks were noted to be overheight, though none exceeded 4.5m. Warning signs were present on all approaches to the stacks and stacks were noted to be well constructed and stable. The Forwarder operator interviewed confirmed that as far as he was aware no stack height risk assessment had been undertaken and he had not received any instructions to allow stack height to exceed product length.  On further investigation it transpired that the FWM had completed a stack height risk assessment, stipulating maximum stack height of 4.5m, but had neither provided a copy of this Risk assessment to the site manager nor communicated its significant findings to the operators on site. </t>
    </r>
    <r>
      <rPr>
        <b/>
        <sz val="10"/>
        <rFont val="Cambria"/>
        <family val="1"/>
        <scheme val="major"/>
      </rPr>
      <t>Minor CAR 2022.1 Raised to Major</t>
    </r>
  </si>
  <si>
    <t>Major CAR 2022.1</t>
  </si>
  <si>
    <r>
      <t xml:space="preserve">All sites - </t>
    </r>
    <r>
      <rPr>
        <sz val="10"/>
        <rFont val="Cambria"/>
        <family val="2"/>
        <scheme val="major"/>
      </rPr>
      <t>all managers showed very good awareness of best practice requirements and all sites visited with recent / ongoing operations seen to be compliant with best practice.  Log stacks seen at a number of sites eg Castlemilk &amp; Corrie, Inverernie - all signed, stable and correct heights</t>
    </r>
  </si>
  <si>
    <t>3.1.2</t>
  </si>
  <si>
    <t xml:space="preserve"> 6.9.3</t>
  </si>
  <si>
    <t>3.1.2 The planning of woodland operations shall include:
• Obtaining any relevant permission and giving any formal notification required.
• Assessing and taking into account on and off-site impacts.
• Taking measures to protect water resources and soils, and prevent disturbance of and damage to priority species, habitats, ecosystems and landscape values, including adapting standard prescriptions where required. Any disturbance or damage which does occur shall be mitigated and/or repaired, and steps shall be taken to avoid recurrence.
• Measures to maintain and, where appropriate, enhance the value of identified services and resources such as watersheds and fisheries.
Verifiers: 
• Documented permissions
• Contracts 
• Discussion with the owner/manager and workers
• Demonstration of awareness of impacts and measures taken
• Site-specific, documented assessment of impacts
• Operational site assessments.</t>
  </si>
  <si>
    <t xml:space="preserve">SLM:  At Bawd Moss works are covered by LTFP 4713383 with Felling Licence dated 1/9/21.  The current harvesting works are covered by a contract with the buyer, who acts as Forestry Works Manager, dated 22/11/21. This contract includes conditions of contract and Work Site Risk Assessment. A Pre-Commencement Meeting record was signed dated 9/11/21. Contract documents include an Emergency Information Sheet dated 8/11/21 for both the harvesting and the roading contractors. 
ACH:  Acharossan LTFP is in production; Camquhart is 16FGS06255 2017-27; Ormidale is 5027703 2016-26; Otter is 4351722 2014-24.   While the Acharossan LTFP has been in renewal, felling has been undertaken under separate licences, one dated 22/4/20 and the other dated 25/3/21.
DRM:  One major recent operation was the construction of a new road to the north end of the peninsular for removal of timber. This is to avoid timber lorries travelling along the public road, which is a 'consultation route' (meaning haulage operations must consult the local council beforehand and they might impose restrictions). The planning procedure for this commissioned 'An Archaeological Survey for the Drimnin Forest Link Road' November 2019. This report detailed many archaeological sites, some in the certified Auliston woods, which required special treatment during construction. Site inspected and works found to be well done.
FOR:  LTFP 16FGS10694 2017 to 2036 has Felling Licence dated 26/6/17. Operators had relevant paperwork, including competency certificates, risk assessments, maps and insurance.
SCC:  The new Peak plan is awaiting approval and new Felling Licence. The interim time since the old plan lapsed is covered by a Woodland Management Plan and Felling Licence to 27/3/22 (copy seen). The felling licence for the Urban Plan was seen, valid to 22/8/22.
TRE:   The Felling Licence Record lists all licenses with approval and expiry dates since 2014. A new Felling Licence 18/3057/2021 (dated 21/1/22) has been obtained for the oak coppice, which has been specially negotiated with NE.  Natural England were contacted about works in oak coppice SSSI and they authorised works in a Supplementary Notice of Operations (letter dated 12/1/22).
LNG:  Felling Licence 018/17792/2018 for Plan ref 40413 approved 8/11/18 by FC.  NE provided consent with Supplementary Notice of Operations dated 17/9/18 for works in SSSI.
</t>
  </si>
  <si>
    <t>Felling licences / Felling Plan Approvals seen for all sites where felling has been undertaken / is planned.Liaison with Timber Transport Officer seen where relevant eg Castlemilk &amp; Corrie where it was necessary to coordinate SPHN requirements, road construction and timber transport Highly Restricted Route issues to ensure removal of infected Larch.  Prior notifications seen for all road works recently undertaken / planned eg Aberarder, HIgh Auldgirth. SPHNs seen where required eg Castlemilk &amp; Corrie.  Contracts / Work Instructions seen for a range of operations including harvesting, mounding, chemical spraying, deer management. Pre-operational assessments undertaken prior to potentially damaging operations - various examples seen eg Gorteneorn wood ant nests identified in assessment prior to roading operations and marked with tape.</t>
  </si>
  <si>
    <t>3.1.3</t>
  </si>
  <si>
    <t>3.1.3 Operational plans shall be clearly communicated to all workers so that they understand and implement safety precautions, environmental protection plans, biosecurity protocols, emergency procedures, and prescriptions for the management of features of high conservation value.
Verifiers: 
• Discussion with workers
• Records of pre-commencement meetings
• Field observation
• Biosecurity policy
• Relevant plans and procedures.</t>
  </si>
  <si>
    <t>6.9.4</t>
  </si>
  <si>
    <t>SLM:  At Bawd Moss the current harvesting works are covered by a contract with the buyer, who acts as Forestry Works Manager, dated 22/11/21. This contract includes conditions of contract and Work Site Risk Assessment. No workers were on site at time of visit. However, there is evidence that review of timber stack heights (see Minor CAR 3.1.1) was communicated to workers.
ACH:  Acharossan harvest spring 2021 covered by Harvesting Pre-commencement Meeting Record dated 12/4/21, showing operations, personnel &amp; competence, plant &amp; machinery, specific hazards &amp; constraints, and other site arrangements; also Map check and document check; site briefing, site features (with photos) and a photo of signatures to the meeting.
DRM:  No live works at time of audit, but archaeological survey (see 3.1.2) appeared to have been heeded during operations. Groundwork contractor's documents (dated 2/3/22) included environmental risk assessment and pre-commencement meeting.
FOR:  Direct Labour gang interviewed at Craigmaharb thinning operation understood works, safety precautions and relevant procedures. As these works were adjacent to a shared timber extraction route, there were 2 banksmen, one each end, to alert any timber lorries to the danger. 
SCC:  No live works, but plans were clearly communicated in contract documents for recent harvesting operations. Forest managers had a good understanding of plans and requirements.
TRE:  Contract documents for harvesting in Mellingoose (dated 20/9/21) include safety precautions, environmental protection plans, biosecurity plans, emergency procedures, contact details, site risk assessment and map.
LNG:  Forestry staff and direct labour showed good understanding of plans, checked on site, including safety, environmental protection, emergency.</t>
  </si>
  <si>
    <t>All sites - pre-commencement information exchange seen for a range of operations undertaken in the past year, including planting, mounding, chemical spraying, harvesting, road construction / upgrade.  Very few live operations and no operators on site at some 'live' operations visited but operators interviewed eg at mounding operations in North Otter,  confirmed that information had been exchanged as required and were able to show the documents provided by the manager.</t>
  </si>
  <si>
    <t>3.1.4</t>
  </si>
  <si>
    <t xml:space="preserve">3.1.4 Operations shall cease or relocate immediately where:
• They damage sites or features of conservation value or of special cultural and historical significance identified in sections 4.1-4.5 and 4.8. Operations in the vicinity shall recommence only when action has been taken to repair damage and prevent any further damage, including establishing buffer areas where appropriate.
• They reveal previously unknown sites or features which may be of conservation value or of special cultural and historical significance. Operations in the vicinity shall recommence only when the sites or features have been investigated and appropriate management agreed, where relevant in discussion with statutory bodies and/or local people.
Verifiers: 
• Discussion with the owner/manager
• Site diaries
• Field observation.
</t>
  </si>
  <si>
    <t xml:space="preserve">SLM:  At Bawd Moss, no such damage or features were observed. 
ACH:  The Forest manager stated that works near the water course were avoided during wet weather, and that no birds nests had been found.
DRM: No such damage or features were observed.  
FOR:  No such damage or features were observed. 
SCC:  No such damage or features were observed. 
TRE:  The Forest Manager stated that works are stopped in such conditions and no damage was observed on site.
LNG:  The direct labour team can be re-assigned then conditions require. The regular contractors can likewise cease operations if necessary. Head Forester showed good control of operations. No harvesting operations in sensitive areas March - August to avoid nesting birds. A local bird expert advises. 
</t>
  </si>
  <si>
    <t>10.5.5</t>
  </si>
  <si>
    <r>
      <t xml:space="preserve">All sites </t>
    </r>
    <r>
      <rPr>
        <sz val="10"/>
        <rFont val="Cambria"/>
        <family val="2"/>
        <scheme val="major"/>
      </rPr>
      <t>- no such damage or features noted but managers and operators interviewed showed excellent knowledge of procedures should they be required. One of the contractors undertaking coppicing operations on a SAM Hillfort at Englefield had extensive archaeological knowledge</t>
    </r>
  </si>
  <si>
    <t>Harvest operations</t>
  </si>
  <si>
    <t>3.2.1 a)</t>
  </si>
  <si>
    <t>3.2.1 a) Timber and non-timber woodland products (NTWPs) shall be harvested efficiently and with minimum loss or damage to environmental values. 
Verifiers: • Field observation
• Discussion with the owner/manager.</t>
  </si>
  <si>
    <t xml:space="preserve">All sites:  timber had been harvested efficiently.
</t>
  </si>
  <si>
    <t>7.2.2</t>
  </si>
  <si>
    <r>
      <t>All sites -</t>
    </r>
    <r>
      <rPr>
        <sz val="10"/>
        <rFont val="Cambria"/>
        <family val="2"/>
        <scheme val="major"/>
      </rPr>
      <t>timber had been harvested efficiently.  No harvesting of NTWPs</t>
    </r>
    <r>
      <rPr>
        <b/>
        <sz val="10"/>
        <rFont val="Cambria"/>
        <family val="2"/>
        <scheme val="major"/>
      </rPr>
      <t xml:space="preserve">
</t>
    </r>
  </si>
  <si>
    <t>3.2.1 b)</t>
  </si>
  <si>
    <t>3.2.1 b) Timber harvesting shall particularly seek to avoid:
• Damage to soil and water courses during felling, extraction and burning
• Damage to standing trees, especially veteran trees, during felling, extraction and burning
• Degrade in felled timber. 
Verifiers: 
• Field observation
• Discussion with the owner/manager.</t>
  </si>
  <si>
    <t>SLM:  At Ardura great care had been taken to protect soil and watercourses. A log bridge was inspected on the main extraction route and found to be compliant.
ACH:  On recent harvesting sites, no such damage seen.
DRM:  On recent harvesting sites, no such damage seen.
FOR:   On recent harvesting sites, no such damage seen.
SCC:  On recent harvesting sites, no such damage seen.
TRE:  The oak coppice runs right down to the estuary, so to avoid damage to water, a wide buffer zone was left unharvested and all arisings were winched up the slope to the top. 
LNG:  On recent harvesting sites, no such damage seen.</t>
  </si>
  <si>
    <t xml:space="preserve">All sites where live / recent harvesting had been undertaken - no evidence during site visits of any damage caused.  Pre-commencement information exchange and operational monitoring sampled for a range of sites and seen to include, as relevant, measures to protect soil / water and monitoring of such measures eg silt traps. . </t>
  </si>
  <si>
    <t>8.1.1</t>
  </si>
  <si>
    <t>3.2.2</t>
  </si>
  <si>
    <t>3.2.2 Harvesting and sales documentation shall enable all timber and non-timber woodland products (NTWPs) that are to be supplied as certified to be traced back to the woodland of origin.
Verifiers: 
• Harvesting output records
• Contract documents
• Sales documentation.</t>
  </si>
  <si>
    <t>SLM:  Bawd Moss timber sold via self-billing invoice dated 11/12/21 cited the correct certification number and identified the site by name. Delivery advice notes and weighbridge tickets also showed correct claims and site reference.
ACH:  Otter harvesting self-billing invoice from mill (31/3/22) shows forest name, FSC 100% claim and correct certificate number.
DRM:  Invoice dated 23/11/21 shows timber contract number, product type, quantity, correct FSC 100% claim and correct certificate and group number, tracing load back to woodland of origin.
FOR:  Timber invoice dated 31/3/22 had correct FSC 100% claim and identified cpt 35 at the estate with the contract number. Weighbridge tickets tallied with invoice.
SCC:  Recent timber harvesting records show contractor delivery note citing contract number and correct FSC 100% claim, matched by a SCC invoice and a contractor self-billing invoice, dated 3/4/22, naming Rough Standhills as the site, with correct certificate number and FSC claim.
TRE:  Sales document was seen with delivery date, cpt number, and invoice date, with correct FSC claim and certificate number, enabling timber to be traced.
LNG:  Timber is harvested by paid contractors, then sold roadside, with each stack having its own code number. Documentation seen, including delivery note with FSC claim and correct certificate number, stack location and cpt number. Buyer's self-billing invoice 9/4/22 showed Forestry England's certification number instead of Longleat's, but the estate invoice showed the correct claim and certification number for the UKFCG Group and allowed tracing of products back to woodland of origin. Longleat also have a Standard Operating Procedure for office staff dated 26/3/20 titled 'Completing Timber Haulage Paperwork'.</t>
  </si>
  <si>
    <t>Documentation checked for all sites where harvesting had been undertaken over the past year. All seen to include correct certificate code and claim.  These included Englefield Invoice SI102318 dated 5/3/24, Leconfield Invoice 73475 dated 17/8/23, Castlemilk &amp; Corrie Estates Invoice 136860 dated 31/3/24, Corsock Invoice P1418280 dated 16/3/23, Glenample Invoice 75/254981 dated 04/06/23, Barr an Taolain Invoice P1018730 dated 06/12/23, North Otter Invoice 373701 dated 26/08/23, Gorteneon SBI P1018148 dated 30/9/23, Dallas Invoice SS10258-1 dated 19/4/24, Dirnanean SBI JJ10180-2 dated 15/4/24, Wester Tullochcurran Invoice 785114 dated 25/11/23</t>
  </si>
  <si>
    <t>8.1.2</t>
  </si>
  <si>
    <t>3.2.3</t>
  </si>
  <si>
    <t xml:space="preserve">3.2.3 Whole tree harvesting or stump removal shall be practised only where there is demonstrable management benefit, and where a full consideration of impacts shows that there are not likely to be any significant negative effects.
Verfiers: 
• Discussion with the owner/manager demonstrates awareness that impacts have been considered
• Documented appraisal.
</t>
  </si>
  <si>
    <t>All sites: No use of whole tree harvesting nor routine stump removal. Where sites had suffered windblow damage and rootplates were up-ended, stumps and rootplates were occasionally windrowed to prepare the site for restocking.</t>
  </si>
  <si>
    <r>
      <rPr>
        <b/>
        <sz val="10"/>
        <rFont val="Cambria"/>
        <family val="2"/>
        <scheme val="major"/>
      </rPr>
      <t>All sites</t>
    </r>
    <r>
      <rPr>
        <sz val="10"/>
        <rFont val="Cambria"/>
        <family val="1"/>
        <scheme val="major"/>
      </rPr>
      <t xml:space="preserve"> - </t>
    </r>
    <r>
      <rPr>
        <sz val="10"/>
        <rFont val="Cambria"/>
        <family val="2"/>
        <scheme val="major"/>
      </rPr>
      <t>no whole tree harvesting or stump removal</t>
    </r>
  </si>
  <si>
    <t>3.2.4</t>
  </si>
  <si>
    <t xml:space="preserve"> 8.1.3 (implementation of policies and objectives and achievement of verifiable targets, and implementation of woodland operations) and  8.2.1 (social impacts, environmental impacts, and changes in environmental condition)</t>
  </si>
  <si>
    <t xml:space="preserve">3.2.4 Lop and top shall be burnt only where there is demonstrable management benefit, and where a full consideration of impacts shows that there are not likely to be any significant negative effects.
Verfiers:
• Discussion with the owner/manager demonstrates awareness that impacts have been considered
• Evidence of registration of exempt activity
• Documented appraisal.
</t>
  </si>
  <si>
    <t>TRE:  The management plan makes provision for burning in 4.1.1, to minimise hazards for future works, reduce the very strong bramble growth and allow better conditions for ground flora. However, on the steep oak coppice sites, the brash was windrowed or stacked.
Other sites: No burning of lop and top</t>
  </si>
  <si>
    <r>
      <t xml:space="preserve">All sites </t>
    </r>
    <r>
      <rPr>
        <sz val="10"/>
        <rFont val="Cambria"/>
        <family val="2"/>
        <scheme val="major"/>
      </rPr>
      <t>- no routine burning of lop and top.  Where burning is undertaken on occasion, relevant permissions seen to be in place eg SEPA Waste Exemption seen for Kildermorie.</t>
    </r>
  </si>
  <si>
    <t>Forest roads and associated infrastructure</t>
  </si>
  <si>
    <t>3.3.1</t>
  </si>
  <si>
    <t xml:space="preserve">3.3.1 All necessary consents shall be obtained for construction, extension and upgrades of:
• Forest roads
• Mineral extraction sites
• Other infrastructure.
Verifiers: 
• Records of consents
• Environmental assessment where required.
</t>
  </si>
  <si>
    <t>SLM:  At Ardura the new roads received consent from Argyll &amp; Bute Council on 10/7/20 (letter seen). Bawd Moss had some road upgrades involving resurfacing, which do not require permission. No new roads. 
ACH:  Camquhart obtained 'Prior Notification Decision Notice' from Argyll &amp; Bute Council dated 23/3/22 for 'Formation of forest track', saying that 'prior approval is not required'. Acharossan obtained a letter from the same council (18/2/21) stating that their track proposal 'can be treated as permitted development'.
DRM:  One major recent operation was the construction of a new road to the north end of the peninsular for removal of timber. This is to avoid timber lorries travelling along the public road, which is a 'consultation route' (meaning haulage operations must consult the local council beforehand and they might impose restrictions). The planning procedure for this commissioned 'An Archaeological Survey for the Drimnin Forest Link Road' November 2019. This report detailed many archaeological sites, some in the certified Auliston woods, which required special treatment during construction. Site inspected and works found to be well done.  Consent from The Highland Council seen, dated 7/7/20.
FOR:  No new roads, only upgrades for existing road surfaces.
SCC:   No new roads, only upgrades for existing road surfaces.
TRE:  No new roads.
LNG:  No new roads.</t>
  </si>
  <si>
    <t>Most sites - no new roads, but consents seen for all sites where roading had been undertaken in the past year / was planned for the near future eg prior notification seen for Aberarder, SEPA authorisation seen for bridge at Gorteneorn.</t>
  </si>
  <si>
    <t>3.3.2</t>
  </si>
  <si>
    <t xml:space="preserve">3.3.2 Roads and timber extraction tracks, visitor access infrastructure and associated drainage shall be designed, created, used and maintained in a manner that minimises their environmental impact.
Verfiers: 
• Documented plans for the design and creation of permanent roads and tracks
• Control systems for the creation and use of temporary tracks and extraction routes
• Field observation
• Documented maintenance plans.
</t>
  </si>
  <si>
    <t>8.3.1 (general monitoring) and 9.4.3 (HCV monitoring)</t>
  </si>
  <si>
    <t xml:space="preserve">All sites:  Roads were in good condition and minimised impact.
</t>
  </si>
  <si>
    <r>
      <rPr>
        <b/>
        <sz val="10"/>
        <rFont val="Cambria"/>
        <family val="2"/>
        <scheme val="major"/>
      </rPr>
      <t xml:space="preserve">All sites </t>
    </r>
    <r>
      <rPr>
        <sz val="10"/>
        <rFont val="Cambria"/>
        <family val="1"/>
        <scheme val="major"/>
      </rPr>
      <t xml:space="preserve">- road network driven and/ or paths walked as part of site checks and all seen to be in good condition with no noted adverse environmental impact
</t>
    </r>
  </si>
  <si>
    <t>Pesticides, biological control agents and fertilisers</t>
  </si>
  <si>
    <t>3.4.1 a)</t>
  </si>
  <si>
    <t xml:space="preserve">3.4.1 a) The use of pesticides and fertilisers shall be avoided where practicable. 
Verifiers: 
• Discussion with the owner/manager
• Pesticide policy or position statement.
</t>
  </si>
  <si>
    <t xml:space="preserve">
8.4.1</t>
  </si>
  <si>
    <t>SLM: Barmark Hill used Acetamiprid for control of weevil and fertiliser for crop establishment.
FOR: Only use of glyphosate was on carpark weeds.
SCC:  Only glyphosate used for weed control.
LNG:  Only glyphosate used for weed control.
Other sites: No use of chemicals or fertiliser</t>
  </si>
  <si>
    <r>
      <rPr>
        <b/>
        <sz val="10"/>
        <rFont val="Cambria"/>
        <family val="2"/>
        <scheme val="major"/>
      </rPr>
      <t xml:space="preserve">All sites </t>
    </r>
    <r>
      <rPr>
        <sz val="10"/>
        <rFont val="Cambria"/>
        <family val="1"/>
        <scheme val="major"/>
      </rPr>
      <t>IPMS in place and managers showed very good knowledge of requirements to minimise use of pesticides and fertilisers.  Very little pesticide / fertiliser use noted and examples of alternatives to chemical weeding / use of insecticide seen eg use of fallow period at Kildermorie, bracken crushing at Glenample.</t>
    </r>
  </si>
  <si>
    <t>3.4.1 b)</t>
  </si>
  <si>
    <t>3.4.1 b) The use of pesticides, biological control agents and fertilisers shall be minimised. 
Verifiers: 
• Discussion with the owner/manager
• Pesticide policy or position statement.</t>
  </si>
  <si>
    <t>SLM: Barmark Hill followed Forestry Research guidance by planting larger trees (40/60 or bigger), and pre-treating trees. But they suffered up to 30% loss from weevil in the first growing season. They assessed weevil damage to crops and decided to add a top-up spray to the planted SS. The forest manager also assessed site fertility and tree growth at establishment and decided to apply fertiliser. This should also help trees grow bigger and more resistant to weevil.
FOR: Only use of glyphosate was on carpark weeds.
SCC: Only glyphosate used for weed control.
LNG:  Only glyphosate used for weed control.
Other sites: No use of chemicals or fertiliser</t>
  </si>
  <si>
    <r>
      <rPr>
        <b/>
        <sz val="10"/>
        <rFont val="Cambria"/>
        <family val="2"/>
        <scheme val="major"/>
      </rPr>
      <t xml:space="preserve">All sites </t>
    </r>
    <r>
      <rPr>
        <sz val="10"/>
        <rFont val="Cambria"/>
        <family val="1"/>
        <scheme val="major"/>
      </rPr>
      <t xml:space="preserve">IPMS in place and managers showed very good knowledge of requirements to minimise use of pesticides and fertilisers.  Very little pesticide / fertiliser use noted with the majority of sites audited not having applied any chemicals in the past year and only one example of fertiliser use ( Inverernie ) and examples of alternatives to chemical weeding / use of insecticide seen eg use of fallow period at Kildermorie, bracken crushing at Glenample. Weevil assessments undertaken and insecticide only applied if considered necessary. </t>
    </r>
    <r>
      <rPr>
        <sz val="10"/>
        <rFont val="Cambria"/>
        <family val="2"/>
        <scheme val="major"/>
      </rPr>
      <t>No use of biological control agents.</t>
    </r>
  </si>
  <si>
    <t>10.10.1</t>
  </si>
  <si>
    <t>3.4.1 c)</t>
  </si>
  <si>
    <t>3.4.1 c) Damage to environmental values from pesticide and biological control agent use shall be avoided, mitigated and/or repaired, and steps shall be taken to avoid recurrence. 
Verifiers: 
• Discussion with the owner/manager
• Pesticide policy or position statement.</t>
  </si>
  <si>
    <t>SLM: At Barmark Hill such damage has been avoided.
FOR: Only use of glyphosate was on carpark weeds.
SCC: Only glyphosate used for weed control.
LNG:  Only glyphosate used for weed control.
Other sites: No use of chemicals or fertiliser</t>
  </si>
  <si>
    <t>All sites - very little or no use of pesticides and no use of biological control agents.  Chemical use is guided by IPMS and governed by ESRA requirements - ESRAs seen to be in place for all usage.</t>
  </si>
  <si>
    <t>6.7.1 (protect water courses, water bodies and riparian zones) and 10.10.2 (manage infrastructural development, transport activities and silviculture so that water resources and soils are protected)</t>
  </si>
  <si>
    <t>3.4.2 a)</t>
  </si>
  <si>
    <t xml:space="preserve">3.4.2 a) The owner/manager shall prepare and implement an effective integrated pest management strategy that:
• Is appropriate to the scale of the woodland and the intensity of management
• Adopts management systems that shall promote the development and application of non-chemical methods of pest and crop management by placing primary reliance on prevention and, where this is not practicable, biological control methods
• Takes account of the importance of safeguarding the value of sites and features with special biodiversity attributes when considering methods of control, and
• Demonstrates knowledge of the latest published advice and its appropriate application. 
Verifiers: 
• Discussion with the owner/manager
• Written policy and strategy or statement.
</t>
  </si>
  <si>
    <r>
      <t xml:space="preserve">SLM:  </t>
    </r>
    <r>
      <rPr>
        <b/>
        <sz val="10"/>
        <rFont val="Cambria"/>
        <family val="1"/>
        <scheme val="major"/>
      </rPr>
      <t>Ardura</t>
    </r>
    <r>
      <rPr>
        <sz val="10"/>
        <rFont val="Cambria"/>
        <family val="1"/>
        <scheme val="major"/>
      </rPr>
      <t xml:space="preserve"> do not have an IPMS as they do not intend to use pesticides. This is recorded in the UKFCG's Observation register. </t>
    </r>
    <r>
      <rPr>
        <b/>
        <sz val="10"/>
        <rFont val="Cambria"/>
        <family val="1"/>
        <scheme val="major"/>
      </rPr>
      <t xml:space="preserve">Barmark Hill </t>
    </r>
    <r>
      <rPr>
        <sz val="10"/>
        <rFont val="Cambria"/>
        <family val="1"/>
        <scheme val="major"/>
      </rPr>
      <t xml:space="preserve">was using the management company's IPMS, last updated April 2021 and has now updated its own IPMS and is compliant.
ACH:  IPMS dated 4/4/19 covers all relevant items, including prevention of use, reduction of use, buffer zones, controlled use, record keeping and review.
DRM:  IPMS in UKFCG format. Seeks to prevent pesticide use, reduce where necessary, protect sensitive features, control use, keep records.
FOR:  IPMS dated December 2013 was in place at time of audit. This was renewed in May 2022 just after the audit in UKFSC template.
SCC:  No IPMS was available to view. </t>
    </r>
    <r>
      <rPr>
        <b/>
        <sz val="10"/>
        <rFont val="Cambria"/>
        <family val="1"/>
        <scheme val="major"/>
      </rPr>
      <t>Minor CAR.</t>
    </r>
    <r>
      <rPr>
        <sz val="10"/>
        <rFont val="Cambria"/>
        <family val="1"/>
        <scheme val="major"/>
      </rPr>
      <t xml:space="preserve">
TRE:  There was a 'Tregothnan Chemical Strategy' (2014) when they used chemicals. The 2022 plan review states in 4.4.1 'In terms of weed control, chemical control has not been used through 2020 and 2021 due to management decisions, however this has proved to be a major drain on human resources and targeted use of herbicides will be reinstated through 2022.' None has yet been used at the time of audit. When chemicals are used, the Forest Manager stated that they would adopt the UKFCG template for IPMS.
LNG:  IPMS in UKFCG format. Seeks to prevent pesticide use, reduce where necessary, protect sensitive features, control use, keep records.</t>
    </r>
  </si>
  <si>
    <t>Minor CAR 2022.04</t>
  </si>
  <si>
    <r>
      <rPr>
        <b/>
        <sz val="10"/>
        <rFont val="Cambria"/>
        <family val="1"/>
        <scheme val="major"/>
      </rPr>
      <t xml:space="preserve"> </t>
    </r>
    <r>
      <rPr>
        <sz val="10"/>
        <rFont val="Cambria"/>
        <family val="1"/>
        <scheme val="major"/>
      </rPr>
      <t xml:space="preserve">Minor CAR 2022.4 closed prior to S1 audit. </t>
    </r>
    <r>
      <rPr>
        <b/>
        <sz val="10"/>
        <rFont val="Cambria"/>
        <family val="1"/>
        <scheme val="major"/>
      </rPr>
      <t>All sites</t>
    </r>
    <r>
      <rPr>
        <sz val="10"/>
        <rFont val="Cambria"/>
        <family val="1"/>
        <scheme val="major"/>
      </rPr>
      <t xml:space="preserve"> visited during S1- IPMS seen where pesticides are used, some using their own format and others using UKFCG template eg   </t>
    </r>
    <r>
      <rPr>
        <b/>
        <sz val="10"/>
        <rFont val="Cambria"/>
        <family val="1"/>
        <scheme val="major"/>
      </rPr>
      <t>FEM:</t>
    </r>
    <r>
      <rPr>
        <sz val="10"/>
        <rFont val="Cambria"/>
        <family val="1"/>
        <scheme val="major"/>
      </rPr>
      <t xml:space="preserve"> Use of pesticides and fertilisers follows the manager's pesticide policy, section 7 of the forest plan, which includes decision making guidance aimed at avoiding or minimising the use of pesticides, biological control agents and fertilisers.  
</t>
    </r>
    <r>
      <rPr>
        <b/>
        <sz val="10"/>
        <rFont val="Cambria"/>
        <family val="1"/>
        <scheme val="major"/>
      </rPr>
      <t xml:space="preserve">RDC: </t>
    </r>
    <r>
      <rPr>
        <sz val="10"/>
        <rFont val="Cambria"/>
        <family val="1"/>
        <scheme val="major"/>
      </rPr>
      <t xml:space="preserve">IPMS confirmed in place, using the UKFCG template. Ardura there is no intention to use pesticides. No non-compliance noted.
</t>
    </r>
  </si>
  <si>
    <r>
      <t xml:space="preserve">All sites - </t>
    </r>
    <r>
      <rPr>
        <sz val="10"/>
        <rFont val="Cambria"/>
        <family val="2"/>
        <scheme val="major"/>
      </rPr>
      <t xml:space="preserve">fully compliant IPMS seen for all sites.  Most use UKFCG template but some eg use their own eg Kildermorie ICMP ( Integrated Chemical Management Policy) seen.  The owner at Wester Tullochcurran explained that his policy is not to use any pesticides.  </t>
    </r>
  </si>
  <si>
    <t>10.10.3</t>
  </si>
  <si>
    <t>3.4.2 b)</t>
  </si>
  <si>
    <t xml:space="preserve">3.4.2 b) The strategy shall specify aims for the minimisation or elimination of pesticide usage, taking into account considerations of cost (economic, social and environmental), and the cyclical nature of woodland management operations.  
Verifiers: 
• Discussion with the owner/manager
• Written policy and strategy or statement.
</t>
  </si>
  <si>
    <t>SLM:  The Barmark strategy aims to minimise or eliminate use.
ACH:  IPMS dated 4/4/19 covers all relevant items, including prevention of use, reduction of use, buffer zones, controlled use, record keeping and review.
DRM:  IPMS in UKFCG format. Seeks to prevent pesticide use, reduce where necessary, protect sensitive features, control use, keep records.
FOR:    The IPMS is in UKFCG format and complies with requirements.
SCC:  No IPMS was available to view. Minor CAR under 3.4.2.
TRE:  No IPMS needed at present.
LNG:  IPMS in UKFCG format. Seeks to prevent pesticide use, reduce where necessary, protect sensitive features, control use, keep records. Covered in section 3. Reduction.</t>
  </si>
  <si>
    <r>
      <rPr>
        <b/>
        <sz val="10"/>
        <rFont val="Cambria"/>
        <family val="2"/>
        <scheme val="major"/>
      </rPr>
      <t>All sites</t>
    </r>
    <r>
      <rPr>
        <sz val="10"/>
        <rFont val="Cambria"/>
        <family val="1"/>
        <scheme val="major"/>
      </rPr>
      <t xml:space="preserve"> - fully compliant IPMS seen, specifying the above.</t>
    </r>
  </si>
  <si>
    <t>3.4.2 c)</t>
  </si>
  <si>
    <t>9.3.10</t>
  </si>
  <si>
    <t xml:space="preserve">3.4.2 c) Where pesticides and biological control agents are to be used the strategy shall justify their use demonstrating that there is no practicable alternative, in terms of economic, social and environmental costs. 
Verifiers: 
• Discussion with the owner/manager
• Written policy and strategy or statement.
</t>
  </si>
  <si>
    <t>SLM:  The Barmark strategy seeks alternative methods and justifies use.
ACH:  IPMS Appendix 1 shows 'Decision recording sheet' from Forestry Commission, including justification of use.
DRM:  Section 4.1 requires a Pesticide Decision Record to be completed to justify use.
FOR:    The IPMS seeks alternative methods and justifies use.
SCC:  No IPMS was available to view. Minor CAR under 3.4.2.
TRE:  no use
LNG:  IPMS justifies use by way of Pesticide Decision Record (section 4.1). In 2020/21 there was an increase in use to 100 litres of glyphosate, and the Head Forester justified this for control of a large area of rhododendron control following mulching of a larch clearfell under SPHN.</t>
  </si>
  <si>
    <r>
      <rPr>
        <b/>
        <sz val="10"/>
        <rFont val="Cambria"/>
        <family val="2"/>
        <scheme val="major"/>
      </rPr>
      <t>All sites</t>
    </r>
    <r>
      <rPr>
        <sz val="10"/>
        <rFont val="Cambria"/>
        <family val="1"/>
        <scheme val="major"/>
      </rPr>
      <t xml:space="preserve"> - fully compliant IPMS seen, including the above.</t>
    </r>
    <r>
      <rPr>
        <sz val="10"/>
        <rFont val="Cambria"/>
        <family val="2"/>
        <scheme val="major"/>
      </rPr>
      <t xml:space="preserve"> ESRAs seen for all chemicals used</t>
    </r>
  </si>
  <si>
    <t>3.4.2 d)</t>
  </si>
  <si>
    <t xml:space="preserve">3.4.2 d) The strategy shall include a description of all known use over the previous five years, or the duration of the current woodland ownership if that is less than five years. 
Verifiers: 
• Discussion with the owner/manager
• Written policy and strategy or statement.
</t>
  </si>
  <si>
    <t>SLM:  Barmark records for the last 5 years seen. Only Acetamiprid used.
FOR:  Records for the last 5 years seen. Glyphosate and Acetamiprid used.
SCC: Records for the last 5 years seen. Only glyphosate used.
LNG: Records for the last 5 years seen. Only glyphosate used.
Other sites: No use in last 5 years.</t>
  </si>
  <si>
    <t>10.11.1</t>
  </si>
  <si>
    <r>
      <rPr>
        <b/>
        <sz val="10"/>
        <rFont val="Cambria"/>
        <family val="2"/>
        <scheme val="major"/>
      </rPr>
      <t xml:space="preserve">All sites </t>
    </r>
    <r>
      <rPr>
        <sz val="10"/>
        <rFont val="Cambria"/>
        <family val="1"/>
        <scheme val="major"/>
      </rPr>
      <t>- confirmed records are kept at both site level and centrally by UKFCG for at least 5 years - examples seen of records from considerably longer eg at Killiechonate records seen going back to 2011.</t>
    </r>
  </si>
  <si>
    <t>3.4.3</t>
  </si>
  <si>
    <t xml:space="preserve">3.4.3 Where pesticides and biological control agents are to be used:
• The owner/manager and workers shall be aware of and implement legal requirements and non-legislative guidance for use of pesticides and biological control agents in forestry
• The owner/manager shall keep records of pesticide usage and biological control agents as required by current legislation.
Verifiers: • COSHH assessments
• Risk assessments
• Record of reason for use and pesticide choice
• Personal protective equipment
• FEPA records
• Waste transfer notes
• Discussion with the owner/manager and workers
• Field observation, particularly in respect to storage, application sites, protective clothing, warning signs and availability of lockable boxes for transport of pesticides
• Operators are trained and competent, and hold pesticide operator certification
• Adequate written procedures, work instructions, and other documentation
• Availability of appropriate absorbent materials
• Emergency plan.
</t>
  </si>
  <si>
    <t>SLM: At Barmark Hill the forest manager completed an Environmental &amp; Social Risk Assessment (ESRA) as part of the IPMS, recording reasons for use, risk assessment, reference to FEPA records, personal protective equipment. Dated 31/3/21.
FOR: ESRA completed for glyphosate use, showing awareness of law and guidance, dated 15/7/20.
SCC:  Pesticides emergency plan flow chart seen for spot weeding at Redmires, with map.
LNG:  Awareness shown by Standard Operating Procedure 'Application of Pesticides' and FISA guide 202, signed by staff. Pesticide application records also seen for laurel treatment.
Other sites: No use of chemicals or fertiliser</t>
  </si>
  <si>
    <t>10.11.2</t>
  </si>
  <si>
    <t>ESRAs seen for all chemical usage.  Pesticide application records sampled for all sites where chemicals had been applied in the past year.  Operator competencies sampled eg seen for operators at Englefield, Leconfield, Castlemilk &amp; Corrie.  Chemical stores checked at all sites where chemicals are stored eg Englefield and COSHH assessments, safety datat sheets and store records checked.</t>
  </si>
  <si>
    <t>3.4.4 a)</t>
  </si>
  <si>
    <t xml:space="preserve">3.4.4 a) Pesticides and biological control agents shall only be used if:
• They are approved for forest use by the UK regulatory authorities, 
• They are not banned by international agreement, and
• Their use is permitted by the owner’s/manager’s certification scheme. 
Verifiers: 
• Records of chemicals purchased and used
• Field observation
• Discussion with the owner/manager and workers.
</t>
  </si>
  <si>
    <t>SLM: Barmark Hill used Acetamiprid for weevil control.
FOR: Glyphosate used for weed control.
SCC: Glyphosate used for weed control.
LNG: Glyphosate used for weed control.
Other sites: No use of chemicals or fertiliser</t>
  </si>
  <si>
    <t>No biologicial control agents.  A limited range of chemicals is used all of which have relevant approvals.  Chemical stores checked at Englefield, Leconfield and Castlemilk &amp; Corrie seen only to contain chemicals approved for use and permitted under FSC Pesticides Policy</t>
  </si>
  <si>
    <t>8.5.1; see also 
8.5.2 and 
8.5.3</t>
  </si>
  <si>
    <t>3.4.4 b)</t>
  </si>
  <si>
    <t xml:space="preserve">3.4.4 b) Pesticides categorised as Type 1A and 1B by the World Health Organization or any other pesticides whose use is restricted by the owner’s/manager’s certification scheme shall not be used unless:
• No effective and practicable alternatives are available, 
• Their use is sanctioned using a mechanism endorsed by the owner’s/manager’s certification scheme, and
• Any such mechanism provides for their use to be justified and on the condition that usage shall be discontinued once effective and practicable alternatives are available. 
Verifiers: 
• Records of chemicals purchased and used
• Field observation
• Discussion with the owner/manager and workers.
</t>
  </si>
  <si>
    <t>All sites: no such use</t>
  </si>
  <si>
    <t>10.11.3</t>
  </si>
  <si>
    <t>3.4.5 a)</t>
  </si>
  <si>
    <t xml:space="preserve">3.4.5 a) Fertilisers (inorganic and organic) shall only be used where they are necessary to secure establishment or to correct subsequent nutrient deficiencies.
Verifiers: 
• Discussion with the owner/manager and workers
• Field observation, particularly in respect to storage, application sites, protective clothing and warning signs
• Adequate written procedures, work instructions, and other documentation.
</t>
  </si>
  <si>
    <t>SLM: At Barmark Hill the forest manager assessed site fertility and tree growth at establishment and decided to apply fertiliser (Treeboost). This should also help trees grow bigger and more resistant to weevil and reduce the use of pesticides.
Other sites: No use of fertiliser</t>
  </si>
  <si>
    <t>All sites - no usage of fertilisers except for small amount used at Inverernie where required to aid establishment on sites with lower fertility - usage records checked during audit.</t>
  </si>
  <si>
    <t>10.11.4</t>
  </si>
  <si>
    <t>3.4.5 b)</t>
  </si>
  <si>
    <t xml:space="preserve">3.4.5 b) Where fertilisers are to be used the owner/manager and workers shall be aware of and shall be implementing legal requirements and best practice guidance for their use in forestry. 
Verifiers: 
• Discussion with the owner/manager and workers
• Field observation, particularly in respect to storage, application sites, protective clothing and warning signs
• Adequate written procedures, work instructions, and other documentation.
</t>
  </si>
  <si>
    <t>SLM: At Barmark Hill the manager and workers showed awareness of best practice for use, for example with use of protective gloves during application.
Other sites: No use of fertiliser</t>
  </si>
  <si>
    <t>All sites - no usage of fertilisers except for small amount used at Inverernie where required to aid establishment on sites with lower fertility - usage records checked during audit and manager showed good knowledge of requirements for use/ storage</t>
  </si>
  <si>
    <t>3.4.5 c)</t>
  </si>
  <si>
    <t xml:space="preserve">3.4.5 c) No fertilisers shall be applied:
• in priority habitats
• around priority plant species, or
• around veteran trees. 
Verifiers: 
• Discussion with the owner/manager and workers
• Field observation, particularly in respect to storage, application sites, protective clothing and warning signs
• Adequate written procedures, work instructions, and other documentation.
</t>
  </si>
  <si>
    <t>10.10.4</t>
  </si>
  <si>
    <t>All sites: no such application</t>
  </si>
  <si>
    <t>3.4.5 d)</t>
  </si>
  <si>
    <t xml:space="preserve">3.4.5 d) In addition, bio-solids shall only be used following an assessment of environmental impacts in accordance with section 2.5. 
Verifiers: 
• Discussion with the owner/manager and workers
• Field observation, particularly in respect to storage, application sites, protective clothing and warning signs
• Adequate written procedures, work instructions, and other documentation.
</t>
  </si>
  <si>
    <t>10.10.5</t>
  </si>
  <si>
    <t>3.4.5 e)</t>
  </si>
  <si>
    <t xml:space="preserve">3.4.5 e) The owner/manager shall keep a record of fertiliser usage, including types, rates, frequencies and sites of application. 
Verifiers: 
• Discussion with the owner/manager and workers
• Field observation, particularly in respect to storage, application sites, protective clothing and warning signs
• Adequate written procedures, work instructions, and other documentation.
</t>
  </si>
  <si>
    <t>SLM: Barmark Hill have recorded application area, trees, rate and year applied, also mapped.
Other sites: No use of fertiliser</t>
  </si>
  <si>
    <t>All sites - no use of fertiliser except at Inverernie - usage records seen, including all the above</t>
  </si>
  <si>
    <t>Fencing</t>
  </si>
  <si>
    <t xml:space="preserve">3.5.1 </t>
  </si>
  <si>
    <t>10.6.1 (fertilisers) and 
10.7.1 (pesticides)</t>
  </si>
  <si>
    <t xml:space="preserve">3.5.1 Where appropriate, wildlife management and control shall be used in preference to fencing.
Verifiers: 
• Discussion with the owner/manager. 
</t>
  </si>
  <si>
    <t>SLM:  At Bawd Moss there are no fences but there was a deer stalking syndicate; it was terminated in 2021. They do not consider there to be a need for deer control on site. Restocking appeared to be succeeding.
ACH:  No deer fences in current use, only an historic fence round a eucalyptus trial area. Deer control undertaken.
DRM:  There are historic fences round the Sunart SSSI woods, but these have long been breached and there are deer inside (they may have swam in across the loch).  New fences are planned on smaller scale which are easier to maintain (new plan in consultation). Deer are managed, as detailed in Deer Management Plan appendix 12 of plan.
FOR:  There is only minor use of fencing, in particular on the boundary to the Merrick Kells SSSI 'to mitigate against the potential migration of deer from Forrest Estate into the Merrick Kells SSSI / SAC following harvesting operations.' Apart from this, management is preferred.
SCC: Deer are not considered a problem and there is no deer fencing and no shooting on SCC land. Rabbits and hares are a problem and new fencing was seen at Redmires to protect restocked areas where control is impractical.
TRE:  Deer control is preferred to fencing for conifers, evidence seen on site, but MB are still established in shelters. 
LNG:  Fences are only used for monitoring natural regeneration in MB restock areas. Conifers are not fenced and MB have shelters.</t>
  </si>
  <si>
    <r>
      <rPr>
        <b/>
        <sz val="10"/>
        <rFont val="Cambria"/>
        <family val="2"/>
        <scheme val="major"/>
      </rPr>
      <t>All sites</t>
    </r>
    <r>
      <rPr>
        <sz val="10"/>
        <rFont val="Cambria"/>
        <family val="1"/>
        <scheme val="major"/>
      </rPr>
      <t xml:space="preserve"> - deer control is used in preference to fencing.  No internal fencing noted except for small deer exclosures for monitoring purposes at Resipole and Wester Tullochcurran</t>
    </r>
  </si>
  <si>
    <t>3.5.2</t>
  </si>
  <si>
    <t xml:space="preserve">3.5.2 Where fences are used, alignment shall be designed to minimise impacts on access (particularly public rights of way), landscape, wildlife and historic environment sites.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t>
  </si>
  <si>
    <t>10.6.2 (fertilisers), 
10.7.2 (pesticides) and 
10.8.1 (biological control agents)]</t>
  </si>
  <si>
    <t>SLM: Ardura fences surrounded almost the whole site, with a public road through the middle with cattle grids. Public access points were available.
ACH: No deer fences in current use, only an historic fence round a eucalyptus trial area.
DRM: Fences did not impact on access and all access points were open to the public.
FOR: Fences do not have significant impacts.
SCC:  Fences do not have significant impacts.
TRE:   Fences do not have significant impacts.
LNG:  Few fences with no impact on access.</t>
  </si>
  <si>
    <r>
      <rPr>
        <b/>
        <sz val="10"/>
        <rFont val="Cambria"/>
        <family val="2"/>
        <scheme val="major"/>
      </rPr>
      <t>All sites</t>
    </r>
    <r>
      <rPr>
        <sz val="10"/>
        <rFont val="Cambria"/>
        <family val="1"/>
        <scheme val="major"/>
      </rPr>
      <t xml:space="preserve"> - deer control is used in preference to fencing.  No internal fencing noted except for small deer exclosures for monitoring purposes at Resipole and Wester Tullochcurran</t>
    </r>
    <r>
      <rPr>
        <sz val="10"/>
        <rFont val="Cambria"/>
        <family val="2"/>
        <scheme val="major"/>
      </rPr>
      <t>. No impact to access noted on boundary fences, which included vehicle / pedestrian gates. Fence marking noted on boundary fences near black grouse / potential capercaillie habitat.</t>
    </r>
  </si>
  <si>
    <t>Waste</t>
  </si>
  <si>
    <t>3.6.1</t>
  </si>
  <si>
    <t xml:space="preserve">3.6.1 Waste disposal shall be in accordance with current waste management legislation and regulations.
Verifiers: 
• No evidence of significant impacts from waste disposal
• Documented policy or guidelines on waste disposal including segregation, storage, recycling, return to manufacturer.
</t>
  </si>
  <si>
    <t>10.7.3 (pesticides) and 
10.8.2 (biological control agents)</t>
  </si>
  <si>
    <t>SLM:  At Bawd Moss the forest management company has a Waste Policy (copy seen) for removal of tree shelters.
ACH:  Contractors are required to remove their waste. The forest manager has a 'Waste Management Policy' (copy seen) detailing reduction, re-use, recycling and risk minimisation. 
DRM:  Contractors are required to remove their own waste (planting bags, oil containers). No use of tree shelters.
FOR:  Waste disposal ticket from authorised contractor seen dated 28/3/22.
SCC:  Contractors are responsible for removal of their own waste. Direct labour go through a central SCC licenced carrier.
TRE: The forestry department produces little waste, with no chemical use and planting bags recycled as log bags.
LNG:  The forestry department produces little waste, and this is bagged up in the forestry yard (evidence seen) awaiting removal. Materials collected and bagged for removal include tree shelters, chemical bottles (rinsed). Removal receipt seen dated 13/4/22.</t>
  </si>
  <si>
    <r>
      <t xml:space="preserve">Waste carrier licences / waste transfer notes sampled eg at Leconfield. Skip seen at Invernernie with tree shelters awaiting collection and removal to Solway recycling.   No waste seen on any site except at </t>
    </r>
    <r>
      <rPr>
        <b/>
        <sz val="10"/>
        <rFont val="Cambria"/>
        <family val="2"/>
        <scheme val="major"/>
      </rPr>
      <t>Corsock</t>
    </r>
    <r>
      <rPr>
        <sz val="10"/>
        <rFont val="Cambria"/>
        <family val="1"/>
        <scheme val="major"/>
      </rPr>
      <t xml:space="preserve"> Craigadam forest an old tyre, car seat and other vehicle parts were seen in the forest near one of the entrances next to Cpt. 8 restock and old bandtracks were seen next to Cpt. 6b. At </t>
    </r>
    <r>
      <rPr>
        <b/>
        <sz val="10"/>
        <rFont val="Cambria"/>
        <family val="2"/>
        <scheme val="major"/>
      </rPr>
      <t>Resipole</t>
    </r>
    <r>
      <rPr>
        <sz val="10"/>
        <rFont val="Cambria"/>
        <family val="1"/>
        <scheme val="major"/>
      </rPr>
      <t xml:space="preserve"> and old deer feeder was seen in the forest. At </t>
    </r>
    <r>
      <rPr>
        <b/>
        <sz val="10"/>
        <rFont val="Cambria"/>
        <family val="2"/>
        <scheme val="major"/>
      </rPr>
      <t>Dallas</t>
    </r>
    <r>
      <rPr>
        <sz val="10"/>
        <rFont val="Cambria"/>
        <family val="1"/>
        <scheme val="major"/>
      </rPr>
      <t xml:space="preserve"> a number of empty pheasant feed bags were seen in various places around the pheasant pen in Scottackleys. </t>
    </r>
    <r>
      <rPr>
        <b/>
        <sz val="10"/>
        <rFont val="Cambria"/>
        <family val="2"/>
        <scheme val="major"/>
      </rPr>
      <t xml:space="preserve">Minor CAR 2024.6  </t>
    </r>
  </si>
  <si>
    <t>Minor CAR 2024.6</t>
  </si>
  <si>
    <t>3.6.2</t>
  </si>
  <si>
    <t xml:space="preserve">3.6.2 The owner/manager shall prepare and implement a prioritised plan to manage and progressively remove redundant materials.
Verfiers: 
• Field observation
• Removal plan
• Budget.
</t>
  </si>
  <si>
    <t>SLM:  At Bawd Moss the forest management company has a Redundant Materials Policy (copy seen) for removal of asbestos (from historic grouse butts), to be undertaken by specialist contractors. The forest management company are also registered carriers of controlled waste (document seen dated 27/12/21 to 2024).
ACH:   The forest manager has a 'Waste Management Policy' (copy seen) detailing reduction, re-use, recycling and risk minimisation. This also covers redundant materials.
DRM:  Existing deer fences may be restored and used again, so they are not strictly redundant yet.
FOR:  No such plan because no redundant materials present. Tree shelters still providing protection. Other waste disposed of by authorised handler (see 3.6.1.)
SCC:  No redundant materials were noted during the audit, as they were all still performing a protective function. SCC explained during the site visits their approach to the collection and removal of redundant materials when they arise.  
TRE:  No redundant materials - tree shelters still providing shelter, no redundant fencing.
LNG:  The forestry department produces little waste, and this is bagged up in the forestry yard (evidence seen) awaiting removal. Materials collected and bagged for removal include tree shelters, chemical bottles (rinsed). Removal receipt seen dated 13/4/22.</t>
  </si>
  <si>
    <t>10.7.4 (pesticides) and 
10.8.3 (biological control agents)</t>
  </si>
  <si>
    <t>All sites - redundant materials plans and associated budgets in place.  Managers all showed very good awareness of procedure and at site visits identified redundant materials at roadside awaiting collection and/or  areas where tree shelters were scheduled for removal. Where chemical stores were checked ( Englefield, Leconfield and Castelmilk &amp; Corrie) no empty containers or out of date chemicals seen and managers explained procedure for disposal.</t>
  </si>
  <si>
    <t>Pollution</t>
  </si>
  <si>
    <t xml:space="preserve">3.7.1 The owner/manager shall adopt management practices that minimise diffuse pollution arising from woodland operations.
Verifiers: 
• Records of consultation with statutory environment protection agencies
• Field observation
• Operational plans
• Incident response plans
• Diffuse pollution risk assessment in high risk situations
• Use of biodegradable lubricants.
 </t>
  </si>
  <si>
    <t>SLM:  At Carnacailliche the harvesting contractors, both harvester and forwarder, had copies of risk assessments, a health &amp; safety file, spill kits, fire extinguishers.
ACH:  The harvesting contract for Acharossan 2021 states in Schedule 4 that 'The Purchaser is responsible for prevention of diffuse pollution', and goes on to provide details, such as silt traps. There is also a diffuse pollution incident response protocol.
DRM:  Water courses appeared to have been protected during recent harvesting operations, with no signs of siltation.
FOR:  Risk assessments (dated 27 and 31/1/22) for recent felling included prevention of diffuse pollution. Direct labour forwarder observed on site had spill kit and fire extinguisher.
SCC:  Bio-lubricants are specified for contractors and direct labour.
TRE:  Fuel points are located away from watercourses. Spill kits are carried by operators.
LNG:  Bio-oil is specified for direct labour and contractor's saws (but not hydraulics). 'Aspen' is used for chainsaw fuel. Spill kits are carried by the work team.</t>
  </si>
  <si>
    <t>10.7.5</t>
  </si>
  <si>
    <t>All sites - UKFCG pre-commencement information exchange document covers use of bio lubricants.  No evidence of diffuse pollution seen at active / recently completed harvesting sites visited.  All contractor information viewed included pollution control plans. Excavator operator interviewed at North Otter showed good knowledge of protocol and spill kit checked.</t>
  </si>
  <si>
    <t xml:space="preserve">3.7.2 Plans and equipment shall be in place to deal with accidental spillages of fuels, oils, fertilisers or other chemicals.
Verifiers: 
• Discussion with the owner/manager and relevant workers
• Appropriate equipment available in the field
• Written plans.
</t>
  </si>
  <si>
    <t>SLM:  At Carnacailliche the harvesting contractors, both harvester and forwarder, had copies of risk assessments, a health &amp; safety file, spill kits, fire extinguishers.
ACH:  The harvesting contract for Acharossan 2021 states in Schedule 4 that 'The Purchaser is responsible for prevention of diffuse pollution', and goes on to provide details, such as silt traps. There is also a diffuse pollution incident response protocol.
DRM:  The estate employs consultants to manage Health &amp; Safety, signed agreement seen dated 21/10/21. Includes emergency response plan.
FOR:   Risk assessments (dated 27 and 31/1/22) for recent felling included prevention of diffuse pollution. Direct labour forwarder observed on site had spill kit and fire extinguisher.
SCC:  Contract documents contain plans for such spillages.
TRE:  Fuel points are located away from watercourses. Spill kits are carried by operators.
LNG:  Spill kits are carried by work team (seen on site). Contractors have emergency information covering spillage.</t>
  </si>
  <si>
    <t xml:space="preserve">10.7.6 (pesticides) and 
10.8.4 (biological control agents)] </t>
  </si>
  <si>
    <t>All chemical stores checked had spill kits in place and emergency response plans; also fire extinguisher.  Spill kit also seen on excavator at mounding operations at North Otter. Contractor information sampled for a range of operations included pollution control / emergency response plans and comprensive risk assessments.</t>
  </si>
  <si>
    <t>Statutory designated sites and protected species</t>
  </si>
  <si>
    <t>4.1.1 a)</t>
  </si>
  <si>
    <t xml:space="preserve">4.1.1 a) Areas and features of high conservation value having particular significance for biodiversity shall be identified by reference to statutory designations at national or regional level and/or through assessment on the ground.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</si>
  <si>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SLM:  At Carnacailliche the plan assesses environmental values in section A.26., noting ancient woodland, PAWS, and the Morvern Woods SAC.
ACH:  No such areas or features
DRM:   The plan identifies the Sunart SAC/SSSI, the Drimnin to Killundine Woodland SSSI and the Morvern Woodland SAC, part of which lie within the certified woodlands. 
FOR:   Environmental values are assessed in section A.6.9 Biodiversity, including Merrick Kells SSSI and SAC. The plan describes the SSSI thus: 'Noted for being one of the most extensive areas of unplanted upland in Galloway and includes a wide range of plant communities from acid grassland through bog and heathland to the moss and sedge-dominated vegetation of the summits.' A small part of this SSSI is in the certified forest area (cpt 33) and was covered in SS. This was felled in 2019 and not restocked, in accordance with a letter from Scottish Natural Heritage and map titled 'Appropriate Assessment for Forrest Estate', dated 12/2/2010.
SCC:  SSSI, SAC and SPA woods are identified in the Peak plan in section 4.2 Information. In the Urban plan they are identified in section 2.1 Areas and features.
TRE:  The plan identifies SSSI woodland in section 2.1 Areas and features.
LNG:  The plan identifies SSSI woodland in section 4.1 Description, with 222ha total.</t>
  </si>
  <si>
    <t>10.7.7 (pesticides) and 
10.8.5 (biological control agents)</t>
  </si>
  <si>
    <r>
      <rPr>
        <b/>
        <sz val="10"/>
        <rFont val="Cambria"/>
        <family val="1"/>
        <scheme val="major"/>
      </rPr>
      <t xml:space="preserve">All sites - </t>
    </r>
    <r>
      <rPr>
        <sz val="10"/>
        <rFont val="Cambria"/>
        <family val="1"/>
        <scheme val="major"/>
      </rPr>
      <t xml:space="preserve">where such sites exist they have been identified in management planning documentation and associated maps - seen, where relevant, for each site audited eg  two SSSIs at </t>
    </r>
    <r>
      <rPr>
        <b/>
        <sz val="10"/>
        <rFont val="Cambria"/>
        <family val="1"/>
        <scheme val="major"/>
      </rPr>
      <t>Fordie Estate.</t>
    </r>
    <r>
      <rPr>
        <sz val="10"/>
        <rFont val="Cambria"/>
        <family val="1"/>
        <scheme val="major"/>
      </rPr>
      <t xml:space="preserve"> Where designated sites are outwith the FMU but immediately adjacent these too have been identified and mapped eg </t>
    </r>
    <r>
      <rPr>
        <b/>
        <sz val="10"/>
        <rFont val="Cambria"/>
        <family val="1"/>
        <scheme val="major"/>
      </rPr>
      <t>Fasach</t>
    </r>
    <r>
      <rPr>
        <sz val="10"/>
        <rFont val="Cambria"/>
        <family val="1"/>
        <scheme val="major"/>
      </rPr>
      <t xml:space="preserve">, although no designations within the certified area, has one neighbouring NNR, two SSSIs and a SPC/SPA Ramsar site, all of which have been identified in the management plan and marked on concept map.  </t>
    </r>
    <r>
      <rPr>
        <b/>
        <sz val="10"/>
        <rFont val="Cambria"/>
        <family val="1"/>
        <scheme val="major"/>
      </rPr>
      <t xml:space="preserve"> FEM</t>
    </r>
    <r>
      <rPr>
        <sz val="10"/>
        <rFont val="Cambria"/>
        <family val="1"/>
        <scheme val="major"/>
      </rPr>
      <t xml:space="preserve">: Preparation of the forest plan was seen to have included scoping with Statutory Agencies and assessment during forest inspection visits. There are no designations in the woodland.
</t>
    </r>
    <r>
      <rPr>
        <b/>
        <sz val="10"/>
        <rFont val="Cambria"/>
        <family val="1"/>
        <scheme val="major"/>
      </rPr>
      <t>RDC</t>
    </r>
    <r>
      <rPr>
        <sz val="10"/>
        <rFont val="Cambria"/>
        <family val="1"/>
        <scheme val="major"/>
      </rPr>
      <t xml:space="preserve">: Preparation of the forest plan included scoping with Statutory Agencies and assessment during forest inspection visits.  There are no Statutory Designated Sites
</t>
    </r>
    <r>
      <rPr>
        <b/>
        <sz val="10"/>
        <rFont val="Cambria"/>
        <family val="1"/>
        <scheme val="major"/>
      </rPr>
      <t>LOC</t>
    </r>
    <r>
      <rPr>
        <sz val="10"/>
        <rFont val="Cambria"/>
        <family val="1"/>
        <scheme val="major"/>
      </rPr>
      <t xml:space="preserve">: Preparation of the forest plan included scoping with SNH, RSPB, and Conon District Salmon Fishery Board.  All identified HCV areas are described in the forest plan, along with management prescriptions, and depicted on a biodiversity map. Fannich Hills SAC and Glen Affric to Strathconon SPA are shown on the Concepts Map. Lochluichart Moorland Management Plan for the Fannich Hills SAC details a Collaborative Upland Hill Management Plan under the terms of a section 7 control agreement. Workers are informed of HCV features during pre-commencement meetings which include written instructions notifying plans for their management. 
</t>
    </r>
    <r>
      <rPr>
        <b/>
        <sz val="10"/>
        <rFont val="Cambria"/>
        <family val="1"/>
        <scheme val="major"/>
      </rPr>
      <t>INV</t>
    </r>
    <r>
      <rPr>
        <sz val="10"/>
        <rFont val="Cambria"/>
        <family val="1"/>
        <scheme val="major"/>
      </rPr>
      <t xml:space="preserve">: Preparation of the forest plan included scoping with Statutory Agencies and assessment during forest inspection visits.  There are no Statutory Designated Sites.
 </t>
    </r>
    <r>
      <rPr>
        <b/>
        <sz val="10"/>
        <rFont val="Cambria"/>
        <family val="1"/>
        <scheme val="major"/>
      </rPr>
      <t>RDN:</t>
    </r>
    <r>
      <rPr>
        <sz val="10"/>
        <rFont val="Cambria"/>
        <family val="1"/>
        <scheme val="major"/>
      </rPr>
      <t xml:space="preserve"> Preparation of the forest plan included scoping with Statutory Agencies and assessment during forest inspection visits.  All identified HCV areas are described in the forest plan, along with management prescriptions. Cardross Forest sits adjacent to Flanders Moss Nature Reserve (SSSI/SAC). The western fringe of the forest along the Lake of Menteith is an SSSI.  The Diamond Jubilee, Moncrieff and Earls Woods: Compartments 102, 103, 106 and 109 lie within a Redock Designed Garden.
</t>
    </r>
    <r>
      <rPr>
        <b/>
        <sz val="10"/>
        <rFont val="Cambria"/>
        <family val="1"/>
        <scheme val="major"/>
      </rPr>
      <t>CARM</t>
    </r>
    <r>
      <rPr>
        <sz val="10"/>
        <rFont val="Cambria"/>
        <family val="1"/>
        <scheme val="major"/>
      </rPr>
      <t xml:space="preserve">: The adjacent SPA is designated primarily as the result of the presence of a range of moorland birds, including hen harrier, short eared owl, merlin, peregrine and golden plover. These species are dependent on a moorland ecosystem. Small areas of SPA are found on the adjacent western boundary. These areas are mapped, and protected from forestry activity to maintain an OG semin natural habitat.
</t>
    </r>
    <r>
      <rPr>
        <b/>
        <sz val="10"/>
        <rFont val="Cambria"/>
        <family val="1"/>
        <scheme val="major"/>
      </rPr>
      <t>OVE</t>
    </r>
    <r>
      <rPr>
        <sz val="10"/>
        <rFont val="Cambria"/>
        <family val="1"/>
        <scheme val="major"/>
      </rPr>
      <t>: Preparation of the forest plan included scoping with Statutory Agencies and assessment during forest inspection visits.  There are no Statutory Designated Sites</t>
    </r>
  </si>
  <si>
    <t>4.1.1 b)</t>
  </si>
  <si>
    <t xml:space="preserve">4.1.1 b) Adopting a precautionary approach, the identified areas, species and features of high conservation value shall be maintained and, where possible, enhanced.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</si>
  <si>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SLM: At Carnacailliche the plan aims to maintain and enhance these areas, as detailed in section A.2.6, with section A.5 Management Objective 6 stating intent 'To protect and enhance identified sites of ecological importance such as the Morvern Woods SAC.'
ACH:  No such areas or features
DRM:   The plan identifies the Sunart SAC/SSSI, the Drimnin to Killundine Woodland SSSI and the Morvern Woodland SAC, part of which lie within the certified woodlands. Proposals for management are set out in section 8, including grazing management, rhododendron control, increasing extent,  seeking advice, monitoring. Section 2 'Design Objectives' also states intent to 'secure the future of the ancient woodland sites' by 'removal of conifers'.
FOR:   The SS on the SSSI was felled in 2019 and not restocked, in accordance with a letter from Scottish Natural Heritage and map titled 'Appropriate Assessment for Forrest Estate', dated 12/2/2010.
SCC:  The Peak plan states in section 6 Management Strategy: 'Biodiversity - To conserve and enhance the value of the estate for nature conservation, in accordance with the UK and local Biodiversity Action Plans'. The Urban plan states in 3.3 Strategy section 3 Biodiversity: 'Where ever possible to maintain and protect all sites with formal designations such as Local Nature Reserves, SSSI and Local Nature Sites in favourable condition'.
TRE:  The plan states in section 3.3 that 'Operations within SSSI’s and ASNW will continue to be undertaken alongside consultation with Natural England through the SNO process in liaison with the local area officer.' Natural England were contacted about works in oak coppice SSSI and they authorised works in a Supplementary Notice of Operations (letter dated 12/1/22).
LNG:  Plan section 6. Management Strategy includes 'To steer the management of designations (SSSI, AWS, SAMs, RPG,  conservation areas &amp; AONB) by consultation with the appropriate statutory bodies.'</t>
  </si>
  <si>
    <r>
      <rPr>
        <b/>
        <sz val="10"/>
        <color theme="1"/>
        <rFont val="Cambria"/>
        <family val="1"/>
        <scheme val="major"/>
      </rPr>
      <t xml:space="preserve">All sites </t>
    </r>
    <r>
      <rPr>
        <sz val="10"/>
        <color theme="1"/>
        <rFont val="Cambria"/>
        <family val="1"/>
        <scheme val="major"/>
      </rPr>
      <t xml:space="preserve">- where such areas / features occur management planning documentation identifies measures to at least maintain if not enhance, and associated monitoring is in place.  Confirmed during site visits eg 'pull back' of forest edge at </t>
    </r>
    <r>
      <rPr>
        <b/>
        <sz val="10"/>
        <color theme="1"/>
        <rFont val="Cambria"/>
        <family val="1"/>
        <scheme val="major"/>
      </rPr>
      <t>Fasach</t>
    </r>
    <r>
      <rPr>
        <sz val="10"/>
        <color theme="1"/>
        <rFont val="Cambria"/>
        <family val="1"/>
        <scheme val="major"/>
      </rPr>
      <t xml:space="preserve">, monitoring of natural reserve condition at </t>
    </r>
    <r>
      <rPr>
        <b/>
        <sz val="10"/>
        <color theme="1"/>
        <rFont val="Cambria"/>
        <family val="1"/>
        <scheme val="major"/>
      </rPr>
      <t>Scaniport</t>
    </r>
    <r>
      <rPr>
        <sz val="10"/>
        <color theme="1"/>
        <rFont val="Cambria"/>
        <family val="1"/>
        <scheme val="major"/>
      </rPr>
      <t xml:space="preserve">, deer exclusion at </t>
    </r>
    <r>
      <rPr>
        <b/>
        <sz val="10"/>
        <color theme="1"/>
        <rFont val="Cambria"/>
        <family val="1"/>
        <scheme val="major"/>
      </rPr>
      <t>Laudale</t>
    </r>
    <r>
      <rPr>
        <sz val="10"/>
        <color theme="1"/>
        <rFont val="Cambria"/>
        <family val="1"/>
        <scheme val="major"/>
      </rPr>
      <t xml:space="preserve"> to facilitate natural regeneration in SSSI and subsequent monitoring( site visit confirmed SLIMF confirmed very successful natural regeneration of Birch). SSSI condition statements also checked eg </t>
    </r>
    <r>
      <rPr>
        <b/>
        <sz val="10"/>
        <color theme="1"/>
        <rFont val="Cambria"/>
        <family val="1"/>
        <scheme val="major"/>
      </rPr>
      <t>Fordie</t>
    </r>
    <r>
      <rPr>
        <sz val="10"/>
        <color theme="1"/>
        <rFont val="Cambria"/>
        <family val="1"/>
        <scheme val="major"/>
      </rPr>
      <t xml:space="preserve"> both SSSIs are 'favourable, maintained.' </t>
    </r>
    <r>
      <rPr>
        <b/>
        <sz val="10"/>
        <color theme="1"/>
        <rFont val="Cambria"/>
        <family val="1"/>
        <scheme val="major"/>
      </rPr>
      <t xml:space="preserve"> FEM</t>
    </r>
    <r>
      <rPr>
        <sz val="10"/>
        <color theme="1"/>
        <rFont val="Cambria"/>
        <family val="1"/>
        <scheme val="major"/>
      </rPr>
      <t xml:space="preserve">: Preparation of the forest plan included scoping with Statutory Agencies and assessment during forest inspection visits.  There are no designations in the woodland.
</t>
    </r>
    <r>
      <rPr>
        <b/>
        <sz val="10"/>
        <color theme="1"/>
        <rFont val="Cambria"/>
        <family val="1"/>
        <scheme val="major"/>
      </rPr>
      <t>RDC</t>
    </r>
    <r>
      <rPr>
        <sz val="10"/>
        <color theme="1"/>
        <rFont val="Cambria"/>
        <family val="1"/>
        <scheme val="major"/>
      </rPr>
      <t xml:space="preserve">: Preparation of the forest plan included scoping with Statutory Agencies and assessment during forest inspection visits.  There are no Statutory Designated Sites. When undertaking thinning in Spittalwood in 2021, the manager consulted with the local raptor group regarding location and size of buffers needed around raptor nests, as seen in documentation from December 2020.
</t>
    </r>
    <r>
      <rPr>
        <b/>
        <sz val="10"/>
        <color theme="1"/>
        <rFont val="Cambria"/>
        <family val="1"/>
        <scheme val="major"/>
      </rPr>
      <t>LOC</t>
    </r>
    <r>
      <rPr>
        <sz val="10"/>
        <color theme="1"/>
        <rFont val="Cambria"/>
        <family val="1"/>
        <scheme val="major"/>
      </rPr>
      <t xml:space="preserve">: Discussions with the manager have provided confirmation of measures to safeguard and enhance known HCV and for identification of additional or mobile HCV. All areas with statutory designations are well documented and managed, all are mapped and the manager has an excellent understanding of all requirements of this indicator, there was no contrary evidence.  
</t>
    </r>
    <r>
      <rPr>
        <b/>
        <sz val="10"/>
        <color theme="1"/>
        <rFont val="Cambria"/>
        <family val="1"/>
        <scheme val="major"/>
      </rPr>
      <t>INV</t>
    </r>
    <r>
      <rPr>
        <sz val="10"/>
        <color theme="1"/>
        <rFont val="Cambria"/>
        <family val="1"/>
        <scheme val="major"/>
      </rPr>
      <t xml:space="preserve">: Preparation of the forest plan included scoping with Statutory Agencies and assessment during forest inspection visits.  There are no Statutory Designated Sites
</t>
    </r>
    <r>
      <rPr>
        <b/>
        <sz val="10"/>
        <color theme="1"/>
        <rFont val="Cambria"/>
        <family val="1"/>
        <scheme val="major"/>
      </rPr>
      <t>RDN</t>
    </r>
    <r>
      <rPr>
        <sz val="10"/>
        <color theme="1"/>
        <rFont val="Cambria"/>
        <family val="1"/>
        <scheme val="major"/>
      </rPr>
      <t xml:space="preserve">: Preparation of the forest plan included scoping with Statutory Agencies and assessment during forest inspection visits.  All identified HCV areas are described in the forest plan, along with management prescriptions. Cardross Forest sits adjacent to Flanders Moss Nature Reserve (SSSI/SAC). The western fringe of the forest along the Lake of Menteith is an SSSI.  The Diamond Jubilee, Moncrieff and Earls Woods: Compartments 102, 103, 106 and 109 lie within a Redock Designed Garden.
</t>
    </r>
    <r>
      <rPr>
        <b/>
        <sz val="10"/>
        <color theme="1"/>
        <rFont val="Cambria"/>
        <family val="1"/>
        <scheme val="major"/>
      </rPr>
      <t>CARM</t>
    </r>
    <r>
      <rPr>
        <sz val="10"/>
        <color theme="1"/>
        <rFont val="Cambria"/>
        <family val="1"/>
        <scheme val="major"/>
      </rPr>
      <t xml:space="preserve">: The adjacent SPA is designated primarily as the result of the presence of a range of moorland birds, including hen harrier, short eared owl, merlin, peregrine and golden plover. These species are dependent on a moorland ecosystem. Small areas of SPA are found on the adjacent western boundary. These areas are mapped, and protected from forestry activity to maintain an OG semi-natural habitat.
</t>
    </r>
    <r>
      <rPr>
        <b/>
        <sz val="10"/>
        <color theme="1"/>
        <rFont val="Cambria"/>
        <family val="1"/>
        <scheme val="major"/>
      </rPr>
      <t>OVE</t>
    </r>
    <r>
      <rPr>
        <sz val="10"/>
        <color theme="1"/>
        <rFont val="Cambria"/>
        <family val="1"/>
        <scheme val="major"/>
      </rPr>
      <t>: Preparation of the forest plan included scoping with Statutory Agencies and assessment during forest inspection visits.  There are no Statutory Designated Sites</t>
    </r>
  </si>
  <si>
    <t>10.7.8 (pesticides) and 
10.8.6 (biological control agents)</t>
  </si>
  <si>
    <t>4.1.1 c)</t>
  </si>
  <si>
    <t xml:space="preserve">4.1.1 c) There shall be ongoing communication and/or consultation with statutory bodies, local authorities, wildlife trusts and other relevant organisations.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</si>
  <si>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SLM:  Carnacailliche LTFP went through statutory consultation. 
ACH:  No such areas or features
DRM:  A new Woodland Management Plan is in preparation for the Sunart and Morvern woods and SF and NatureScot are consultees.
FOR:  The SS on the SSSI was felled in 2019 and not restocked, in accordance with a letter from Scottish Natural Heritage and map titled 'Appropriate Assessment for Forrest Estate', dated 12/2/2010.
SCC:  Both plans have gone through statutory consultation.
TRE:  The plan states in section 3.3 that 'Operations within SSSI’s and ASNW will continue to be undertaken alongside consultation with Natural England through the SNO process in liaison with the local area officer.'  Natural England were contacted about works in oak coppice SSSI and they authorised works in a Supplementary Notice of Operations (letter dated 12/1/22).
LNG:  NE provided consent with Supplementary Notice of Operations dated 17/9/18 for works in SSSI.</t>
  </si>
  <si>
    <r>
      <rPr>
        <b/>
        <sz val="10"/>
        <color theme="1"/>
        <rFont val="Cambria"/>
        <family val="1"/>
        <scheme val="major"/>
      </rPr>
      <t xml:space="preserve">All sites </t>
    </r>
    <r>
      <rPr>
        <sz val="10"/>
        <color theme="1"/>
        <rFont val="Cambria"/>
        <family val="1"/>
        <scheme val="major"/>
      </rPr>
      <t xml:space="preserve">- Preparation of the forest plan included scoping with Statutory Agencies and assessment during forest inspection visits. Where designations occur all are mapped, have appropriate management and monitoring prescriptions and samples seen during site visits confirmed management was being undertaken as stated in plans. As well as evidence of consultation during forest plan creation, examples of liaison with relevant organisations also seen during audit eg communication with NatureScot at </t>
    </r>
    <r>
      <rPr>
        <b/>
        <sz val="10"/>
        <color theme="1"/>
        <rFont val="Cambria"/>
        <family val="1"/>
        <scheme val="major"/>
      </rPr>
      <t>Fordie</t>
    </r>
    <r>
      <rPr>
        <sz val="10"/>
        <color theme="1"/>
        <rFont val="Cambria"/>
        <family val="1"/>
        <scheme val="major"/>
      </rPr>
      <t xml:space="preserve"> regarding felling trees on rocky outcrop in Craig More (geological) SSSI 
</t>
    </r>
  </si>
  <si>
    <t>10.7.9 (pesticides) and 
10.8.7 (biological control agents)</t>
  </si>
  <si>
    <t>4.1.1 d)</t>
  </si>
  <si>
    <t xml:space="preserve">4.1.1 d) Statutory designated sites shall be managed in accordance with plans agreed with nature conservation agencies, and shall be marked on maps.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</si>
  <si>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SLM:  At Carnacailliche the designated areas are shown on Map 2. Designations, including SSSI, SAC, ASNW.  There is collaboration with neighbours for the designated woods at Killundine SSSI/SAC, with the intention of installing a deer fence. Email 9/5/22 states: 'Once we have all owners on board we will probably engage the ecologist to take the application forward on behalf of all parties.'
ACH:  No such areas or features
DRM:  A new Woodland Management Plan is in preparation for the Sunart and Morvern woods and SF and NatureScot are consultees. Monitoring is done by NatureScot.
FOR:  The SS on the SSSI was felled in 2019 and not restocked, in accordance with a letter from Scottish Natural Heritage and map titled 'Appropriate Assessment for Forrest Estate', dated 12/2/2010. Marked on 'Merrick Kells SSSI' map (copy seen).
SCC:  Both plans are approved (or about to be approved) by the FC. Managers demonstrated safeguarding plans. Maps seen.
TRE:  The plan states in section 3.3 that 'Operations within SSSI’s and ASNW will continue to be undertaken alongside consultation with Natural England through the SNO process in liaison with the local area officer.'  Natural England were contacted about works in oak coppice SSSI and they authorised works in a Supplementary Notice of Operations (letter dated 12/1/22).
LNG:  NE provided consent with Supplementary Notice of Operations dated 17/9/18 for works in SSSI. SSSIs are shown on maps, marked yellow on 'Whole Estate' map.</t>
  </si>
  <si>
    <r>
      <rPr>
        <b/>
        <sz val="10"/>
        <color theme="1"/>
        <rFont val="Cambria"/>
        <family val="1"/>
        <scheme val="major"/>
      </rPr>
      <t>All sites</t>
    </r>
    <r>
      <rPr>
        <sz val="10"/>
        <color theme="1"/>
        <rFont val="Cambria"/>
        <family val="1"/>
        <scheme val="major"/>
      </rPr>
      <t xml:space="preserve"> - where such sites exist they have been identified in management planning documentation and associated maps - seen, where relevant, for each site audited eg  two SSSIs at </t>
    </r>
    <r>
      <rPr>
        <b/>
        <sz val="10"/>
        <color theme="1"/>
        <rFont val="Cambria"/>
        <family val="1"/>
        <scheme val="major"/>
      </rPr>
      <t>Fordie Estate</t>
    </r>
    <r>
      <rPr>
        <sz val="10"/>
        <color theme="1"/>
        <rFont val="Cambria"/>
        <family val="1"/>
        <scheme val="major"/>
      </rPr>
      <t xml:space="preserve">, both in favourable, maintained condition. SSSI at </t>
    </r>
    <r>
      <rPr>
        <b/>
        <sz val="10"/>
        <color theme="1"/>
        <rFont val="Cambria"/>
        <family val="1"/>
        <scheme val="major"/>
      </rPr>
      <t>Laudale</t>
    </r>
    <r>
      <rPr>
        <sz val="10"/>
        <color theme="1"/>
        <rFont val="Cambria"/>
        <family val="1"/>
        <scheme val="major"/>
      </rPr>
      <t xml:space="preserve"> seen during site visit to Birch Wood SSSI- managers confirmed that it had been some considerable time since condition statement of unfavourable, recovering had been made and it was clear that the management which had been undertaken since this time has benefited the SSSI.   Preparation of the forest plans included scoping with Statutory Agencies and assessment during forest inspection visits.  Managers interviewed showed excellent understanding of requirements. eg </t>
    </r>
    <r>
      <rPr>
        <b/>
        <sz val="10"/>
        <color theme="1"/>
        <rFont val="Cambria"/>
        <family val="1"/>
        <scheme val="major"/>
      </rPr>
      <t>CARM</t>
    </r>
    <r>
      <rPr>
        <sz val="10"/>
        <color theme="1"/>
        <rFont val="Cambria"/>
        <family val="1"/>
        <scheme val="major"/>
      </rPr>
      <t xml:space="preserve">: The adjacent SPA is designated primarily as the result of the presence of a range of moorland birds, including hen harrier, short eared owl, merlin, peregrine and golden plover. These species are dependent on a moorland ecosystem. Small areas of SPA are found on the adjacent western boundary. These areas are mapped, and protected from forestry activity to maintain an OG semi natural habitat.
</t>
    </r>
  </si>
  <si>
    <t>10.7.10</t>
  </si>
  <si>
    <t xml:space="preserve">4.1.2 Appropriate measures shall be taken to protect identified priority species and habitats in accordance with plans agreed with nature conservation agencies. In planning and implementing measures within the WMU, the owner/manager shall take into account the geographic range and ecological requirements of priority species beyond the boundary of the WMU.
Verifiers: 
• Field observation
• Management planning documentation
• Discussion with the owner/manager.
</t>
  </si>
  <si>
    <t>SLM:   Ardura has no black grouse, red squirrels or badgers, but raptors are common in the area and forest managers have a close relationship with the RSPB on Mull. Harvesting has been running slightly over time and into nesting season, so managers consulted with RSPB about extending the felling period and this was approved (email exchange seen).       Carnacailliche
ACH:  At Acharossan, black grouse, raptors and other BAP species are identified in LTFP section B.1.  The Argyll Raptor Group advised the forest manager about an osprey's nest in cpt 33, so harvesting was moved to the winter, out of nesting season.
DRM:  Forest manager had good knowledge of priority species, especially raptors, and it appeared that none were present in the certified forest where works were undertaken. The SSSI/SAC woods were left undisturbed. The plan states 'European Protected Species and their resting &amp; breeding sites will be protected at all times. Surveys for EPS and other protected species will be carried out over any felling sites prior to operations commencing.'
FOR:  Both red and grey squirrels are present in the area and the estate are involved in a project to promote reds and control greys. Copy seen of SF Forestry Grant Scheme Monitoring Form for grey squirrels.
SCC:  At Redmires a Schedule 1 bird was identified in a nearby stand and fencing was extended to discourage public access (seen on site).
TRE:  'Rare and important species' are recorded in 2.1.2, including vascular plants and many lichens present in the SSSI woods. SSSI woods are managed by agreement with NE. Natural England were contacted about works in oak coppice SSSI and they authorised works in a Supplementary Notice of Operations (letter dated 12/1/22).
LNG:  Identified in plan section 4.2 Information, including Schedule 1 birds, lichens. Section 6 Management Strategy includes intention 'NE consultation has highlighted ride-side trees as particularly suitable for selection as future veterans capable of supporting lichen communities.'</t>
  </si>
  <si>
    <r>
      <rPr>
        <b/>
        <sz val="10"/>
        <rFont val="Cambria"/>
        <family val="1"/>
        <scheme val="major"/>
      </rPr>
      <t xml:space="preserve">All sites - </t>
    </r>
    <r>
      <rPr>
        <sz val="10"/>
        <rFont val="Cambria"/>
        <family val="1"/>
        <scheme val="major"/>
      </rPr>
      <t xml:space="preserve">priority habitats and species identified within management plans and associated maps and appropriate prescriptions for their management / monitoring are in place.  This includes management prescriptions to protect species outwith the forest boundary eg at </t>
    </r>
    <r>
      <rPr>
        <b/>
        <sz val="10"/>
        <rFont val="Cambria"/>
        <family val="1"/>
        <scheme val="major"/>
      </rPr>
      <t>Fasach</t>
    </r>
    <r>
      <rPr>
        <sz val="10"/>
        <rFont val="Cambria"/>
        <family val="1"/>
        <scheme val="major"/>
      </rPr>
      <t xml:space="preserve">, pull back of forest edge to protect peatland and ground nesting bird habitat. Many examples of management to protect species seen during document review and site visits eg bat roosting potential and black grouse habitat open ground management identified at </t>
    </r>
    <r>
      <rPr>
        <b/>
        <sz val="10"/>
        <rFont val="Cambria"/>
        <family val="1"/>
        <scheme val="major"/>
      </rPr>
      <t xml:space="preserve">Fordie, </t>
    </r>
    <r>
      <rPr>
        <sz val="10"/>
        <rFont val="Cambria"/>
        <family val="1"/>
        <scheme val="major"/>
      </rPr>
      <t xml:space="preserve">pre-harvesting survey to identify presence / absence of red squirrels and raptors seen at Cambushinnie, veteran tree management at </t>
    </r>
    <r>
      <rPr>
        <b/>
        <sz val="10"/>
        <rFont val="Cambria"/>
        <family val="1"/>
        <scheme val="major"/>
      </rPr>
      <t>Scaniport</t>
    </r>
    <r>
      <rPr>
        <sz val="10"/>
        <rFont val="Cambria"/>
        <family val="1"/>
        <scheme val="major"/>
      </rPr>
      <t xml:space="preserve">.   </t>
    </r>
    <r>
      <rPr>
        <b/>
        <sz val="10"/>
        <rFont val="Cambria"/>
        <family val="1"/>
        <scheme val="major"/>
      </rPr>
      <t>FEM:</t>
    </r>
    <r>
      <rPr>
        <sz val="10"/>
        <rFont val="Cambria"/>
        <family val="1"/>
        <scheme val="major"/>
      </rPr>
      <t xml:space="preserve"> Preparation of the forest plan included scoping with Statutory Agencies and assessment during forest visits.  There are no priority species or habitats recorded.  Discussion with the manager confirmed a pro-active approach to identifying priority species or habitats on an ongoing basis, particularly during completion of operational impact assessments carried out prior to forest operations being implemented.   Black grouse and capercaillie have been sighted in the past although though more recent surveys have not picked up any signs of activity. An area of open ground in the forest has been cleared of gorse to maintain what may once have been black grouse/capercaillie habitat.                 
</t>
    </r>
    <r>
      <rPr>
        <b/>
        <sz val="10"/>
        <rFont val="Cambria"/>
        <family val="1"/>
        <scheme val="major"/>
      </rPr>
      <t>RDC:</t>
    </r>
    <r>
      <rPr>
        <sz val="10"/>
        <rFont val="Cambria"/>
        <family val="1"/>
        <scheme val="major"/>
      </rPr>
      <t xml:space="preserve"> Section D18 of the forest management plan includes measures to protect priority species and habitats as agreed during scoping with nature conservation agencies. Discussion with the manager confirmed a pro-active approach to identifying priority species or habitats on an ongoing basis, including osprey, red kite, red squirrel and sea trout in Redcastle Burn, particularly during completion of operational impact assessments carried out prior to forest operations being implemented.      
</t>
    </r>
    <r>
      <rPr>
        <b/>
        <sz val="10"/>
        <rFont val="Cambria"/>
        <family val="1"/>
        <scheme val="major"/>
      </rPr>
      <t>LOC</t>
    </r>
    <r>
      <rPr>
        <sz val="10"/>
        <rFont val="Cambria"/>
        <family val="1"/>
        <scheme val="major"/>
      </rPr>
      <t xml:space="preserve">: The forest management plan includes measures to protect priority species and habitats as agreed during scoping with nature conservation agencies. Discussion with the manager confirmed a pro-active approach to identifying priority species or habitats on an ongoing basis, particularly during completion of operational impact assessments carried out prior to forest operations being implemented. At the time of audit, water voles were receiving highest attention. Dwarf birch </t>
    </r>
    <r>
      <rPr>
        <i/>
        <sz val="10"/>
        <rFont val="Cambria"/>
        <family val="1"/>
        <scheme val="major"/>
      </rPr>
      <t>Betula nana</t>
    </r>
    <r>
      <rPr>
        <sz val="10"/>
        <rFont val="Cambria"/>
        <family val="1"/>
        <scheme val="major"/>
      </rPr>
      <t xml:space="preserve"> seed is collected on site, and seedlings planted as part of new woodland creation.
</t>
    </r>
    <r>
      <rPr>
        <b/>
        <sz val="10"/>
        <rFont val="Cambria"/>
        <family val="1"/>
        <scheme val="major"/>
      </rPr>
      <t>RDN:</t>
    </r>
    <r>
      <rPr>
        <sz val="10"/>
        <rFont val="Cambria"/>
        <family val="1"/>
        <scheme val="major"/>
      </rPr>
      <t xml:space="preserve"> Lake of Menteith SSSI borders the Estate to the west. Immediately east of the Estate and bordering the Cardross Forest block is the Flanders Moss NNR. Diamond Jubilee woodland is a broadleaved and coniferous woodland with a Scottish priority
lichen, several locally rare plants and protected mammals. The woodland is situated on the east shore of the Lake of Menteith. Some 45% of the site is recorded as long-established ancient semi natural woodland. Goshawks were nesting in Cardross Forest block at the time of the audit.
</t>
    </r>
    <r>
      <rPr>
        <b/>
        <sz val="10"/>
        <rFont val="Cambria"/>
        <family val="1"/>
        <scheme val="major"/>
      </rPr>
      <t>INV:</t>
    </r>
    <r>
      <rPr>
        <sz val="10"/>
        <rFont val="Cambria"/>
        <family val="1"/>
        <scheme val="major"/>
      </rPr>
      <t xml:space="preserve"> The forest management plan includes measures to protect priority species and habitats as agreed during scoping with nature conservation agencies.  The following species are of special conservation interest: hen harrier, otters, black grouse, osprey, red squirrel, wildcat, capercaillie. Respacing along forest edges and heather management has been undertaken in order to favour black grouse. 
</t>
    </r>
    <r>
      <rPr>
        <b/>
        <sz val="10"/>
        <rFont val="Cambria"/>
        <family val="1"/>
        <scheme val="major"/>
      </rPr>
      <t>CARM:</t>
    </r>
    <r>
      <rPr>
        <sz val="10"/>
        <rFont val="Cambria"/>
        <family val="1"/>
        <scheme val="major"/>
      </rPr>
      <t xml:space="preserve"> Black grouse occur in the area, but numbers are low and populations scattered. Enhancing the riparian environment and creating more open space is improving the environment for black grouse. Given the relative sizes of the woodland and the vast area of surrounding open ground, there are fairly limited opportunities for enhancing the open space within the woodland for open ground loving species.
</t>
    </r>
    <r>
      <rPr>
        <b/>
        <sz val="10"/>
        <rFont val="Cambria"/>
        <family val="1"/>
        <scheme val="major"/>
      </rPr>
      <t>OVE:</t>
    </r>
    <r>
      <rPr>
        <sz val="10"/>
        <rFont val="Cambria"/>
        <family val="1"/>
        <scheme val="major"/>
      </rPr>
      <t xml:space="preserve"> The forest provides habitat for a limited red squirrel population. A wide range woodland bird species are present although no notable or rare species have been recorded within the forest although the woodland margins and open hill tops show limited populations of black grouse. Discussion with the manager confirmed a pro-active approach to identifying priority species or habitats on an ongoing basis, particularly during completion of operational impact assessments carried out prior to forest operations being implemented.     
</t>
    </r>
  </si>
  <si>
    <r>
      <t xml:space="preserve">All sites with HCV - </t>
    </r>
    <r>
      <rPr>
        <sz val="10"/>
        <rFont val="Cambria"/>
        <family val="2"/>
        <scheme val="major"/>
      </rPr>
      <t>where such sites exist they have been identified in management planning documentation and maps eg PAWS assessments seen for a number of sites, including Leconfield.  At Englefield local authority 'SINC' Wildlife Sites also identified eg for bat / nightjar interest.  Potential capercaillie habitat on site and in adjoining areas identified in management planning documentation at some sites eg Glenferness.  At Glenample the management plan states that black grouse are known to be within the general area - management within the forest includes restructuring to redress the balance of species diversity and improve overall habitat.</t>
    </r>
  </si>
  <si>
    <t>10.6.3</t>
  </si>
  <si>
    <t>Conservation of ancient semi-natural woodlands (ASNW)</t>
  </si>
  <si>
    <t>4.2.1 a)</t>
  </si>
  <si>
    <t xml:space="preserve">4.2.1 a) Ancient semi-natural woodland shall be identified by reference to published maps and/or by assessment on the ground. 
Verifiers: 
• Field observation
• Discussion with the owner/manager
• Management planning documentation including relevant forestry authority management plan and restocking plans
• Ancient woodland inventories
• Other studies
• Monitoring records.
</t>
  </si>
  <si>
    <t>SLM:   At Ardura there is 5.1ha of ASNW along the southern edge adjacent to the River Lussa. This is all designated as Natural Reserve. Shown on Concept Map 3.
ACH:  Acharossan ASNW and PAWS are identified in the LTFP section B.1 Constraints &amp; Opportunities. Also shown on Map 2. They are found mostly in steep gullies, seen on site. Black grouse, raptors and other BAP species are also identified in B.1.
DRM:  ASNW are identified in the SSSI/SAC areas and mapped.
FOR:  No such woods
SCC:  The Peak plan identifies ASNW in section 4.3 Habitat Types, recording 9.9ha. The Urban plan identifies ASNW in section 2.1.3 Habitats, recording 387ha.
TRE:  ASNW is identified in plan section 2.1.3 and much of this is SSSI also.
LNG: ASNW is identified in section 4.3 Habitat Types and mapped.</t>
  </si>
  <si>
    <r>
      <rPr>
        <b/>
        <sz val="10"/>
        <rFont val="Cambria"/>
        <family val="1"/>
        <scheme val="major"/>
      </rPr>
      <t>All sites</t>
    </r>
    <r>
      <rPr>
        <sz val="10"/>
        <rFont val="Cambria"/>
        <family val="1"/>
        <scheme val="major"/>
      </rPr>
      <t xml:space="preserve"> - where ASNW occurs this has been identified in management plans, mapped and appropriate prescriptions for management are in place. eg </t>
    </r>
    <r>
      <rPr>
        <b/>
        <sz val="10"/>
        <rFont val="Cambria"/>
        <family val="1"/>
        <scheme val="major"/>
      </rPr>
      <t>Ardura</t>
    </r>
    <r>
      <rPr>
        <sz val="10"/>
        <rFont val="Cambria"/>
        <family val="1"/>
        <scheme val="major"/>
      </rPr>
      <t xml:space="preserve"> there is 5.1ha of ASNW along the southern edge adjacent to the River Lussa. This is all designated as Natural Reserve and is mapped on the concept. </t>
    </r>
    <r>
      <rPr>
        <b/>
        <sz val="10"/>
        <rFont val="Cambria"/>
        <family val="1"/>
        <scheme val="major"/>
      </rPr>
      <t>LOC</t>
    </r>
    <r>
      <rPr>
        <sz val="10"/>
        <rFont val="Cambria"/>
        <family val="1"/>
        <scheme val="major"/>
      </rPr>
      <t xml:space="preserve">: During plan preparation reference to the Forestry Commission's Land Information Search facility has been made to identify ASNW and other designations applicable in the forest.  The forest manager has also undertaken field assessment to identify additional areas which may not have been recorded on FC Ancient Woodland Inventories, this process is ongoing during pre-commencement operational impact assessments.
</t>
    </r>
    <r>
      <rPr>
        <b/>
        <sz val="10"/>
        <rFont val="Cambria"/>
        <family val="1"/>
        <scheme val="major"/>
      </rPr>
      <t>INV</t>
    </r>
    <r>
      <rPr>
        <sz val="10"/>
        <rFont val="Cambria"/>
        <family val="1"/>
        <scheme val="major"/>
      </rPr>
      <t xml:space="preserve">: During plan preparation reference to Land Information Search maps has been made to identify ASNW and other designations applicable in the forest.  Areas depicted on the concept map as ancient woodland consist of areas derived from AWI, Roy Maps and LEPO.  
 </t>
    </r>
    <r>
      <rPr>
        <b/>
        <sz val="10"/>
        <rFont val="Cambria"/>
        <family val="1"/>
        <scheme val="major"/>
      </rPr>
      <t>RDN</t>
    </r>
    <r>
      <rPr>
        <sz val="10"/>
        <rFont val="Cambria"/>
        <family val="1"/>
        <scheme val="major"/>
      </rPr>
      <t xml:space="preserve">: Cpt 401 and 421 are identified as ASNW.  Along with SSSI woodland, these areas are managed as NR - the same approach is taken with woodland identified as LEPO.
</t>
    </r>
  </si>
  <si>
    <t>10.6.4</t>
  </si>
  <si>
    <t>4.2.1 b)</t>
  </si>
  <si>
    <t xml:space="preserve">4.2.1 b) Adopting a precautionary approach, the high conservation value of ancient semi-natural woodlands shall be maintained and, where possible, enhanced.  
Verifiers: 
• Field observation
• Discussion with the owner/manager
• Management planning documentation including relevant forestry authority management plan and restocking plans
• Ancient woodland inventories
• Other studies
• Monitoring records.
</t>
  </si>
  <si>
    <t>SLM:   At Ardura there is 5.1ha of ASNW along the southern edge adjacent to the River Lussa. This is all designated as Natural Reserve. 
ACH:  At Acharossan the 'Pre-Harvesting PAWS Assessment Template' dated 9/4/19 details treatment of ASNW and PAWS areas. Objective is to 'maintain fragmented native areas in situ' by means of non-intervention and protection from adjacent harvesting operations.
DRM:  The plan describes in section 8 Statutory sites and Management Proposals how the ASNW will be maintained and enhanced, by regulating grazing, control of rhododendron and removal of conifers.
FOR:  No such woods
SCC:  The Peak plan states in section 6 Management Strategy: 'Biodiversity - Woodland containing ASNW, SNW and PAWS areas will be managed according to UKWAS requirements and FC Guidelines'. The Urban plan states in 3.3 Strategy section 3 Biodiversity: 'To protect, restore and enhance surviving ancient semi-natural woodlands within the estate. Sites containing Ancient Semi Natural Woodland (ASNW) and Plantations on Ancient Woodland Site (PASW) areas will be managed according to UKWAS guidance and requirements'.
TRE:  The plan states in section 3.3 that 'Operations within SSSI’s and ASNW will continue to be undertaken alongside consultation with Natural England through the SNO process in liaison with the local area officer.' 
LNG: Plan strategy includes 'To steer the management of designations (SSSI, AWS, SAMs, RPG, conservation areas &amp; AONB) by consultation with the appropriate statutory bodies'.</t>
  </si>
  <si>
    <r>
      <rPr>
        <b/>
        <sz val="10"/>
        <rFont val="Cambria"/>
        <family val="1"/>
        <scheme val="major"/>
      </rPr>
      <t>All sites</t>
    </r>
    <r>
      <rPr>
        <sz val="10"/>
        <rFont val="Cambria"/>
        <family val="1"/>
        <scheme val="major"/>
      </rPr>
      <t xml:space="preserve"> - where ASNW occurs this has been identified in management plans, mapped and appropriate prescriptions for management are in place to ensure conservation values are at least maintained if not enhanced. The majority of ASNW is also identified as Natural Reserve eg </t>
    </r>
    <r>
      <rPr>
        <b/>
        <sz val="10"/>
        <rFont val="Cambria"/>
        <family val="1"/>
        <scheme val="major"/>
      </rPr>
      <t>Ardura, RDN   LOC</t>
    </r>
    <r>
      <rPr>
        <sz val="10"/>
        <rFont val="Cambria"/>
        <family val="1"/>
        <scheme val="major"/>
      </rPr>
      <t xml:space="preserve">: During plan preparation reference to the Forestry Commission's Land Information Search facility has been made to identify ASNW and other designations applicable in the forest.  The forest manager has also undertaken field assessment to identify additional areas which may not have been recorded on FC Ancient Woodland Inventories, this process is ongoing during pre-commencement operational impact assessments.
</t>
    </r>
    <r>
      <rPr>
        <b/>
        <sz val="10"/>
        <rFont val="Cambria"/>
        <family val="1"/>
        <scheme val="major"/>
      </rPr>
      <t xml:space="preserve">INV: </t>
    </r>
    <r>
      <rPr>
        <sz val="10"/>
        <rFont val="Cambria"/>
        <family val="1"/>
        <scheme val="major"/>
      </rPr>
      <t xml:space="preserve">During plan preparation reference to Land Information Search maps has been made to identify ASNW and other designations applicable in the forest.  Areas depicted on the concept map as ancient woodland consist of areas derived from AWI, Roy Maps and LEPO.  
 </t>
    </r>
  </si>
  <si>
    <t>4.2.1 c)</t>
  </si>
  <si>
    <t>10.6.5</t>
  </si>
  <si>
    <t xml:space="preserve">4.2.1 c) Adverse ecological impacts of pests, diseases and non-native species shall be identified and inform management.  
Verifiers: 
• Field observation
• Discussion with the owner/manager
• Management planning documentation including relevant forestry authority management plan and restocking plans
• Ancient woodland inventories
• Other studies
• Monitoring records.
</t>
  </si>
  <si>
    <t>SLM:   At Ardura the ASNW is not significantly threatened by adverse impacts. There are no grey squirrels on Mull and only occasional clumps of rhododendron.
ACH:  No particular impacts identified. 
DRM:  Invasive rhododendron is identified as an adverse impact and plans have been made to control it. Also over-grazing by deer is identified and will be addressed by a number of new fenced enclosures (plans in preparation).
FOR:  No such woods
SCC:  Managers are aware of ash dieback and steps are taken to remove diseased trees. 
TRE:  The plan states in section 3.3 that 'Operations within SSSI’s and ASNW will continue to be undertaken alongside consultation with Natural England through the SNO process in liaison with the local area officer.' 
LNG:  These adverse impacts are addressed across the estate, including ASNW areas.</t>
  </si>
  <si>
    <r>
      <rPr>
        <b/>
        <sz val="10"/>
        <rFont val="Cambria"/>
        <family val="1"/>
        <scheme val="major"/>
      </rPr>
      <t xml:space="preserve">All sites - </t>
    </r>
    <r>
      <rPr>
        <sz val="10"/>
        <rFont val="Cambria"/>
        <family val="1"/>
        <scheme val="major"/>
      </rPr>
      <t xml:space="preserve">managers interviewed showed very good awareness of potential adverse impacts and management prescriptions / monitoring protocols are in place to ensure any such potential impacts are identified and mitigated against eg at </t>
    </r>
    <r>
      <rPr>
        <b/>
        <sz val="10"/>
        <rFont val="Cambria"/>
        <family val="1"/>
        <scheme val="major"/>
      </rPr>
      <t>Scaniport</t>
    </r>
    <r>
      <rPr>
        <sz val="10"/>
        <rFont val="Cambria"/>
        <family val="1"/>
        <scheme val="major"/>
      </rPr>
      <t xml:space="preserve"> rhododendron is mapped and monitored, with the intention of removal should that be required. </t>
    </r>
    <r>
      <rPr>
        <b/>
        <sz val="10"/>
        <rFont val="Cambria"/>
        <family val="1"/>
        <scheme val="major"/>
      </rPr>
      <t>Laudale</t>
    </r>
    <r>
      <rPr>
        <sz val="10"/>
        <rFont val="Cambria"/>
        <family val="1"/>
        <scheme val="major"/>
      </rPr>
      <t xml:space="preserve"> surveys of natural regeneration have been undertaken to inform management and managers explained that a rhododendron clearance initiative is soon to commence in the local area, though rhododendron is not currently a significant threat in the WMU. </t>
    </r>
    <r>
      <rPr>
        <b/>
        <sz val="10"/>
        <rFont val="Cambria"/>
        <family val="1"/>
        <scheme val="major"/>
      </rPr>
      <t xml:space="preserve">Rosal - </t>
    </r>
    <r>
      <rPr>
        <sz val="10"/>
        <rFont val="Cambria"/>
        <family val="1"/>
        <scheme val="major"/>
      </rPr>
      <t>area of native Bi / SP seen where ( non- native) LP has been removed.</t>
    </r>
  </si>
  <si>
    <t>Management of plantations on ancient woodland sites (PAWS)</t>
  </si>
  <si>
    <t>4.3.1 a)</t>
  </si>
  <si>
    <t>10.6.6</t>
  </si>
  <si>
    <t xml:space="preserve">4.3.1 a) The owner/manager shall maintain and enhance or restore features and areas of high conservation value within plantations on ancient woodland sites.
Verifiers: 
• Management planning documentation
• Ancient woodland inventories
• Other studies
• Remnant threat analyses
• Field observation
• Discussion with the owner/manager.
</t>
  </si>
  <si>
    <t xml:space="preserve">SLM:  Ardura had a PAWS survey report in 2017 (funded by Woodland Trust) (copy seen), identifying extent, features and management prescriptions. The LTFP states (section A.6.9): "A substantial part of the forest (approx. 58 Ha) is registered as Ancient Woodland of semi natural origin with the majority dating from the Ordnance Survey 1st Edition maps of 1860. Almost the entirety of this area has been planted with commercial conifers making them Plantation on Ancient Woodland Site (PAWS)". The owners (Mull &amp; Iona Community Trust) intend (plan section A.5) to restructure the existing conifer forest into ecologically diverse native broadleaf woodland.
ACH:  Acharossan ASNW and PAWS are identified in the LTFP section B.1 Constraints &amp; Opportunities. Also shown on Map 2. They are found mostly in steep gullies, seen on site. Black grouse, raptors and other BAP species are also identified in B.1. Ormidale also has a PAWS Schedule and Assessment detailing condition and threats. Cpt 33 had recently had SS removed leaving mature oak standing in a restoration operation (site seen).
DRM:  The Design Objectives include 'Secure the future of the ancient woodland sites' by 'removal of conifers'.
FOR:  No such woods
SCC:  The Peak plan identifies PAWS in section 4.3 Habitat Types, recording 7.9ha. The Urban plan identifies PAWS in section 2.1.3 Habitats, recording 93ha.
TRE:  PAWS is identified in plan section 2.1.3 and covers some 20ha, according to the Compartment Schedule. Section 4.1.1 states 'Non natives will be preferred for harvesting and gradually removed from SSSI ASNW and PAWS over time.' The Forest Manager confirmed their intent to maintain and enhance remnant features.
LNG: Plan strategy includes 'To steer the management of designations (SSSI, AWS [including PAWS], SAMs, RPG, conservation areas &amp; AONB) by consultation with the appropriate statutory bodies'.
</t>
  </si>
  <si>
    <r>
      <rPr>
        <b/>
        <sz val="10"/>
        <rFont val="Cambria"/>
        <family val="1"/>
        <scheme val="major"/>
      </rPr>
      <t>All sites:</t>
    </r>
    <r>
      <rPr>
        <sz val="10"/>
        <rFont val="Cambria"/>
        <family val="1"/>
        <scheme val="major"/>
      </rPr>
      <t xml:space="preserve"> UKFCG members have been provided with a Briefing Note, BN009 on the subject of Identification and Restoration Priorities for PAWS areas.  At all sites where PAWS is present this has been identified, mapped, evaluated and has appropriate management prescriptions in place. PAWS restoration seen at</t>
    </r>
    <r>
      <rPr>
        <b/>
        <sz val="10"/>
        <rFont val="Cambria"/>
        <family val="1"/>
        <scheme val="major"/>
      </rPr>
      <t xml:space="preserve"> Laudale </t>
    </r>
    <r>
      <rPr>
        <sz val="10"/>
        <rFont val="Cambria"/>
        <family val="1"/>
        <scheme val="major"/>
      </rPr>
      <t>- very successful natural regeneration achieved in some areas visited and other areas where insufficient seed trees present, planting of W17 species mix has been undertaken.</t>
    </r>
    <r>
      <rPr>
        <b/>
        <sz val="10"/>
        <rFont val="Cambria"/>
        <family val="1"/>
        <scheme val="major"/>
      </rPr>
      <t xml:space="preserve">Scaniport </t>
    </r>
    <r>
      <rPr>
        <sz val="10"/>
        <rFont val="Cambria"/>
        <family val="1"/>
        <scheme val="major"/>
      </rPr>
      <t xml:space="preserve">PAWS sites visited during audit - thinning prescription to slowly increase light levels and recruit natural regeneration seen to be working well. </t>
    </r>
    <r>
      <rPr>
        <b/>
        <sz val="10"/>
        <rFont val="Cambria"/>
        <family val="1"/>
        <scheme val="major"/>
      </rPr>
      <t xml:space="preserve">Ardura - </t>
    </r>
    <r>
      <rPr>
        <sz val="10"/>
        <rFont val="Cambria"/>
        <family val="1"/>
        <scheme val="major"/>
      </rPr>
      <t xml:space="preserve">extensive PAWS restoration being undertaken
</t>
    </r>
    <r>
      <rPr>
        <b/>
        <sz val="10"/>
        <rFont val="Cambria"/>
        <family val="1"/>
        <scheme val="major"/>
      </rPr>
      <t>LOC</t>
    </r>
    <r>
      <rPr>
        <sz val="10"/>
        <rFont val="Cambria"/>
        <family val="1"/>
        <scheme val="major"/>
      </rPr>
      <t xml:space="preserve">: During plan preparation reference to the Forestry Commission's Land Information Search facility has been made to identify PAWS areas in the forest.  The forest manager has also undertaken field assessment to identify additional areas which may not have been recorded on FC Ancient Woodland Inventories, this process is ongoing during pre-commencement operational impact assessments.                                                                                                                         
</t>
    </r>
    <r>
      <rPr>
        <b/>
        <sz val="10"/>
        <rFont val="Cambria"/>
        <family val="1"/>
        <scheme val="major"/>
      </rPr>
      <t xml:space="preserve">INV: </t>
    </r>
    <r>
      <rPr>
        <sz val="10"/>
        <rFont val="Cambria"/>
        <family val="1"/>
        <scheme val="major"/>
      </rPr>
      <t xml:space="preserve">During plan preparation reference to Land Information Search maps has been made to identify PAWS areas in the forest. The forest manager has also undertaken field assessment to identify additional areas which may not have been recorded on Ancient Woodland Inventories, this process is ongoing during pre-commencement operational impact assessments.
</t>
    </r>
  </si>
  <si>
    <t>4.3.1 b)</t>
  </si>
  <si>
    <t xml:space="preserve">4.3.1 b) The owner/manager shall:
• Identify and evaluate remnant features,
• Identify and evaluate threats,
• Adopting a precautionary approach, prioritise actions based on the level of threat and the value of remnants, and
• Implement targeted actions. 
Verifiers: 
• Management planning documentation
• Ancient woodland inventories
• Other studies
• Remnant threat analyses
• Field observation
• Discussion with the owner/manager.
</t>
  </si>
  <si>
    <t>10.6.7</t>
  </si>
  <si>
    <t>SLM:  At Ardura the PAWS areas are described in the 2017 report and shown on the Constraints map and described in the plan sections A.5 and A.6.9. There is some remnant edge flora and occasional veteran trees. 
ACH:  At Acharossan and Ormidale the 'Pre-Harvesting PAWS Assessment Template' dated 9/4/19 details treatment of ASNW and PAWS areas. Objective is to 'maintain fragmented native areas in situ' by means of non-intervention and protection from adjacent harvesting operations. Ormidale Cpt 33 had recently had SS removed leaving mature oak standing in a restoration operation (site seen).
DRM:   The Design Objectives include 'Secure the future of the ancient woodland sites' by 'removal of conifers'. PAWS areas are identified and mapped in Aunts Wood and Policy Woods.
FOR:  No such woods
SCC:  The Peak plan states in section 6 Management Strategy: 'Woodland containing ASNW, SNW and PAWS areas will be managed according to UKWAS requirements and FC Guidelines'. The Urban plan states in 4.6.4 the special measures to be taken in PAWS, with the intention of restoring to semi-natural woodland.
TRE: The Forest Manager confirmed their intent to maintain and enhance remnant features. eg by thinning Norway spruce and larch and favouring MB.
LNG:  The plan intends to remove conifers from PAWS sites, and much has been done through larch SPHNs. Restocking has had biodiversity as an objective. Sites seen.</t>
  </si>
  <si>
    <r>
      <rPr>
        <b/>
        <sz val="10"/>
        <rFont val="Cambria"/>
        <family val="1"/>
        <scheme val="major"/>
      </rPr>
      <t>All sites:</t>
    </r>
    <r>
      <rPr>
        <sz val="10"/>
        <rFont val="Cambria"/>
        <family val="1"/>
        <scheme val="major"/>
      </rPr>
      <t xml:space="preserve"> UKFCG members have been provided with a Briefing Note, BN009 on the subject of Identification and Restoration Priorities for PAWS areas.  At all sites where PAWS is present this has been identified, mapped, evaluated and has appropriate management prescriptions in place - checked during site visits eg</t>
    </r>
    <r>
      <rPr>
        <b/>
        <sz val="10"/>
        <rFont val="Cambria"/>
        <family val="1"/>
        <scheme val="major"/>
      </rPr>
      <t xml:space="preserve"> Laudale </t>
    </r>
    <r>
      <rPr>
        <sz val="10"/>
        <rFont val="Cambria"/>
        <family val="1"/>
        <scheme val="major"/>
      </rPr>
      <t xml:space="preserve">-  surveys identified remnant features and threats, with varying management prescriptions to suit individual areas eg natural regeneration employed in some areas and in others where very few remaining features the conifer overstorey was clearfelled, with protection of the few remaining native broadleaves and planting of W17 species mix has been undertaken. Site visit confirmed very small patches of ancient woodland flora - mostly had been shaded out.  </t>
    </r>
    <r>
      <rPr>
        <b/>
        <sz val="10"/>
        <rFont val="Cambria"/>
        <family val="1"/>
        <scheme val="major"/>
      </rPr>
      <t>Scaniport</t>
    </r>
    <r>
      <rPr>
        <sz val="10"/>
        <rFont val="Cambria"/>
        <family val="1"/>
        <scheme val="major"/>
      </rPr>
      <t xml:space="preserve"> PAWS sites visited during audit - thinning prescription to slowly increase light levels and recruit natural regeneration seen to be working well.
</t>
    </r>
    <r>
      <rPr>
        <b/>
        <sz val="10"/>
        <rFont val="Cambria"/>
        <family val="1"/>
        <scheme val="major"/>
      </rPr>
      <t>RDC:</t>
    </r>
    <r>
      <rPr>
        <sz val="10"/>
        <rFont val="Cambria"/>
        <family val="1"/>
        <scheme val="major"/>
      </rPr>
      <t xml:space="preserve"> A report by the Woodland Trust conducted in 2015 found that there were few remnant features on the estate. In Gallowhill and Linnie Wood, halo thinning has already been carried out around the remnant Scots pine and Oak.    
</t>
    </r>
    <r>
      <rPr>
        <b/>
        <sz val="10"/>
        <rFont val="Cambria"/>
        <family val="1"/>
        <scheme val="major"/>
      </rPr>
      <t>LOC:</t>
    </r>
    <r>
      <rPr>
        <sz val="10"/>
        <rFont val="Cambria"/>
        <family val="1"/>
        <scheme val="major"/>
      </rPr>
      <t xml:space="preserve"> Cmpt 40, Church Wood PAWS had a restock obligation on what was a conifer plantation, now restored with NBL stock of local provenance from Christies, invoice seen.      
</t>
    </r>
    <r>
      <rPr>
        <b/>
        <sz val="10"/>
        <rFont val="Cambria"/>
        <family val="1"/>
        <scheme val="major"/>
      </rPr>
      <t>INV:</t>
    </r>
    <r>
      <rPr>
        <sz val="10"/>
        <rFont val="Cambria"/>
        <family val="1"/>
        <scheme val="major"/>
      </rPr>
      <t xml:space="preserve"> Internal audit in 2022 noted that there is no reference to PAWS in the LTFP, however, SF map viewer shows three areas of PAWS within the Invertrossachs area. The NCR raised was closed after a PAWS assessment was provided indicating some areas as restored, some as destroyed for which restoration is not planned. Remaining areas are defined as 'favourable maintained'.
</t>
    </r>
    <r>
      <rPr>
        <b/>
        <sz val="10"/>
        <rFont val="Cambria"/>
        <family val="1"/>
        <scheme val="major"/>
      </rPr>
      <t>RDN</t>
    </r>
    <r>
      <rPr>
        <sz val="10"/>
        <rFont val="Cambria"/>
        <family val="1"/>
        <scheme val="major"/>
      </rPr>
      <t xml:space="preserve">: Discussion with the manager confirmed a pro-active approach to identifying PAWS characteristics on an ongoing basis, particularly during completion of operational impact assessments carried out prior to forest operations being implemented.   There are areas identified as LEPO which are to managed as NR's.
</t>
    </r>
    <r>
      <rPr>
        <b/>
        <sz val="10"/>
        <rFont val="Cambria"/>
        <family val="1"/>
        <scheme val="major"/>
      </rPr>
      <t>OVE:</t>
    </r>
    <r>
      <rPr>
        <sz val="10"/>
        <rFont val="Cambria"/>
        <family val="1"/>
        <scheme val="major"/>
      </rPr>
      <t xml:space="preserve"> Discussion with the manager confirmed a pro-active approach to identifying PAWS characteristics on an ongoing basis, particularly during completion of operational impact assessments carried out prior to forest operations being implemented.</t>
    </r>
  </si>
  <si>
    <t>Protection of conservation values in other woodlands and semi-natural habitats</t>
  </si>
  <si>
    <t>4.4.1 a)</t>
  </si>
  <si>
    <t xml:space="preserve">4.4.1 a) Areas, species and features of conservation value in other woodlands shall be identified. 
Verifiers: 
• Field observation
• Discussion with the owner/manager
• Management planning documentation
• Historical maps
• Monitoring records.
</t>
  </si>
  <si>
    <t>SLM:  None of the sample SLIMF sites have such areas (they are either designated, ASNW or PAWS).
ACH:  At Acharossan veteran trees are considered in the LTFP section C.2.15, stating that the site does not have veteran trees of noteworthy cultural significance. The plan includes the hope that some trees will grow to senescence and develop veteran traits.
DRM:  No such areas
FOR:  No such areas
SCC:  The Peak plan states in section 6 Management Strategy: 'Woodland containing ASNW, SNW and PAWS areas will be managed according to UKWAS requirements and FC Guidelines.' The Urban plan states in 4.6.3 the measures taken in semi-natural woods: 'All ASNW and SNW areas will be managed in accordance with the UKWAS, the UK Forestry Standard and the relevant FC Practice Guides for semi-natural woods.'
TRE: No such areas
LNG: The Head Forester identified some sites which looked like ASNW or PAWS but were not on the current Ancient Woodland Inventory. These areas he treated as areas of conservation value.</t>
  </si>
  <si>
    <t>10.9.5</t>
  </si>
  <si>
    <r>
      <rPr>
        <b/>
        <sz val="10"/>
        <rFont val="Cambria"/>
        <family val="1"/>
        <scheme val="major"/>
      </rPr>
      <t xml:space="preserve">All sites - </t>
    </r>
    <r>
      <rPr>
        <sz val="10"/>
        <rFont val="Cambria"/>
        <family val="1"/>
        <scheme val="major"/>
      </rPr>
      <t xml:space="preserve">these features are identified in management plans and associated maps eg wherever LEPO is present it has been identified and managed accordingly eg as LTR .  Riparian zones and other areas of native broadleaves all managed under LISS or as non -intervention. Harvester operator interviewed at </t>
    </r>
    <r>
      <rPr>
        <b/>
        <sz val="10"/>
        <rFont val="Cambria"/>
        <family val="1"/>
        <scheme val="major"/>
      </rPr>
      <t xml:space="preserve">Bunnachton </t>
    </r>
    <r>
      <rPr>
        <sz val="10"/>
        <rFont val="Cambria"/>
        <family val="1"/>
        <scheme val="major"/>
      </rPr>
      <t xml:space="preserve">confirmed that he had been instructed to leave any clumps of native broadleaves, explained instructions regarding deadwood and indicated veteran trees that had been identified to him at pre-commencement - also on maps he kept in the harvester cab. </t>
    </r>
    <r>
      <rPr>
        <b/>
        <sz val="10"/>
        <rFont val="Cambria"/>
        <family val="1"/>
        <scheme val="major"/>
      </rPr>
      <t xml:space="preserve">Fordie - </t>
    </r>
    <r>
      <rPr>
        <sz val="10"/>
        <rFont val="Cambria"/>
        <family val="1"/>
        <scheme val="major"/>
      </rPr>
      <t xml:space="preserve">extensive woodland creation areas with detailed plans in place to ensure conservation value is enhanced. Planting will be predominantly native species. </t>
    </r>
    <r>
      <rPr>
        <b/>
        <sz val="10"/>
        <rFont val="Cambria"/>
        <family val="1"/>
        <scheme val="major"/>
      </rPr>
      <t xml:space="preserve">Langamull &amp; West Ardhu - </t>
    </r>
    <r>
      <rPr>
        <sz val="10"/>
        <rFont val="Cambria"/>
        <family val="1"/>
        <scheme val="major"/>
      </rPr>
      <t xml:space="preserve">primary management objective is to increase the overall biodiversity of the forest, which includes establishing a diverse range of species when restocking.   </t>
    </r>
    <r>
      <rPr>
        <b/>
        <sz val="10"/>
        <rFont val="Cambria"/>
        <family val="1"/>
        <scheme val="major"/>
      </rPr>
      <t>FEM</t>
    </r>
    <r>
      <rPr>
        <sz val="10"/>
        <rFont val="Cambria"/>
        <family val="1"/>
        <scheme val="major"/>
      </rPr>
      <t xml:space="preserve">: The wood is part of a wider forest complex that has developed over the last 100 years. Within Femnock, the age class distribution is varied, although half the forest was established in the late eighties and early nineties. The woodland is largely commercial and includes an abundance of old Scots pine and Birch along with a significant variation in yield classes. The majority of the woodland has LEPO status. 
</t>
    </r>
    <r>
      <rPr>
        <b/>
        <sz val="10"/>
        <rFont val="Cambria"/>
        <family val="1"/>
        <scheme val="major"/>
      </rPr>
      <t>RDC:</t>
    </r>
    <r>
      <rPr>
        <sz val="10"/>
        <rFont val="Cambria"/>
        <family val="1"/>
        <scheme val="major"/>
      </rPr>
      <t xml:space="preserve"> Preparation of the forest plan included scoping with Conservation Agencies and assessment during forest visits.  No additional woodland areas, species or features of conservation value have been recorded at this stage.  However, substantial areas of LEPO fall within the certified area. A separate LEPO report was commissioned in 2015, copy on file with UKFCG.             
</t>
    </r>
    <r>
      <rPr>
        <b/>
        <sz val="10"/>
        <rFont val="Cambria"/>
        <family val="1"/>
        <scheme val="major"/>
      </rPr>
      <t>LOC:</t>
    </r>
    <r>
      <rPr>
        <sz val="10"/>
        <rFont val="Cambria"/>
        <family val="1"/>
        <scheme val="major"/>
      </rPr>
      <t xml:space="preserve"> The forest management plan includes descriptions of other woodland areas, species and features of conservation value along with protection and enhancement measures. 
</t>
    </r>
    <r>
      <rPr>
        <b/>
        <sz val="10"/>
        <rFont val="Cambria"/>
        <family val="1"/>
        <scheme val="major"/>
      </rPr>
      <t>INV</t>
    </r>
    <r>
      <rPr>
        <sz val="10"/>
        <rFont val="Cambria"/>
        <family val="1"/>
        <scheme val="major"/>
      </rPr>
      <t xml:space="preserve">: The forest management plan includes maps which depict ancient woodland areas. Further analysis of AWI data indicates that some of these areas have LEPO  designation. 
 </t>
    </r>
    <r>
      <rPr>
        <b/>
        <sz val="10"/>
        <rFont val="Cambria"/>
        <family val="1"/>
        <scheme val="major"/>
      </rPr>
      <t>RDN</t>
    </r>
    <r>
      <rPr>
        <sz val="10"/>
        <rFont val="Cambria"/>
        <family val="1"/>
        <scheme val="major"/>
      </rPr>
      <t xml:space="preserve">: Preparation of the forest plan included scoping with Conservation Agencies and assessment during forest visits. No additional woodland areas, species or features of conservation value have been recorded at this stage.  Discussion with the manager confirmed a pro-active approach to identifying additional areas, species or features of conservation value on an ongoing basis, particularly during completion of operational impact assessments carried out prior to forest operations being implemented.      
</t>
    </r>
    <r>
      <rPr>
        <b/>
        <sz val="10"/>
        <rFont val="Cambria"/>
        <family val="1"/>
        <scheme val="major"/>
      </rPr>
      <t>OVE:</t>
    </r>
    <r>
      <rPr>
        <sz val="10"/>
        <rFont val="Cambria"/>
        <family val="1"/>
        <scheme val="major"/>
      </rPr>
      <t xml:space="preserve"> Preparation of the forest plan included scoping with Conservation Agencies and assessment during forest visits.  No additional woodland areas, species or features of conservation value have been recorded at this stage.  Discussion with the manager confirmed a pro-active approach to identifying additional areas, species or features of conservation value on an ongoing basis, particularly during completion of operational impact assessments carried out prior to forest operations being implemented.         </t>
    </r>
  </si>
  <si>
    <t>4.4.1 b)</t>
  </si>
  <si>
    <t xml:space="preserve">4.4.1 b) The identified areas, species and features of conservation value shall be maintained and where possible enhanced. 
Verifiers: 
• Field observation
• Discussion with the owner/manager
• Management planning documentation
• Historical maps
• Monitoring records.
</t>
  </si>
  <si>
    <t>SLM:  None of the sample SLIMF sites have such areas (they are either designated, ASNW or PAWS).
ACH:  no such features
DRM:  no such areas
FOR:  No such areas
SCC:  Both plans include measures to maintain and enhance these features.
TRE: No such areas
LNG:  These areas were treated as ASNW or PAWS.</t>
  </si>
  <si>
    <r>
      <rPr>
        <b/>
        <sz val="10"/>
        <rFont val="Cambria"/>
        <family val="1"/>
        <scheme val="major"/>
      </rPr>
      <t xml:space="preserve">All sites </t>
    </r>
    <r>
      <rPr>
        <sz val="10"/>
        <rFont val="Cambria"/>
        <family val="1"/>
        <scheme val="major"/>
      </rPr>
      <t>- these features are identified in management plans and associated maps eg wherever LEPO is present it has been identified and managed accordingly eg as LTR .  Riparian zones and other areas of native broadleaves all managed under LISS or as non -intervention. Harvester operator interviewed at</t>
    </r>
    <r>
      <rPr>
        <b/>
        <sz val="10"/>
        <rFont val="Cambria"/>
        <family val="1"/>
        <scheme val="major"/>
      </rPr>
      <t xml:space="preserve"> Bunnachton</t>
    </r>
    <r>
      <rPr>
        <sz val="10"/>
        <rFont val="Cambria"/>
        <family val="1"/>
        <scheme val="major"/>
      </rPr>
      <t xml:space="preserve"> confirmed that he had been instructed to leave any clumps of native broadleaves, explained instructions regarding deadwood and indicated veteran trees that had been identified to him at pre-commencement - also on maps he kept in the harvester cab. </t>
    </r>
    <r>
      <rPr>
        <b/>
        <sz val="10"/>
        <rFont val="Cambria"/>
        <family val="1"/>
        <scheme val="major"/>
      </rPr>
      <t xml:space="preserve">Fordie </t>
    </r>
    <r>
      <rPr>
        <sz val="10"/>
        <rFont val="Cambria"/>
        <family val="1"/>
        <scheme val="major"/>
      </rPr>
      <t xml:space="preserve">- extensive woodland creation areas with detailed plans in place to ensure conservation value is enhanced. Planting will be predominantly native species. </t>
    </r>
    <r>
      <rPr>
        <b/>
        <sz val="10"/>
        <rFont val="Cambria"/>
        <family val="1"/>
        <scheme val="major"/>
      </rPr>
      <t>Langamull &amp; West Ardhu</t>
    </r>
    <r>
      <rPr>
        <sz val="10"/>
        <rFont val="Cambria"/>
        <family val="1"/>
        <scheme val="major"/>
      </rPr>
      <t xml:space="preserve"> - primary management objective is to increase the overall biodiversity of the forest, which includes establishing a diverse range of species when restocking. </t>
    </r>
    <r>
      <rPr>
        <b/>
        <sz val="10"/>
        <rFont val="Cambria"/>
        <family val="1"/>
        <scheme val="major"/>
      </rPr>
      <t>FEM</t>
    </r>
    <r>
      <rPr>
        <sz val="10"/>
        <rFont val="Cambria"/>
        <family val="1"/>
        <scheme val="major"/>
      </rPr>
      <t xml:space="preserve">: The forest management plan includes descriptions of the LEPO woodland, identifying areas where species and features of conservation value occur along with protection and enhancement measures.  </t>
    </r>
    <r>
      <rPr>
        <b/>
        <sz val="10"/>
        <rFont val="Cambria"/>
        <family val="1"/>
        <scheme val="major"/>
      </rPr>
      <t>RDC</t>
    </r>
    <r>
      <rPr>
        <sz val="10"/>
        <rFont val="Cambria"/>
        <family val="1"/>
        <scheme val="major"/>
      </rPr>
      <t xml:space="preserve">: Discussion with the manager confirmed a pro-active approach to identifying additional areas, species or features of conservation value on an ongoing basis, particularly during completion of operational impact assessments carried out prior to forest operations being implemented. 
LOC: The forest management plan includes descriptions of other woodland areas, species and features of conservation value along with protection and enhancement measures. 
</t>
    </r>
    <r>
      <rPr>
        <b/>
        <sz val="10"/>
        <rFont val="Cambria"/>
        <family val="1"/>
        <scheme val="major"/>
      </rPr>
      <t>INV:</t>
    </r>
    <r>
      <rPr>
        <sz val="10"/>
        <rFont val="Cambria"/>
        <family val="1"/>
        <scheme val="major"/>
      </rPr>
      <t xml:space="preserve"> Internal audit in 2022 identified that the LEPO area should be quantified, and management of the areas  included in the operational plans for the forest.  The NC has been closed as LEPO areas have been quantified in the PAWS assessment report and biodiversity area summary spreadsheet.
</t>
    </r>
  </si>
  <si>
    <t>10.9.6</t>
  </si>
  <si>
    <t>4.4.1 c)</t>
  </si>
  <si>
    <t xml:space="preserve">4.4.1 c) Adverse ecological impacts shall be identified and inform management.
Verifiers: 
• Field observation
• Discussion with the owner/manager
• Management planning documentation
• Historical maps
• Monitoring records.
</t>
  </si>
  <si>
    <t>SLM:  None of the sample SLIMF sites have such areas (they are either designated, ASNW or PAWS).
ACH:  no such features
DRM:  no such areas
FOR:  No such areas
SCC:  Managers are aware of ash dieback and steps are taken to remove diseased trees. 
TRE: No such areas
LNG:  These adverse impacts are addressed across the estate, including these areas.</t>
  </si>
  <si>
    <r>
      <rPr>
        <b/>
        <sz val="10"/>
        <rFont val="Cambria"/>
        <family val="1"/>
        <scheme val="major"/>
      </rPr>
      <t xml:space="preserve">All sites - </t>
    </r>
    <r>
      <rPr>
        <sz val="10"/>
        <rFont val="Cambria"/>
        <family val="1"/>
        <scheme val="major"/>
      </rPr>
      <t xml:space="preserve"> No such areas other than at</t>
    </r>
    <r>
      <rPr>
        <b/>
        <sz val="10"/>
        <rFont val="Cambria"/>
        <family val="1"/>
        <scheme val="major"/>
      </rPr>
      <t xml:space="preserve"> LOC</t>
    </r>
    <r>
      <rPr>
        <sz val="10"/>
        <rFont val="Cambria"/>
        <family val="1"/>
        <scheme val="major"/>
      </rPr>
      <t xml:space="preserve"> - a shattered wind turbine blade in the windfarm area has required the high-quality fencing of 18.9ha of open ground habitat to prevent ingress of wildlife, to be in place for 100 years
</t>
    </r>
  </si>
  <si>
    <t>4.4.2 a)</t>
  </si>
  <si>
    <t xml:space="preserve">4.4.2 a) Valuable small-scale semi-natural habitats that have been colonised, planted, or incorporated into the WMU, but which have retained their ecological characteristics (or have a high potential to be restored), shall be identified and enhanced, restored or treated in a manner that does not lead to further degradation of their potential for restoration.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</si>
  <si>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10.12.1</t>
  </si>
  <si>
    <t>SLM:  Ardura has areas of peat with a range of depths, as shown on their 'South Section Peat Survey' map dated 18/2/21. The map shows point samples for a range of depths and these are combined to map shallow peat areas for restocking and deep peat (over 45cm) areas for peatland restoration.
ACH:  At Acharossan Open Ground is identified and mapped. The LTFP states (section B.1) that Open Ground is to be retained, especially for black grouse and golden eagle.
DRM:  no such areas
FOR:  No such areas
SCC: The Peak plan states in 6 Management Strategy: 'To gradually improve the network of opens ground and unwooded semi-natural habitats, streams, and broad-leaved woodland within the estate.' The Urban plan section 4.6.2 states: '7.9% of the estate is classed as open space, woody shrubs or scrub and these areas will be maintained as such.'
TRE: No such areas
LNG: No such areas identified, but the CCF approach allows for variation in stand treatment should such areas be found.</t>
  </si>
  <si>
    <r>
      <t xml:space="preserve">All sites - where present such habitats have been identified and management prescriptions are in place eg </t>
    </r>
    <r>
      <rPr>
        <b/>
        <sz val="10"/>
        <rFont val="Cambria"/>
        <family val="1"/>
        <scheme val="major"/>
      </rPr>
      <t xml:space="preserve">Ardura </t>
    </r>
    <r>
      <rPr>
        <sz val="10"/>
        <rFont val="Cambria"/>
        <family val="1"/>
        <scheme val="major"/>
      </rPr>
      <t xml:space="preserve">- peat restoration, </t>
    </r>
    <r>
      <rPr>
        <b/>
        <sz val="10"/>
        <rFont val="Cambria"/>
        <family val="1"/>
        <scheme val="major"/>
      </rPr>
      <t xml:space="preserve">Rosal - </t>
    </r>
    <r>
      <rPr>
        <sz val="10"/>
        <rFont val="Cambria"/>
        <family val="1"/>
        <scheme val="major"/>
      </rPr>
      <t xml:space="preserve">conservation grazing by Highland Cattle on open ground around old settlement feature, </t>
    </r>
    <r>
      <rPr>
        <b/>
        <sz val="10"/>
        <rFont val="Cambria"/>
        <family val="1"/>
        <scheme val="major"/>
      </rPr>
      <t xml:space="preserve">Fasach </t>
    </r>
    <r>
      <rPr>
        <sz val="10"/>
        <rFont val="Cambria"/>
        <family val="1"/>
        <scheme val="major"/>
      </rPr>
      <t xml:space="preserve">open ground habitat management in riparian zone and forest edge,  veteran tree habitat - old SP in Cpt. 12a at </t>
    </r>
    <r>
      <rPr>
        <b/>
        <sz val="10"/>
        <rFont val="Cambria"/>
        <family val="1"/>
        <scheme val="major"/>
      </rPr>
      <t>Scaniport.</t>
    </r>
    <r>
      <rPr>
        <sz val="10"/>
        <rFont val="Cambria"/>
        <family val="1"/>
        <scheme val="major"/>
      </rPr>
      <t xml:space="preserve">  
</t>
    </r>
    <r>
      <rPr>
        <b/>
        <sz val="10"/>
        <rFont val="Cambria"/>
        <family val="1"/>
        <scheme val="major"/>
      </rPr>
      <t>LOC</t>
    </r>
    <r>
      <rPr>
        <sz val="10"/>
        <rFont val="Cambria"/>
        <family val="1"/>
        <scheme val="major"/>
      </rPr>
      <t>: The forest management plan includes descriptions of valuable small-scale semi-natural habitats which have retained their ecological characteristics after e</t>
    </r>
    <r>
      <rPr>
        <sz val="10"/>
        <color theme="1"/>
        <rFont val="Cambria"/>
        <family val="1"/>
        <scheme val="major"/>
      </rPr>
      <t>stablishment of forest cover. Measures to prevent further degradation of the habitat's potential for restoration are described. At the time of audit this included removing rhododendron from the garden area: Boathouse Road compartment. The manager is also considering restoring tall herb communities in riparian habitats. Betula nana seed is collected, and seedlings planted fringing deep peat areas excluded from planting.</t>
    </r>
    <r>
      <rPr>
        <sz val="10"/>
        <rFont val="Cambria"/>
        <family val="1"/>
        <scheme val="major"/>
      </rPr>
      <t xml:space="preserve">
</t>
    </r>
    <r>
      <rPr>
        <b/>
        <sz val="10"/>
        <rFont val="Cambria"/>
        <family val="1"/>
        <scheme val="major"/>
      </rPr>
      <t>RDN</t>
    </r>
    <r>
      <rPr>
        <sz val="10"/>
        <rFont val="Cambria"/>
        <family val="1"/>
        <scheme val="major"/>
      </rPr>
      <t xml:space="preserve">: The forest management plan includes descriptions of valuable small-scale semi-natural habitats which have retained their ecological characteristics after establishment of forest cover.  Measures to prevent further degradation of the habitat's potential for restoration are described. A separate Peatland Restoration Study has also been completed. The estate includes areas that are within a Designed Garden Landscape.               
</t>
    </r>
    <r>
      <rPr>
        <b/>
        <sz val="10"/>
        <rFont val="Cambria"/>
        <family val="1"/>
        <scheme val="major"/>
      </rPr>
      <t>CARM</t>
    </r>
    <r>
      <rPr>
        <sz val="10"/>
        <rFont val="Cambria"/>
        <family val="1"/>
        <scheme val="major"/>
      </rPr>
      <t xml:space="preserve">: Areas of open ground have been retained in the areas where the SPA is located     
</t>
    </r>
  </si>
  <si>
    <t>4.4.2 b)</t>
  </si>
  <si>
    <t xml:space="preserve">4.4.2 b) Adverse ecological impacts shall be identified and inform management.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</si>
  <si>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SLM:  Ardura peatland areas will be left unstocked. The Ardura LTFP UKWAS Appendix section 3.1 describes the restoration methodology.
ACH:  Naturally regenerating SS is identified (section C.2.6) as a threat to Open Ground and will be controlled as necessary.
DRM:  no such areas
FOR:  No such areas
SCC:  Managers are aware of ash dieback and steps are taken to remove diseased trees. 
TRE: No such areas
LNG:  These adverse impacts are addressed across the estate, including these areas.</t>
  </si>
  <si>
    <t>10.12.2</t>
  </si>
  <si>
    <r>
      <rPr>
        <b/>
        <sz val="10"/>
        <rFont val="Cambria"/>
        <family val="1"/>
        <scheme val="major"/>
      </rPr>
      <t>All sites</t>
    </r>
    <r>
      <rPr>
        <sz val="10"/>
        <rFont val="Cambria"/>
        <family val="1"/>
        <scheme val="major"/>
      </rPr>
      <t xml:space="preserve"> - potential adverse impacts identified in management plan and monitoring eg monitoring of rhododenron at </t>
    </r>
    <r>
      <rPr>
        <b/>
        <sz val="10"/>
        <rFont val="Cambria"/>
        <family val="1"/>
        <scheme val="major"/>
      </rPr>
      <t xml:space="preserve">Scaniport </t>
    </r>
    <r>
      <rPr>
        <sz val="10"/>
        <rFont val="Cambria"/>
        <family val="1"/>
        <scheme val="major"/>
      </rPr>
      <t xml:space="preserve">which is not currently a threat but could present one in future. At </t>
    </r>
    <r>
      <rPr>
        <b/>
        <sz val="10"/>
        <rFont val="Cambria"/>
        <family val="1"/>
        <scheme val="major"/>
      </rPr>
      <t xml:space="preserve">all sites </t>
    </r>
    <r>
      <rPr>
        <sz val="10"/>
        <rFont val="Cambria"/>
        <family val="1"/>
        <scheme val="major"/>
      </rPr>
      <t xml:space="preserve">discussion with managers confirmed a pro-active approach to identifying such impacts on an ongoing basis, particularly during completion of operational impact assessments carried out prior to forest operations being implemented.            </t>
    </r>
    <r>
      <rPr>
        <sz val="10"/>
        <color theme="1"/>
        <rFont val="Cambria"/>
        <family val="1"/>
        <scheme val="major"/>
      </rPr>
      <t xml:space="preserve">
LOC: Measures to prevent further degradation of the habitat's potential for restoration are described in management planning documenation. 
</t>
    </r>
  </si>
  <si>
    <t>4.4.3</t>
  </si>
  <si>
    <t xml:space="preserve">4.4.3 Areas of semi-natural habitats shall constitute a minimum of 5% of the WMU. Where existing habitats or restored remnant features comprise less than 5% of the WMU, the owner/manager shall take action to convert other areas to more natural conditions.
Verifiers: 
• Management planning documentation
• Field observation.
</t>
  </si>
  <si>
    <t xml:space="preserve">SLM:   The Ardura LTFP UKWAS Appendix shows conservation areas in section 6. ASNW and PAWS areas make up about 30%  of the forest area. 
ACH:  The 4 combined forests include 21% of 'Semi-natural habitat (Open Ground)', reported in the Summary Long Term Forest Plan for Multi-Sites.
DRM:   Section 2.2.4 shows Species and Area Analysis. Native broadleaf is 23.3% and Open Ground is 8.4%. All this is managed for biodiversity.
FOR:  LTFP Table 1 shows Open Ground at 17% and MB in various forms at about 4.2%. All this would count as semi-natural habitat.
SCC:  The Peak plan area contains about 10% native MB. The Urban plan area contains 89% MB.
TRE: SSSI woods cover some 173ha or 29% of the total woodland.
LNG:  Bidcombe Wood (in Brimsdown SSSI) is 50ha of non-intervention woodland, and Longleat SSSI is 222ha for biodiversity (=17%).
</t>
  </si>
  <si>
    <r>
      <rPr>
        <b/>
        <sz val="10"/>
        <rFont val="Cambria"/>
        <family val="1"/>
        <scheme val="major"/>
      </rPr>
      <t>All sites</t>
    </r>
    <r>
      <rPr>
        <sz val="10"/>
        <rFont val="Cambria"/>
        <family val="1"/>
        <scheme val="major"/>
      </rPr>
      <t xml:space="preserve"> - review of management planning documentation and checks during site visits confirmed that this requirement is fully met  at all sites and in many cases exceeded eg at </t>
    </r>
    <r>
      <rPr>
        <b/>
        <sz val="10"/>
        <rFont val="Cambria"/>
        <family val="1"/>
        <scheme val="major"/>
      </rPr>
      <t xml:space="preserve">Fasach </t>
    </r>
    <r>
      <rPr>
        <sz val="10"/>
        <rFont val="Cambria"/>
        <family val="1"/>
        <scheme val="major"/>
      </rPr>
      <t>25% of the forest area is 'open ground not being restocked' eg as extensive riparian zone/ forest edge habitat. At some sites this target will be achieved via future restructuring eg</t>
    </r>
    <r>
      <rPr>
        <b/>
        <sz val="10"/>
        <rFont val="Cambria"/>
        <family val="1"/>
        <scheme val="major"/>
      </rPr>
      <t xml:space="preserve"> FEM:</t>
    </r>
    <r>
      <rPr>
        <sz val="10"/>
        <rFont val="Cambria"/>
        <family val="1"/>
        <scheme val="major"/>
      </rPr>
      <t xml:space="preserve"> areas of semi-natural habitats are identified in the forest plan as Natural Reserves comprising native broadleaves extending to 3.78% which will be increased during restocking over the plan period to 5%. In addition there are LTR areas of Scots Pine of LEPO status which amount to 7.27% of the forest area, </t>
    </r>
    <r>
      <rPr>
        <b/>
        <sz val="10"/>
        <rFont val="Cambria"/>
        <family val="1"/>
        <scheme val="major"/>
      </rPr>
      <t>RDC:</t>
    </r>
    <r>
      <rPr>
        <sz val="10"/>
        <rFont val="Cambria"/>
        <family val="1"/>
        <scheme val="major"/>
      </rPr>
      <t xml:space="preserve"> The percentage of mappable open ground is low, however the MBL/OG category covers a number of places where widely spaced broadleaved groups grow in an intricate mosaic with open ground. Once all this is taken into account, the percentage of open ground would exceed the required minimum of 10%.  Mixed broadleaves and native Scots Pine amount to just under 50% of the forest area.
</t>
    </r>
    <r>
      <rPr>
        <b/>
        <sz val="10"/>
        <rFont val="Cambria"/>
        <family val="1"/>
        <scheme val="major"/>
      </rPr>
      <t>LOC</t>
    </r>
    <r>
      <rPr>
        <sz val="10"/>
        <rFont val="Cambria"/>
        <family val="1"/>
        <scheme val="major"/>
      </rPr>
      <t xml:space="preserve">: Much of the open ground within the woodlands comprises wet dwarf shrub heath and coarse acid grasses. Open ground is estimated to be in the region of 20% of the forest area.
</t>
    </r>
    <r>
      <rPr>
        <b/>
        <sz val="10"/>
        <rFont val="Cambria"/>
        <family val="1"/>
        <scheme val="major"/>
      </rPr>
      <t>INV</t>
    </r>
    <r>
      <rPr>
        <sz val="10"/>
        <rFont val="Cambria"/>
        <family val="1"/>
        <scheme val="major"/>
      </rPr>
      <t xml:space="preserve">: The requirement is fulfilled through extensive areas of OG, including heather moorland, totalling 151ha in addition to the AWI areas defined elsewhere. Also 38ha of open water lochans which provide vaulable wildlife habitat.
</t>
    </r>
    <r>
      <rPr>
        <b/>
        <sz val="10"/>
        <rFont val="Cambria"/>
        <family val="1"/>
        <scheme val="major"/>
      </rPr>
      <t>RDN:</t>
    </r>
    <r>
      <rPr>
        <sz val="10"/>
        <rFont val="Cambria"/>
        <family val="1"/>
        <scheme val="major"/>
      </rPr>
      <t xml:space="preserve"> </t>
    </r>
    <r>
      <rPr>
        <sz val="10"/>
        <color theme="1"/>
        <rFont val="Cambria"/>
        <family val="1"/>
        <scheme val="major"/>
      </rPr>
      <t xml:space="preserve">The plan includes large areas of SNH, OG and future planned SNH. Details are contained within the MP and supporting documents.
</t>
    </r>
    <r>
      <rPr>
        <b/>
        <sz val="10"/>
        <color theme="1"/>
        <rFont val="Cambria"/>
        <family val="1"/>
        <scheme val="major"/>
      </rPr>
      <t>CARM</t>
    </r>
    <r>
      <rPr>
        <sz val="10"/>
        <color theme="1"/>
        <rFont val="Cambria"/>
        <family val="1"/>
        <scheme val="major"/>
      </rPr>
      <t xml:space="preserve"> The creation of wildlife corridors is seen as a key objective and to this end some of the existing OG has been redirected to achieve and exceed this objective.
</t>
    </r>
    <r>
      <rPr>
        <b/>
        <sz val="10"/>
        <rFont val="Cambria"/>
        <family val="1"/>
        <scheme val="major"/>
      </rPr>
      <t>OVE:</t>
    </r>
    <r>
      <rPr>
        <sz val="10"/>
        <rFont val="Cambria"/>
        <family val="1"/>
        <scheme val="major"/>
      </rPr>
      <t xml:space="preserve"> MBL occupy 4% of the forest area, SP 8% and there is 21% of OG.  Much of the open ground is valuable habitat typical of Southern Uplands with areas of heather.</t>
    </r>
  </si>
  <si>
    <t>6.3.2</t>
  </si>
  <si>
    <t>Watershed management and erosion control</t>
  </si>
  <si>
    <t>4.5.1 a)</t>
  </si>
  <si>
    <t xml:space="preserve">4.5.1 a) Areas and features of critical importance for watershed management or erosion control shall be identified in consultation with relevant statutory bodies. 
Verifiers: 
• Records of consultation
• Management planning documentation
• Monitoring records
• Licences or consents.
</t>
  </si>
  <si>
    <t>SLM:   No such areas identified by SEPA during consultation
ACH:  No such areas identified by SEPA during consultation
DRM:  No such areas identified by SEPA during consultation
FOR:  No such areas identified by SEPA during consultation
SCC:  No such areas identified by Environment Agency during consultation.
TRE:  No such areas identified by Environment Agency during consultation.
LNG:  No such areas identified by Environment Agency during consultation.</t>
  </si>
  <si>
    <r>
      <t xml:space="preserve"> </t>
    </r>
    <r>
      <rPr>
        <b/>
        <sz val="10"/>
        <rFont val="Cambria"/>
        <family val="1"/>
        <scheme val="major"/>
      </rPr>
      <t>All sites</t>
    </r>
    <r>
      <rPr>
        <sz val="10"/>
        <rFont val="Cambria"/>
        <family val="1"/>
        <scheme val="major"/>
      </rPr>
      <t xml:space="preserve"> - no areas identified as critical importance for watershed management or erosion control. </t>
    </r>
  </si>
  <si>
    <t>6.3.3</t>
  </si>
  <si>
    <t>4.5.1 b)</t>
  </si>
  <si>
    <t xml:space="preserve">4.5.1 b) Where critically important areas or features are identified, their management shall be agreed with the relevant statutory bodies.  
Verifiers: 
• Records of consultation
• Management planning documentation
• Monitoring records
• Licences or consents.
</t>
  </si>
  <si>
    <r>
      <rPr>
        <b/>
        <sz val="10"/>
        <rFont val="Cambria"/>
        <family val="1"/>
        <scheme val="major"/>
      </rPr>
      <t xml:space="preserve">All sites - </t>
    </r>
    <r>
      <rPr>
        <sz val="10"/>
        <rFont val="Cambria"/>
        <family val="1"/>
        <scheme val="major"/>
      </rPr>
      <t xml:space="preserve">no such areas identified. </t>
    </r>
  </si>
  <si>
    <t>9.1.1</t>
  </si>
  <si>
    <t>Maintenance of biodiversity and ecological functions</t>
  </si>
  <si>
    <t>4.6.1</t>
  </si>
  <si>
    <t xml:space="preserve">4.6.1 Natural reserves shall:
• Be located where they will deliver the greatest biodiversity benefit
• Constitute a proportion of the WMU equivalent to at least 1% of the plantation area and 5% of the semi-natural woodland area.
Verifiers: 
• Management planning documentation including maps 
• Field observation.
</t>
  </si>
  <si>
    <t>SLM:  At Ardura the NR is the ASNW along the southern edge, shown on Map 3 and in the table in section 6 of the UKWAS Appendix. There are 11.67ha comprising 5.8% of the forest. It is adjacent to the River Lussa and across the other side of the river is a woodland SSSI.
ACH:  Achrossan LTFP identifies LTR &amp; NR in Table 1 and they constitute nearly 6% of the forest (1% as SS and the rest as native MB). The plan also describes Long Term Retentions and Natural Reserves in section C.2.4.
DRM:  Section 2.2.4 shows Species and Area Analysis. Native broadleaf is 23.3% and Open Ground is 8.4%. All this is managed for biodiversity. These areas are effectively Natural Reserves.
FOR:  Mapped areas of Natural Reserve amount to 86.09 ha (3% of forest total area). Shown on Map 7.
SCC:  The Peak plan states in 6 Management Strategy: 'A minimum of 15% of the estate will be managed with biodiversity as a major objective' and this more than covers the requirement of Natural Reserves. The Urban plan identifies (in 2.1 Areas and features) large areas of Local Wildlife Sites and Local Nature Reserves, which comply with the requirement.
TRE: The SSSI woods are Natural Reserves and cover 29% of the woodland. Map 2 also shows NR areas.
Bidcombe Wood (in Brimsdown SSSI) is 50ha of non-intervention woodland, and Longleat SSSI is 222ha for biodiversity (=17%).</t>
  </si>
  <si>
    <r>
      <t xml:space="preserve">All sites - </t>
    </r>
    <r>
      <rPr>
        <sz val="10"/>
        <rFont val="Cambria"/>
        <family val="1"/>
        <scheme val="major"/>
      </rPr>
      <t xml:space="preserve">natural reserves identified in management planning documentation and associated maps seen to meet or exceed required values. In some cases where restructuring is occurring eg </t>
    </r>
    <r>
      <rPr>
        <b/>
        <sz val="10"/>
        <rFont val="Cambria"/>
        <family val="1"/>
        <scheme val="major"/>
      </rPr>
      <t xml:space="preserve">Fasach </t>
    </r>
    <r>
      <rPr>
        <sz val="10"/>
        <rFont val="Cambria"/>
        <family val="1"/>
        <scheme val="major"/>
      </rPr>
      <t xml:space="preserve">areas have been identified as future natural reserves ie after felling of current conifer crop and restocking with native species.  Checked during site visits </t>
    </r>
  </si>
  <si>
    <r>
      <rPr>
        <b/>
        <sz val="10"/>
        <rFont val="Cambria"/>
        <family val="2"/>
        <scheme val="major"/>
      </rPr>
      <t xml:space="preserve">All sites with HCV </t>
    </r>
    <r>
      <rPr>
        <sz val="10"/>
        <rFont val="Cambria"/>
        <family val="1"/>
        <scheme val="major"/>
      </rPr>
      <t xml:space="preserve"> - natural reserves identified in management planning documentation and associated maps seen to meet or exceed required values. Checked during site visits.</t>
    </r>
  </si>
  <si>
    <t>4.6.2</t>
  </si>
  <si>
    <t xml:space="preserve">4.6.2 Long-term retentions and/or areas managed under lower impact silvicultural systems (LISS) shall constitute a minimum of 1% of the WMU. Where this is impracticable, an additional minimum 1% of natural reserve shall be identified.
Verifiers: 
• Management planning documentation including maps
• Field observation.
</t>
  </si>
  <si>
    <t>SLM:  At Ardura the LTR is shown on Map 3 and in the table in section 6 of the UKWAS Appendix. There are 5.97ha comprising 2.9% of the forest. Some large SS will be thinned and retained for landscape (LISS).
ACH:  Achrossan LTFP identifies LTR &amp; NR in Table 1 and they constitute nearly 6% of the forest (1% as SS and the rest as native MB). The plan also describes Long Term Retentions and Natural Reserves in section C.2.4.
DRM:  Section 2.2.4 shows Species and Area Analysis. Native broadleaf is 23.3% and Open Ground is 8.4%. All this is managed for biodiversity. These areas are effectively Long Term Retentions.
FOR:  Long Term Retentions amounting to 150.57 ha (5% of total area) are located mainly along stream valleys. Shown on Map 7.
SCC:  All the areas noted above under 4.6.1 are effectively also Long-term Retention. The Urban plan states (4.1 Silvicultural Systems): 'Non-intervention will be appropriate for areas being managed as natural reserves, refuges within larger woods, or remote or inaccessible locations, or around veteran trees.'
TRE:  The inaccessible parts of the SSSI woods are the LTR. Map 2 also shows LTR areas.
LNG:  Bidcombe Wood (in Brimsdown SSSI) is 50ha of non-intervention woodland, and effectively all LTR (3%). CCF management also allows for trees greatly exceeding their economic rotation, and many were seen on site.</t>
  </si>
  <si>
    <r>
      <rPr>
        <b/>
        <sz val="10"/>
        <rFont val="Cambria"/>
        <family val="1"/>
        <scheme val="major"/>
      </rPr>
      <t xml:space="preserve">All sites -  </t>
    </r>
    <r>
      <rPr>
        <sz val="10"/>
        <rFont val="Cambria"/>
        <family val="1"/>
        <scheme val="major"/>
      </rPr>
      <t xml:space="preserve">review of management planning documentation and checks during site visits confirmed that this requirement is fully met  at all sites and in many cases exceeded. eg  </t>
    </r>
    <r>
      <rPr>
        <b/>
        <sz val="10"/>
        <rFont val="Cambria"/>
        <family val="1"/>
        <scheme val="major"/>
      </rPr>
      <t>RDC</t>
    </r>
    <r>
      <rPr>
        <sz val="10"/>
        <rFont val="Cambria"/>
        <family val="1"/>
        <scheme val="major"/>
      </rPr>
      <t>: LTR areas are totalling 185ha = 27.23% of the forest area.  Includes significant areas of CCF/LISS management of the LEPO areas,</t>
    </r>
    <r>
      <rPr>
        <b/>
        <sz val="10"/>
        <rFont val="Cambria"/>
        <family val="1"/>
        <scheme val="major"/>
      </rPr>
      <t xml:space="preserve"> LOC</t>
    </r>
    <r>
      <rPr>
        <sz val="10"/>
        <rFont val="Cambria"/>
        <family val="1"/>
        <scheme val="major"/>
      </rPr>
      <t xml:space="preserve">: LTRs are shown on the biodiversity map 4 of the LTFP and are well in excess of the requirements.  Sub cmpt database identifies LTR areas as just over 1100 hectares = 53.8%.  LTR includes PAWS areas under LISS restoration management amounting to 15.31 hectares. Compt 6-8 identified as LTR for black grouse conservation. </t>
    </r>
    <r>
      <rPr>
        <b/>
        <sz val="10"/>
        <rFont val="Cambria"/>
        <family val="1"/>
        <scheme val="major"/>
      </rPr>
      <t>INV</t>
    </r>
    <r>
      <rPr>
        <sz val="10"/>
        <rFont val="Cambria"/>
        <family val="1"/>
        <scheme val="major"/>
      </rPr>
      <t xml:space="preserve">: LTR is depicted on the felling map, primarily MBL amounting to 76.76ha and a further 8.7ha of Conifer LTR.  The total LTR is 9.47% of the forest area. </t>
    </r>
    <r>
      <rPr>
        <b/>
        <sz val="10"/>
        <rFont val="Cambria"/>
        <family val="1"/>
        <scheme val="major"/>
      </rPr>
      <t>R</t>
    </r>
    <r>
      <rPr>
        <b/>
        <sz val="10"/>
        <color theme="1"/>
        <rFont val="Cambria"/>
        <family val="1"/>
        <scheme val="major"/>
      </rPr>
      <t>DN:</t>
    </r>
    <r>
      <rPr>
        <sz val="10"/>
        <color theme="1"/>
        <rFont val="Cambria"/>
        <family val="1"/>
        <scheme val="major"/>
      </rPr>
      <t xml:space="preserve"> These are identified in the MP and Plan of Operations.  LTR/NR essentially overlap with some 25% of the forest area identified. These include areas of SSSI, ASNW and LEPO.  
</t>
    </r>
  </si>
  <si>
    <r>
      <rPr>
        <b/>
        <sz val="10"/>
        <rFont val="Cambria"/>
        <family val="2"/>
        <scheme val="major"/>
      </rPr>
      <t xml:space="preserve">All sites </t>
    </r>
    <r>
      <rPr>
        <sz val="10"/>
        <rFont val="Cambria"/>
        <family val="1"/>
        <scheme val="major"/>
      </rPr>
      <t>-  review of management planning documentation and checks during site visits confirmed that this requirement is fully met  at all sites and in many cases exceeded</t>
    </r>
    <r>
      <rPr>
        <sz val="10"/>
        <rFont val="Cambria"/>
        <family val="2"/>
        <scheme val="major"/>
      </rPr>
      <t>. Considerable areas of LISS management in some sites eg Dallas, Englefield.</t>
    </r>
  </si>
  <si>
    <t>4.6.3</t>
  </si>
  <si>
    <t xml:space="preserve">4.6.3 The owner/manager shall plan and take action to maintain continuity of veteran tree habitat by:
• Keeping existing veteran trees, and
• Managing or establishing suitable trees to eventually take the place of existing veterans.
Verifiers: 
• Field observation
• Harvesting contracts
• Discussion with the owner/manager and workers
• If there is a conflict with safety, the issues have been documented
• Management planning documentation.
</t>
  </si>
  <si>
    <t>9.1.2</t>
  </si>
  <si>
    <t>SLM:  Ardura had a PAWS survey report in 2017 which also identified veteran trees and offered management prescriptions. Most veteran trees are oak in the NR near the river.
ACH:  At Acharossan veteran trees are considered in the LTFP section C.2.15, stating that the site does not have veteran trees of noteworthy cultural significance. The plan includes the hope that some trees will grow to senescence and develop veteran traits, including deadwood.
DRM:  The SSSI/SAC areas include trees left to grow old and accrue great biological interest. As 'Atlantic oakwoods', the bark is noticeably clad with lichens, for example.
FOR:  Some veteran trees exist in LTR areas. Plan section C.2.10 states: 'Veteran trees throughout the Estate will also be managed to protect and retain them for as long as possible'.
SCC:  The Urban plan states (4.1 Silvicultural Systems): 'Non-intervention will be appropriate for areas being managed as natural reserves, refuges within larger woods, or remote or inaccessible locations, or around veteran trees.' Veteran tree management observed on site.
TRE:  Veteran trees are noted in plan section 2.1.3 and many were noted in the woods. The Forest Manager confirmed intentions to maintain and continue veteran trees.
LNG:  Veteran Tree Survey 2013 seen, undertaken by estate's Arboricultural Supervisor. Plan section 2.1 Vision states 'Currently veteran trees are retained indefinitely unless safety issues dictate otherwise.
Potential veteran trees are identified within the forest with the long term aim of achieving 1 veteran tree per 2-3 hectares. Areas surrounding veteran trees will be managed appropriately to ensure adequate light exposure and freedom from competition.'</t>
  </si>
  <si>
    <r>
      <rPr>
        <b/>
        <sz val="10"/>
        <rFont val="Cambria"/>
        <family val="1"/>
        <scheme val="major"/>
      </rPr>
      <t xml:space="preserve">All sites </t>
    </r>
    <r>
      <rPr>
        <sz val="10"/>
        <rFont val="Cambria"/>
        <family val="1"/>
        <scheme val="major"/>
      </rPr>
      <t xml:space="preserve">- interviews with managers showed very good awareness of veteran tree identification and management. Harvester operator interviewed at </t>
    </r>
    <r>
      <rPr>
        <b/>
        <sz val="10"/>
        <rFont val="Cambria"/>
        <family val="1"/>
        <scheme val="major"/>
      </rPr>
      <t>Bunachton</t>
    </r>
    <r>
      <rPr>
        <sz val="10"/>
        <rFont val="Cambria"/>
        <family val="1"/>
        <scheme val="major"/>
      </rPr>
      <t xml:space="preserve"> also showed good knowledge and indicated examples of both existing and potential future veterans on site. Examples of best practice seen during site visits eg low key halo thinning of  veterans at </t>
    </r>
    <r>
      <rPr>
        <b/>
        <sz val="10"/>
        <rFont val="Cambria"/>
        <family val="1"/>
        <scheme val="major"/>
      </rPr>
      <t>Scaniport</t>
    </r>
    <r>
      <rPr>
        <sz val="10"/>
        <rFont val="Cambria"/>
        <family val="1"/>
        <scheme val="major"/>
      </rPr>
      <t xml:space="preserve"> to ensure correct light levels maintained; also extensive veteran tree presence at </t>
    </r>
    <r>
      <rPr>
        <b/>
        <sz val="10"/>
        <rFont val="Cambria"/>
        <family val="1"/>
        <scheme val="major"/>
      </rPr>
      <t xml:space="preserve">Laudale </t>
    </r>
    <r>
      <rPr>
        <sz val="10"/>
        <rFont val="Cambria"/>
        <family val="1"/>
        <scheme val="major"/>
      </rPr>
      <t xml:space="preserve">and </t>
    </r>
    <r>
      <rPr>
        <b/>
        <sz val="10"/>
        <rFont val="Cambria"/>
        <family val="1"/>
        <scheme val="major"/>
      </rPr>
      <t>Fordie. FEM:</t>
    </r>
    <r>
      <rPr>
        <sz val="10"/>
        <rFont val="Cambria"/>
        <family val="1"/>
        <scheme val="major"/>
      </rPr>
      <t xml:space="preserve"> Veteran SP are present in the WMU, they are not individually mapped, the manager states protection measures will be put in place should any operational activity be required in their vicinity.</t>
    </r>
    <r>
      <rPr>
        <b/>
        <sz val="10"/>
        <rFont val="Cambria"/>
        <family val="1"/>
        <scheme val="major"/>
      </rPr>
      <t xml:space="preserve"> RDC:</t>
    </r>
    <r>
      <rPr>
        <sz val="10"/>
        <rFont val="Cambria"/>
        <family val="1"/>
        <scheme val="major"/>
      </rPr>
      <t xml:space="preserve"> Veteran trees can be seen in some parts of the forest area, old oaks and specimen trees in the policy areas. A management statement which addresses the requirements has been prepared and appended to the forest plan. Appendix 14 policy statement added to LTFP. Halo thinning has been undertaken for selected veteran trees in Gallowhill and Linnie Wood compartments.</t>
    </r>
    <r>
      <rPr>
        <b/>
        <sz val="10"/>
        <rFont val="Cambria"/>
        <family val="1"/>
        <scheme val="major"/>
      </rPr>
      <t xml:space="preserve"> LOC:</t>
    </r>
    <r>
      <rPr>
        <sz val="10"/>
        <rFont val="Cambria"/>
        <family val="1"/>
        <scheme val="major"/>
      </rPr>
      <t xml:space="preserve"> PAWS restoration in the Policy Woodland areas was inspected, along Boathouse Road. Large NBL have been retained during the removal of non-native species. Natural regeneration of oak was seen and in the long term the manager anticipates there will be recruits to replace older trees.
</t>
    </r>
    <r>
      <rPr>
        <b/>
        <sz val="10"/>
        <rFont val="Cambria"/>
        <family val="1"/>
        <scheme val="major"/>
      </rPr>
      <t>INV:</t>
    </r>
    <r>
      <rPr>
        <sz val="10"/>
        <rFont val="Cambria"/>
        <family val="1"/>
        <scheme val="major"/>
      </rPr>
      <t xml:space="preserve"> Veteran trees are present, primarily in the ancient woodland areas. However, a minor NCR was raised during internal audit in 2022 as there is no description of these in the forest plan and no reference to measures to protect existing trees and plans to identify and protect potential replacement trees in the long term.        
</t>
    </r>
    <r>
      <rPr>
        <b/>
        <sz val="10"/>
        <rFont val="Cambria"/>
        <family val="1"/>
        <scheme val="major"/>
      </rPr>
      <t>RDN:</t>
    </r>
    <r>
      <rPr>
        <sz val="10"/>
        <rFont val="Cambria"/>
        <family val="1"/>
        <scheme val="major"/>
      </rPr>
      <t xml:space="preserve"> Many of the trees within the designed landscape are veteran trees with high conservation and landscape value.
</t>
    </r>
    <r>
      <rPr>
        <b/>
        <sz val="10"/>
        <rFont val="Cambria"/>
        <family val="1"/>
        <scheme val="major"/>
      </rPr>
      <t>OVE</t>
    </r>
    <r>
      <rPr>
        <sz val="10"/>
        <rFont val="Cambria"/>
        <family val="1"/>
        <scheme val="major"/>
      </rPr>
      <t>: Discussion with the manager confirmed that field assessments undertaken during forest plan development found no existing veteran trees in the forest. A stand of large SS and a relict stand of beech (from the garden of a ruined cottage within the estate) have both been designated veteran trees for the site, and are marked on maps.</t>
    </r>
  </si>
  <si>
    <r>
      <rPr>
        <b/>
        <sz val="10"/>
        <rFont val="Cambria"/>
        <family val="2"/>
        <scheme val="major"/>
      </rPr>
      <t xml:space="preserve">All sites with HCV </t>
    </r>
    <r>
      <rPr>
        <sz val="10"/>
        <rFont val="Cambria"/>
        <family val="1"/>
        <scheme val="major"/>
      </rPr>
      <t>- all managers interviewed showed very good knowledge of requirements and existing / future veteran trees seen at all sites.  All recently harvested sites seen included clumps of retained native species where these had been present and some examples of excellent practice seen eg retention of native SP at Killiechonate</t>
    </r>
  </si>
  <si>
    <t>4.6.4 a)</t>
  </si>
  <si>
    <t xml:space="preserve">4.6.4 a) The owner/manager shall plan and take action to accumulate a diversity of both standing and fallen deadwood over time in all wooded parts of the WMU, including felled areas. 
• Field observation
• Harvesting contracts
• Discussion with the owner/manager and workers
• If there is a conflict with safety or woodland health, the issues have been documented
• Management planning documentation.
</t>
  </si>
  <si>
    <t>SLM:   At Ardura there was little standing deadwood left from the SS clearfell, but some in the remaining SS stands and lots in the NR along the southern edge. There was lots of fallen deadwood from the harvesting.
ACH:  Some efforts have been made to retain standing deadwood during harvesting operations, and there is a considerable amount of fallen deadwood post-harvest. Standing crops are accumulating standing deadwood as they mature.
DRM:  The SSSI/SAC areas include trees left to grow old and accrue both standing and fallen deadwood.
FOR:  Plan section C.2.1 states 'Standing and fallen deadwood shall be retained where safe and appropriate to do so'. Abundant fallen deadwood was seen, some intended for LTR but blown down. Also standing deadwood left after harvesting.
SCC:  The Peak plan aims (6 Management Strategy) 'To retain standing and fallen deadwood where possible (target is 20 cubic metres per hectare split as evenly as possible between standing and fallen timber) and develop areas of over-mature forest, promoting and encouraging associated fungi, invertebrates, hole-nesting birds, and bats.' The Urban woods have abundant deadwood, both standing and fallen (seen on site).
TRE:  Abundant standing and fallen deadwood was observed on site.
LNG:  Plan section 6 states 'Standing and fallen deadwood will be kept as part of the woodland structure and added to in areas lacking a deadwood component.' Abundant evidence of deadwood was seen on site.</t>
  </si>
  <si>
    <t>9.3.2</t>
  </si>
  <si>
    <r>
      <rPr>
        <b/>
        <sz val="10"/>
        <rFont val="Cambria"/>
        <family val="1"/>
        <scheme val="major"/>
      </rPr>
      <t>All sites</t>
    </r>
    <r>
      <rPr>
        <sz val="10"/>
        <rFont val="Cambria"/>
        <family val="1"/>
        <scheme val="major"/>
      </rPr>
      <t xml:space="preserve"> UKFCG members have been provided with a Briefing Note, BN001 on the topic of Managing Deadwood.  Harvesting contracts include a description which quantifies a requirement to retain standing and fallen deadwood.  Harvester operator interviewed at</t>
    </r>
    <r>
      <rPr>
        <b/>
        <sz val="10"/>
        <rFont val="Cambria"/>
        <family val="1"/>
        <scheme val="major"/>
      </rPr>
      <t xml:space="preserve"> Bunnachton </t>
    </r>
    <r>
      <rPr>
        <sz val="10"/>
        <rFont val="Cambria"/>
        <family val="1"/>
        <scheme val="major"/>
      </rPr>
      <t xml:space="preserve">showed very good knowledge of best practice.  During site visits managers showed excellent knowledge of deadwood requirements and many examples of an abundance of deadwood habitat seen during audit eg at </t>
    </r>
    <r>
      <rPr>
        <b/>
        <sz val="10"/>
        <rFont val="Cambria"/>
        <family val="1"/>
        <scheme val="major"/>
      </rPr>
      <t xml:space="preserve">Fordie, Laudale, Rosal, Scaniport. </t>
    </r>
    <r>
      <rPr>
        <sz val="10"/>
        <rFont val="Cambria"/>
        <family val="1"/>
        <scheme val="major"/>
      </rPr>
      <t xml:space="preserve">Deadwood also mentioned in LTFPs eg </t>
    </r>
    <r>
      <rPr>
        <b/>
        <sz val="10"/>
        <rFont val="Cambria"/>
        <family val="1"/>
        <scheme val="major"/>
      </rPr>
      <t>RDC:</t>
    </r>
    <r>
      <rPr>
        <sz val="10"/>
        <rFont val="Cambria"/>
        <family val="1"/>
        <scheme val="major"/>
      </rPr>
      <t xml:space="preserve"> A deadwood policy is stated at section E4 of the long term plan,</t>
    </r>
    <r>
      <rPr>
        <b/>
        <sz val="10"/>
        <rFont val="Cambria"/>
        <family val="1"/>
        <scheme val="major"/>
      </rPr>
      <t xml:space="preserve"> LOC:</t>
    </r>
    <r>
      <rPr>
        <sz val="10"/>
        <rFont val="Cambria"/>
        <family val="1"/>
        <scheme val="major"/>
      </rPr>
      <t xml:space="preserve">  Deadwood management is specifically stated in the LTFP. Field observation throughout the inspected areas confirmed extensive quantities of deadwood in excess of the minimum requirements.    </t>
    </r>
    <r>
      <rPr>
        <b/>
        <sz val="10"/>
        <rFont val="Cambria"/>
        <family val="1"/>
        <scheme val="major"/>
      </rPr>
      <t>RDN</t>
    </r>
    <r>
      <rPr>
        <sz val="10"/>
        <rFont val="Cambria"/>
        <family val="1"/>
        <scheme val="major"/>
      </rPr>
      <t>: Levels of deadwood are already in abundance in MBL stands.  Limited opportunity to develop in conifer crops which are essentially planned to be removed.</t>
    </r>
    <r>
      <rPr>
        <b/>
        <sz val="10"/>
        <rFont val="Cambria"/>
        <family val="1"/>
        <scheme val="major"/>
      </rPr>
      <t xml:space="preserve"> OVE</t>
    </r>
    <r>
      <rPr>
        <sz val="10"/>
        <rFont val="Cambria"/>
        <family val="1"/>
        <scheme val="major"/>
      </rPr>
      <t>: UKFCG members have been provided with a Briefing Note, BN001 on the topic of Managing Deadwood. Field observation found areas of deadwood mostly associated with windblow. These have been mapped, and are shown on site maps, and are indicated for retention as deadwood zones.</t>
    </r>
  </si>
  <si>
    <r>
      <rPr>
        <b/>
        <sz val="10"/>
        <rFont val="Cambria"/>
        <family val="2"/>
        <scheme val="major"/>
      </rPr>
      <t xml:space="preserve">All sites with HCV  </t>
    </r>
    <r>
      <rPr>
        <sz val="10"/>
        <rFont val="Cambria"/>
        <family val="1"/>
        <scheme val="major"/>
      </rPr>
      <t>UKFCG members have been provided with a Briefing Note, BN001 on the topic of Managing Deadwood.  Harvesting contracts include a description which quantifies a requirement to retain standing and fallen deadwood. Considerable deadwood presence seen at all sites visited.</t>
    </r>
  </si>
  <si>
    <t>4.6.4 b)</t>
  </si>
  <si>
    <t xml:space="preserve">4.6.4 b) The owner/manager shall identify areas where deadwood is likely to be of greatest nature conservation benefit, and shall plan and take action to accumulate large dimension standing and fallen deadwood and deadwood in living trees in those areas. 
• Field observation
• Harvesting contracts
• Discussion with the owner/manager and workers
• If there is a conflict with safety or woodland health, the issues have been documented
• Management planning documentation.
</t>
  </si>
  <si>
    <t xml:space="preserve">SLM:  At Ardura there was little standing deadwood left from the SS clearfell, but some in the remaining SS stands and lots in the NR along the southern edge. There was lots of fallen deadwood from the harvesting.
ACH:  At Acharossan veteran trees are considered in the LTFP section C.2.15, stating that the site does not have veteran trees of noteworthy cultural significance. The plan includes the hope that some trees will grow to senescence and develop veteran traits, including deadwood.
DRM:   The SSSI/SAC areas include trees left to grow old and accrue both standing and fallen deadwood.
FOR:  Plans were made to leave LTR of Lodgepole pine by the SSSI clearfell in cpt 33, but this blew down in a storm, leaving abundant deadwood near the SSSI.
SCC:  The Peak plan aims (6 Management Strategy) 'To retain standing and fallen deadwood where possible (target is 20 cubic metres per hectare split as evenly as possible between standing and fallen timber) and develop areas of over-mature forest, promoting and encouraging associated fungi, invertebrates, hole-nesting birds, and bats.' The Urban woods have abundant deadwood, both standing and fallen (seen on site).
TRE:  Deadwood was observed in SSSI woodland areas.
LNG:  Plan section 6 states 'Standing and fallen deadwood will be kept as part of the woodland structure and added to in areas lacking a deadwood component.' Abundant evidence of deadwood was seen on site.
</t>
  </si>
  <si>
    <r>
      <rPr>
        <b/>
        <sz val="10"/>
        <rFont val="Cambria"/>
        <family val="1"/>
        <scheme val="major"/>
      </rPr>
      <t xml:space="preserve">All sites </t>
    </r>
    <r>
      <rPr>
        <sz val="10"/>
        <rFont val="Cambria"/>
        <family val="1"/>
        <scheme val="major"/>
      </rPr>
      <t>UKFCG members have been provided with a Briefing Note, BN001 on the topic of Managing Deadwood.  this includes guidance on identification of areas where deadwood is likely to be of greatest value and examples of this seen during site visits both in terms of location, abundance and variety ( standing and fallen) deadwood eg at</t>
    </r>
    <r>
      <rPr>
        <b/>
        <sz val="10"/>
        <rFont val="Cambria"/>
        <family val="1"/>
        <scheme val="major"/>
      </rPr>
      <t xml:space="preserve"> Laudale, Fordie, Scaniport </t>
    </r>
    <r>
      <rPr>
        <sz val="10"/>
        <rFont val="Cambria"/>
        <family val="1"/>
        <scheme val="major"/>
      </rPr>
      <t xml:space="preserve">where deadwood was concentrated in Policy woodlands / LEPO / ASNW areas. </t>
    </r>
    <r>
      <rPr>
        <b/>
        <sz val="10"/>
        <rFont val="Cambria"/>
        <family val="1"/>
        <scheme val="major"/>
      </rPr>
      <t>FEM:</t>
    </r>
    <r>
      <rPr>
        <sz val="10"/>
        <rFont val="Cambria"/>
        <family val="1"/>
        <scheme val="major"/>
      </rPr>
      <t xml:space="preserve"> Limited deadwood present in 2021/22 harvested area, but standing deadwood could be observed in other areas that had previously been harvested. Observation raised during internal audit that the manager should ensure that there is rationale for not accumulating standing/fallen deadwood in line with UKWAS guidance of approx 20m3 per hectare excluding stumps. </t>
    </r>
    <r>
      <rPr>
        <b/>
        <sz val="10"/>
        <rFont val="Cambria"/>
        <family val="1"/>
        <scheme val="major"/>
      </rPr>
      <t>RDC</t>
    </r>
    <r>
      <rPr>
        <sz val="10"/>
        <rFont val="Cambria"/>
        <family val="1"/>
        <scheme val="major"/>
      </rPr>
      <t xml:space="preserve">: Field inspection confirmed the presence of standing and lying deadwood in all areas and of sufficient quantity.  In addition there are numerous veteran trees to be found in all parts of the estate. </t>
    </r>
    <r>
      <rPr>
        <b/>
        <sz val="10"/>
        <rFont val="Cambria"/>
        <family val="1"/>
        <scheme val="major"/>
      </rPr>
      <t>LOC</t>
    </r>
    <r>
      <rPr>
        <sz val="10"/>
        <rFont val="Cambria"/>
        <family val="1"/>
        <scheme val="major"/>
      </rPr>
      <t>: Throughout the forest areas it was noted there are significant accumulations of deadwood arising from retentions during harvesting to areas which were fire damaged some years ago.</t>
    </r>
    <r>
      <rPr>
        <b/>
        <sz val="10"/>
        <rFont val="Cambria"/>
        <family val="1"/>
        <scheme val="major"/>
      </rPr>
      <t xml:space="preserve"> INV</t>
    </r>
    <r>
      <rPr>
        <sz val="10"/>
        <rFont val="Cambria"/>
        <family val="1"/>
        <scheme val="major"/>
      </rPr>
      <t xml:space="preserve">: Some large hulks were noted as remaining in previously harvested and retsocked areas. Discussions with felling contractor on site confirmed their understanding of the need to leave deadwood. </t>
    </r>
    <r>
      <rPr>
        <b/>
        <sz val="10"/>
        <rFont val="Cambria"/>
        <family val="1"/>
        <scheme val="major"/>
      </rPr>
      <t>OVE:</t>
    </r>
    <r>
      <rPr>
        <sz val="10"/>
        <rFont val="Cambria"/>
        <family val="1"/>
        <scheme val="major"/>
      </rPr>
      <t xml:space="preserve"> Field observation found areas of deadwood mostly associated with windblow. These have been mapped, and are shown on site maps, and are indicated for retention as deadwood zones.</t>
    </r>
  </si>
  <si>
    <r>
      <rPr>
        <b/>
        <sz val="10"/>
        <rFont val="Cambria"/>
        <family val="2"/>
        <scheme val="major"/>
      </rPr>
      <t xml:space="preserve">All sites with HCV - </t>
    </r>
    <r>
      <rPr>
        <sz val="10"/>
        <rFont val="Cambria"/>
        <family val="1"/>
        <scheme val="major"/>
      </rPr>
      <t xml:space="preserve"> UKFCG members have been provided with a Briefing Note, BN001 on the topic of Managing Deadwood.  this includes guidance on identification of areas where deadwood is likely to be of greatest value and examples of this seen during site visits both in terms of location, abundance and variety ( standing and fallen) deadwood eg at Killiechonate considerable deadwood seen in natural reserve area and at all sites where there were Policy woodlands present eg Castlemilk &amp; Corrie Estates, Dallas it was noted during site visits that these areas included a high concentration of deadwood</t>
    </r>
  </si>
  <si>
    <t>Maintenance of local native seed sources</t>
  </si>
  <si>
    <t>4.7.1 a)</t>
  </si>
  <si>
    <t xml:space="preserve">4.7.1 a) In woodlands identified in sections 4.1-4.4, where appropriate and possible, owners/managers shall use natural regeneration or planting stock from parental material growing in the local native seed zone (native species). 
Verifiers: 
• Seed and plant supply invoices and other relevant records
• Evidence of efforts to identify planting stock from source-identified stands in the local native seed zone.
</t>
  </si>
  <si>
    <r>
      <t xml:space="preserve">SLM:  At Ardura the restocking will be to W17 (oak, birch, willow, aspen) and local seed is a requirement of the SF grant aid. Seed zone 104 or adjacent will be used, with some stock coming from a nursery on Mull.
ACH:  Although there are some such areas identified, there are no plans to plant in them.
DRM:  The plans for the SSSI/SAC areas are in consultation, but will include use of local seed if planting is to be undertaken.
FOR:  No planting in such areas.
SCC:  Eccleshall Wood ASNW was restocked with native trees, but SCC have been unable to retrieve the recent plant supply invoice owing to IT difficulties. </t>
    </r>
    <r>
      <rPr>
        <b/>
        <sz val="10"/>
        <rFont val="Cambria"/>
        <family val="1"/>
        <scheme val="major"/>
      </rPr>
      <t>Minor CAR</t>
    </r>
    <r>
      <rPr>
        <sz val="10"/>
        <rFont val="Cambria"/>
        <family val="1"/>
        <scheme val="major"/>
      </rPr>
      <t>.
TRE:  The NE Supplementary Notice of Operations for the oak coppice states 'restocking by coppice regrowth and natural regeneration only'.
LGN:  Documentation from nursery seen dated 30/11/21 for restocking in ASNW. Alder and aspen from adjacent seed zone 403. They are also collecting acorns from their own ancient trees for propagation and use on the estate.</t>
    </r>
  </si>
  <si>
    <t>Minor CAR 2022.03</t>
  </si>
  <si>
    <r>
      <rPr>
        <b/>
        <sz val="10"/>
        <rFont val="Cambria"/>
        <family val="1"/>
        <scheme val="major"/>
      </rPr>
      <t xml:space="preserve">All sites </t>
    </r>
    <r>
      <rPr>
        <sz val="10"/>
        <rFont val="Cambria"/>
        <family val="1"/>
        <scheme val="major"/>
      </rPr>
      <t xml:space="preserve">- managers were aware of requirements and all are subject to grant requirements for restocking in such areas where it is a requirement either to use local provenance or seek permission to use an alternative ( next closest if possible) if local provenance is not available.  No such areas recently planted / planned for restocking at </t>
    </r>
    <r>
      <rPr>
        <b/>
        <sz val="10"/>
        <rFont val="Cambria"/>
        <family val="1"/>
        <scheme val="major"/>
      </rPr>
      <t xml:space="preserve">Rosal, Fasach, Scaniport, Bunachton, Cambushinnie. Langamull &amp; West Ardhu / Ardura - </t>
    </r>
    <r>
      <rPr>
        <sz val="10"/>
        <rFont val="Cambria"/>
        <family val="1"/>
        <scheme val="major"/>
      </rPr>
      <t xml:space="preserve">restocking is partly via natural regeneration and partly planting - no recent planting at time of audit.   </t>
    </r>
    <r>
      <rPr>
        <b/>
        <sz val="10"/>
        <rFont val="Cambria"/>
        <family val="1"/>
        <scheme val="major"/>
      </rPr>
      <t xml:space="preserve">Fordie - </t>
    </r>
    <r>
      <rPr>
        <sz val="10"/>
        <rFont val="Cambria"/>
        <family val="1"/>
        <scheme val="major"/>
      </rPr>
      <t>extensive future plans for woodland creation but still in the planning stage at time of audit.  Natural regeneration also seen to be employed eg at</t>
    </r>
    <r>
      <rPr>
        <b/>
        <sz val="10"/>
        <rFont val="Cambria"/>
        <family val="1"/>
        <scheme val="major"/>
      </rPr>
      <t xml:space="preserve"> Laudale</t>
    </r>
    <r>
      <rPr>
        <sz val="10"/>
        <rFont val="Cambria"/>
        <family val="1"/>
        <scheme val="major"/>
      </rPr>
      <t xml:space="preserve"> extremely successful Bi regen seen. </t>
    </r>
    <r>
      <rPr>
        <b/>
        <sz val="10"/>
        <rFont val="Cambria"/>
        <family val="1"/>
        <scheme val="major"/>
      </rPr>
      <t>FEM</t>
    </r>
    <r>
      <rPr>
        <sz val="10"/>
        <rFont val="Cambria"/>
        <family val="1"/>
        <scheme val="major"/>
      </rPr>
      <t xml:space="preserve">: The forest plan includes reference to use of Local provenance planting stock in the  LEPO areas where species and features of conservation value have been identified. At internal audit in 2022, a certificate of provenance for restocking of NBL within LEPO area was not avilable for inspection. The manager subsequently provided a copy of the certificate of provenance for the NBL mix planted in 2022. </t>
    </r>
    <r>
      <rPr>
        <b/>
        <sz val="10"/>
        <rFont val="Cambria"/>
        <family val="1"/>
        <scheme val="major"/>
      </rPr>
      <t>RDC:</t>
    </r>
    <r>
      <rPr>
        <sz val="10"/>
        <rFont val="Cambria"/>
        <family val="1"/>
        <scheme val="major"/>
      </rPr>
      <t xml:space="preserve"> LEPO areas are mostly managed by LISS/CCF.  The management aims to encourage natural regeneration, examples of this were noted on site.</t>
    </r>
    <r>
      <rPr>
        <b/>
        <sz val="10"/>
        <rFont val="Cambria"/>
        <family val="1"/>
        <scheme val="major"/>
      </rPr>
      <t xml:space="preserve"> LOC:</t>
    </r>
    <r>
      <rPr>
        <sz val="10"/>
        <rFont val="Cambria"/>
        <family val="1"/>
        <scheme val="major"/>
      </rPr>
      <t xml:space="preserve"> natural regeneration is anticipated in Cmpt 28a, site inspection observed early signs which are encouraging.  Planting is used on commercial areas with local provenance sourced subject to availability.</t>
    </r>
    <r>
      <rPr>
        <b/>
        <sz val="10"/>
        <rFont val="Cambria"/>
        <family val="1"/>
        <scheme val="major"/>
      </rPr>
      <t xml:space="preserve"> INV: </t>
    </r>
    <r>
      <rPr>
        <sz val="10"/>
        <rFont val="Cambria"/>
        <family val="1"/>
        <scheme val="major"/>
      </rPr>
      <t xml:space="preserve">The manager is aware of the need to use local provenance stock when replanting in areas of SNW.
</t>
    </r>
    <r>
      <rPr>
        <b/>
        <sz val="10"/>
        <rFont val="Cambria"/>
        <family val="1"/>
        <scheme val="major"/>
      </rPr>
      <t>RDN</t>
    </r>
    <r>
      <rPr>
        <sz val="10"/>
        <rFont val="Cambria"/>
        <family val="1"/>
        <scheme val="major"/>
      </rPr>
      <t xml:space="preserve">: Natural regenerationhas been attempted in some compartments and this has not been successful. Within the Rednock Estate Woodlands the aim of will be to facilitate the transformation of stands to LISS.
</t>
    </r>
  </si>
  <si>
    <t>9.1.3</t>
  </si>
  <si>
    <t>4.7.1 b)</t>
  </si>
  <si>
    <t xml:space="preserve">4.7.1 b) In ancient and other semi-natural woodland, where natural regeneration is insufficient, planting stock from ‘source-identified’ stands in the local native seed zone shall be used if it is available. If timber quality is an objective of the planting, the use of stock deriving from selected stands within the local native seed zone shall be considered appropriate. 
Verifiers: 
• Seed and plant supply invoices and other relevant records
• Evidence of efforts to identify planting stock from source-identified stands in the local native seed zone.
</t>
  </si>
  <si>
    <t>SLM:  At Ardura the restocking will be to W17 (oak, birch, willow, aspen) and local seed is a requirement of the SF grant aid. Seed zone 104 or adjacent will be used, with some stock coming from a nursery on Mull.
ACH:  Although there are some such areas identified, there are no plans to plant in them.
DRM:  The plans for the SSSI/SAC areas are in consultation, but will include use of local seed if planting is to be undertaken.
FOR:  No planting in such areas.
SCC:  see 4.7.1 above
TRE:  In the non-SSSI ASNW, restocking has been done by planting oak sourced from Gloucester for timber quality (certificate seen).
LGN:  Documentation from nursery seen dated 30/11/21 for restocking in ASNW. Oak from France for timber quality and climate resilience.</t>
  </si>
  <si>
    <r>
      <rPr>
        <b/>
        <sz val="10"/>
        <rFont val="Cambria"/>
        <family val="1"/>
        <scheme val="major"/>
      </rPr>
      <t xml:space="preserve">All sites - </t>
    </r>
    <r>
      <rPr>
        <sz val="10"/>
        <rFont val="Cambria"/>
        <family val="1"/>
        <scheme val="major"/>
      </rPr>
      <t xml:space="preserve">managers are aware of this requirement and ( where relevant) it is being applied.  Natural regeneration at </t>
    </r>
    <r>
      <rPr>
        <b/>
        <sz val="10"/>
        <rFont val="Cambria"/>
        <family val="1"/>
        <scheme val="major"/>
      </rPr>
      <t>Laudale</t>
    </r>
    <r>
      <rPr>
        <sz val="10"/>
        <rFont val="Cambria"/>
        <family val="1"/>
        <scheme val="major"/>
      </rPr>
      <t xml:space="preserve"> seen to be prolific where seed source available but planting used to restock PAWS area where few remnant features present and no seed source for natural regeneration, with W17 species of local provenance being a requirement of grant funding.  </t>
    </r>
    <r>
      <rPr>
        <b/>
        <sz val="10"/>
        <rFont val="Cambria"/>
        <family val="1"/>
        <scheme val="major"/>
      </rPr>
      <t>FEM</t>
    </r>
    <r>
      <rPr>
        <sz val="10"/>
        <rFont val="Cambria"/>
        <family val="1"/>
        <scheme val="major"/>
      </rPr>
      <t xml:space="preserve">: The forest plan includes reference to use of Local provenance planting stock in the  LEPO areas where species and features of conservation value have been identified. </t>
    </r>
    <r>
      <rPr>
        <b/>
        <sz val="10"/>
        <rFont val="Cambria"/>
        <family val="1"/>
        <scheme val="major"/>
      </rPr>
      <t>RDC:</t>
    </r>
    <r>
      <rPr>
        <sz val="10"/>
        <rFont val="Cambria"/>
        <family val="1"/>
        <scheme val="major"/>
      </rPr>
      <t xml:space="preserve"> LEPO areas are mostly managed by LISS/CCF.  The management aims to encourage natural regeneration, examples of this were noted on site. </t>
    </r>
    <r>
      <rPr>
        <b/>
        <sz val="10"/>
        <rFont val="Cambria"/>
        <family val="1"/>
        <scheme val="major"/>
      </rPr>
      <t>LOC:</t>
    </r>
    <r>
      <rPr>
        <sz val="10"/>
        <rFont val="Cambria"/>
        <family val="1"/>
        <scheme val="major"/>
      </rPr>
      <t xml:space="preserve"> Natural regeneration is anticipated in Cmpt 28a, site inspection observed early signs which are encouraging.  Planting is used on commercial areas with local provenance sourced subject to availability. </t>
    </r>
  </si>
  <si>
    <t>9.3.3</t>
  </si>
  <si>
    <t>Cultural and historical features/sites</t>
  </si>
  <si>
    <t>4.8.1</t>
  </si>
  <si>
    <t xml:space="preserve">4.8.1 Through engagement with the relevant statutory historic environment agencies, local people and other interested parties, and using other relevant sources of information, the owner/manager shall:
• Identify sites and features of special cultural and historical significance,
• Assess their condition, and
• Adopting a precautionary approach, devise and implement measures to maintain and/or enhance them.
Verifiers: 
• Any known features mapped and/or documented
• Discussion with the owner/manager demonstrates rationale for management of relevant sites
• Records of consultation with statutory bodies, local authorities and interest groups to identify features
• Documented plans.
</t>
  </si>
  <si>
    <t>SLM:  At Ardura the old road through the forest is now used as a public footpath. As a community project, there is good engagement with the local community, regular work parties, open days, volunteer groups. The Scoping Report 2020 is a glossy brochure with photos laying out the vision for the site and recording responses. At the far southeast corner there is an old settlement which is surrounded by open ground.
ACH:  No such features identified
DRM:  Section 2.6.2 Heritage notes 3 scheduled monuments, which will be protected. Section 5 Design states 'Cultural heritage values will be protected by compliances with the UK Forestry Standards “Forest Archaeology” Guidelines through the creation of buffer zones around any existing features such as stells and old stone and turf dykes.' The current plan was fully consulted on by statutory bodies.
FOR:  No scheduled monuments identified during scoping. Areas of archaeological interest identified and summarised in appendix 1.
SCC:  The Peak plan records (3 Plan Review - Achievements): 'All know archaeological features have been identified as part of the pre-harvesting assessment and managed.' Section 4.2 Information gives details of features. The Urban plan states (3.3 Strategy): 'Archaeological and Historical Interest: Objective – To protect and conserve significant features of archaeological
and historical interest within the woodland estate, and provide appropriate interpretation for the public.'
TRE: There are no historic features in the certified woodland.
LNG:  Longleat Estate 'Heritage Management Plan Review 2018', covers all aspects of the estate. The 2018 plan underwent statutory consultation.</t>
  </si>
  <si>
    <r>
      <rPr>
        <b/>
        <sz val="10"/>
        <rFont val="Cambria"/>
        <family val="1"/>
        <scheme val="major"/>
      </rPr>
      <t xml:space="preserve">All sites - </t>
    </r>
    <r>
      <rPr>
        <sz val="10"/>
        <rFont val="Cambria"/>
        <family val="1"/>
        <scheme val="major"/>
      </rPr>
      <t xml:space="preserve">all such features identified in management planning documentation and consultation undertaken as part of forest plan statutory consultation.  Additionally, all sites where Scheduled Ancient Monuments ( SAMs) were present could evidence further ongoing liaison with HES, including site visits, email correspondence and written recommendations eg at </t>
    </r>
    <r>
      <rPr>
        <b/>
        <sz val="10"/>
        <rFont val="Cambria"/>
        <family val="1"/>
        <scheme val="major"/>
      </rPr>
      <t>Langamull &amp; West Ardhu</t>
    </r>
    <r>
      <rPr>
        <sz val="10"/>
        <rFont val="Cambria"/>
        <family val="1"/>
        <scheme val="major"/>
      </rPr>
      <t xml:space="preserve"> HES representative was met on site by one of the Trustees who is himself an archaeologist, to discuss management of the SAM hillfort ( inspected during site visit.) Both scheduled and unscheduled sites are marked on maps and protected during forest operations eg pre-commencement information exchange / constraints maps for</t>
    </r>
    <r>
      <rPr>
        <b/>
        <sz val="10"/>
        <rFont val="Cambria"/>
        <family val="1"/>
        <scheme val="major"/>
      </rPr>
      <t xml:space="preserve"> Langamull &amp; West Ardhu</t>
    </r>
    <r>
      <rPr>
        <sz val="10"/>
        <rFont val="Cambria"/>
        <family val="1"/>
        <scheme val="major"/>
      </rPr>
      <t xml:space="preserve"> and </t>
    </r>
    <r>
      <rPr>
        <b/>
        <sz val="10"/>
        <rFont val="Cambria"/>
        <family val="1"/>
        <scheme val="major"/>
      </rPr>
      <t xml:space="preserve">Bunnachton </t>
    </r>
    <r>
      <rPr>
        <sz val="10"/>
        <rFont val="Cambria"/>
        <family val="1"/>
        <scheme val="major"/>
      </rPr>
      <t xml:space="preserve">both identified features and harvester operator at Bunnachton confirmed that he had been informed of heritage features which were protected by buffer zones. Extensive archaeological survey seen for proposed new planting at </t>
    </r>
    <r>
      <rPr>
        <b/>
        <sz val="10"/>
        <rFont val="Cambria"/>
        <family val="1"/>
        <scheme val="major"/>
      </rPr>
      <t>Laudale.</t>
    </r>
    <r>
      <rPr>
        <sz val="10"/>
        <rFont val="Cambria"/>
        <family val="1"/>
        <scheme val="major"/>
      </rPr>
      <t xml:space="preserve">  </t>
    </r>
    <r>
      <rPr>
        <b/>
        <sz val="10"/>
        <rFont val="Cambria"/>
        <family val="1"/>
        <scheme val="major"/>
      </rPr>
      <t xml:space="preserve">Fordie </t>
    </r>
    <r>
      <rPr>
        <sz val="10"/>
        <rFont val="Cambria"/>
        <family val="1"/>
        <scheme val="major"/>
      </rPr>
      <t xml:space="preserve">- various archaeological / cultural features identified in area planned for woodland creation.  Plans are in place to buffer. Cambushinnie no SAMs but cultural feature ( evidence of previous farming activity) seen to be left unplanted. </t>
    </r>
    <r>
      <rPr>
        <b/>
        <sz val="10"/>
        <rFont val="Cambria"/>
        <family val="1"/>
        <scheme val="major"/>
      </rPr>
      <t xml:space="preserve">Rosal - </t>
    </r>
    <r>
      <rPr>
        <sz val="10"/>
        <rFont val="Cambria"/>
        <family val="1"/>
        <scheme val="major"/>
      </rPr>
      <t xml:space="preserve">SAM visited during audit ( old Cattle Park)  seen to be well protected and is grazed by a small number of Highland cattle to keep vegetation in check.   </t>
    </r>
    <r>
      <rPr>
        <b/>
        <sz val="10"/>
        <rFont val="Cambria"/>
        <family val="1"/>
        <scheme val="major"/>
      </rPr>
      <t>Scaniport</t>
    </r>
    <r>
      <rPr>
        <sz val="10"/>
        <rFont val="Cambria"/>
        <family val="1"/>
        <scheme val="major"/>
      </rPr>
      <t xml:space="preserve"> - bronze age cairn seen during audit; also various correspondence with HES. Gorse is cut periodically - work plan indicated that this is next scheduled for July 2023. </t>
    </r>
    <r>
      <rPr>
        <b/>
        <sz val="10"/>
        <rFont val="Cambria"/>
        <family val="1"/>
        <scheme val="major"/>
      </rPr>
      <t>FEM:</t>
    </r>
    <r>
      <rPr>
        <sz val="10"/>
        <rFont val="Cambria"/>
        <family val="1"/>
        <scheme val="major"/>
      </rPr>
      <t xml:space="preserve"> Highland Historic Environmental Record does not highlight any points of interest within the forest.  Scoping and ongoing site impact assessments have not identified any sites and features of special cultural or historical significance.  
</t>
    </r>
    <r>
      <rPr>
        <b/>
        <sz val="10"/>
        <rFont val="Cambria"/>
        <family val="1"/>
        <scheme val="major"/>
      </rPr>
      <t>RDC:</t>
    </r>
    <r>
      <rPr>
        <sz val="10"/>
        <rFont val="Cambria"/>
        <family val="1"/>
        <scheme val="major"/>
      </rPr>
      <t xml:space="preserve"> Historic environment features are depicted on hazards and constraints map. 
</t>
    </r>
    <r>
      <rPr>
        <b/>
        <sz val="10"/>
        <rFont val="Cambria"/>
        <family val="1"/>
        <scheme val="major"/>
      </rPr>
      <t xml:space="preserve">LOC: </t>
    </r>
    <r>
      <rPr>
        <sz val="10"/>
        <rFont val="Cambria"/>
        <family val="1"/>
        <scheme val="major"/>
      </rPr>
      <t xml:space="preserve">There are several remains of shieling huts, settlements and townships as well as stock enclosures. LTFP states at S2.7 the requirement to protect these and other undiscovered features in line with Forest and Historic Environment Guidelines. Highland Council archaeologist was consulted at time of LTFP scoping, no specific requirements were stated.
</t>
    </r>
    <r>
      <rPr>
        <b/>
        <sz val="10"/>
        <rFont val="Cambria"/>
        <family val="1"/>
        <scheme val="major"/>
      </rPr>
      <t>INV</t>
    </r>
    <r>
      <rPr>
        <sz val="10"/>
        <rFont val="Cambria"/>
        <family val="1"/>
        <scheme val="major"/>
      </rPr>
      <t xml:space="preserve">: Statutory historic environment agencies and local people were consulted during scoping for forest plan development and prior to entering the forest for certification. Any sites brought to the manager's attention are described in the forest plan along with measures to maintain and/or enhance them. Locations are depicted on maps. All features are unscheduled ancient monuments (USAM).    
</t>
    </r>
    <r>
      <rPr>
        <b/>
        <sz val="10"/>
        <rFont val="Cambria"/>
        <family val="1"/>
        <scheme val="major"/>
      </rPr>
      <t>RDN</t>
    </r>
    <r>
      <rPr>
        <sz val="10"/>
        <rFont val="Cambria"/>
        <family val="1"/>
        <scheme val="major"/>
      </rPr>
      <t xml:space="preserve">: No formal ground survey has been done on Cardross Forest. Desk top surveys using Canmore web map suggest only one record feature within the forest: in about 1850, two swords were found "lying in a cross position" during digging for peat at Pollabay Pow on Flanders Moss.
</t>
    </r>
    <r>
      <rPr>
        <b/>
        <sz val="10"/>
        <rFont val="Cambria"/>
        <family val="1"/>
        <scheme val="major"/>
      </rPr>
      <t>CARM:</t>
    </r>
    <r>
      <rPr>
        <sz val="10"/>
        <rFont val="Cambria"/>
        <family val="1"/>
        <scheme val="major"/>
      </rPr>
      <t xml:space="preserve">  There are a number of agricultural and industrial archaeological features in the forest, evidence of the previous farming and mining activity that was carried out intensively in the area. There are also a number of earlier features including two cairns on Cairn Table. All such features are mapped.
</t>
    </r>
    <r>
      <rPr>
        <b/>
        <sz val="10"/>
        <rFont val="Cambria"/>
        <family val="1"/>
        <scheme val="major"/>
      </rPr>
      <t>OVE</t>
    </r>
    <r>
      <rPr>
        <sz val="10"/>
        <rFont val="Cambria"/>
        <family val="1"/>
        <scheme val="major"/>
      </rPr>
      <t>: Historic features, principally old sheep fanks are being incorporated into open space to minimise degradation in the next rotation.   Statutory historic environment agencies were consulted during scoping for forest plan development.</t>
    </r>
  </si>
  <si>
    <t>9.3.4</t>
  </si>
  <si>
    <t>Game and fisheries management</t>
  </si>
  <si>
    <t>4.9.1</t>
  </si>
  <si>
    <t xml:space="preserve">4.9.1 Game rearing and release, shooting and fishing shall be carried out in accordance with the spirit of codes of practice produced by relevant organisations.
Verifiers: 
• Field observation
• Relevant permissions and leases
• Discussion with the owner/manager/responsible person demonstrates awareness of the law and good practice
• Discussion with interested parties
• Permissions from statutory bodies where these are required
• Membership of sporting and conservation organisation.
</t>
  </si>
  <si>
    <t>SLM:  No game or sporting
ACH:  Acharossan Deer control agreement seen (dated 29/4/21), including requirement for deer stalking and 1st aid certificates.
DRM:  Deer Management Plan seen
FOR:  The estate has a code of practice and is a member of the National Gamekeepers Association (membership dated 29/10/21). Firearms certificate for named individual seen (dated 12/4/21).
SCC:  No hunting or sporting on SCC land.
TRE:  There is a small shoot for the owner with no let days. The gamekeeper is a member of The National Gamekeepers' Organisation, membership card seen expires 31/1/23.
LNG:  There was a pheasant shoot, but it is not running this year (confirmed by Estate Manager).</t>
  </si>
  <si>
    <r>
      <rPr>
        <b/>
        <sz val="10"/>
        <rFont val="Cambria"/>
        <family val="1"/>
        <scheme val="major"/>
      </rPr>
      <t>All sites -</t>
    </r>
    <r>
      <rPr>
        <sz val="10"/>
        <rFont val="Cambria"/>
        <family val="1"/>
        <scheme val="major"/>
      </rPr>
      <t xml:space="preserve"> only deer control for forest management purposes, no fishing / no game rearing or release except as noted below. Sporting lease seen for </t>
    </r>
    <r>
      <rPr>
        <b/>
        <sz val="10"/>
        <rFont val="Cambria"/>
        <family val="1"/>
        <scheme val="major"/>
      </rPr>
      <t xml:space="preserve">Rosal - </t>
    </r>
    <r>
      <rPr>
        <sz val="10"/>
        <rFont val="Cambria"/>
        <family val="1"/>
        <scheme val="major"/>
      </rPr>
      <t xml:space="preserve">the lease specifically forbids shooting of black grouse and capercaillie and the manager confirmed that only deer management is undertaken.  </t>
    </r>
    <r>
      <rPr>
        <b/>
        <sz val="10"/>
        <rFont val="Cambria"/>
        <family val="1"/>
        <scheme val="major"/>
      </rPr>
      <t>RDC:</t>
    </r>
    <r>
      <rPr>
        <sz val="10"/>
        <rFont val="Cambria"/>
        <family val="1"/>
        <scheme val="major"/>
      </rPr>
      <t xml:space="preserve"> The pheasant shoot lease holder and syndicate members are aware the woodland is certified. Pen locations, as shown on maps seen during audit, are not in sensitive areas with no degradation of the ground flora. No evidence contrary to codes of practice was found. Annual shooting returns are provided to the estate along with public liability insurance documentation.</t>
    </r>
    <r>
      <rPr>
        <b/>
        <sz val="10"/>
        <rFont val="Cambria"/>
        <family val="1"/>
        <scheme val="major"/>
      </rPr>
      <t xml:space="preserve"> LOC</t>
    </r>
    <r>
      <rPr>
        <sz val="10"/>
        <rFont val="Cambria"/>
        <family val="1"/>
        <scheme val="major"/>
      </rPr>
      <t>: All shooting managed in-house by full time gamekeeping employees.  Head stalker, also estate manager, is qualified as DSC level 2 assessor and provides training and assessment opportunities during stalking season.</t>
    </r>
    <r>
      <rPr>
        <b/>
        <sz val="10"/>
        <rFont val="Cambria"/>
        <family val="1"/>
        <scheme val="major"/>
      </rPr>
      <t xml:space="preserve"> INV</t>
    </r>
    <r>
      <rPr>
        <sz val="10"/>
        <rFont val="Cambria"/>
        <family val="1"/>
        <scheme val="major"/>
      </rPr>
      <t xml:space="preserve">: No game rearing in the forest.  Deer are controlled. Lochan Balloch and Lochan Allt a’ Chip Dhuibh are used by the local Bridge of Allan Fishing Club, maintaining fish stocks and assisting with site monitoring.
</t>
    </r>
  </si>
  <si>
    <r>
      <rPr>
        <b/>
        <sz val="10"/>
        <rFont val="Cambria"/>
        <family val="2"/>
        <scheme val="major"/>
      </rPr>
      <t xml:space="preserve">All sites with HCV </t>
    </r>
    <r>
      <rPr>
        <sz val="10"/>
        <rFont val="Cambria"/>
        <family val="1"/>
        <scheme val="major"/>
      </rPr>
      <t xml:space="preserve">- the majority of sites had no such activities other than deer control, undertaken primarily for forest management purposes.  Where game management is undertaken,  the manager was aware of the location of pheasant pens and examples were visited during site visits - no instances of siting of pens in sensitive areas and/or signs of overstocking eg pen at Dallas visited.  Liaison with gamekeepers / shoot discussed with managers and shoot leases / insurances seen during audit. </t>
    </r>
    <r>
      <rPr>
        <sz val="10"/>
        <rFont val="Cambria"/>
        <family val="2"/>
        <scheme val="major"/>
      </rPr>
      <t>No non compliance noted.</t>
    </r>
  </si>
  <si>
    <t>9.1.4 (assess and record presence and status of HCVs) and 
9.3.5 (implement strategies and actions)</t>
  </si>
  <si>
    <t>Woodland access and recreation including traditional and permissive use rights</t>
  </si>
  <si>
    <t>5.1.1 a)</t>
  </si>
  <si>
    <t xml:space="preserve">5.1.1 a) Existing permissive or traditional uses of the woodland shall be identified and sustained except when such uses can be shown to threaten the integrity of the woodland or the achievement of the objectives of management. 
Verifiers: 
• Documentation or maps of all existing permissive and traditional uses of the woodland
• Discussion with interested parties
• Field observation of public rights of way
• Evidence presented to justify any restriction of permissive or traditional uses.
</t>
  </si>
  <si>
    <t>SLM:  Ardura is a community project and public use of the site is a key objective. 
ACH:  Scottish open access policy followed, no core paths on site.
DRM:  Public water source in Mungosdail. Contractor was informed and buffer strip set out. Scottish Water were on site during works.
FOR:  There is considerable public access associated with the Rhinns of Kell mountain walk. The estate have made provision for public access, including signage and parking. Dumfries &amp; Galloway Council have carried out a risk assessment on the property (copy seen). 
SCC:  Public use of SCC woods is a primary objective and abundant evidence was seen on site to support this.
TRE:  Existing uses are sustained.
LNG:  The wider Longleat Estate is a major visitor attraction and there is permanent access to about half of the woods. During covid lockdown visitor numbers grew substantially. Existing uses are sustained.</t>
  </si>
  <si>
    <r>
      <rPr>
        <b/>
        <sz val="10"/>
        <rFont val="Cambria"/>
        <family val="2"/>
        <scheme val="major"/>
      </rPr>
      <t>All sites</t>
    </r>
    <r>
      <rPr>
        <sz val="10"/>
        <rFont val="Cambria"/>
        <family val="1"/>
        <scheme val="major"/>
      </rPr>
      <t xml:space="preserve"> - core paths ( Scottish sites) / Public Rights of Way ( English sites) all marked on maps and no evidence of restrictions to usage noted during audit.  The majority of sites visited were remote and with very litte public use.  Englefield, Leconfield and Dallas all had high public use, with public information notices / waymarked routes. An area of woodland at Dallas next to the local primary school is also extensively used by the school - thisis actively encouraged by the estate.  Usage at Killiechonate and Inverernie also actively encouraged, with public information notices at entrances / waymarked trails. </t>
    </r>
  </si>
  <si>
    <t>9.1.5 (identify and evaluate remnant features/threats and prioritise actions) and 
9.3.6 (implement actions)</t>
  </si>
  <si>
    <t>5.1.1 b)</t>
  </si>
  <si>
    <t xml:space="preserve">5.1.1 b) A precautionary approach shall be adopted in relation to water supplies.  
Verifiers: 
• Documentation or maps of all existing permissive and traditional uses of the woodland
• Discussion with interested parties
• Field observation of public rights of way
• Evidence presented to justify any restriction of permissive or traditional uses.
</t>
  </si>
  <si>
    <t>SLM:  At Ardura care has been taken with brashmats and routing or extraction racks to protect watercourses. A log bridge was in good condition. Several watercourses leaving the site were inspected and all found to be running clear with no evidence of siltation. There have been complaints to MICT from a neighbour living just downstream of the site (on the river Lussa), saying that water quality has been compromised by harvesting operations. However, there has been no formal complaint to SEPA or Argyll &amp; Bute Council, who are responsible for domestic water supplies. MICT have taken the complaints seriously and taken their own samples and evidence, and reject the complaints. In the absence of a formal complaint to the statutory authorities, it appears MICT are responding appropriately.
ACH:  SEPA responded to the LTFP consultation with a lengthy comment listing many issues. Forest managers incorporated SEPA's comments by identifying previously unknown private water sources. At Ormidale during PAWS restoration works in cpt 33, private water sources were realigned by agreement with owners.
DRM:   Public water source in Mungosdail. Contractor was informed and buffer strip set out. Scottish Water were on site during works.
FOR:  Great care was taken during harvesting works in cpt 33 where SS was cleared from a SSSI adjacent to a water body (risk assessments seen).
SCC:  The Peak plan considers water in section 4.2 Information. Felling works at Redmires were approved by Yorkshire Water as they were close to a reservoir (site seen). The Urban plan states (3.3 Strategy): 'To work with local and national partners to understand how the woodland estate helps to manage water within the city’s catchment area and to promote its development to help with flood alleviation measures where appropriate.'
TRE:  No such supplies.
LNG:  No such supplies.</t>
  </si>
  <si>
    <r>
      <rPr>
        <b/>
        <sz val="10"/>
        <rFont val="Cambria"/>
        <family val="2"/>
        <scheme val="major"/>
      </rPr>
      <t xml:space="preserve">All sites </t>
    </r>
    <r>
      <rPr>
        <sz val="10"/>
        <rFont val="Cambria"/>
        <family val="1"/>
        <scheme val="major"/>
      </rPr>
      <t>- where there are private water supplies on site these are marked on constraints maps.  Although no operations in areas near private water supplies managers interviewed showed good knowledge of requirements ie ensuring appropriate buffering and contractor awareness; also buffer zones for planting activities.</t>
    </r>
  </si>
  <si>
    <t>5.1.2 a)</t>
  </si>
  <si>
    <t>6.5.3</t>
  </si>
  <si>
    <t xml:space="preserve">5.1.2 a) There shall be provision for some public access subject only to limited exemptions.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</si>
  <si>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SLM:  Ardura is a community project and public use of the site is a key objective. The carpark was closed during fencing operations to accommodate kit and vehicle movements.
ACH:  Scottish open access policy followed, no core paths on site.
DRM:  Scottish open access policy followed. Gates were accessible.
FOR:  Scottish open access policy followed. Gates were accessible. A carpark has been made available. There is ample signage informing the public of access rights and responsibilities.
SCC:  Public use of SCC woods is a primary objective and abundant evidence was seen on site to support this.
TRE:  Plan section 4.7.2 states 'Public access is prohibited around Tregothnan Estate woodlands, apart from on public rights of way, a satellite woodland Unity Woods has a high flow of public access on both public footpaths and bridlepaths and is part of the Mineral Tramway.'
LNG:  The wider Longleat Estate is a major visitor attraction and there is permanent access to about half of the woods. During covid lockdown visitor numbers grew substantially. Existing uses are sustained.</t>
  </si>
  <si>
    <t>Scottish sites - open access policy followed.  Gates in place allowing access to the forests. English sites ( Englefield and Leconfield) public access is encouraged. At Dallas and Killiechonate waymarked trails in place and at Inverernie signage welcoming public access is on display at entrances.</t>
  </si>
  <si>
    <t>5.1.2 b)</t>
  </si>
  <si>
    <t xml:space="preserve">5.1.2 b) Where there is a special demand for further public access for the purpose of environmental education, the owner/manager shall make reasonable efforts to meet this demand.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</si>
  <si>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6.5.4</t>
  </si>
  <si>
    <t>SLM:  At Bawd Moss, an endurance horse-riding event passes through the forest, with permission, every year. At Ardura there is extensive public access and education, including school visits. There is also a Ranger funded by the Forestry Commission and others.
ACH:  No such demand.
DRM:  No such demand.
FOR:  No such demand.
SCC:  Public use of SCC woods is a primary objective and abundant evidence was seen on site to support this. The Eccleshall Woodland Discovery Centre provides many educational activities.
TRE: Forest Manager does occasional local parish walk, explaining what they are doing with felling and restocking. 'Over a dozen people' attend. Emails seen from April 2019 organising Parish Walk. When the plan was reviewed, the estate checked for negative impacts. eg Unity Wood oak coppicing. Exchange of emails seen with local council confirming their support.
LNG:  The wider Longleat Estate is a major visitor attraction and there is permanent access to about half of the woods. During covid lockdown visitor numbers grew substantially. The estate has a dedicated Education Officer for schools and two Forest School projects on site.</t>
  </si>
  <si>
    <t>No such demand at the majority of sites but where such demand exists it has been met eg at Englefield various activities are organised eg snowman trail, horse riding permits, annual schools day, orienteering events etc etc. At Leconfield the annual wildflower walk is so popular that it was fully booked ( 50 places) within 36 hours of posting.</t>
  </si>
  <si>
    <t>Minimising adverse impacts</t>
  </si>
  <si>
    <t xml:space="preserve">5.2.1 The owner/manager shall mitigate the risks to public health and safety and other negative impacts of woodland operations on local people.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Use of risk assessment and site management with safety signs and diversions around active operational sites.
</t>
  </si>
  <si>
    <t>6.5.5</t>
  </si>
  <si>
    <t>SLM:  At Ardura, during roadside tree felling, traffic management was used for public safety. The live harvesting site was well signed.
ACH:  Harvesting signage was seen on site. At Ormidale during PAWS restoration works in cpt 33, private water sources were realigned by agreement with owners.
DRM:  One major recent operation was the construction of a new road to the north end of the peninsular for removal of timber. This is to avoid timber lorries travelling along the public road, which is a 'consultation route' (meaning haulage operations must consult the local council beforehand and they might impose restrictions).
FOR:  Scottish open access policy followed. Gates were accessible. A carpark has been made available. There is ample signage informing the public of access rights and responsibilities. 
SCC:  Contract documents include risk assessments, pre-commencement meeting record, emergency response card. Eccleshall Wood had a Site Risk Assessment Form completed 14/1/22 (copy seen) mitigating risks to public health and safety.
TRE:  Many visitors come to the wider Tregothnan Estate and tree safety is of primary importance. The estate has a Health &amp; Safety Policy (copy seen dated 1/4/22). Also a Policy for Tree Risk Management (copy seen last reviewed March 2022). The latest Record of Tree Safety Inspection Form was seen, dated September 2021, then again on 21/2/22 after Storm Eunice.
LNG:  Arboricultural Supervisor has Level4 Diploma in Arboriculture and Professional Tree Inspector qualifications and undertakes Tree Safety Surveys. Evidence seen.</t>
  </si>
  <si>
    <r>
      <t xml:space="preserve">All sites with live operations included threshold signage ( though see Minor CAR 2024.5 under 5.4.1a below re missing signage at one end of site at Castlemilk &amp; Corrie).   Unsafe high seat seen during audit in the woodland at Sims Copse, </t>
    </r>
    <r>
      <rPr>
        <b/>
        <sz val="10"/>
        <rFont val="Cambria"/>
        <family val="2"/>
        <scheme val="major"/>
      </rPr>
      <t xml:space="preserve">Englefield. Minor CAR 2024.3  </t>
    </r>
    <r>
      <rPr>
        <sz val="10"/>
        <rFont val="Cambria"/>
        <family val="1"/>
        <scheme val="major"/>
      </rPr>
      <t xml:space="preserve">At </t>
    </r>
    <r>
      <rPr>
        <b/>
        <sz val="10"/>
        <rFont val="Cambria"/>
        <family val="2"/>
        <scheme val="major"/>
      </rPr>
      <t>Corsock</t>
    </r>
    <r>
      <rPr>
        <sz val="10"/>
        <rFont val="Cambria"/>
        <family val="1"/>
        <scheme val="major"/>
      </rPr>
      <t xml:space="preserve"> no tree safety survey had been undertaken since 2020 although 2 years was stated in the tree safety survey as the recommended re-inspection frequency. </t>
    </r>
    <r>
      <rPr>
        <b/>
        <sz val="10"/>
        <rFont val="Cambria"/>
        <family val="2"/>
        <scheme val="major"/>
      </rPr>
      <t xml:space="preserve">Minor CAR 2024.4 </t>
    </r>
    <r>
      <rPr>
        <sz val="10"/>
        <rFont val="Cambria"/>
        <family val="2"/>
        <scheme val="major"/>
      </rPr>
      <t>Tree safety surveys seen and checks made for work having been undertaken for unsafe trees identified at all other sites where formal tree safety surveys required eg Englefield - comprehensive tree safety policy in place, including detailed, colour - coded  follow-up for identified works</t>
    </r>
  </si>
  <si>
    <t xml:space="preserve">Minor CAR 2024.3, Minor CAR 2024.4, </t>
  </si>
  <si>
    <t xml:space="preserve">5.2.2 The owner/manager shall respond constructively to complaints, seek to resolve grievances through engagement with complainants in the first instance, and follow established legal process should this become necessary.
Verifiers: 
• Discussion with interested parties
• A complaints process
• A public contact point.
</t>
  </si>
  <si>
    <t>SLM:  At Ardura there have been complaints to MICT from a neighbour living just downstream of the site (on the river Lussa), saying that water quality has been compromised by harvesting operations. However, there has been no formal complaint to SEPA or Argyll &amp; Bute Council, who are responsible for domestic water supplies. MICT have taken the complaints seriously and taken their own samples and evidence, and reject the complaints. In the absence of a formal complaint to the statutory authorities, it appears MICT are responding appropriately.
ACH:  The new Acharossan plan has been fully consulted and a scoping report seen (in SF template). SEPA responded to the consultation with a lengthy comment listing many issues. The forest managers have responded to all these comments (correspondence seen) and await approval from SF. Forest managers incorporated SEPA's comments by clarifying their mounding techniques for planting ground preparation and by identifying previously unknown private water sources.
DRM:  No such complaints.
FOR:  No such complaints.
SCC: There is a Ranger Team covering certified woods and other SCC properties who respond to public queries and complaints. The Urban plan states (3.3 Strategy): 'To respond positively and quickly to public complaints and enquiries, and ensure that the City Council’s public complaints and feedback procedure is adhered to as appropriate.'
TRE: No such complaints
LNG:  There is continuous communication with local communities and councils. eg briefing dated 11/5/22 to estate manager for parish council meeting.</t>
  </si>
  <si>
    <t>6.5.6</t>
  </si>
  <si>
    <t>All sites audited - no complaints / grievances noted; however at Swilebog a stakeholder provided feedback at the 2022 RA audit and again at 2024 S2 audit pre audit stakeholder consultation exercise regarding an unresolved issue around road maintenance requirements and responsibilities. In the period between auditor investigation of stakeholder feedback at RA in 2022 and provision of further feedback regarding this same issue at S2 audit in 2024 the manager had made an attempt to arrange a meeting with the stakeholder and other residents but at time of audit ( April 2024) a meeting had still not been arranged to discuss a way forward.</t>
  </si>
  <si>
    <t>Minor CAR 2024.1</t>
  </si>
  <si>
    <t>Rural economy</t>
  </si>
  <si>
    <t xml:space="preserve">5.3.1 The owner/manager shall promote the integration of woodlands into the local economy by:
• Making the best use of the woodland’s potential products and services consistent with other objectives.
• Providing local people with equitable opportunities for employment and to supply goods and services.
Verifiers: 
Evidence of:
• Local or specialist market opportunities
• Promoting and encouraging enterprises to strengthen and diversify the local economy
• Provision for local employment and suppliers.
</t>
  </si>
  <si>
    <t xml:space="preserve">SLM:  At Ardura trees for restocking will be sourced from a nursery in the north of Mull. Firewood is sold locally on the island. As a community project, local benefits are a consideration when tendering contracts.
ACH:  Local planting and harvesting contractors have been used.
DRM:  Forestry works are tendered so local contractors can apply. Chipwood is used for biomass at the estate's distillery (which employs 12 people).
FOR:  Timber has been sold to local sawmills, including Lockerbie. Full time staff are employed on site.
SCC:  The Eccleshall Woodland Discovery Centre encourages local enterprise such as crafts and education. SCC also employs a local social enterprise to undertake maintenance works.
TRE:  All timber sales are within Cornwall; chipwood goes to feed the estate biomass boilers; there are 3 direct labour forestry workers; a local contractor was doing the harvesting.
LNG:  Forestry Department has 11 workers, including retail and administration. One local contractor is used regularly for harvesting works. </t>
  </si>
  <si>
    <t>6.5.7</t>
  </si>
  <si>
    <t>All sites - timber sales are tendered, with local contractors having the opportunity to submit a quote.  At Englefield, Leconfield, Castlemilk &amp; Corrie, Kildermorie and Glenferness staff are employed on site.  Contractor who had undertaken thinning operations at Dallas was local; also excavator operator interviewed at North Otter had a local base although his main operation was run from a greater distance ( though still in Scotland).  Coppicing contractors interviewed at Englefield confirmed they were very local to the area.</t>
  </si>
  <si>
    <t>Health and safety</t>
  </si>
  <si>
    <t>5.4.1 a)</t>
  </si>
  <si>
    <t xml:space="preserve">5.4.1 a) There shall be:
• Compliance with health and safety legislation
• Conformance with associated codes of practice
• Conformance with FISA guidance.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</si>
  <si>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SLM:  At Bawd Moss the forest management company updated their Health &amp; Safety Policy in 2019 (copy seen). But see Minor CAR 3.1.1 re timber stack height. At Ardura the harvesting operation is well managed with appropriate documentation (but see Minor CAR 3.1.1). Harvesting contractor had hazard map, emergency response card, risk assessment, fire extinguisher, spill kits. Site managers had records of site visits and checklists.
ACH:  Otter harvesting documentation includes buyer's Site Specific Risk Assessment (dated 7/9/21), Pre-commencement &amp; Environmental impact Risk Assessment (dated 6/9/21), and Agreement of Sale including section 7 Health &amp; Safety (dated 3/9/21).
DRM:  The groundworks contractor for the new forest road through Auliston wood had signed contract (dated 2/3/22) which included Environmental risk assessment and pre-commencement meeting record. The estate has its own generic Emergency Plan. There is also an Emergency Plan in the contractor's pack, including site safety rules.
FOR:  The estate office had an accident book (2 minor injuries since Sept 21) and accidents are also reported monthly to the management team by the Estate Manager. Contractors' documentation included risk assessments and emergency plans.  The estate employs consultants to manage Health &amp; Safety, signed agreement seen dated 21.10/21. Includes emergency response plan. The estate also has an Extreme Weather Procedure policy covering fire, storm, snow and heat, for which employees have signed to acknowledge receipt.
SCC:  Sample certificates were seen for Direct Labour and contractors, including 1st aid and FMO.
TRE:  The estate has a Health &amp; Safety Policy (copy seen dated 1/4/22). Contract documents show due regard to health and safety requirements. 
LNG:  The estate has an excellent suite of Standard Operating Procedures covering forestry works and Health &amp; Safety, plus FISA guides. Staff on site were also well trained in Health &amp; Safety.</t>
  </si>
  <si>
    <t>6.5.8</t>
  </si>
  <si>
    <r>
      <t xml:space="preserve">Bunachton - </t>
    </r>
    <r>
      <rPr>
        <sz val="10"/>
        <rFont val="Cambria"/>
        <family val="1"/>
        <scheme val="major"/>
      </rPr>
      <t xml:space="preserve">reference Major CAR ( repeat of Minor CAR 2022.1 raised under 3.1.1 above).  Three timber stacks were noted to be overheight, though none exceeded 4.5m. Warning signs were present on all approaches to the stacks and stacks were noted to be well constructed and stable. The Forwarder operator interviewed confirmed that as far as he was aware no stack height risk assessment had been undertaken and he had not received any instructions to allow stack height to exceed product length.  On further investigation it transpired that the FWM had completed a stack height risk assessment, stipulating maximum stack height of 4.5m, but had neither provided a copy of this Risk assessment to the site manager nor communicated its significant findings to the operators on site. </t>
    </r>
    <r>
      <rPr>
        <b/>
        <sz val="10"/>
        <rFont val="Cambria"/>
        <family val="1"/>
        <scheme val="major"/>
      </rPr>
      <t>Minor CAR 2022.1 Raised to Major under 3.1.1</t>
    </r>
  </si>
  <si>
    <t>ref major CAR 2022.1 under 3.1.1 above</t>
  </si>
  <si>
    <r>
      <t>All managers and operators interviewed during audit showed very good knowledge of requirements and contract documentation seen to include all relevant information eg risk assessments, constraints maps, records of pre-commencement meetings.  Warning signage seen on all active operational sites visited; however at</t>
    </r>
    <r>
      <rPr>
        <b/>
        <sz val="10"/>
        <rFont val="Cambria"/>
        <family val="2"/>
        <scheme val="major"/>
      </rPr>
      <t xml:space="preserve"> Castle Milk &amp; Corrie Estates</t>
    </r>
    <r>
      <rPr>
        <sz val="10"/>
        <rFont val="Cambria"/>
        <family val="1"/>
        <scheme val="major"/>
      </rPr>
      <t xml:space="preserve"> harvesting site and South Turnmuir the warning notices displayed at the goalposts at the overhead powerlines did not show the maximum safe height for vehicles passing under the lines and at the harvesting site at Whitcastle threshold safety signage was only in place at one end of the road running through the work site. </t>
    </r>
    <r>
      <rPr>
        <b/>
        <sz val="10"/>
        <rFont val="Cambria"/>
        <family val="2"/>
        <scheme val="major"/>
      </rPr>
      <t>Minor CAR 2024.5 - closed at audit</t>
    </r>
    <r>
      <rPr>
        <sz val="10"/>
        <rFont val="Cambria"/>
        <family val="1"/>
        <scheme val="major"/>
      </rPr>
      <t xml:space="preserve"> At </t>
    </r>
    <r>
      <rPr>
        <b/>
        <sz val="10"/>
        <rFont val="Cambria"/>
        <family val="2"/>
        <scheme val="major"/>
      </rPr>
      <t>Aberarder</t>
    </r>
    <r>
      <rPr>
        <sz val="10"/>
        <rFont val="Cambria"/>
        <family val="1"/>
        <scheme val="major"/>
      </rPr>
      <t xml:space="preserve"> the risk zone was not marked on the Forwarder </t>
    </r>
    <r>
      <rPr>
        <b/>
        <sz val="10"/>
        <rFont val="Cambria"/>
        <family val="2"/>
        <scheme val="major"/>
      </rPr>
      <t>Minor CAR 2024.7</t>
    </r>
  </si>
  <si>
    <t>Minor CAR 2024.5, Minor CAR 2024.7</t>
  </si>
  <si>
    <t>5.4.1 b)</t>
  </si>
  <si>
    <t xml:space="preserve">5.4.1 b) There shall be contingency plans for any accidents.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</si>
  <si>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SLM:  At Ardura the harvesting operation is well managed with appropriate documentation. Harvesting contractor had hazard map, emergency response card, risk assessment, fire extinguisher, spill kits. Site managers had records of site visits and checklists.
ACH:  The Otter Site Specific Risk Assessment includes Emergency Contact Numbers and Information.
DRM:  The estate has its own generic Emergency Plan. There is also an Emergency Plan in the contractor's pack, including site safety rules.
FOR:  Contractors' documentation included risk assessments and emergency plans.  The estate employs consultants to manage Health &amp; Safety, signed agreement seen dated 21.10/21. Includes emergency response plan. The estate also has an Extreme Weather Procedure policy covering fire, storm, snow and heat, for which employees have signed to acknowledge receipt.
SCC:  Contract documents included emergency response cards.
TRE:  Contract documents for harvesting in Mellingoose (dated 20/9/21) include safety precautions, environmental protection plans, biosecurity plans, emergency procedures, contact details, site risk assessment and map.
LNG:  Direct Labour team documents include emergency information and Health &amp; Safety requirements.</t>
  </si>
  <si>
    <r>
      <rPr>
        <b/>
        <sz val="10"/>
        <rFont val="Cambria"/>
        <family val="2"/>
        <scheme val="major"/>
      </rPr>
      <t>All sites</t>
    </r>
    <r>
      <rPr>
        <sz val="10"/>
        <rFont val="Cambria"/>
        <family val="1"/>
        <scheme val="major"/>
      </rPr>
      <t xml:space="preserve"> - a range of contract documentation seen, including hazards / constraints maps,  risk assessments, site safety rules, emergency procedures.  First aid kits  and spill kits checked at coppicing site at Englefield, mounding operations at North Otter, chemical stores at Englefield, Leconfield and Castlemilk &amp; Corrie; also fire extinguishers. All managers and operators interviewed showed good knowledge of requirements.</t>
    </r>
  </si>
  <si>
    <t>9.1.6</t>
  </si>
  <si>
    <t>5.4.1 c)</t>
  </si>
  <si>
    <t xml:space="preserve">5.4.1 c) There shall be appropriate competency.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</si>
  <si>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SLM:  At Bawd Moss the roading contractor had certificates for Forestry 1st Aid + and Emergency 1st Aid (both 21/6/21), flail mulcher (11/3/20), tracked base 7/6/2019), LOLER (29/1/22).
ACH:  The Otter Harvesting file includes certificates of competence for 1st aid, Forest Machine Operator (forwarder, harvester and grapple felling)
DRM:  The groundworks contractor had an Environmental Risk Assessment as part of the contract and a Pre-Commencement Record (both dated 2/3/22).
FOR:  Contractors' documentation included risk assessments and emergency plans. Harvesting contractor had competencies on file, including FMO and 1st aid.  For deer control, a firearms certificate for named individual was seen (dated 12/4/21).
SCC:  Sample certificates were seen for Direct Labour and contractors, including 1st aid and FMO.
TRE:  Forest Manager has DSC1 certificate for deer control, dated 1/12/19. Harvesting Contractor does not have FMO Certificate, but does have Lantra HO00193793 for Forestry Tractor with attachments, Tractor on Slopes, and Tractor Winching.
LNG:  The estate runs a comprehensive Forestry Training Matrix spreadsheet with all employees' qualifications recorded, including expiry dates. Evidence seen.</t>
  </si>
  <si>
    <r>
      <rPr>
        <b/>
        <sz val="10"/>
        <rFont val="Cambria"/>
        <family val="2"/>
        <scheme val="major"/>
      </rPr>
      <t>All sites</t>
    </r>
    <r>
      <rPr>
        <sz val="10"/>
        <rFont val="Cambria"/>
        <family val="1"/>
        <scheme val="major"/>
      </rPr>
      <t xml:space="preserve"> - competencies checked for a range of operations / activities, ensuring at least one operation / activity checked per site visited.  These included first aid, ATV and DSC / DMQ for stalkers, first aid, chainsaw, FMOC for harvesting operations, first aid, FMOC for mounding operations, PA1, PA6 and first aid for spraying operations, first aid for planting operations. </t>
    </r>
  </si>
  <si>
    <t>9.3.7</t>
  </si>
  <si>
    <t>Training and continuing development</t>
  </si>
  <si>
    <t xml:space="preserve">5.5.1 All workers shall have appropriate qualifications, training and/or experience to carry out their roles in conformance to the requirements of this standard, unless working under proper supervision if they are currently undergoing training.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 Training records for all employees.
</t>
  </si>
  <si>
    <t xml:space="preserve">SLM:  At Bawd Moss the roading contractor had certificates for Forestry 1st Aid + and Emergency 1st Aid (both 21/6/21), flail mulcher (11/3/20), tracked base 7/6/2019), LOLER (29/1/22).
ACH:  The Otter Harvesting file includes certificates of competence for 1st aid, Forest Machine Operator (forwarder, harvester and grapple felling)
DRM:  Contractor undertaking groundworks on new road have appropriate competencies, including Geotechnical Knowledge for Quarrying Supervision, excavator / crusher, Emergency First Aid at Work for Forestry, Safe Contractor, ISO 9001:2015 International Quality Management Standard.
FOR:  Harvesting contractor had competencies on file, including FMO and 1st aid.  For deer control, a firearms certificate for named individual was seen (dated 12/4/21). The new Site Manager had Health &amp; Safety training on joining (confirmed in person).
SCC:  Sample certificates were seen for Direct Labour and contractors, including 1st aid and FMO.  Staff confirmed that they underwent training as part of SCC employment.
TRE:  Forest Manager has DSC1 certificate for deer control, dated 1/12/19. Harvesting Contractor does not have FMO Certificate, but does have Lantra HO00193793 for Forestry Tractor with attachments, Tractor on Slopes, and Tractor Winching.
LNG:  The estate runs a comprehensive Forestry Training Matrix spreadsheet with all employees' qualifications recorded, including expiry dates. Evidence seen.
</t>
  </si>
  <si>
    <r>
      <rPr>
        <b/>
        <sz val="10"/>
        <rFont val="Cambria"/>
        <family val="2"/>
        <scheme val="major"/>
      </rPr>
      <t>All sites</t>
    </r>
    <r>
      <rPr>
        <sz val="10"/>
        <rFont val="Cambria"/>
        <family val="1"/>
        <scheme val="major"/>
      </rPr>
      <t xml:space="preserve"> - Managers interviewed confirmed that they have been provided with the training they need to fulfil their roles.  Competencies checked for a range of operations / activities, ensuring at least one operation / activity checked per site visited.  These included first aid, ATV and DSC / DMQ for stalkers, first aid, chainsaw, FMOC for harvesting operations, first aid, FMOC for mounding operations, PA1, PA6 and first aid for spraying operations, first aid for planting operations. </t>
    </r>
    <r>
      <rPr>
        <sz val="10"/>
        <rFont val="Cambria"/>
        <family val="2"/>
        <scheme val="major"/>
      </rPr>
      <t xml:space="preserve">Head Keeper interviewed at Kildermorie explained that in addition to competencies directly relating to his role, he is provided with opportunties for wider training eg Problem solving - critical thinking training certificate seen.  </t>
    </r>
  </si>
  <si>
    <t>6.6.1</t>
  </si>
  <si>
    <t>5.5.2 The owner/manager of large enterprises shall promote training, and encourage and support new recruits to the industry.
Verifiers: 
• Documented policy
• Involvement with industry bodies promoting training, including FISA
• Records of training sessions, provision of sites for training, subsidies for training courses.</t>
  </si>
  <si>
    <t>6.6.2</t>
  </si>
  <si>
    <t>Workers’ rights</t>
  </si>
  <si>
    <t>5.6.1 a)</t>
  </si>
  <si>
    <t>5.6.1 a) There shall be compliance with workers’ rights legislation, including equality legislation. 
Verifiers: 
• Discussion with workers
• Documented policies.</t>
  </si>
  <si>
    <t>SLM:  At Ardura forest managers and contractors confirmed compliance.
ACH:  Forest manager confirmed that there was compliance by his employer.
DRM:  Only the forestry consultant was met, no workers.  There are no employees.
FOR:  The estate is part of a larger parent company with HR department. All rights compliant.
SCC:  Managers confirmed that there was compliance by their employer.
TRE:  The Forest Manager confirmed compliance.
LNG: Both office and field staff confirmed compliance.</t>
  </si>
  <si>
    <t>All managers interviewed confirmed compliance.  All of the operators interviewed were self-employed but the Head Keeper interviewed at Kildermorie was a direct employee and confirmed there was full compliance with legislation</t>
  </si>
  <si>
    <t>5.6.1 b)</t>
  </si>
  <si>
    <t>6.6.3</t>
  </si>
  <si>
    <t>5.6.1 b) Workers shall not be deterred from joining a trade union or employee association.
Verifiers: 
• Discussion with workers
• Documented policies.</t>
  </si>
  <si>
    <t>SLM:  At Ardura forest managers and contractors confirmed compliance.
ACH:  Forest manager confirmed that there was no deterrence by his employer.
DRM:   Only the forestry consultant was met, no workers.  There are no employees.
FOR:  Workers are not deterred.
SCC:  Workers are not deterred.
TRE:  Workers are not deterred.
LNG:  Workers are not deterred, confirmed by office and field staff.</t>
  </si>
  <si>
    <r>
      <rPr>
        <b/>
        <sz val="10"/>
        <rFont val="Cambria"/>
        <family val="2"/>
        <scheme val="major"/>
      </rPr>
      <t xml:space="preserve">All sites </t>
    </r>
    <r>
      <rPr>
        <sz val="10"/>
        <rFont val="Cambria"/>
        <family val="1"/>
        <scheme val="major"/>
      </rPr>
      <t>- no reports of such deterrence though no union membership known</t>
    </r>
  </si>
  <si>
    <t>5.6.1 c)</t>
  </si>
  <si>
    <t>5.6.1 c) Direct employees shall be permitted to negotiate terms and conditions, including grievance procedures, collectively should they so wish. 
Verifiers: 
• Discussion with workers
• Documented policies.</t>
  </si>
  <si>
    <t>6.6.4</t>
  </si>
  <si>
    <t>SLM:  At Ardura forest managers and contractors confirmed compliance.
ACH:  Forest manager confirmed that there was no deterrence by his employer.
DRM:   Only the forestry consultant was met, no workers.  There are no employees.
FOR:  Workers may negotiate.
SCC:  Workers may negotiate.
TRE:  Workers may negotiate
LNG:  Workers may negotiate, confirmed by office staff and field staff.</t>
  </si>
  <si>
    <t>All managers interviewed confirmed compliance.  All of the operators interviewed were self-employed but the Head Keeper interviewed at Kildermorie was a direct employee and confirmed this would be permitted should he ever need to do so; however he reported that there had not been a need as he was very happy with his terms and conditions and had no grievances, nor was aware of any issues with any other members of staff.</t>
  </si>
  <si>
    <t>5.6.1 d)</t>
  </si>
  <si>
    <t>5.6.1 d) Workers shall have recourse to mechanisms for resolving grievances which meet the requirements of statutory codes of practice. 
Verifiers: 
• Discussion with workers
• Documented policies.</t>
  </si>
  <si>
    <t>SLM:  At Ardura, the Forest Managers engage external HR services, who handle grievance mechanisms. No grievances to report.
ACH:  Forest manager confirmed that there was recourse.
DRM:   Only the forestry consultant was met, no workers.  There are no employees.
FOR:  The estate is part of a larger parent company with HR department, including grievance procedures.
SCC:  The forestry managers are part of the larger SCC, which has its own HR department and grievance procedures.
TRE:  The estate has recently set up a HR department, where grievances can be resolved.
LNG:  The wider Longleat Estate has a HR department, where grievances can be resolved.</t>
  </si>
  <si>
    <t>6.6.5</t>
  </si>
  <si>
    <t>All managers interviewed confirmed there was recourse if needed.  All operators interviewed were self employed but he Head Keeper interviewed at Kildermorie was a direct employee and confirmed there would be recourse should he ever require; however he reported that there had not been a need as he was very happy with his terms and conditions and had no grievances, nor was aware of any issues with any other members of staff.</t>
  </si>
  <si>
    <t>5.6.1 e)</t>
  </si>
  <si>
    <t>5.6.1 e) Wages paid to workers shall meet or exceed the statutory national living wage. 
Verifiers: 
• Discussion with workers
• Documented policies.</t>
  </si>
  <si>
    <t>All sites: Forest managers confirmed that wages met or exceeded</t>
  </si>
  <si>
    <t>All sites: confirmed that wages are met or exceeded. All operators interviewed confirmed they are earning above the statutory national living wage.  Head Keeper interviewed at Kildermorie gave details of wages for the most junior members of staff - recently - recruited trainee keepers.  Wage noted to be higher than statutory national living wage.</t>
  </si>
  <si>
    <t>10.2.3</t>
  </si>
  <si>
    <t>Insurance</t>
  </si>
  <si>
    <t>5.7.1</t>
  </si>
  <si>
    <t>5.7.1 The owner/manager and workers shall be covered by adequate public liability and employer’s liability insurance.
Verifiers: 
• Insurance documents
• Self-insurance with a policy statement.</t>
  </si>
  <si>
    <t>SLM:  Bawd Moss roadworks contractor had Employers' Liability and Public Liability insurance dated 31/3/21 for works in December 2021. The forest management company also had Employers' and Public Liability insurance dated 19/3/22.
ACH:  Ormidale harvesting contractor has Employer's and Public Liability dated 10/9/21.
DRM:  The estate has Public and Fire Liability insurance dated 28/6/21. There are no employees.
FOR:  The estate has Employer's Liability insurance dated 1/3/22 and Public Liability dated 30/5/21.
SCC:  The council has Employers and Public Liability insurance dated 31/3/22, copies seen.
TRE:  Estate's Employers and Public Liability insurance seen dated 1/4/22.
LNG:  Estate's Employers and Public Liability insurance seen dated 25/3/22.</t>
  </si>
  <si>
    <t>All sites - insurances checked for  a wide range of operations / operators including stalking, spraying, fencing, planting, harvesting and mounding.  Estate insurances also checked in offices visited eg Castlemilk &amp; Corrie, Englefield, Leconfield, Kildermorie.</t>
  </si>
  <si>
    <t>10.2.4</t>
  </si>
  <si>
    <t>ANNEX 1 DUAL FSC (UKWAS 4.0)+ PEFC (UKWAS 5.0) CHECKLIST for : United Kingdom</t>
  </si>
  <si>
    <t>UKWAS 4.0 (FSC)</t>
  </si>
  <si>
    <t>UKWAS 5.0 (PEFC)</t>
  </si>
  <si>
    <t>United Kingdom</t>
  </si>
  <si>
    <t>Effective Date:</t>
  </si>
  <si>
    <t xml:space="preserve"> 1 April 2018 </t>
  </si>
  <si>
    <t xml:space="preserve">SECTION A: FSC TRADEMARK USE 
FSC-STD-50-001 Requirements for use of the FSC trademarks by certificate holders
</t>
  </si>
  <si>
    <t>Y/N</t>
  </si>
  <si>
    <t>CAR#</t>
  </si>
  <si>
    <t>SECTION A: PEFC TRADEMARK REQUIREMENTS 
PEFC International Standard PEFC ST 2001:2020</t>
  </si>
  <si>
    <r>
      <rPr>
        <b/>
        <sz val="11"/>
        <color rgb="FF000000"/>
        <rFont val="Cambria"/>
        <family val="1"/>
      </rPr>
      <t xml:space="preserve"> Have all on product trademark designs been approved by Soil Association Certification? 
</t>
    </r>
    <r>
      <rPr>
        <sz val="10"/>
        <color rgb="FF000000"/>
        <rFont val="Cambria"/>
        <family val="1"/>
      </rPr>
      <t>Logo log records all proposed uses of the FSC Trademarks which have been submitted and records whether or not they were approved</t>
    </r>
  </si>
  <si>
    <r>
      <rPr>
        <b/>
        <sz val="11"/>
        <color rgb="FF000000"/>
        <rFont val="Cambria"/>
        <family val="1"/>
      </rPr>
      <t xml:space="preserve">Have all promotional trademark designs been approved by Soil Association Certification? 
</t>
    </r>
    <r>
      <rPr>
        <sz val="10"/>
        <color rgb="FF000000"/>
        <rFont val="Cambria"/>
        <family val="1"/>
      </rPr>
      <t>Logo log records all proposed uses of the FSC Trademarks which have been submitted and records whether or not they were approved</t>
    </r>
  </si>
  <si>
    <t xml:space="preserve">All promotional designs seen to meet TM requirements. 
</t>
  </si>
  <si>
    <t>UKWAS V4</t>
  </si>
  <si>
    <t>UKWAS V5</t>
  </si>
  <si>
    <t>1.1.1 There shall be compliance with the law. There shall be no substantiated outstanding claims of non-compliance related to woodland management.
Verifiers:
• No evidence of non-compliance from audit
• Evidence of correction of any previous non-compliance
• A system to be aware of and implement requirements of new legislation.</t>
  </si>
  <si>
    <t>1.1.1 There is compliance with the law. There are no substantiated outstanding
claims of non-compliance related to woodland management.
Example verifiers:
•No evidence of noncompliance from audit
• Evidence of correction of any previous non-compliance
• A system to be aware of and implement requirements of new legislation</t>
  </si>
  <si>
    <t>GUIDANCE
The certification standard does not go into detail in all areas covered by UK legislation. The appendix of references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</si>
  <si>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 xml:space="preserve"> Guidance: 
The certification standard does not go into detail in all areas covered by UK legislation. The Appendix of reference documents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</si>
  <si>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PA</t>
  </si>
  <si>
    <t>1.1.2 There is conformance to the spirit of any relevant codes of practice or good practice
guidelines.
Example Verifiers
• No evidence of nonconformance from audit 
• Evidence of correction of any previous nonconformance 
• A system to be aware of and conform to new codes of practice and good practice guidelines.</t>
  </si>
  <si>
    <t>GUIDANCE
The appendix of references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</si>
  <si>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Guidance: 
The Appendix of reference documents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</si>
  <si>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 xml:space="preserve">1.1.3 a) The legal identity of the owner/manager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
</t>
  </si>
  <si>
    <t>GUIDANCE
Long-term unchallenged use might be demonstrated by the existence of previous grant scheme documentation or long-term certification to this standard.
Examples of circumstances which may affect the scope of the owner’s/manager’s legal rights to manage the WMU and to harvest products and/or supply services from within it include: 
∙The sporting or mineral rights are held by third parties 
∙ The owner/manager is bound by a restrictive covenant 
∙The WMU is managed under a forestry-only lease.
See the section on third-party rights in the introduction.
Depending on the nature of woodland operations, the competent authorities providing legal authorisation may include the relevant forestry authorities, statutory nature conservation and countryside agencies, statutory environment protection agencies, statutory historic environment agencies, or local authorities.
Legally prescribed charges connected with forest management may include fees for licences or permissions, or grant repayments where grant conditions have not been fulfilled.</t>
  </si>
  <si>
    <t>Guidance: 
Long-term unchallenged use might be demonstrated by the existence of previous grant scheme documentation or long-term certification to this standard.
Examples of circumstances which can affect the scope of the owner’s/manager’s legal rights to manage the WMU and to harvest products and/or supply services from within it include:
• The sporting or mineral rights are held by third parties
• The owner/manager is bound by a restrictive covenant
• The WMU is managed under a forestry-only lease.
See the section on third-party rights in the introduction.
Depending on the nature of woodland operations, the competent authorities providing legal authorisation can include the relevant forestry authorities and statutory bodies: statutory nature conservation and countryside agencies, statutory environment protection agencies, statutory historic environment agencies, or local authorities.
Legally prescribed charges connected with forest management can include fees for licences or permissions or grant repayments where grant conditions have not been fulfilled.</t>
  </si>
  <si>
    <t>1.1.3 b) The boundaries of the owner’s/manager’s legal ownership or tenure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</si>
  <si>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1.1.3b</t>
  </si>
  <si>
    <t>1.1.3b) The boundaries of the owner’s/manager’s legal ownership or tenure are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</si>
  <si>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c) The scope of the owner’s/manager’s legal rights to manage the WMU and to harvest products and/or supply services from within the WMU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</si>
  <si>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1.1.3c</t>
  </si>
  <si>
    <t>1.1.3c) The scope of the owner’s/manager’s legal rights to manage the WMU and to harvest wood and non-wood forest products and/or supply services from within the WMU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</si>
  <si>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d) Legal authority to carry out specific operations, where required by the relevant authorities,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</si>
  <si>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1.1.3d</t>
  </si>
  <si>
    <t>1.1.3d) Legal authority to carry out specific operations, where required by the relevant authorities,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</si>
  <si>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e) Payment shall be made in a timely manner of all applicable legally prescribed charges connected with forest management.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</si>
  <si>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1.1.3e</t>
  </si>
  <si>
    <t>1.1.3e) Payment is made in a timely manner of all applicable legally prescribed charges connected with woodland management.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</si>
  <si>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1.1.4 a) Mechanisms are employed to identify, prevent  and resolve disputes over tenure claims and use rights through appropriate consultation with interested parties.
b) Where possible, the owner/manager seeks to resolve disputes out of court and in a timely manner.
Example Verifiers
• Use of dispute resolution mechanism.</t>
  </si>
  <si>
    <t>GUIDANCE
Unresolved disputes of substantial magnitude involving a significant number of interests will normally disqualify an entity from being certified.
Examples of relevant tenure claims and use rights may include:
∙Water supplies
∙ Joint access routes
∙ Shooting rights.</t>
  </si>
  <si>
    <t>Guidance
Unresolved disputes of substantial magnitude involving a significant number of interests will normally disqualify an entity from being certified.
Examples of relevant tenure claims and use rights can include:
• Private water supplies
• Joint access routes
• Shooting rights
• Peat-cutting rights
• Crofting rights.</t>
  </si>
  <si>
    <t>1.1.4 b) Where possible, the owner/manager shall seek to resolve disputes out of court and in a timely manner. 
Verifiers: 
Use of dispute resolution mechanism.</t>
  </si>
  <si>
    <t>1.1.4 b) Where possible, the owner/manager seeks to resolve disputes out of court and in a timely manner.
Example Verifiers
• Use of dispute resolution mechanism.</t>
  </si>
  <si>
    <t xml:space="preserve">1.1.5 a) The owner/manager:
• Commits to conformance to this certification standard, and
• Has declared an intention to protect and maintain the woodland management unit and its ecological integrity in the short and long term.
Example Verifiers
• Signed declaration of commitment 
• Dissemination of the requirements of this certification standard to workers, licensees and leaseholders
• Public statement of policy.
 </t>
  </si>
  <si>
    <t>GUIDANCE
Workers, licensees and leaseholders should be informed of the aim of the certification standard and, to the degree that is relevant, of the practical implications for them in carrying out their activities. This might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Advice to owners/managers
Owners/managers may be subject to additional requirements from their certification scheme relating to any adjustment of the area in the woodland management unit. Owners/managers are advised to seek guidance from their certification body or group scheme manager.</t>
  </si>
  <si>
    <t>Guidance
Workers, licensees and leaseholders should be informed of the aim of the certification standard and, to the degree that is relevant, of the practical implications for them in carrying out their activities. This may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For group schemes to meet requirement (b), whilst each group member is required to make a commitment, it is acceptable for a single commitment covering the entire group to be made available.
Advice to owners/managers 
Owners/managers might be subject to additional requirements from their certification scheme relating to any adjustment of the area in the woodland management unit. Owners/managers are advised to seek guidance from their certification body or group scheme manager.</t>
  </si>
  <si>
    <t xml:space="preserve">1.1.5 b) A statement of these commitments is made publicly available.
Example Verifiers
• Signed declaration of commitment 
• Dissemination of the requirements of this certification standard to workers, licensees and leaseholders
• Public statement of policy.
 </t>
  </si>
  <si>
    <t>1.1.6 a) There is conformance to guidance on anti-corruption legislation.
Example Verifiers
• Discussion with the owner/manager
• Written procedures 
• Public statement of policy.</t>
  </si>
  <si>
    <t>GUIDANCE
Guidance on procedures to prevent bribery is available from the Ministry of Justice.</t>
  </si>
  <si>
    <t>Guidance
Guidance on procedures to prevent bribery is available from the Ministry of Justice.</t>
  </si>
  <si>
    <t>b) Large enterprises have and implement a publicly available anti-corruption policy which meets or exceeds the requirements of legislation.
Example Verifiers
• Discussion with the owner/manager
• Written procedures 
• Public statement of policy.</t>
  </si>
  <si>
    <t xml:space="preserve">1.1.7 There is compliance with legislation relating to the transportation and trade of forest products including applicable timber legality legislation and phytosanitary requirements.
Example Verifiers
•	Relevant procedures and records.
</t>
  </si>
  <si>
    <t>GUIDANCE
The owner/manager should comply with any relevant phytosanitary movement licences and other statutory plant health requirements.
In rare cases the provisions of the Convention on International Trade in Endangered Species of Wild Fauna and Flora (CITES) may apply. The import, export and use for commercial gain of certain species requires a CITES permit. CITES species present in the UK include
Snowdrops (Galanthus spp.) and Monkey-puzzle (Araucaria araucana).</t>
  </si>
  <si>
    <t>Guidance
The owner/manager should comply with any relevant phytosanitary movement licences and other statutory plant health requirements.
Plant passports might be required before moving regulated plant material. The requirements are different in Great Britain and Northern Ireland.
In rare cases the provisions of the Convention on International Trade in Endangered Species of Wild Fauna and Flora (CITES) might apply. The import, export and use for commercial gain of certain species requires a CITES permit. CITES species present in the UK include snowdrops (Galanthus spp.) and the monkey puzzle tree (Araucaria araucana).</t>
  </si>
  <si>
    <t>1.1.8</t>
  </si>
  <si>
    <t>1.1.8 Where foodstuffs are produced as non-wood forest products, there is compliance with legislation relating to their handling, transportation and trade.</t>
  </si>
  <si>
    <t>Example Verifiers
• Relevant procedures and records.</t>
  </si>
  <si>
    <t>1.2.1 The owner/manager takes all reasonable measures, including engagement with the police and statutory bodies, to prevent or stop illegal or unauthorised uses of the woodland that could jeopardise fulfilment of the objectives of management.
Example Verifiers
• The owner/manager is aware of potential and actual problems
• Evidence of response to actual current problems
• Evidence of a proactive approach to potential and actual problems including follow-up action
• Engagement with statutory bodies.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</si>
  <si>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may encounter is so diverse that it is not possible to prescribe actions in every case. In specific cases a legal opinion may be required in order to prescribe ‘reasonable measures’.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</si>
  <si>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might encounter is so diverse that it is not possible to prescribe actions in every case. In specific cases a legal opinion might be required in order to prescribe ‘reasonable measures’.</t>
  </si>
  <si>
    <t>1.3.1 Genetically modified organisms (GMOs) are not used.
Example Verifiers
• Plant supply records
• Discussion with the owner/manager.</t>
  </si>
  <si>
    <t>GUIDANCE
GMOs are created through gene transfer under laboratory conditions and are not the product of tree breeding, vegetative propagation, cloning or tissue culture programmes.</t>
  </si>
  <si>
    <t>2.1.1  a) The owner/manager has a long-term policy and management objectives which are environmentally positive, socially beneficial, economically viable and enhance forest resilience.
Example Verifiers
• Discussion with the owner/manager and workers
• Management planning documentation
• Toolbox talks.</t>
  </si>
  <si>
    <t>GUIDANCE
The long-term policy should articulate the overall vision for woodland management. Management objectives should set out tangible, shorter-term steps towards achieving that vision.
The owner/manager should be aware that long-term forest resilience will underpin environmental, social and economic objectives.
Economic viability need not be based on, or solely on, the sale of products from woodland. Income from other sources, such as membership subscriptions, government funding or private investment, may be sufficient to achieve the policy and objectives of management.
The level of detail required in the policy and objectives should be proportionate to the scale and intensity of management. While a formal, written policy and detailed objectives may be appropriate for a large organisation, it may be appropriate for the owner of a small woodland managed at a low-intensity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might range from detailed notes or staff meetings to a simple verbal briefing. Where contractors are used, the emphasis should be on ensuring that those responsible for supervising them are appropriately briefed and can instruct them accordingly.</t>
  </si>
  <si>
    <t>Guidance
The long-term policy should articulate the overall vision for woodland management in terms of economic, environmental and social outputs. Management objectives should set out tangible, shorter-term steps towards achieving that vision and management planning should demonstrate a commitment to continuous improvement.
The owner/manager should be aware that long-term forest resilience will underpin environmental, social and economic objectives. This should include consideration of the effects of various woodland management practices on carbon sequestration and storage in trees and soils across the WMU.
Economic viability need not be based on, or solely on, the sale of products from woodland. Income from other sources, such as membership subscriptions, government funding or private investment, might be sufficient to achieve the policy and objectives of management.
The level of detail required in the policy and objectives should be proportionate o the scale and intensity of management. While a formal, written policy and detailed objectives might be appropriate for a large organisation, it might be appropriate for the owner of a small woodland managed at a low 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may range from detailed notes or staff meetings to a simple verbal briefing.
Where contractors are used, the emphasis should be on ensuring that those responsible for supervising them are appropriately briefed and can instruct them accordingly.</t>
  </si>
  <si>
    <t>All sites - management templates used are either those provided by the Regulator  Long Term Forest Plan ( Scotland) /Woodland Management Plan (England), or UKFCG standard template.  All templates include long term policy and objectives - seen to be completed and compliant for all sites</t>
  </si>
  <si>
    <t>2.1.1 b) The policy and objectives, or summaries thereof, are available and proactively communicated to workers consistent with their roles and responsibilities
Example Verifiers
• Discussion with the owner/manager and workers
• Management planning documentation
• Toolbox talks.</t>
  </si>
  <si>
    <t>All sites - forest managers showed good knowledge of plans.  Communication to workers is generally via work instructions, pre-commencement information exchange and monitoring of workers - examples of all of these seen during audit though no workers on any site to interview</t>
  </si>
  <si>
    <t>2.1.2 Woodland management planning takes full account of the short- and long-term positive and negative economic, environmental and social impacts of proposed operations, including potential impacts outside the WMU.
Example Verifiers
• Discussion with the owner/manager
• Management planning documentation.</t>
  </si>
  <si>
    <t>GUIDANCE
Management planning should be proportionate to the scale and intensity of woodland management, and to the potential economic, environmental and social impacts of management activities.</t>
  </si>
  <si>
    <t>Guidance
Management planning should be proportionate to the scale and intensity of woodland management, and to the potential economic, environmental and social impacts of management activities.
Management planning should take into account the positive and negative impacts on the carbon sequestration and storage in trees, soils and wood-based products. Consideration should be given to the potential for restoration of peatlands or wetlands within the WMU where this is appropriate, practicable and sustainable.</t>
  </si>
  <si>
    <t>All sites - seen to be included in all management plans</t>
  </si>
  <si>
    <t>2.1.3 a) Woodland management planning demonstrates a commitment to long-term economic viability.
Example Verifiers
• Discussion with the owner/manager
• Management planning documentation
• Financial records relating to the woodland resource
• Budget forecasting, expenditure and potential sources of funding.</t>
  </si>
  <si>
    <t>GUIDANCE
Management planning should be proportionate to the scale and intensity of woodland management.
Management planning should show how the stated policy and objectives of management can be achieved and sustained economically in the long-term, for example from future timber production or other sources of income. Detailed projections are not required but there
should be evidence that the longer-term resourcing of essential forest operations has been considered. For example, management planning documentation may show how silvicultural systems, species choice and tree densities and other woodland management are designed to achieve long-term economic viability.</t>
  </si>
  <si>
    <t>Guidance
Management planning should show how the stated policy and objectives of management can be achieved and sustained economically in the long term, for example, from future timber production, other ecosystem services or alternative sources of income. Detailed projections are not required but there should be evidence that the longer-term resourcing of essential woodland operations has been considered. For example, management planning documentation can show how silvicultural systems, species choice and tree densities and other woodland management are designed to achieve long-term economic viability.</t>
  </si>
  <si>
    <t>All sites - stated as objectives in management plans and managers interviewed confirmed this commitment</t>
  </si>
  <si>
    <t>2.1.3 b) The owner/manager aims to secure the necessary investment to implement the management plan in order to meet this standard and to nsure long-term economic viability.
Example Verifiers
• Discussion with the owner/manager
• Management planning documentation
• Financial records relating to the woodland resource
• Budget forecasting, expenditure and potential sources of funding.</t>
  </si>
  <si>
    <t>All sites - commercial timber management provides the income to implement the management plan.  Other sources of income also noted at some sites eg grant income, stalking fees.  Management plans seen to be implemented and managers interviewed confirmed the necessary investments were in place to ensure continued economic viability</t>
  </si>
  <si>
    <t>2.2.1a</t>
  </si>
  <si>
    <t xml:space="preserve">2.2.1  All areas in the WMU are covered by management planning documentation which is retained for at least 10 years and incorporates:
a) A long-term policy for the woodland.
Example Verifiers
• Management planning documentation
• Appropriate maps and records.
</t>
  </si>
  <si>
    <t>GUIDANCE
The subsequent sections of this standard provide additional guidance and information on how to meet this requirement.
There should be a link between features and sensitivities identified in (b), (c), (d), (e) and (f) and the setting of management objectives. Equally, monitoring should be linked to potential positive and negative impacts of management on these features and sensitivities and to the delivery of management objectives. 
The documentation and level of detail associated with the planning process should be appropriate to scale, intensity and risk.
The documentation might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may include: 
∙A fire plan 
∙A deer management plan 
∙An integrated pest management strategy 
∙A research policy
∙Project plans 
∙ Necessary permissions from applicable regulatoryand licensing authorities.</t>
  </si>
  <si>
    <t xml:space="preserve">Guidance
The subsequent sections of this standard provide additional guidance and information on how to meet this requirement.
There should be a link between features and sensitivities identified in (b), (c), (d), (e), (f) and (g) and the setting of management objectives. Equally, monitoring should be linked to potential positive and negative impacts of management on these features and sensitivities and to the delivery of management objectives.
When considering management for different wood products in (b), their potential for carbon storage and cascading use should be taken into account.
Where a woodland is being managed for non-timber ecosystem services there should be an assessment of what these are and how the level of service is to be
permanently maintained.
The documentation and level of detail associated with the planning process should be appropriate to scale, intensity and risk.
The documentation can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can include:
• A fire plan
• A deer management plan
• An integrated pest management strategy
• A research policy
• Project plans
• Necessary permissions from applicable regulatory and licensing authorities
• A veteran tree management plan
• A deadwood conservation plan
• An invasive non-native species control plan
• An historic environment site management plan.
A conservation area network is made up of those areas of the WMU for which the primary objective is the conservation of environmental and biodiversity values, ecosystem services and community needs, or cultural and heritage values.
</t>
  </si>
  <si>
    <t>The conservation area network includes:
• Environment and biodiversity values
− Statutory nature conservation sites (section 4.1)
− Ancient semi-natural woodlands (ASNW) (section 4.2)
− Plantations on ancient woodland sites (PAWS) (section 4.3)
− Other priority habitats (section 4.4)
− Other woodlands and semi-natural habitats with identified areas, species or features of conservation value (section 4.5)
• Ecosystem services and community needs
− Areas and features of critical importance for watershed management and erosion control (section 4.6) as they provide important ecosystem services
− Private water supplies (section 5.1.4)
• Cultural and heritage values
− Cultural and historic environment sites (section 4.9).
Areas and features within the conservation area network should be mapped and this might require specialist surveys.
In relation to requirement (k), see also section 2.4.3 on non-wood forest products.</t>
  </si>
  <si>
    <t>All sites - 10 year management plans seen to be in place for every site and to include a long term policy</t>
  </si>
  <si>
    <t>2.2.1b</t>
  </si>
  <si>
    <t>2.2.1b) Assessment of relevant components of the woodland resource, including potential wood or non-wood forest products and services which are consistent with the management objectives.
Example Verifiers
• Management planning documentation
• Appropriate maps and records.</t>
  </si>
  <si>
    <t>All sites - management plan templates used include provision for stating this assessment - seen to be in place for all sites</t>
  </si>
  <si>
    <t>2.2.1c</t>
  </si>
  <si>
    <t>2.2.1c) Assessment of environmental values, including those outside the WMU potentially affected by management, sufficient to determine appropriate conservation measures and to provide a baseline for detecting possible positive and negative impacts.
Example Verifiers
• Management planning documentation
• Appropriate maps and records.</t>
  </si>
  <si>
    <t>All sites - confirmed management plan templates include sections to provide this information eg England Woodland management plan template requireds features to be identified both within and adjacent to woodlands in terms of biodiversity designations, biodiversity European Protected Species, Landscape, Historic Environment and Water and seen to be covered fully  in all management plans for areas both within and neighbouring the certified area eg woodland edge management of certified area to complement management of neighbouring SSSI at Limekiln</t>
  </si>
  <si>
    <t>2.2.1d</t>
  </si>
  <si>
    <t>2.2.1d) Identification of special characteristics and sensitivities of the woodland and appropriate treatments.
Example Verifiers
• Management planning documentation
• Appropriate maps and records.</t>
  </si>
  <si>
    <t>All sites - noted in all management plans eg England Woodland management plan template requireds features to be identified both within and adjacent to woodlands in terms of biodiversity designations, biodiversity European Protected Species, Landscape, Historic Environment and Water. SSSIs, PAWS, ASNW and LEPO all seen to have been identified in management plans where present; also other designations such as Local Wildlife Sites ( Torry Hill).  Confirmed where these have been identified, appropriate treatments are specified within management plans eg PAWS restoration and associated monitoring at Eliock, mapping and protection of veteran trees at Edradynate</t>
  </si>
  <si>
    <t>2.2.1e</t>
  </si>
  <si>
    <t>2.2.1e) Identification of a conservation area network and a record of its location and condition. This includes areas identified in sections 4.1-4.6, 4.9 and 5.1.4.
Example Verifiers
• Management planning documentation
• Appropriate maps and records.</t>
  </si>
  <si>
    <t>All sites - identified in management planning documentation and associated maps</t>
  </si>
  <si>
    <t>2.2.1f</t>
  </si>
  <si>
    <t>2.2.1f) Specific conservation management measures to maintain and where possible enhance those areas identified within the conservation area network considering areas where either the extent of these areas or their sensitivity to operations might be unknown.
Example Verifiers
• Management planning documentation
• Appropriate maps and records.</t>
  </si>
  <si>
    <t>All sites -  all management plans identify their presence and specify measure to ensure their protection. Monitoring also in place to ensure that measures put in place are effective eg PAWS assessments seen to have been undertaken where PAWS present, such as Edradynate, Balmac, Auchencairn, Raby.  Site visits confirmed sites identified are indeed at least maintained if not enhanced.</t>
  </si>
  <si>
    <t>2.2.1g</t>
  </si>
  <si>
    <t>2.2.1g) Identification of community and social needs and sensitivities.
Example Verifiers
• Management planning documentation
• Appropriate maps and records.</t>
  </si>
  <si>
    <t>All sites - fully addressed in management plans. Comprehensive stakeholder lists are held and sampling of management plan scoping exercises confirmed wide community consultation, enabling managers to ensure that community needs are known and taken into account eg regarding timber haulage routes / timing / number of loads per day</t>
  </si>
  <si>
    <t>2.2.1h</t>
  </si>
  <si>
    <t>2.2.1h) Prioritised objectives, with verifiable targets to measure progress.
Example Verifiers
• Management planning documentation
• Appropriate maps and records.</t>
  </si>
  <si>
    <t>All sites - fully addressed in all management plans and associated monitoring plans</t>
  </si>
  <si>
    <t>2.2.1i</t>
  </si>
  <si>
    <t xml:space="preserve">2.2.1i) Rationale for management prescriptions.
Example Verifiers
• Management planning documentation
• Appropriate maps and records.
</t>
  </si>
  <si>
    <t>All sites  - all management plans seen to include rationale for management prescriptions eg in LTFPs this is included in the 'Analysis of Information' section C as well as, to some extent, within the Long Term Vision and Management Objectives section</t>
  </si>
  <si>
    <t>2.2.1j</t>
  </si>
  <si>
    <t>2.2.1j) Outline planned felling and regeneration over the next 20 years.
Example Verifiers
• Management planning documentation
• Appropriate maps and records.</t>
  </si>
  <si>
    <t>All sites - 20 year outlines for both felling and regeneration seen in both text and map format</t>
  </si>
  <si>
    <t>2.2.1k</t>
  </si>
  <si>
    <t>2.2.1k) Where applicable, annual allowable harvest of nonwood forest products (NWFPs).
Example Verifiers
• Management planning documentation
• Appropriate maps and records.</t>
  </si>
  <si>
    <t>All sites - no NTWPs.  Deer management is primarily  for forest protection purposes</t>
  </si>
  <si>
    <t>2.2.1l</t>
  </si>
  <si>
    <t>2.2.1l) Rationale for the operational techniques to be used.
Example Verifiers
• Management planning documentation
• Appropriate maps and records.</t>
  </si>
  <si>
    <t>All sites - confirmed included in all management plans; templates make provision for this to be recorded eg LTFP Section D proposals, UKFCG template ( eg used for Balmac) in 'Management Proposals' section.</t>
  </si>
  <si>
    <t>2.2.1m</t>
  </si>
  <si>
    <t>2.2.1m) Plans for implementation, first five years in detail.
Example Verifiers
• Management planning documentation
• Appropriate maps and records.</t>
  </si>
  <si>
    <t>All sites - included in management planning documentation and associated work plans /  maps, detail for at least 5 years eg Ashkirktown this information is provided as a five year work plan table, Balmac as 'compartment schedule and work plan' within the management plan document.</t>
  </si>
  <si>
    <t>2.2.1n</t>
  </si>
  <si>
    <t>2.2.1n) Appropriate maps.
Example Verifiers
• Management planning documentation
• Appropriate maps and records.</t>
  </si>
  <si>
    <t>All sites - a range of maps seen for each site eg for felling, thinning, regeneration, constraints / designations, species, concept plan</t>
  </si>
  <si>
    <t>2.2.1o</t>
  </si>
  <si>
    <t>2.2.1o) Plans to monitor at least those elements identified under section 2.15.1 against the objectives.
Example Verifiers
• Management planning documentation
• Appropriate maps and records.</t>
  </si>
  <si>
    <t xml:space="preserve">All sites - monitoring programmes seen to be in place, either within the forest plan or as a separate monitoring plan, usually using the template monitoring plan provided for members by UKFCG, which is pre populated with a range of objectives, with associated UKWAS indicators eg 'designated areas', 'non native impacts in ASNW /SNW'.   Checked for all sites and confirmed that there are plans in place to monitor at least those elements identified in 2.15.1. </t>
  </si>
  <si>
    <t xml:space="preserve">2.2.2  a) The owner/manager publicises the availability of management plans and provides details of a public contact point.
Example Verifiers
• Evidence of fulfilling requests for management planning documentation or summaries
• A public contact point 
• Summary management planning documentation.
</t>
  </si>
  <si>
    <t>GUIDANCE
This requirement deliberately gives the owner/manager discretion as to how they make management planning documentation available to allow for situations where they are happy to provide documentation in full and where producing a summary may be an unnecessary administrative burden. This may often be the case for owners/managers of smaller woodlands or woodlands managed at a low-intensity. However, owners/managers of woodlands with lengthy, complex management planning documentation should note that a summary may be more useful for non-specialist stakeholders.
Owners/managers may demonstrate that they are receptive for requests to make documentation available by providing details of a public contact point, for example in the form of a dedicated e-mail address.
Examples of confidential information include data andcontent: 
∙Related to investment decisions ∙
About intellectual property rights 
∙Which is client-confidential 
∙Which is, by law, confidential 
∙ Whose dissemination could put at risk the protection of wildlife species and habitats 
∙ About sites which are of special cultural and historical importance to local people, where they
have requested confidentiality.</t>
  </si>
  <si>
    <t>Guidance
Owners/managers may demonstrate that they are receptive to requests to make documentation available by providing details of a public contact point in a manner proportionate to the scale and intensity of their operations. Examples may include provision of an email address, a website or on-site notices.
This requirement deliberately gives the owner/manager discretion as to how they make management planning documentation available to allow for situations where they are happy to provide documentation in full and where producing a summary might be an unnecessary administrative burden. This might often be the case for owners/managers of smaller woodlands or woodlands managed at a
low intensity. However, owners/managers of woodlands with lengthy, complex management planning documentation should note that a summary might be more useful for non-specialist stakeholders.
Examples of confidential information include data and content:
• Related to investment decisions
• About intellectual property rights
• Which is client-confidential
• Which is, by law, confidential including personal information covered by the UK General Data Protection Regulation (GDPR)
• Whose dissemination could put at risk the protection of wildlife species and habitats.</t>
  </si>
  <si>
    <t xml:space="preserve">All sites - managers confirmed they are receptive to requests, should they be made. At Torry Hill a copy of the management plan has been provided to one parish council; also at Montreal  Contact information is available via websites and/or via statutory consultation process and all sites have a stakeholder list. </t>
  </si>
  <si>
    <t>2.2.2b</t>
  </si>
  <si>
    <t>2.2.2b) While respecting the confidentiality of information, the owner/manager has a mechanism to make publicly available either:
• Management planningdocumentation, or
• A summary of the management planning documentation.
Example Verifiers
• Evidence of fulfilling requests for management planning documentation or summaries
• A public contact point 
• Summary management planning documentation.</t>
  </si>
  <si>
    <t>All sites - confirmed would be provided if requested. At Torry Hill a copy of the management plan has been provided to one parish council; also at Montreal</t>
  </si>
  <si>
    <t>2.2.3  a) Management planning documentation is kept current taking into account changes required as a result of:
• Monitoring programme results
• Results of audits
• Results of stakeholder engagement
• New research and technical information, and
• Changed environmental, social, or economic circumstances.
Example Verifiers
• Management planning documentation.</t>
  </si>
  <si>
    <t>GUIDANCE
Examples of changed circumstances include: 
∙Major windthrow 
∙Pest or disease outbreaks 
∙Changes in markets.</t>
  </si>
  <si>
    <t>Guidance
Examples of changed circumstances include:
• Major windthrow
• Pest or disease outbreaks including spread of invasive non-native species
• Changes in markets.
Monitoring programme requirements and post-review revision of management planning documentation are set out in sections 2.15.1 and 2.15.2.</t>
  </si>
  <si>
    <t>All sites - confirmed this is the case.  Examples of forest plan amendments seen eg at Limekiln; also monitoring programmes and  various examples of monitoring informing new plans seen eg PAWS monitoring, bird monitoring on SSSI / SAC; Rannoch post harvesting soil analysis undertaken to identify peaty substrates, which informs restocking.</t>
  </si>
  <si>
    <t>2.2.3b</t>
  </si>
  <si>
    <t>2.2.3b) All management planning documentation is reviewed at least every 10 years.
Example Verifiers
• Management planning documentation.</t>
  </si>
  <si>
    <t>All sites - managers interviewed were all aware of requirements and all management plans were less than 10 years old.  Managers with plans shortly to expire eg Ashkirktown, seen to be in the process of renewing ( scoping had been undertaken for Ashkirwtown April 2025, plan expires October 2025).</t>
  </si>
  <si>
    <t xml:space="preserve">2.3.1 a) Local people, relevant organisations and interested parties shall be identified and made aware that: 
• New or revised management planning documentation, as specified under section 2.2.1, is being produced
• High impact operations are planned 
• The woodland is being evaluated for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</si>
  <si>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t>
  </si>
  <si>
    <t>2.3.1 a) Local people, relevant organisations and interested parties are identified and made aware that:
• The woodland is being evaluated for initial certification
• New or revised management planning documentation, as specified under section 2.2.1, is being produced
• High impact operations are planned.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</si>
  <si>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 xml:space="preserve">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∙Letters to individuals or groups 
∙ Temporary or permanent signs in or near the affected
woodland 
∙Information in local newspapers or other publications 
∙Meetings and dialogue 
∙Internet 
∙ Consultation with the relevant archaeology service.
Consultation and engagement with local people should be sufficient to identify:
• their permissive or traditional uses of the woodland
• sites or features of special cultural or historical significance.
For social and economic issues, include those who derive their income from the forest or are dependent on the supply of forest products such as forest workers, hauliers and timber processors.
For access issues, owners/managers should seek to identify and consult local representative groups or bodies which can represent users, including the statutory Local Access Forum where relevant.
For biodiversity issues, owners/ managers should seek to identify and consult local representative groups or bodies which can represent biodiversity interests, including the Local Biodiversity Partnership (or equivalent) where relevant.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may be more appropriate to engage with representatives of local communities rather than with individuals.
</t>
  </si>
  <si>
    <t>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 Letters to individuals or groups
• Temporary or permanent signs in or near the affected woodland
• Information in local newspapers or other publications
• Meetings and dialogue
• Internet
• Consultation with the relevant archaeology service.
Consultation and engagement with local people should be sufficient to identify:
• Their permissive or traditional uses of the woodland
• Sites or features of special cultural or historical significance.
During consultation, owners/managers should include those who derive their income from the woodland or are dependent on the supply of forest products such as forest workers, hauliers and timber processors.
For timber transport issues, owners/managers should seek to identify and consult with the regional groups from the Timber Transport Forum, local authority roads or highways authorities, and appropriate community groups.
For access issues, owners/managers should seek to identify and consult local representative groups or bodies which can represent users, including the statutory Local Access Forum where relevant.
For biodiversity issues, owners/managers should seek to identify and consult representative groups or relevant bodies which can represent biodiversity interests, including the Local Biodiversity Partnership (or equivalent), experts and nature groups.</t>
  </si>
  <si>
    <t>Whether an operation is high impact depends very much on circumstances and must be assessed on a case-bycase basis. A proportionate, risk-based assessment of social impacts might be carried out in a similar way to the assessment of environmental impacts required in section
2.5. The owner/manager should be able to demonstrate that they have considered how many interests will be affected, to what degree and over what timescale.
See also section 4.8.1 which covers sites and features of special cultural or historical significance and section 5.1.1 which covers permissive or traditional uses.</t>
  </si>
  <si>
    <t>For historic environment issues, owners/managers should seek to identify and consult representative groups or bodies which can represent users, including the local authority historic environment service, and, for statutorily designated sites and features, the local office of the statutory historic environment agencies.
For water supply issues, owners/managers should seek to identify and consult with statutory environment protection agencies, local authorities or appropriate inspectorates, water supply organisations and the owners of (household or community) private water supplies.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might be more appropriate to engage with representatives of local communities rather than with individuals.
Whether an operation is high-impact depends very much on circumstances and should be assessed on a case-by-case basis. A proportionate, risk-based assessment of social impacts can be carried out in a similar way to the assessment of environmental impacts required in section 2.5. The owner/manager should be able to demonstrate that they have considered how many interests will be affected, to what degree and over what timescale. 
In planning and undertaking consultation, the owner/manager should ensure that sufficient time is allowed to assess and consider the feedback and where appropriate to amend management objectives or proposed operations accordingly.
Owners/managers should take a balanced view of consultation responses and evaluate the information provided accordingly. It might not be possible to fully resolve all issues raised but it is good practice to inform consultees how their comments have been taken into account in refining plans.
See also section 4.9.1 which covers sites and features of special cultural or historical significance and section 5.1.2 which covers permissive uses.</t>
  </si>
  <si>
    <t>All sites - Statutory public consultation undertaken as part of development of LTFPs ( Scotland) / Woodland Management plans ( England). Consultation undertaken for all new entrants into certification. Stakeholder lists seen for all sites. Interviews with managers confirmed close neighbours consulted prior to harvesting operations.  At Torry Hill there is very high public usage - one of the local parish councils ( next to Oaken Wood in the urban fringe) has a copy of the management plan and are made aware of any planned operations.  Abriachan is a community forest - the manager works very closely with the community - the site visit was led by a community member</t>
  </si>
  <si>
    <t>2.3.1b</t>
  </si>
  <si>
    <t>2.3.1b) The owner/manager ensures that there is full cooperation with the relevant forestry authority’s consultation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</si>
  <si>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All sites - statutory public consultation process seen to have been followed, with full cooperation.  Scoping reports seen, confirming consultation with a wide range of individuals and suggestions having been considered and, where appropriate implemented eg Ashkirktown response to NatureScot request for slight change to plans for buffering SSSI</t>
  </si>
  <si>
    <t>2.3.1c</t>
  </si>
  <si>
    <t>2.3.1c) The owner/manager consults, through culturally appropriate means, with local people, relevant organisations and other interested parties, andprovides opportunities for their engagement in planning and monitoring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</si>
  <si>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r>
      <rPr>
        <b/>
        <sz val="10"/>
        <rFont val="Calibri Light"/>
        <family val="2"/>
      </rPr>
      <t>All sites:</t>
    </r>
    <r>
      <rPr>
        <sz val="10"/>
        <rFont val="Calibri Light"/>
        <family val="1"/>
      </rPr>
      <t xml:space="preserve"> UKFCG carry out stakeholder consultation over a 30 day period prior to allow entry to the Group, including siting of stakeholder notices at key access points to the forest. Scoping also undertaken as part of Long Term Forest Plan / Woodland Plan consultation process. Woodland users informed about high impact operations by use of appropriate forestry warning signs around work areas eg seen at harvesting operations at Eliock, Balmac and Ellemford.  In sites with high public access further information is provided eg at Torry Hill there is considerable liaison / provision of information to the local community. Abriachan is a community forest - considerable information seen to be available</t>
    </r>
  </si>
  <si>
    <t>2.3.1d</t>
  </si>
  <si>
    <t>2.3.1d) Methods of consultation and engagement are designed to ensure that local people, relevant organisations and other interested parties have reasonable opportunities to participate equitably, without discrimination and through culturally appropriate means.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</si>
  <si>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All sites - management plans seen to have been fully consulted upon using statutory process.  More detailed consultation / engagement also undertaken where relevant eg Abriachan the community is closely involved - examples of board meetings, liaison with Community council, liaison with all neighbours seen / discussed - communities desribed as being the 'local' community and the wider 'community of interest'.  There is direct contact with all neighbours and many opportunities for the wider community to be involved eg via 'citizen science' projects. Montreal estate hold various events to involve the community and showcase their work eg writing article in the local parish magazine, holding community engagement events eg one organised for a few days after the audit site visit. Responses to consultation have varied in terms of levels of interest, but where interest has been shown this has been acted upon eg modifying of plans for buffering SSSI at Ashkirktown. At Abriachan may examples of dialogue / engagement seen such as citizen science projects and workshops, 'bio-blitzing', working with RSPB regarding management of loch / lochside, which will inform future management eg bog creation.</t>
  </si>
  <si>
    <t>2.3.1e</t>
  </si>
  <si>
    <t>2.3.1e) At least 30 days are allowed for people to respond to notices, letters or meetings.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</si>
  <si>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All sites - confirmed statutory consultation process followed and for new sites audited ie entering certification in the past year, Stakeholder Consultation email sampled, compared with date entering certification  and confirmed 30 day consultation period in place</t>
  </si>
  <si>
    <t>2.3.1f</t>
  </si>
  <si>
    <t>2.3.1f) The owner/manager engages with local people and takes action to identify and avoid significant negative social, environmental and economic impacts of management activities, and to minimise or repair any that do occur.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</si>
  <si>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All sites - responses to consultation have varied in terms of levels of interest, but where interest has been shown this has been acted upon eg modifying of plans for buffering SSSI at Ashkirktown. At Abriachan may examples of dialogue / engagement seen such as citizen science projects and workshops, 'bio-blitzing', working with RSPB regarding management of loch / lochside, which will inform future management eg bog creation. No examples of significant impacts of a need to minimise or repair any impacts</t>
  </si>
  <si>
    <t>2.3.1g</t>
  </si>
  <si>
    <t>2.3.1g) The owner/manager responds to issues raised or requests for ongoing dialogue and engagement.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</si>
  <si>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All sites - responses to consultation have varied in terms of levels of interest, but where interest has been shown this has been acted upon eg modifying of plans for buffering SSSI at Ashkirktown. At Abriachan may examples of dialogue / engagement seen such as citizen science projects and workshops, 'bio-blitzing', working with RSPB regarding management of loch / lochside, which will inform future management eg bog creation.</t>
  </si>
  <si>
    <t>2.3.1h</t>
  </si>
  <si>
    <t>2.3.1h) The owner/manager ensures that where possible and practicable there is appropriate sharing of knowledge gathered during consultation.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</si>
  <si>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All sites - responses to consultation have varied in terms of levels of interest, but where interest has been shown this has been acted upon eg modifying of plans for buffering SSSI at Ashkirktown, though there was no noted need to share this knowledge more widely; however this could be done if necessary. At Abriachan may examples of dialogue / engagement / knowledge - sharing  seen such as citizen science projects and workshops, 'bio-blitzing', working with RSPB regarding management of loch / lochside, which will inform future management eg bog creation.</t>
  </si>
  <si>
    <t xml:space="preserve">2.3.2 a)  Where appropriate, contact shall be made with the owners of adjoining woodlands to try to ensure that restructuring of one woodland complements and does not unreasonably compromise the management of adjoining ones.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
</t>
  </si>
  <si>
    <t>2.3.2</t>
  </si>
  <si>
    <t xml:space="preserve">2.3.2 The owner/manager seeks to engage with neighbouring woodland owners and to ensure that the management of each woodland complements and does not unreasonably compromise, the management of the others
Example Verifiers
•	Awareness of potential problems and verbal description of appropriate action
•	Record of communication and discussions with neighbouring landowners
•	Felling plan.
</t>
  </si>
  <si>
    <t>GUIDANCE
If management cannot maintain populations of wild mammals at a level that ensures they are not causing ecological damage, then sensitive areas – including regeneration sites, coppice coupes and areas with vulnerable flora – should be protected from browsing and other damage.
An example of a wildlife management group might be a Grey Squirrel (Sciurus carolinensis) control group, in which landowners and managers co-ordinated their control efforts in the context of a landscape-level plan.</t>
  </si>
  <si>
    <t>Guidance
Potential and actual impacts, both negative and positive, can occur on either or both sides of the ownership boundary.
Where potential or actual impacts have been identified, the owner/manager should attempt to identify and agree appropriate measures and seek to cooperate with the neighbouring landowner(s).
Impacts can include:
• Wind stability of neighbouring stands due to restructuring
• Changes in hydrology including drainage both into and from the neighbouring woodland
• Spread of invasive non-native species from the WMU which is incompatible with the management and condition of the neighbouring woodland
• The landscape due to restructuring.
Where works or operations having a potential or actual impact were necessarily undertaken at short notice such as for emergency or health and safety reasons, the owner/manager should attempt to identify and inform the neighbouring landowner as soon as is reasonably practicable.</t>
  </si>
  <si>
    <t>All sites - many sites do not have woodland neighbours but where present, managers showed very good awareness of neighbours and good working relationships. No issues reported regarding need to liaise eg re adjacency issues, but some liaison required in places regarding timber transport. Balmac - use same harvesting contractor as one neighbour and have liaised with another neighbour regarding use of haulage route allocation of loads per day - signed integrated transport management plan seen to be in place.  Stalking is also undertaken in cooperation with neighbours, either by the same stalker, or with neighbouring stalkers liaising eg Eliock stalker liaises with the neighbouring estate and has an agreement with the local farmer regarding shooting deer across his  boundary.  Membership of Deer management groups where relevant eg  Rannoch - members of the Mid West Deer Management Group, liaising closely with their foresty neighbour who has a large woodland creation scheme.</t>
  </si>
  <si>
    <t>2.3.3</t>
  </si>
  <si>
    <t xml:space="preserve">2.3.3  The owner/manager seeks to engage with neighbouring landowners and considers, where possible, opportunities for co-operating in wider forestry and conservation initiatives
Example Verifiers
Awareness of conservation efforts on adjoining land for priority habitats and species
• Awareness of potential problems and verbal description of appropriate action
• Record of communication and discussions with neighbouring landowners
• Where there is a significant problem caused by wildlife, a documented plan (which may take the form of a contract or licence) for control.
• Membership of a wildlife management group.
</t>
  </si>
  <si>
    <t>Guidance
Opportunities for co-operating can include:
• Timber harvesting
• Integrated pest management
• Wild mammal control
• Control of invasive non-native species.
Co-operation with neighbouring landowners has the potential to broaden the positive impacts of responsible forest management. It can increase the effectiveness of forestry initiatives, such as shared access/haulage routes, or conservation initiatives, such as the establishment of woodland and other habitat corridors.
Co-operation can also increase the effectiveness of management to mitigate negative impacts on forest management and conservation which might occur on either or both sides of the ownership boundary and often operate across landscapes.
Impacts might be caused by:
• Deer browsing
• Invasive non-native species such as:
o Rhododendron ponticum
o Himalayan balsam
o Feral mink
o North American signal crayfish
• Damage to the conservation of priority habitats and species due to:
o Spread of trees from the WMU which is incompatible with the management and condition of the adjoining woodland, priority habitat or designated sites
o Changes in hydrology including drainage both into or out of the adjoining woodland and priority habitat.
An example of a wildlife management group might be a grey squirrel (Sciurus carolinensis) control group or a deer management group.</t>
  </si>
  <si>
    <t>Montreal Estate - part of a Landscape Recovery Project involving 18 landholdings and Kent, over 500ha. All other sites - no opportunities for large scale conservation intiatives ouwith the forest boundary. Managers showed good knowledge of neighbours and management plan scoping exercises confirmed consultation, with no opportunities for landscape scale conservation action identified. No issues reported regarding need to liaise eg re adjacency issues, but some liaison required in places regarding timber transport. Balmac - use same harvesting contractor as one neighbour and have liaised with another neighbour regarding use of haulage route allocation of loads per day - signed integrated transport management plan seen to be in place.  Stalking is also undertaken in cooperation with neighbours, either by the same stalker, or with neighbouring stalkers liaising eg Eliock stalker liaises with the neighbouring estate and has an agreement with the local farmer regarding shooting deer across his  boundary.  Membership of Deer management groups where relevant eg  Rannoch - members of the Mid West Deer Management Group, liaising closely with their foresty neighbour who has a large woodland creation scheme.</t>
  </si>
  <si>
    <t>2.4.1 The owner/manager plans and implements practices to maintain and/or enhance long-term soil, hydrological and ecological functions including soil carbon.
Example Verifiers
• Management planning documentation
• Field observation.</t>
  </si>
  <si>
    <t>GUIDANCE
Protection of basic ecosystem functions in terms of soils and hydrology is fundamental to sustainable forest management. The owner/manager should refer to relevant guidelines on soils and water.</t>
  </si>
  <si>
    <t>Guidance
Protection of basic ecosystem functions in terms of soils and hydrology is fundamental to sustainable woodland management. The owner/manager should refer to relevant guidelines on soils, water, water catchments and climate change, and adopt good practice.</t>
  </si>
  <si>
    <t>All sites - managers showed good knowledge of forest and water guidelines and no poor practice noted during site visits.  Various initiatives seen eg peat bog restoration at Limekiln and Strathy. At Montreal the estate is working with Kent Wildlife Trust on a project to improve the water quality of the River Darent.</t>
  </si>
  <si>
    <t>2.4.2</t>
  </si>
  <si>
    <t xml:space="preserve">2.4.2 a) Timber is normally harvested from the WMU at or below a level which can be permanently sustained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</si>
  <si>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GUIDANCE
Timber harvesting in excess of increment may be justified: 
∙During restructuring of even-aged woodlands 
∙ During habitat management or restoration for biodiversity 
∙ In response to pests, diseases or storm damage.
Examples of growth and yield estimates include: 
∙ Average growth rates or yield class for major species on different site types 
∙ Predictions of thinning and felling yields for different crop types 
∙ Forecasts of areas to be subject to harvesting operations in future years.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Timber crops should not be creamed or high graded (b). However, selective harvesting of high quality stems may be entirely appropriate in stands which have been managed to promote regeneration from the most promising individuals, for example.</t>
  </si>
  <si>
    <t>Guidance
Timber harvesting in excess of increment may be justified:
• During restructuring of even-aged woodlands
• During habitat management or restoration for biodiversity
• In response to pests, diseases or storm damage.
In order to preserve the productive potential of the woodland, over-cutting should be avoided in all but the justified circumstances referenced in requirement (b). However, the owner/manager should be aware that significant under-cutting might be detrimental to long-term growth, good silvicultural practice, biodiversity, and/or carbon sequestration and storage.
Examples of growth and yield estimates include:
• Average growth rates or yield class for major species on different site types
• Predictions of thinning and felling yields for different crop types
• Forecasts of areas to be subject to harvesting operations in future years.
For woodlands or stands which are irregular in species, age or structure, records of harvest outturn and evidence from monitoring plots may be used to demonstrate that the growth of the woodland is being sustained over time.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In practice, actual timber harvesting levels are likely to vary significantly from year to year. Particularly in small woods, there might be long periods without any harvesting followed by a brief period of activity. The owner/manager should determine an appropriate timescale for comparing the annual allowable cut with average actual harvesting levels; this might range from five years for large
holdings to 20 years or even longer for very small woods.
In relation to requirement (c), timber crops should not be creamed or highgraded. However, selective harvesting of high-quality stems might be entirely appropriate in stands which have been managed to promote regeneration from the most promising individuals, for example.</t>
  </si>
  <si>
    <t xml:space="preserve">All sites - AACs seen for each site and for the Group as a whole; also actual volumes for the whole group. Felling plans seen to be approved and harvesting yields sampled during audit.  No evidence of overcutting seen during site visits - all sites appear to be managed sustainably
</t>
  </si>
  <si>
    <t>2.4.2b</t>
  </si>
  <si>
    <t xml:space="preserve">2.4.2b) The average annual allowable cut is quantified, and actual harvesting levels are justified.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</si>
  <si>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AACs quantified for each site - seen for every member as this information is required for the FSC report.  Production forecasts seen and associated felling plans noted to be approved and harvesting yields sampled during audit.  No evidence of overcutting seen during site visits - all sites appear to be managed sustainably</t>
  </si>
  <si>
    <t>2.4.2c</t>
  </si>
  <si>
    <t xml:space="preserve">2.4.2c) Selective harvesting is not to the long-term detriment of the quality and value of stands.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</si>
  <si>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All sites -  there is some form of LISS management at most sites, and at Dinnet Estate small coupes have been clearfelled and will be regenerated via natural regeneration.  This is well managed, with no poor practice noted during site visits, sites are monitored and natural regeneration was seen to be abundant in areas visited</t>
  </si>
  <si>
    <t>2.4.2d</t>
  </si>
  <si>
    <t xml:space="preserve">2.4.2d) Throughout the WMU, management planning identifies opportunities where sustainable timber harvesting can be achieved alongside other objectives.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</si>
  <si>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All sites - production forecasts, compartment records, harvesting documentation with volumes all seen, confirming the above and managers interviewed showed sound knowledge.  Restructuring plans in place where required. Very few areas where thinning is undertaken but during site visits no issues of overthinning noted - all forests seen to be well managed, with sustainable harvesting being undertaken as part of a wider set of management plan objectives.</t>
  </si>
  <si>
    <t>2.4.3 a) Harvesting of non-wood forest products (NWFPs) or use of ecosystem services from the WMU is at or below a level which can be permanently sustained.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</si>
  <si>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GUIDANCE
Non-timber woodland products include foliage, moss, fungi, berries, seed, venison and other animal products.
It is recognised that objective information on sustainableharvesting levels for NTWPs is limited, and also that in the case of venison it may be desirable to harvest at a level that reduces the deer population in the longterm. However, in all cases the owner/manager should
give careful thought to the annual allowable harvest and should be able to justify harvest levels on the basis of their objectives and best practice.
See also section 2.3.2 in relation to protection from wild mammals, and section 4.9 in relation to game management.</t>
  </si>
  <si>
    <t>Guidance
There is a generic definition of non-wood forest products (NWFPs), also known as non-timber forest products (NTFPs), in the glossary. However, because good practice information on harvesting levels and avoiding negative impacts is (at the time of writing) available only for the NWFPs listed below, only these products are explicitly included within the scope of this standard:
• Venison
• Wild boar/feral pig meat
• Moss
• Sap
• Tree seeds
• Christmas trees
• Bulbs
• Fungi
• Wild garlic.
The UKWAS Appendix of reference documents provides further information on good practice guidelines and codes of practice.
It is recognised that objective information on sustainable harvesting levels for other NWFPs is limited, and also that in the case of venison and wild boar/feral pig meat it might be desirable to harvest at a level that reduces the deer or wild boar/feral pig population to aid tree establishment and biodiversity. 
In all cases the owner/manager should give careful thought to the annual sustainable harvest and should be able to justify harvest levels based on their objectives and best available information. Where the information necessary to determine a sustainable harvesting level is not available, the owner/manager should not harvest this product.
Policies and procedures for lethal wildlife management activities should follow industry good practice. The owner/manager should consider adopting national standards/schemes such as the Scottish Quality Wild Venison (SQWV) Assurance Scheme in Scotland.
Both wildlife population-monitoring and evaluations of ecological impact should be proportionate to the scale and intensity of wildlife management activities but should also be sufficiently detailed to inform adaptive management.</t>
  </si>
  <si>
    <t>The owner/manager should update policies and procedures for lethal wildlife management activities if monitoring suggests that they are not meeting management objectives or if there is evidence of negative impacts on environmental values.
Methods for evaluating the ecological impact of wildlife management activities might include routine monitoring using the herbivore impact assessment method.
See also sections 1.1.3 (c), 1.1.7 and 1.1.8 regarding appropriate legal authority, section 2.3.3 in relation to protection from wild mammals, section 2.12.1 in relation to a wild deer management strategy, section 2.13.5 for Christmas trees, and section 4.10 in relation to game management.
Advice to owners/managers
It might be possible to certify other NWFPs not included in the list above if good practice on harvesting levels can be demonstrated. Owners/managers are advised to seek guidance from their certification body or group scheme manager.</t>
  </si>
  <si>
    <t>No harvesting of non timber woodland products other than a small Christmas tree enterprise at Montreal and an area at Achaveillan where Christmas trees are grown, though no evidence of harvesting of these trees seen. Venison is only produced as a by product of deer management</t>
  </si>
  <si>
    <t>2.4.3b</t>
  </si>
  <si>
    <t>2.4.3b) Where venison or wild boar/feral pig meat are to be supplied as certified, the owner/manager has:
• Policies and procedures for lethal wildlife management activities with reference to animal welfare and public safety
• Procedures for monitoring the impacts of management activities on wildlife populations
• A general evaluation of the ecological impact of wildlife management activities.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</si>
  <si>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No certified sales of venison or wild boar / feral pig meat</t>
  </si>
  <si>
    <t>2.4.4 Priority species are:
a) Not commercially exploited
Example Verifiers
• Discussion with the owner/manager
• Monitoring records
• Species inventories
• Regulatory consent notices
• Specific licence issued by the relevant statutory body
• General Licence’s terms and conditions.</t>
  </si>
  <si>
    <t>No guidance</t>
  </si>
  <si>
    <t>Guidance
Consent is recognised through:
• Regulatory consent process and permission notices
• Adherence to appropriate General Licence terms and conditions.
Where no regulatory consent is required and there are no priority-species appropriate General Licences then good practice should be followed.</t>
  </si>
  <si>
    <t xml:space="preserve">All sites - no harvesting of priority species
</t>
  </si>
  <si>
    <t>2.4.4b</t>
  </si>
  <si>
    <t>2.4.4b) Only harvested or controlled with the consent of the relevant statutory body.
Example Verifiers
• Discussion with the owner/manager
• Monitoring records
• Species inventories
• Regulatory consent notices
• Specific licence issued by the relevant statutory body
• General Licence’s terms and conditions.</t>
  </si>
  <si>
    <t>2.5.1 a) During woodland management planning, the positive and negative impacts of proposed operations on environmental values are assessed in a manner appropriate to their scale and the sensitivity of the site.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</si>
  <si>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GUIDANCE
The owner/manager should be aware of relevant legal requirements for environmental impact assessment.
Depending on scale and sensitivity the assessment of environmental impacts may be: 
∙ Brief environmental appraisals for planting or felling which might affect sites recognised for cultural, landscape, hydrological or ecological value 
∙ Ecological assessments of ancient semi-natural woodland and projections of their response to management and natural processes 
∙ Specific assessments for unusual and/or extensive operations 
∙ Checks against relevant country-level plans for priority habitats and species.
It may be appropriate to seek specialist advice on the potential impacts of operations, for example in relation to: 
∙Priority habitats and species 
∙Historic environment sites and landscapes 
∙ Flood risk and mitigation potential in accordance with local flood risk management plans or strategies</t>
  </si>
  <si>
    <t>Guidance
An assessment of potential impacts on environmental values as per requirement (a) should be carried out in all circumstances. The owner/manager should also be aware of relevant legal requirements for environmental impact assessment. Depending on scale and sensitivity, the assessment of environmental impacts can include:
• Information received during the consultation process (see section 2.3)
• Brief environmental appraisals for management practices or operations which might affect sites recognised for their cultural features, landscape, hydrological or ecological value or for their impact on priority habitats and species 
• Ecological assessments of ancient semi-natural woodland and projections of their response to management and natural processes
• Specific assessments for unusual and/or extensive operations
• Specific assessments for non-wood forest products. It might be appropriate to seek specialist advice on the potential impacts of operations, for example, in relation to:
• Statutory designated sites
• Priority habitats and species
• Raptor nest sites
• Historic environment sites and landscapes
• Flood risk and mitigation potential in accordance with local flood risk management plans or strategies.</t>
  </si>
  <si>
    <t xml:space="preserve">All sites - no recent new planting.  Environmental values identified and assessed in management plans and, prior to operations, via more detailed assessements ranging from walkover surveys prior to harvesting ( seen for all sites where harvesting had occurred in the past year) to very detailed surveys at Strathy, where there are full time Ornithological, Ecological and Archaeological Clerks of Works employed - ECOW interviewed during audit who explained how environmental values are assessed on a daily basis. </t>
  </si>
  <si>
    <t>2.5.1b</t>
  </si>
  <si>
    <t>2.5.1b) The results of the environmental assessments are incorporated into planning and implementation in order to prevent adverse environmental impacts of management activities.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</si>
  <si>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All sites - environmental values identified and assessed in management plans and used to inform management.  Prior to operations more detailed assessements are undertaken eg  walkover surveys prior to harvesting ( seen for all sites where harvesting had occurred in the past year). Pre commencement information exchanges also seen for these sites, confirming that the results of the walkover surveys had been passed on to contractors.  Very detailed surveys at Strathy, where there are full time Ornithological, Ecological and Archaeological Clerks of Works employed - ECOW interviewed during audit who explained how environmental values are assessed on a daily basis - various examples of how this information is used seen eg signage preventing vehicles from stopping in areas close to bird activity, moving of operations from one location to another.</t>
  </si>
  <si>
    <t>2.5.2 The impacts of woodland plans are considered at a landscape level, taking due account of the interaction with adjoining land and nearby priority habitats and species.
Example Verifiers
• Management planning documentation
• Maps
• Discussion with the owner/manager
• Evidence of appropriate consultation with relevant organisations.</t>
  </si>
  <si>
    <t>GUIDANCE
In particular, planning including layout and designof woodland should take into account the following factors and action should be taken if required: 
∙The character of other woodland in the area 
∙ Needs or impacts of animals (both wild and domestic) which use both woodland and surrounding land 
∙ Impacts on flora in the woodland and on surrounding land 
∙Scale and pattern of open land 
∙ Habitats which are continuous from inside to outside the woodland (e.g. water courses)
 ∙Buffering of water courses and water bodies, and connectivity of riparian habitats 
∙Woodland margins as transitional habitats 
∙Linking open space within the woodland with similar habitats outside 
∙ The spread of invasive species into or out of the woodland 
∙ Impacts on natural features (e.g. wetlands, rock exposures, drainage patterns) 
∙ Catchment level impacts on water flows and flood risk 
∙ Nature of historic landscapes and relationships between historic environment sites inside and
outside the woodland 
∙Priority habitats and species.</t>
  </si>
  <si>
    <t>Guidance
In particular, planning including layout, design and management of woodland should take into account the following factors and action should be taken if required:
• The character of other woodland in the area
• Needs or impacts of animals (both wild and domestic) which use both woodland and surrounding land
• Impacts on flora in the woodland and on surrounding land
• Scale and pattern of open land
• Habitats which are continuous from inside to outside the woodland (e.g. water courses)
• Buffering of water courses and water bodies, and connectivity of riparian habitats
• Changes in hydrology including drainage both into or out of the adjoining woodland and priority habitat
• Woodland margins as transitional habitats
• Linking open space within the woodland to similar habitats outside the woodland
• The spread of invasive non-native species into or out of the woodland
• The potential spread of tree species onto priority habitats
• Impacts on natural features (e.g. wetlands, rock exposures, drainage patterns)
• Catchment level impacts on water flows and flood risk
• Nature of historic landscapes and relationships between historic environment sites inside and outside the woodland
• Priority habitats and species inside and outside the woodland.
See also sections 2.3.3 and 2.12.1.</t>
  </si>
  <si>
    <t>All sites - management plans all seen to consider habitats outwith the certified area as well as within eg Avondale area next to blanket bog SSSI to be felled and transformed to open ground habitat, fringed with native broadleaves. Management plan scoping exercise undertaken as part of statutory process.</t>
  </si>
  <si>
    <t>2.5.3</t>
  </si>
  <si>
    <t xml:space="preserve">2.5.3 a) The owner/manager assesses the potential negative impacts of natural hazards on the WMU, including drought, floods, wind, fire, non-native plant and animal species, and other pests and diseases.
Example Verifiers
• Management planning documentation
• Discussion with the owner/manager.
</t>
  </si>
  <si>
    <t>GUIDANCE
Evaluation should consider: 
∙Robust planting design 
∙Long-term forest resilience 
∙ Diversity of species, ages and distribution of open ground 
∙Flood hazard maps.</t>
  </si>
  <si>
    <t>Guidance
Evaluation should consider:
• Robust restructuring design
• Long-term forest resilience
• Diversity of species and ages
• Distribution of open ground
• Flood hazard maps
• Potential impact of windthrow.</t>
  </si>
  <si>
    <t>All sites - assessed as part of management planning process eg in LTFP this is covered in Section C1 'Constraints and Opportunities' plus associated maps. No sites visited were experiencing significant negative impacts though there has been previous storm damage and at time of audit there was concern over the very dry spring.  No sites with active SPHNs, no significant impact from invasive species or disease noted.</t>
  </si>
  <si>
    <t>2.5.3b</t>
  </si>
  <si>
    <t>2.5.3b) Management and restructuring plans are designed to mitigate the risk of damage from natural hazards.
Example Verifiers
• Management planning documentation
• Discussion with the owner/manager.</t>
  </si>
  <si>
    <t xml:space="preserve">All sites - assessed as part of management planning process eg in LTFP this is covered in Section C1 'Constraints and Opportunities' plus associated maps. No sites visited were experiencing significant negative impacts though there has been previous storm damage and at time of audit there was concern over the very dry spring.  No sites with active SPHNs, no significant impact from invasive species or disease noted. Where required, management planning includes restructuring to create a wider range of age class, and restocking seen to use a range of species to increase resilience. </t>
  </si>
  <si>
    <t>2.6.1 New woodlands shall be located and designed in ways that will:
• Deliver economic goods and/or ecosystem services,
• Maintain or enhance the visual, cultural and ecological value and character of the wider landscape, and
• Ensure the creation of a diverse woodland over time.
Verifiers: 
• Management planning documentation
• Field surveys
• Discussion with the owner/manager
• Maps
• Field observation.</t>
  </si>
  <si>
    <t>2.6.1 a) During woodland management planning, the impacts of proposed woodland establishment operations on environmental values are assessed in a manner appropriate to their scale and the sensitivity of the site.
Example Verifiers
• Management planning documentation including relevant consents
• Field surveys
• Discussion with the owner/manager
• Maps
• Field observation
• Evidence of appropriate consultation with relevant organisations.</t>
  </si>
  <si>
    <t>GUIDANCE
Economic goods should be understood in the widest sense and may include: 
∙Timber 
∙Non-timber woodland products 
∙CO2 sequestration 
∙Recreation 
∙Landscape renewal projects.
New woodlands should contribute to the conservationof neighbouring semi-natural woodland and other habitats.
Priority habitats and species should be protected and, where possible, enhanced.
Historic environment features should be identified andprotected.
The general aim should be to create a woodland that is sufficiently diverse to ensure long-term forest resilience.
A diverse woodland may be achieved through one or more of the following: 
∙Use of a diversity of species, clones and provenances 
∙Planting mixed stands 
∙Variation in site types and growth rates 
∙Phased planting 
∙Retention of open ground 
∙Design and creation of wind firm edges.</t>
  </si>
  <si>
    <t>Guidance
Economic goods should be understood in the widest sense and can include:
• Timber
• Non-wood forest products
• Carbon sequestration
• Recreation
• Landscape renewal projects.
Field surveys and relevant data sources should be used to inform woodland location and design and can include:
• The character of other woodland in the landscape
• Scale and pattern of open land within the landscape
• Peat depth and soil surveys
• Priority habitats and species assessments both within the WMU and for adjoining land
• Historical, archaeological and cultural features
• Local public and permissive access networks
• Presence of water courses and water bodies, and connectivity of riparian habitats within the landscape
• Water supplies
• Water chemistry, ecology and fisheries
• Breeding bird surveys.
To mitigate the risk of damage from natural hazards, assessments can include:
• Herbivore impacts
• Flood and drought risk
• Invasive non-native species
• Fire risk.
New woodlands should contribute to the conservation of neighbouring seminatural woodland and other habitats.
Priority habitats and species both within the WMU and on adjoining land should be protected and, where possible, enhanced.
Historic environment features should be identified and protected.</t>
  </si>
  <si>
    <t>The general aim should be to create a woodland that is sufficiently diverse to ensure long-term forest resilience.
A diverse woodland can be achieved through one or more of the following:
• Use of a diversity of species, clones and provenances
• Planting mixed stands
• Planting at variable spacings
• Variation in site types and growth rates
• Phased planting
• Retention of open ground to create rides or glades and along water courses
• Design and creation of wind-firm edges
• Woodland margins as transitional habitats
• Linking open space within the woodland to similar neighbouring habitats
• Retention and buffering of existing priority habitats.</t>
  </si>
  <si>
    <t>All sites - no new woodlands</t>
  </si>
  <si>
    <t>2.6.1b</t>
  </si>
  <si>
    <t>2.6.1b) New woodlands are located and designed in ways that will:
• Deliver economic goods and/or social benefits and/or ecosystem services
• Maintain or enhance the visual, cultural and environmental values and character of the wider landscape
• Ensure the creation of a diverse and resilient woodland over time, and
• Seek to mitigate against the risk of damage from natural hazards.
Example Verifiers
• Management planning documentation including relevant consents
• Field surveys
• Discussion with the owner/manager
• Maps
• Field observation
• Evidence of appropriate consultation with relevant organisations.</t>
  </si>
  <si>
    <t>2.6.2</t>
  </si>
  <si>
    <t>2.6.2 Planning and implementation of ground preparation and drainage works to achieve effective tree establishment avoids or minimises potential negative impacts including:
• Soil and soil carbon losses
• Damage to existing peatland, wetland, and water courses or bodies.
Example Verifiers
• Discussion with the owner/manager
• Management planning documentation including grant approvals
• Field observation.</t>
  </si>
  <si>
    <t>Guidance
The owner/manager should consider:
• Soil type
• Site topography
• Site hydrology
• Silvicultural outcomes.
The owner/manager should be able to justify management planning choices in relation to:
• Ground preparation methods
• Drainage plans
• Choice of ground cover vegetation on bare soils
• The movement of soil and/or changes in soil levels
• The protection of the hydrology relating to existing peatland, wetland, and water courses or bodies
• Water supplies
• Protection and management of water courses or bodies.
Owners/managers should demonstrate awareness of current good practice guidance.</t>
  </si>
  <si>
    <t xml:space="preserve">All sites - managers interviewed showed very good knowledge and full consideration of  best practice. Various examples seen confirming considerable thought had been put into consideration of methods eg at Dinnet Estate no ground prep / drainage was used where possible, with only one site where ground prep ( trench mounding) would be undertaken - all othes would be direct planted with no ground prep. Limekiln / Achaveillan the manager explained that, as both these sites are in wet areas ( NW Scotland) effective water management and weed suppression is needed to ensure establishment.  As trench mounding can have erosion issues on the sites in question, his choice was hinge mounding.  </t>
  </si>
  <si>
    <t>Woodland structure</t>
  </si>
  <si>
    <t xml:space="preserve">2.7.1 Woodlands are managed or restructured to achieve an appropriate diversity of stand structure, species, sizes, ages, spatial scales, regeneration cycles and open space. This structural diversity is maintained or enhanced.
Example Verifiers
• Management planning documentation
• Discussion with the owner/manager
• Maps
• Field observation.
</t>
  </si>
  <si>
    <t>GUIDANCE
Restructuring should be planned and implemented in conformance with good forest design practice.
A greater degree of uniformity may be appropriate in very small woodlands.
In larger even-aged plantations, the age structure may be improved through: 
∙Phased felling 
∙ Prescribing restocking, which will provide options for further diversification and reduction in coupe size at the end of the next rotation 
∙ Designing future coupes with windfirm edges.
Smaller coupe sizes should be favoured for economic, environmental and social reasons.
Site factors favouring larger coupe sizes might include: 
∙Windthrow risk 
∙Landscape scale 
∙Historical plantation design 
∙Historic environment features 
∙Wildlife habitats.</t>
  </si>
  <si>
    <t>Guidance
Woodland management and/or restructuring should be planned to improve forest resilience and biodiversity and implemented in conformance with good forest design practice.
A greater degree of uniformity might be appropriate in very small woodlands.
In larger even-aged plantations, the structural diversity can be improved through:
• Phased felling
• Prescribing restocking which will provide options for further diversification and reduction in coupe size at the end of the next rotation
• Designing future coupes with windfirm edges
• Adoption of LISS
• Planning for future veteran trees and standing deadwood.
Smaller coupe sizes should be favoured for economic, environmental and social reasons.
Site factors favouring larger coupe sizes can include:
• Windthrow risk
• Landscape scale
• Historical plantation design
• Historic environment features
• Wildlife habitats.
All WMUs have the potential to be improved so, where appropriate, woodland restructuring provides opportunities for the creation of temporary and permanent open space and open ground habitats (see section 4.5.3). These can include:
• Creation, expansion and improvement of rides and glade networks
• Creation of transitional woodland edge habitat
• Buffering of water courses
• Linking with open ground habitats on adjoining land
• Creation of open spaces and views to protect, support or enhance heritage assets.
Woodland restructuring might also provide opportunities for the restoration of water courses and wetlands and to address water quality issues.
Pests or disease might temporarily reduce diversity. In such cases, the owner/manager should strive to restore or enhance diversity in a reasonable timeframe.</t>
  </si>
  <si>
    <t xml:space="preserve">All sites - where required, management plans include restructuring to provide a wider diversity of age class and species eg Auchencairn management plan objectives include 'carry out designed felling to break up single canopy within the constraints of an upland location and a future compartment structure that takes into account natural land form and features' and 'maintain species range to continue the divers forest structure'. </t>
  </si>
  <si>
    <t>2.8.1 a) The range of species selected for new woodlands, and natural or artificial regeneration of existing woodlands is suited to the site and takes into consideration:
• Improvement of longterm forest resilience including the potential impacts of climate change
• Management objectives
• Requirements for conservation and enhancement of biodiversity (see section 4)
• Requirements for enhancement and restoration of habitats (see section 4)
• Landscape character.
Example Verifiers
• Discussion with the owner/manager demonstrates that consideration has been given to a range of species, including native species
• Evidence of Ecological Site Classification analysis
• Management planning documentation
• Field observation.</t>
  </si>
  <si>
    <t>GUIDANCE
As a general principle, management should at least maintain and where possible enhance species diversity of the woodland.
Larger WMUs will generally present more opportunities for species diversification.
In semi-natural woodlands, regeneration should restore the pre-harvesting stand composition or should create a greater range of species and structural variation appropriate to the woodland type. In ancient seminatural woodland, regeneration should be in accordance
with section 4.2.1. In other semi-natural woodland, regeneration should be in accordance with section 4.4.1.
In plantations on ancient woodland sites, regeneration should be in accordance with section 4.3.1.
Owners/managers should also be aware of the guidelines on species proportions and open ground in the UK Forestry Standard.
Results of research into site suitability of different species’ origins and provenances and their resilience to climate change should be used to assist species choice. Because of the uncertain effects of climate change, selecting a range of genotypes may be prudent.
Soil analyses and use of Forest Research’s Ecological Site Classification (ESC) tool may be helpful when considering economic and ecological resilience to climate change. It may also be appropriate to consider specialist advice for semi-natural woodlands, especially ancient semi-natural woodlands.
See also section 2.9.1 in relation to non-native species and section 4.7.1 in relation to natural regeneration and planting stock in semi-natural woodland and plantations on ancient woodland sites.</t>
  </si>
  <si>
    <t>Guidance
As a general principle, management should at least maintain and where possible enhance the species diversity of the woodland and individual stands.
Larger WMUs will generally present more opportunities for species diversification.
For production plantation forestry and on new woodland sites, the use of nonnative tree species might be appropriate to enhance climate change resilience.
For high conservation value woodlands identified in sections 4.1-4.4, regeneration with native species remains most appropriate and is consistent with a precautionary approach to maintaining conservation values.
In semi-natural woodlands, regeneration should restore the pre-harvesting stand composition or should create a greater range of species and structural variation appropriate to the woodland type.
In ancient semi-natural woodland, regeneration should be in accordance with section 4.2.
In other semi-natural woodland, regeneration should be in accordance with section 4.5.
In plantations on ancient woodland sites, regeneration should be in accordance with section 4.3.
Owners/managers should also be aware of the guidelines on species proportions and open ground in the UK Forestry Standard.
Results of research into site suitability of different species’ origin and provenance and their resilience to climate change should be used to assist species choice.
Because of the uncertain effects of climate change, selecting a range of genotypes might be prudent as might the use of natural regeneration where a range of genotypes is more naturally promoted.
Soil analyses and use of Forest Research’s Ecological Site Classification (ESC) tool might be helpful when considering economic resilience to climate change. It might also be appropriate to consider obtaining specialist advice for semi-natural woodlands, especially ancient semi-natural woodlands.
See also section 2.9 in relation to non-native species and section 4.8 in relation to natural regeneration and planting stock in semi-natural woodland and plantations on ancient woodland sites.</t>
  </si>
  <si>
    <t xml:space="preserve">All sites - restocking / regeneration plans seen to take all the above into account - confirmed during site visits and interviews with managers all of whom showed good knowledge of their individual sites and site requirements. </t>
  </si>
  <si>
    <t>2.8.1b</t>
  </si>
  <si>
    <t xml:space="preserve">2.8.1b) Native species are preferred to non-native. If non-native species are used it is shown that they will clearly outperform nativespecies in meeting the owner’s objectives or in achieving long-term forest resilience.
Example Verifiers
• Discussion with the owner/manager demonstrates that consideration has been given to a range of species, including native species
• Evidence of Ecological Site Classification analysis
• Management planning documentation
• Field observation.
</t>
  </si>
  <si>
    <t xml:space="preserve">All sites - a variety of species are used, both native and non native, with the non native species being used as the commercial element as they clearly outperform the native species ( verified thoughEcological Site Classification (ESC) tables) and meet stated management plan economic objectives </t>
  </si>
  <si>
    <t xml:space="preserve">2.8.1 c) Native species shall be preferred to non-native. If non-native species are used it shall be shown that they will clearly outperform native species in meeting the owner’s objectives or in achieving long-term forest resilience. 
Verifiers: 
• Discussion with the owner/manager demonstrates that consideration has been given to a range of species, including native species
• Evidence of Ecological Site Classification analysis
• Management planning documentation
• Field observation. 
</t>
  </si>
  <si>
    <t>2.8.1c</t>
  </si>
  <si>
    <t xml:space="preserve">2.8.1c) Regeneration (natural or planted) restores stand composition in a timely manner to pre-harvesting or more natural conditions.
Example Verifiers
• Discussion with the owner/manager demonstrates that consideration has been given to a range of species, including native species
• Evidence of Ecological Site Classification analysis
• Management planning documentation
• Field observation.
</t>
  </si>
  <si>
    <t>All sites - restocking follows on quickly after felling - confirmed during site visits and manager interviews</t>
  </si>
  <si>
    <t>2.8.1d</t>
  </si>
  <si>
    <t>2.8.1d) In woodlands identified in sections 4.1, 4.2 and 4.4:
• Native species are used for regeneration
• Natural regeneration of non-native trees is removed in a timely manner.
Example Verifiers
• Discussion with the owner/manager demonstrates that consideration has been given to a range of species, including native species
• Evidence of Ecological Site Classification analysis
• Management planning documentation
• Field observation.</t>
  </si>
  <si>
    <t>All sites - confirmed via document review, manager interview and site inspection that native species are used for regeneration and no sites where non native regeneration has been allowed to proliferate</t>
  </si>
  <si>
    <t>2.8.1e</t>
  </si>
  <si>
    <t>2.8.1e) In woodlands identified in section 4.3, regeneration of non-native trees is planned and managed to avoid threats to remnants and conservation features and to allow for increasing native woodland component.
Example Verifiers
• Discussion with the owner/manager demonstrates that consideration has been given to a range of species, including native species
• Evidence of Ecological Site Classification analysis
• Management planning documentation
• Field observation.</t>
  </si>
  <si>
    <t>All sites - confirmed that this is the case. PAWS assessments undertaken and examples of PAWS restoration seen  Various examples seen during site visit eg Dinnet PAWS areas native species are regenerating well and halo thinning of non natives around existing native species seen during site visits.</t>
  </si>
  <si>
    <t>Introduction of non-native species</t>
  </si>
  <si>
    <t xml:space="preserve">2.9.1 a) Non-native tree species are only introduced to an individual woodland when evidence or experience shows that any invasive impacts can be controlled effectively.
Example Verifiers
•	Documented impact assessment of any introductions made after the first certification
•	Discussion with the owner/manager
•	Field observation.
</t>
  </si>
  <si>
    <t>GUIDANCE
Introductions refer to species not currently present in WMU.
The requirement includes the re-introduction of oncenative animals not currently present within the United Kingdom.
Owners/managers should be aware that introduced species may exhibit differing degrees of invasiveness  in different habitats or parts of the country.
Use of non-native biological control agents such as Rhizophagus grandis may be desirable to control non-native pests.
Game species may be introduced if managed in accordance with section 4.9.</t>
  </si>
  <si>
    <t>Guidance
‘Introductions’ refers to species not currently present in an individual woodland.
The use of non-native species might be appropriate for a number of reasons, not least building forest resilience to the effects of climate change. The relative benefits of introductions should be balanced against the risk of any unintended consequences, for example, the wider spread of any introductions where this is not desirable.
The requirement includes the re-introduction of once-native animals not currently present within the United Kingdom.
Owners/managers should be aware that introduced species might exhibit differing degrees of invasiveness in different habitats or parts of the country.
Use of non-native biological control agents such as Rhizophagus grandis might be desirable to control non-native pests.
Game species may be introduced if managed in accordance with section 4.10.
In relation to requirement (c), see also section 4.3.1 on PAWS.</t>
  </si>
  <si>
    <t xml:space="preserve">All sites - only well - established non-native tree species are used, with no new introductions
</t>
  </si>
  <si>
    <t>2.9.1b</t>
  </si>
  <si>
    <t xml:space="preserve">2.9.1b)	Non-native tree species are not introduced to woodland identified in sections 4.1, 4.2 and 4.4.
Example Verifiers
•	Documented impact assessment of any introductions made after the first certification
•	Discussion with the owner/manager
•	Field observation.
</t>
  </si>
  <si>
    <t>All sites - no such introductions</t>
  </si>
  <si>
    <t>2.9.1c</t>
  </si>
  <si>
    <t xml:space="preserve">2.9.1c)	Non-native trees species are only introduced to woodland identified in section 4.3 if, compared with the non-native species they are replacing, they will bring additional biodiversity benefits and will not degrade the potential for restoration to site-native species.
Example Verifiers
•	Documented impact assessment of any introductions made after the first certification
•	Discussion with the owner/manager
•	Field observation.
</t>
  </si>
  <si>
    <t>2.9.1d</t>
  </si>
  <si>
    <t xml:space="preserve">2.9.1d)	Other non-native plant and animal species are only introduced if they are non- invasive, bring environmental benefits and all regulatory requirements are met.
Example Verifiers
•	Documented impact assessment of any introductions made after the first certification
•	Discussion with the owner/manager
•	Field observation.
</t>
  </si>
  <si>
    <t>All sites - no such introductions. Beaver reintroductions at Abriachan under NatureScot licence are closely monitored</t>
  </si>
  <si>
    <t>2.9.1e</t>
  </si>
  <si>
    <t xml:space="preserve">2.9.1e)	All new introductions are carefully monitored, and effective mitigation measures are implemented to control negative impacts outside the area in which they are established.
Example Verifiers
•	Documented impact assessment of any introductions made after the first certification
•	Discussion with the owner/manager
•	Field observation.
</t>
  </si>
  <si>
    <t>Abriachan - the two Beaver Zones are closely monitored.  All other sitess no introductions and no plans to introduce</t>
  </si>
  <si>
    <t>2.10.1</t>
  </si>
  <si>
    <t xml:space="preserve">2.10.1 a) Appropriate silvicultural systems are adopted which are suited to species, sites, windthrow risk, tree health risks and management objectives and which stipulate soundly based planting, establishment, thinning, felling and regeneration plans.
Example Verifiers
•	Management planning documentation
•	Discussion with the owner/manager
•	Field observation.
</t>
  </si>
  <si>
    <t>GUIDANCE
The choice of silvicultural system should take into account: 
∙Long-term forest resilience 
∙Silvicultural characteristics of the species 
∙Management objectives 
∙ Site limitations including potential growth rates and wind firmness 
∙Intended stem size and quality 
∙Current and future markets for timber products 
∙Impacts on the landscape and wildlife 
∙Age-structure and felling plan of nearby woodlands 
∙ Ecological processes and natural disturbance regime for that woodland type 
∙Historical management practices 
∙Views of local people.
Use of lower-impact silvicultural systems may not be appropriate where there is evidence that clearfelling is necessary for the conservation of priority habitats or species.</t>
  </si>
  <si>
    <t>Guidance
The choice of silvicultural system should take into account:
•	Long-term forest resilience
•	Carbon sequestration and storage in trees and soils across the WMU
•	The carbon impacts of the operational requirements of differing silvicultural systems
•	Silvicultural characteristics of the species
•	Management objectives
•	Site limitations including potential growth rates and wind firmness
•	Intended stem size and quality
•	Current and future markets for timber products
•	Impacts on the landscape and wildlife
•	Impacts on historic environment sites
•	Age-structure and felling plan of nearby woodlands
•	Ecological processes and natural disturbance regime for that woodland type
•	Historical management practices
•	Views of local people.
The choice of woodland management approach should be made clear in management planning as this determines subsequent thinning and operational regimes.
Use of LISS might not be appropriate where there is evidence that clearfelling is necessary for the conservation of priority habitats or species.
In relation to requirement (b), see also section 2.7 in relation to stand structure.</t>
  </si>
  <si>
    <t>All sites - predominantly clear cut silvicultural systems for commercial species and various LISS systems / minimal intervention for non-commercial species.  At Torry Hill and Montreal commercial coppicing is undertaken. Excellent examples of group selection system seen at Dinnet estate.</t>
  </si>
  <si>
    <t>2.10.1b</t>
  </si>
  <si>
    <t xml:space="preserve">2.10.1b) Where species, sites, windthrow risk, tree health risk and management objectives allow, a range of silvicultural approaches, and in particular LISS, are adopted with the aim of diversifying ages, species and stand structures.
Example Verifiers
•	Management planning documentation
•	Discussion with the owner/manager
•	Field observation.
</t>
  </si>
  <si>
    <t xml:space="preserve">All sites - predominantly clear cut silvicultural systems for commercial species and various LISS systems / minimal intervention for non-commercial species.  At Torry Hill and Montreal commercial coppicing is undertaken. Excellent examples of group selection system seen at Dinnet estate; also halo thinning of native species in PAWS area.  On most sites thinning is not possible due to wind hazard. </t>
  </si>
  <si>
    <t>2.10.2a</t>
  </si>
  <si>
    <t>a) In semi-natural woodland, LISS are adopted. All felling is in accordance with specific good practice guidance for  that type of woodland.
Example Verifiers:
Management planning documentation
• Discussion with the owner/manager
• Field observation</t>
  </si>
  <si>
    <t>GUIDANCE
For areas with priority habitats and species, consider consulting with relevant species and habitat experts in statutory nature conservation and countryside agencies or NGOs.
There may be practical or biodiversity enhancement reasons for clearfelling in some semi-natural woodlands, but owners/managers should be aware that best practice guidance for semi-natural woodlands managed as high forest generally advises small coupe fellings which, depending on the type of woodland,  may be up to around 2 ha in size.</t>
  </si>
  <si>
    <t>Guidance
For areas with priority habitats and species, consider consulting with relevant species and habitat experts in statutory nature conservation and countryside agencies or NGOs.
There might be practical or biodiversity enhancement reasons for clearfelling in some semi-natural woodlands, but owners/managers should be aware that good practice guidance for semi-natural woodlands managed as high forest generally advises using small coupe fellings. 
An appropriate woodland management approach should be chosen for seminatural woodlands and made clear in management planning as this determines subsequent thinning and operational regimes</t>
  </si>
  <si>
    <t>All sites - confirmed this to be the case for all sites with semi-natural woodland - sample checked during site visits</t>
  </si>
  <si>
    <t>2.10.2b</t>
  </si>
  <si>
    <t>b)In semi-natural woodlands over 10 ha, no more than 10% is felled in any five-year period unless ustified in terms of biodiversity enhancement or lower impact.
Example Verifiers:
Management planning documentation
• Discussion with the owner/manager
• Field observation</t>
  </si>
  <si>
    <t>All sites - where these woodlands are present there are no plans for such activity</t>
  </si>
  <si>
    <t xml:space="preserve">2.11.1 a) Management planning identifies a minimum of 15% of the WMU to be managed for conservation and enhancement of biodiversity as the primary objective.
This includes all biodiversity areas and features identified in the following sections:
•	Statutory nature conservation sites (section 4.1)
•	Ancient semi-natural woodlands (section 4.2)
•	Plantations on ancient woodland sites (section 4.3)
•	Other priority habitats (section 4.4)
•	Other woodlands and semi-natural habitats (section 4.5)
•	Natural reserves (section 4.7.2)
•	Long-term retentions (section 4.7.3).
Example Verifiers
•	Management planning documentation including maps
•	Field observation.
</t>
  </si>
  <si>
    <t>GUIDANCE
Where areas and features identified in (b) comprise less than 15% of the WMU, additional areas should be identified.
The balance of areas managed with conservation and enhancement of biodiversity as a major objective may include: 
∙Natural reserves 
∙Long-term retentions 
∙Riparian zones integral to the WMU 
∙Lower-impact silvicultural systems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(b) may fall into more than one category but can only be counted once towards the 15% of the WMU managed with conservation and enhancement of biodiversity as the major objective.</t>
  </si>
  <si>
    <t>Guidance
Where areas and features identified in (a) comprise more than 15% of the WMU, all of these areas should be managed for conservation and enhancement of biodiversity as the primary objective.
Where areas and features identified in (a) comprise less than 15% of the WMU, additional areas should be identified.
The balance of areas managed with conservation and enhancement of biodiversity as a major objective may include:
•	Natural reserves
•	Long-term retentions
•	Riparian zones integral to the WMU
•	LISS
•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(a) might fall into more than one category but can only be counted once towards the 15% of the WMU managed with conservation and enhancement of biodiversity as the major objective.
The minimum areas for semi-natural habitat and areas where biodiversity is the primary objective are there for guidance and should not be viewed as ‘ceilings’ to continual biodiversity improvement or enhancement across the WMU as a whole.
Many species, including priority species, use the wider woodland habitat and careful woodland management is often beneficial for these species.
Management might be aimed at a specific species or take the form of management of habitats to benefit wider biodiversity.
Where the primary objective is not conservation or biodiversity, management planning should demonstrate where such synergies can be achieved.
Opportunities to link to wider landscape ecological networks should be identified and factored into management planning for the woodland.</t>
  </si>
  <si>
    <t>Examples can include:
•	Management to favour and protect red squirrels or nesting sites for raptors within commercial woodlands
•	Protection and management of woodland grouse lekking areas within commercial woodlands
•	Management of ride edges and alongside forest roads to promote invertebrates and bird interest
•	Management of historic buildings or features that also provide roosts for bats
•	Enhancement and expansion of wetland, riparian areas and water courses to improve their biodiversity value
•	Promotion and protection of veteran trees and deadwood components.
The areas included in this requirement contribute to the conservation area network.</t>
  </si>
  <si>
    <t>All sites - confirmed that this is the case.  This information is held either within the main management plan or as a separate 'biodiversity table'  - seen for every site.  Eg Waggle Hill 26.26% managed for biodiversity, Achaveillan 29.62%</t>
  </si>
  <si>
    <t>2.11.1b</t>
  </si>
  <si>
    <t xml:space="preserve">2.11.1b) Throughout the WMU, management planning identifies additional opportunities where conservation and the enhancement of biodiversity may be achieved alongside other objectives.
Example Verifiers
•	Management planning documentation including maps
•	Field observation.
</t>
  </si>
  <si>
    <t>All sites - included in management plans eg at Limekiln bog restoration next to a SSSI, which will then be surrounded by a fringe of broadleaves, has been identified in the management plan to be undertaken</t>
  </si>
  <si>
    <t>2.11.2</t>
  </si>
  <si>
    <t xml:space="preserve">2.11.2 a) Management strategies and actions are developed to maintain and, where possible, improve the condition of areas and features of high conservation value identified in the following sections:
•	Statutory nature conservation sites (section 4.1)
•	Ancient semi-natural woodland (section 4.2)
•	Plantations on ancient woodland sites (section 4.3)
•	Other priority habitats (section 4.4)
•	Areas and features of critical importance for watershed management or erosion control (section 4.6).
Example Verifiers
•	Management planning documentation
•	Discussion with the owner/manager
•	Field surveys
•	Maps.
</t>
  </si>
  <si>
    <t>GUIDANCE
Areas and features of high conservation value may not always be well mapped. The owner/manager should therefore consider the need for specialist surveys to confirm the presence of areas and features of high conservation value in order to apply the precautionary
approach when developing management strategies and actions.</t>
  </si>
  <si>
    <t>Guidance
Areas and features of high conservation value should be mapped and this might require specialist surveys. The owner/manager should therefore consider the need for specialist surveys appropriately timed to confirm the presence of areas and features of high conservation value in order to apply the precautionary approach when developing management strategies and actions.
Recording the location and condition of these areas and features may be carried out on an ongoing basis, provided that it has been completed for an area prior to significant woodland management operations taking place.
Note that the definition of high conservation value used in this standard goes beyond biodiversity conservation. Areas and features identified in section 4.6 on watershed management and erosion control are included because they represent critical ecosystem services which must be conserved.
The areas included in this requirement contribute to the conservation area network.</t>
  </si>
  <si>
    <t xml:space="preserve">All sites - where present management plans and associated documentation include strategies for maintaining and / or enhancing.  Eg PAWS assessment for Auchencairn included management prescriptions, Raby Estate PAWS management prescription included control of rhododendron - photo monitoring seen and PAWS checked during site visits.  Condition statements checked for all SSSIs and liaison with NatureScot / Natural England as relevant - all seen to be managed appropriately. Water Environmental Protection Plan seen at Ellemford. At Dinnet site visit to Station House - area within SSSI where Larch and DF had recently been felled and which would be left to regenerate with native broadleaves ( surrounded by Birch) </t>
  </si>
  <si>
    <t>2.11.2b</t>
  </si>
  <si>
    <t xml:space="preserve">2.11.2b) Management strategies and actions are developed in consultation with statutory bodies, interested parties and experts.
Example Verifiers
•	Management planning documentation
•	Discussion with the owner/manager
•	Field surveys
•	Maps.
</t>
  </si>
  <si>
    <t>All sites - confirmed consultation undertaken as part of management plan consultation exercise; also, where relevant, further consultation has been undertaken as relevant eg Strathy liaison with RSPB, who are 'retained consultants' and drew up a habitat management plan, Limekiln liaising with NatureScot re 'forest to bog'restoration project around a SSSI, dialogue with NatureScot at Avondale, close liaison with NatureScot at Abriachan regarding beaver introduction programme, Dinnet Estate - almost 50% of the forest is under some type of designation - there is considerable liaison with NatureScot and a new SSSI management plan produced by NatureScot was seen during audit ( 2024 - 2034; also saw previous plan 2014 - 2024 which informed the new plan). Torry Hill liaise closely with the Kent bat group - there are two dene holes which are grilled and maintained by the Kent Bat Group, who undertake surveys 2 - 3 times per year.  Also liaison with Butterfly Conservation - butterfly transects map 2022 - 2024 and results seen during aduit, which are sent to Butterfly Conservation</t>
  </si>
  <si>
    <t>2.11.2c</t>
  </si>
  <si>
    <t xml:space="preserve">2.11.2c) Records are kept of the location and condition of these areas and features of high conservation value.
Example Verifiers
•	Management planning documentation
•	Discussion with the owner/manager
•	Field surveys
•	Maps.
</t>
  </si>
  <si>
    <t>All sites - where present, this information is recorded in management plans, maps and associated documentation eg SSI citations and condition statements are generally kept as separate documents - checked during audit</t>
  </si>
  <si>
    <t>2.12.1 a)	Management of wild deer is based on a strategy that identifies the management objectives and aims to regulate the impact of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</si>
  <si>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GUIDANCE
For larger organisations and WMUs, the strategy should be in writing. This requirement may involve the setting of cull targets and should involve the membership of a Deer Management Group where appropriate.</t>
  </si>
  <si>
    <t>Guidance
For larger organisations and WMUs, the strategy should be in writing.
This requirement can involve the setting of cull targets with deer management groups and/or statutory bodies and forestry authorities and should involve the membership of a deer management group where appropriate.
Use of non-toxic ammunition will eliminate lead contamination of venison and venison-based food products and the diffuse pollution of lead into the wider environment.</t>
  </si>
  <si>
    <t>All sites - deer management plan seen to be in place and appropriate to the scale of the issue, either as separate document or incorporated into main management plan documents. At Abriachan there is a 'deer discussion group' in place, which meets twice per year - most recent cull figures seen</t>
  </si>
  <si>
    <t>2.12.1b</t>
  </si>
  <si>
    <t>2.12.1b)	Non-toxic ammunition is used in the management of wild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</si>
  <si>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All sites - confirmed that managers have passed this information on to the relevant parties.  This is also being incorporated into stalking / game shooting leases as they are renewed eg seen for Eliock new stalking lease and manager at Dinnet responsible for lease renewal confirmed that he is in the process of renewing the leases and will include reference to non toxic ammunition.</t>
  </si>
  <si>
    <t xml:space="preserve">2.12.2 There is an emergency response plan appropriate to the level of risk.
Example Verifiers
•	Discussion with the owner/manager
•	Emergency response plans
•	In sites with a high risk of fire, evidence of contact with the fire and rescue service and that their advice has been taken into consideration.
</t>
  </si>
  <si>
    <t>GUIDANCE
Incidents may include: 
∙Fire 
∙Extreme weather events 
∙Outbreaks of pests, diseases or invasive species 
∙Accidents ∙∙Chemical spills and other pollution.
Where appropriate, plans may be as simple as a reference card, but as a minimum should include: 
∙Responsibilities for action 
∙Contact details 
∙Emergency procedures.
Plans should take into account FISA best practice guidance and issues such as the remoteness of some WMUs, which may affect both communication and the ability of emergency services to reach sites in a timely manner.</t>
  </si>
  <si>
    <t>Guidance
Incidents can include:
•	Fire
•	Extreme weather events
•	Outbreaks of pests, diseases or spread of invasive non-native species
•	Accidents
•	Chemical spills and other pollution.
Where appropriate, plans may be as simple as a reference card, but as a minimum should include:
•	Responsibilities for action
•	Contact details
•	Emergency procedures.
Plans should take into account FISA good practice guidance and issues such as the remoteness of some WMUs, which might affect both communication and the ability of emergency services to reach sites in a timely manner.</t>
  </si>
  <si>
    <t>All sites - contract documents sampled seen to contain emergency plan information seen for harvesting operations at Ellemford. Abriachan - high public access and recreational /  educational facilities onsite.  A fire plan seen to be in place; also a Visitor Management Plan. At Torry Hill the UKFCG template for emergency planning is used for all work - example seen for Kings Wood, Broomfield. Some sites eg Killean have stand alone emergency plans, with associated maps</t>
  </si>
  <si>
    <t>2.12.3</t>
  </si>
  <si>
    <t xml:space="preserve">2.12.3 The choice of tree protection methods and the products selected to achieve effective woodland establishment are appropriate to the herbivore risk and minimise environmental impacts.	
Example Verifiers
•	Discussion with the owner/manager
•	Herbivore population and impact surveys and risk assessment
•	Field observation
•	Policy documents
•	Evidence that recyclable products have been placed into a suitable recycling system.	</t>
  </si>
  <si>
    <t>Guidance
When choosing an appropriate tree protection method, owner/managers should consider the lifetime costs including the requirement to remove redundant materials from the woodland.
Wildlife management and/or fencing might be a more suitable option than individual tree protection for larger areas and dense planting might also provide a more suitable option for smaller areas.
Where tree shelters or vole guards are used, consideration should be given to using:
•	Recycled and readily recyclable materials
•	Biodegradable materials
•	Products made from sustainable natural materials rather than oil-based plastics.
The use of non-recyclable or non-biodegradable products should be avoided.
Managers should be aware that not all biodegradable plastics will degrade in the woodland environment and might require industrial composting to break down which will require their collection before they begin to break up.
See also sections 2.12.1 in relation to deer, 3.6. on fencing and 3.7 in relation to waste.</t>
  </si>
  <si>
    <t>All sites - managers interviewed showed good knowledge of options available and strong consideration of the best option for their particular circumstances.  Various practices put in place to achieve the above eg use of dead hedging at Montreal instead of tree tubes, use of deer fencing and culling at a number of sites.  Overall very little use of tree tubes, but where these have been selected, strong justification provided.</t>
  </si>
  <si>
    <t>2.12.4</t>
  </si>
  <si>
    <t xml:space="preserve">2.12.4 There is a biosecurity policy appropriate to the level of risk.
Example Verifiers
•	Discussion with the owner/manager
•	Biosecurity plan
•	Procurement policy.	
</t>
  </si>
  <si>
    <t>Guidance
Owners/managers should consider biosecurity measures when:
•	Ordering and purchasing plants and materials
•	Planning operations where a pest or disease may be present
•	Letting and managing sporting and other leases or agreements.
Biosecurity involves preventing the spread of tree diseases such as larch and ash dieback, non-native plants such as Himalayan balsam and
Japanese knotweed, and species such as North American signal crayfish and killer shrimp.
Owners/managers should also be aware of the potential to import new pests and diseases to the UK. For example, Xylella fastidiosa.
UK-grown planting stock, preferably from seed sourced in the UK, should be sourced where it is available, commercially viable and aligned with management objectives.
Where possible, trees should be sourced from a nursery that is compliant with the Plant Health Management Standard.
Where stock is imported, good practice and protocols regarding quarantine periods and treatments should be followed.
See also section 4.8 on local native seed sources.</t>
  </si>
  <si>
    <t>All sites - formal biosecurity plan in place at Montreal and there is a UKFCG template available for use if required; however at other sites although managers clearly stated biosecurity policy and measures to be undertaken, a formal written plan was not needed.</t>
  </si>
  <si>
    <t>Conversion
Advice to owners/managers.
Owners/ managers should be aware that the introduction of the European Union Deforestation-free products Regulation (EUDR) will have implications for UK forest owners and wood processors.
As the name suggests, the regulation aims to ensure that the production of commodities such as timber and agricultural products entering the EU market has not contributed to deforestation or forest degradation. Because the UK exports timber products into the EU, the EUDR will have an impact on UK forestry supply-chains as, under the Regulation, any operator or trader who places these commodities on the EU market, or exports from it, must be able to prove that the products do not originate from recently deforested land or have contributed to forest degradation. Compliance is required by the end of 2024.
Both the FSC and PEFC schemes are developing mechanisms to support owners/managers to comply with the EUDR. In conforming with the EUDR, it is possible that requirements and the definitions of ‘conversion’ used by the certification schemes will change and no longer be aligned with UKWAS requirements.
Timber exports from Great Britain into Northern Ireland or from Northern Ireland into Great Britain might also be subject to requirements additional to those in this standard or those of the certification schemes.
Therefore, where owners/managers are planning any conversion they need to have in place a process to be aware of and conform to current legal and/or relevant certification scheme requirements relating to conversion.</t>
  </si>
  <si>
    <t>2.13.1</t>
  </si>
  <si>
    <t>2.13.1 A process is in place to be aware of and conform to current legal and/or relevant certification scheme requirements relating to conversion.	
Example Verifiers
•	Conversion data
•	Management planning documentation
•	Discussion with the owner/manager.</t>
  </si>
  <si>
    <t>GUIDANCE
Certification of converted ancient and other seminatural woodlands may be allowed in circumstances where sufficient evidence is submitted to the certification body that the owner/manager is not responsible directly or indirectly for such conversion.
Woodland removal to facilitate infrastructure or built development which is not integral to the management of the rest of the woodland cannot meet this requirement.</t>
  </si>
  <si>
    <t>Guidance
This requirement is to ensure that owners/managers considering conversion are up to date with current legal and/or relevant certification scheme requirements relating to conversion.
The conversion assessment process should ensure that requirements relating to conversion are identified and reviewed at the planning stage and prior to works commencing. Owners/managers should also be aware that legal and/or scheme requirements might change during the course of a planned conversion.</t>
  </si>
  <si>
    <t>All sites - confirmed that this is in place.  UKFCG have informed SA of all excisions ( requirement under FSC) and showed good knowledge of EUDR / other legal / certification requirements</t>
  </si>
  <si>
    <t>2.13.1 b) Areas converted from ancient and other semi-natural woodlands after 1994 shall not normally qualify for certification. 
Verifiers: 
• No evidence of conversion
• Field observation
• Discussion with the owner/manager
• Management planning documentation.</t>
  </si>
  <si>
    <t>2.13.2a</t>
  </si>
  <si>
    <t>2.13.2</t>
  </si>
  <si>
    <t xml:space="preserve">2.13.2 a)	The woodland types identified in sections 4.1-4.4 are not converted to plantation or non-forested land through loss or degradation.
Example Verifiers
•	No evidence of conversion
•	Field observation
•	Discussion with the owner/manager
•	Management planning documentation
•	Conversion data.	</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</si>
  <si>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may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See also section 4.4.2 in relation to restoration of small-scale habitats within a woodland matrix.
Advice to owners/managers
Only timber felled in accordance with this requirement can be certified.
Owners/managers are advised to seek guidance from their certification body or group scheme manager.</t>
  </si>
  <si>
    <t>Guidance
Conversion of woodland type refers to a change from ASNW or wooded priority habitat to plantation and/or from ASNW, wooded priority habitat or PAWS to non- forested land and/or the degradation of these woodland types.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ecological- and biodiversity-based areas this could include a loss or decline of priority species or important structural or ecological functions. Monitoring and avoiding degradation leading to conversion is best achieved through following best practice and appropriate management planning (see section 2.2.1).
The inclusion within certified areas of historical conversions depends on their date of inclusion within a certificate, the date of conversion and scheme-specific requirements regarding remediation and/or mitigation of that conversion. The conversion assessment system should also determine whether historically converted areas are eligible to be certified.</t>
  </si>
  <si>
    <t>2.13.2b</t>
  </si>
  <si>
    <t xml:space="preserve">2.13.2b)	Based on best available information, accurate data (including conversion dates) are compiled for all conversion of woodland types identified in (a) that have occurred since 1 December 1994.	
Example Verifiers
•	No evidence of conversion
•	Field observation
•	Discussion with the owner/manager
•	Management planning documentation
•	Conversion data.	</t>
  </si>
  <si>
    <t>2.13.3</t>
  </si>
  <si>
    <t xml:space="preserve">2.13.3 a) Woodland types not protected from conversion in section 2.13.2 are converted to non-forested land only in certain limited circumstances as set out in this requirement.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
</t>
  </si>
  <si>
    <t>GUIDANCE
The requirement restricting conversion relates to use for growing Christmas trees of less than 4 metres in height.
The chemicals regime for Christmas trees must meet all the requirements of section 3.4.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∙Thinnings from forest tree crops 
∙Tops from harvested forest tree crops 
∙Trees grown by interplanting of forest tree crops 
∙Mature trees (&gt;4 m height) 
∙ Trees which have regenerated onto, and have been harvested from, adjacent open land in the interest of maintaining its biodiversity or landscape value, and provided that the adjacent area is managed as part of the woodland management unit.
Christmas trees grown as a horticultural or nursery crop are outside the scope of this certification standard.</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</si>
  <si>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might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To check whether an area has significantly high soil-carbon stock, a number of online and other resources are available to provide an initial indication. Where a more detailed investigation is warranted, reference should be made to higher resolution maps and/or site surveys by relevant specialists.
Any restoration should be planned to minimise disturbance and damage to soil- carbon stock.
See also section 4.5.2 in relation to restoration of small-scale habitats within a woodland matrix.
Advice to owners/managers
For proposed changes of land use exceeding 5% of the woodland type in the WMU by area or 500 hectares in total, owners/managers are advised to contact their certification scheme to check for specific scheme requirements and to request prior approval.</t>
  </si>
  <si>
    <t>All sites: no such conversion other than large scale peatland restoration at Strathy ( fully approved) and smaller peatland restoration projects at Limekiln and Achaveillan</t>
  </si>
  <si>
    <t>2.13.3 b) Christmas trees shall be grown using traditional, non-intensive techniques. 
Verifiers: 
• Field observation
• Management records.</t>
  </si>
  <si>
    <t>2.13.3b</t>
  </si>
  <si>
    <t>2.13.3b) The new or restored land use is more valuable in terms of its biodiversity, landscape or historic environment
benefits, and all the following conditions are met:
•	The change in land use does not destroy areas of significantly high carbon stock
•	The woodland is not identified as of high conservation value in section 4.6, nor identified as contributing to the cultural and historical or community values in sections 4.9 and 5.1.4
•	There is no evidence of unresolved substantial dispute
•	The change in land use and subsequent site management protect and substantially enhance at least one of the following:
o	The condition of priority habitats and species
o	The condition of statutory designated sites
o	Important landscape features and character
o	Important historic environment features and character
o	Important carbon stores
•	The subsequent management of the area is integrated with the rest of the WMU
•	There is no overall negative impact on economic benefit across the WMU as a whole.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</si>
  <si>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2.13.3c</t>
  </si>
  <si>
    <t>2.13.3c) Any planned change in land use that involves the conversion of a woodland type to non-forested land, exceeding 5% of the woodland type in the WMU by area or 500 ha in total, whichever is the least, takes place only with the prior approval of the relevant certification scheme(s)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</si>
  <si>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2.13.4</t>
  </si>
  <si>
    <t xml:space="preserve">2.13.4 a) Non-woodland area types identified in sections 4.1, 4.4, 4.6, 4.9 and 5.1.4 are not converted through loss or degradation unless the removal or addition of trees is justified to protect, maintain or enhance their features or function.
Example Verifiers
•	No evidence of conversion
•	Field observation
•	Discussion with the owner/manager
•	Management planning documentation
•	Conversion data.
</t>
  </si>
  <si>
    <t>Guidance
Non-woodland area types are those areas whose identification or designation is not dependent on, or related directly to, woodland features e.g. open-ground priority habitats or cultural or historic features.
Conversion of area types means the change from, or degradation of, the identified area type or function e.g. a change from an identified priority habitat, from a designated historic or cultural area, or the removal of a private water supply.
The retention, removal or addition of trees on non-woodland area types can be acceptable where this is considered important to protect, maintain or enhance the features or function of the non-woodland area types (see sections 2.6, 2.13.1 and 2.13.3).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cultural and historical areas this could include their loss, decline or damage to key features.
For watersheds this could include a loss of ecosystem function or for private water supplies an impact on supply. Monitoring and avoiding degradation leading to conversion is best achieved through following best practice and appropriate management planning (see section 2.2.1).</t>
  </si>
  <si>
    <t>All sites - no such conversion</t>
  </si>
  <si>
    <t xml:space="preserve">2.13.4b) Based on best available information, accurate data (including conversion dates) are compiled on all conversions of non-woodland area types identified in sections 4.1 and 4.4, and areas identified in sections 4.6, 4.9 and 5.1.4 that have occurred since 31 December 2020.
Example Verifiers
•	No evidence of conversion
•	Field observation
•	Discussion with the owner/manager
•	Management planning documentation
•	Conversion data.
</t>
  </si>
  <si>
    <t xml:space="preserve">All sites - no such conversion.  </t>
  </si>
  <si>
    <t>2.13.5</t>
  </si>
  <si>
    <t xml:space="preserve">2.13.5 Woodland areas are converted to areas used solely for Christmas tree or short rotation coppice production only where conversion is consistent with other requirements of this certification standard, including the need to leave open space, and in accordance with any approved management plan from the relevant forestry authority.	
Example Verifiers
•	Field observation
•	Management records.	
</t>
  </si>
  <si>
    <t>Guidance
Christmas trees or short rotation coppice grown intensively as temporary crops are outside the scope of this certification standard.
The integrated pest management and fertiliser regime must meet all the requirements of sections 3.4 and 3.5.
In relation to Christmas trees, the requirement restricting conversion applies to areas used for growing trees of less than 4 metres in height.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	Thinnings from forest tree crops
•	Tops from harvested forest tree crops
•	Trees grown by interplanting of forest tree crops
•	Mature trees (&gt;4 m height)
•	Trees which have regenerated onto, and have been harvested from, adjacent open land in the interest of maintaining its biodiversity or landscape value, and provided that the adjacent area is managed as part of the woodland management unit.</t>
  </si>
  <si>
    <t>Montreal -  there is a small Christmas tree enterprise; approx. 6000 trees sold per year.  Management is not intensive - the only maintenance work involved is strimming .  Achaveillan -  26.81ha is described in the management plan as Christmas trees but management is very low level and there are no Christmas tree sales.  Visited during audit site visit and noted to be wider spaced LP some of which had been pruned by the owner - very low intensity of management. Neither site has been converted to Christmas tree production - the areas were not woodland previously.  All other sites - no Christmas trees</t>
  </si>
  <si>
    <t xml:space="preserve">2.14.1 The implementation of the work programme is in close agreement with the details included in the management planning documentation. Any deviation from prescription or planned rate of progress is justified, overall objectives are still achieved, and the ecological integrity of the woodland is maintained.	
Example Verifiers
•	Cross-correlation between the management planning documentation, annual work programmes and operations seen on the ground
•	Owner’s/manager’s familiarity with the management planning documentation and woodland
•	Documentation or owner’s/manager’s explanation of any deviation.	
</t>
  </si>
  <si>
    <t>GUIDANCE
Changes in planned timing of operations should be such that they do not jeopardise the ecological integrity of the woodland in the long-term.
Changes in planned timing may be justified on economic grounds if overall management practices continue to conform to the other requirements of this certification standard.
Catastrophic events such as wind damage or pest and disease outbreaks may necessitate amendment of the work programme and management planning documentation.
See also section 2.10.1 in relation to thinning, felling and regeneration plans.</t>
  </si>
  <si>
    <t>Guidance
Changes in planned timing of operations should be such that they do not jeopardise the ecological integrity of the woodland in the long term.
Changes in planned timing may be justified on economic grounds if overall management practices continue to conform to the other requirements of this certification standard.
Catastrophic events such as wind damage or pest and disease outbreaks can necessitate amendment of the work programme and management planning documentation.
See also section 2.10.1 in relation to thinning, felling and regeneration plans.</t>
  </si>
  <si>
    <t>All sites - confirmed no significant deviations from plans.  Where changes have been required eg following storm events, management plans have been updated accordingly and forest plan amendments seen to be in place eg Limekiln</t>
  </si>
  <si>
    <t>2.15.1</t>
  </si>
  <si>
    <t xml:space="preserve">2.15.1 a)	The owner/manager devises and implements a monitoring programme appropriate to the scale and intensity of management.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</si>
  <si>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may include: 
∙ Supervision during woodland operations 
∙ Regular management visits and systematic collection of information 
∙ Longer-term studies on changes to the woodland ecosystem, particularly for special environmental features.
Examples of appropriate monitoring include: ∙∙Implementation of woodland operations
• Health and safety
    • Compliance with Forest and Water guidelines
    • Worksite supervision 
∙Harvesting yields
    • Information from sales invoices or weight tickets compared to predicted yields from        production forecasts or timber inventories 
∙Social impacts
     • Condition and accessibility of public access facilities
     • Impacts of timber haulage 
∙ Environmental impacts
     • Impacts of operations on priority habitats and species, landscape or water and soils
     • Impacts of non-native invasive species
     • Impacts of grazing and browsing 
</t>
  </si>
  <si>
    <t>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can include:
•	Supervision during woodland operations
•	Regular management visits and systematic collection of information
•	Longer-term studies on changes to the woodland ecosystem, particularly for special environmental features.
Examples of appropriate monitoring include:
•	Implementation of woodland operations
o	Health and safety, and workers’ welfare
o	Compliance with UKFS forests and water guidelines
o	Worksite supervision
•	Harvesting yields
o	Information from sales invoices or weight tickets compared with predicted yields from production forecasts or timber inventories
o	Yields of non-wood forest products
•	Social impacts
o	Condition and accessibility of public access facilities including rights of way
o	Impacts of timber haulage
•	Environmental impacts
o	Impacts of operations on priority habitats and species, landscape or water and soils
o	Impacts of invasive non-native species
o	Impacts of grazing and browsing
o	Successional changes that negatively impact on open ground priority habitats</t>
  </si>
  <si>
    <t>∙Changes in environmental condition
    • Tree health
    • Woodland composition and structure
    • Areas and features of conservation value
    • Ancient woodland features and remnants, including responses to management and any  threats
    • Condition of cultural heritage features.
When monitoring environmental impacts and changes in environmental condition, particular attention should be paid to the features of high conservation value identified in sections 4.1– 4.3 and 4.5 and to the cultural and historical values identified in section 4.8.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may be legal requirements for record keeping in some cases, for example pesticide usage.
Owners/managers should be aware of the potential usefulness of information gathered for other purposes, for example to fulfil statutory requirements, which may meet or supplement monitoring needs. It may also be possible to make use of freely available information from sources such as statutory bodies or local interest groups.</t>
  </si>
  <si>
    <t>•	Changes in environmental condition
o	Tree health including pests and diseases
o	Woodland composition and structure
o	Areas and features of conservation value
o	Ancient woodland features and remnants, including responses to management and any threats
o	Condition of cultural heritage features.
When monitoring environmental impacts and changes in environmental condition, particular attention should be paid to the features of high conservation value identified in sections 4.1-4.4 and 4.6 and to the cultural and historical
values identified in section 4.9. Monitoring of tree health should be linked to integrated pest management in section 3.4.1.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can be legal requirements for record-keeping in some cases, for example, pesticide usage.
Owners/managers should be aware of the potential usefulness of information gathered for other purposes, for example, to fulfil statutory requirements, which might meet or supplement monitoring needs. It might also be possible to make use of freely available information from sources such as statutory bodies or local interest groups.</t>
  </si>
  <si>
    <t>All sites - fully compliant monitoring programmes seen to be in place</t>
  </si>
  <si>
    <t>2.15.1b</t>
  </si>
  <si>
    <t xml:space="preserve">2.15.1b)	The monitoring programme is:
•	Part of the management planning documentation
•	Consistent and replicable over time to allow comparison of results and assessment of change
•	Kept in a form that records frequency of assessment
•	Kept in a form that ensures that results are of use over the long term.
Example Verifiers
•	A monitoring programme as part of management planning documentation
•	Herbivore population and impact surveys and risk assessment
•	Evidence of a consistent approach to recording site visits
•	Discussion with the owner/manager
•	Monitoring records.
</t>
  </si>
  <si>
    <t>All sites - fully compliant monitoring programmes seen to be in place. These are either part of the main management plan or provided as a separate document, using the UKFCG template</t>
  </si>
  <si>
    <t>2.15.1c</t>
  </si>
  <si>
    <t xml:space="preserve">2.15.1c)	The owner/manager where applicable monitors and records: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Example Verifiers
•	A monitoring programme as part of management planning documentation
•	Herbivore population and impact surveys and risk assessment
•	Evidence of a consistent approach to recording site visits
•	Discussion with the owner/manager
•	Monitoring records.
</t>
  </si>
  <si>
    <t>All sites - confirmed that all of the above is included.  Sampled during audit eg operational monitoring of harvesting operations at Strathy 9/6/25 'Details of work undertaken' report, Ellemford 27/5/25 harvesting monitoring.</t>
  </si>
  <si>
    <t>2.15.1d</t>
  </si>
  <si>
    <t xml:space="preserve">2.15.1d) Monitoring of areas and features of high conservation value (sections 4.1-4.4 and 4.6) and of cultural and historical significance (section 4.9) is sufficient to assess changes in their condition.
Example Verifiers
•	A monitoring programme as part of management planning documentation
•	Herbivore population and impact surveys and risk assessment
•	Evidence of a consistent approach to recording site visits
•	Discussion with the owner/manager
•	Monitoring records.
</t>
  </si>
  <si>
    <t>All sites - monitoring programmes seen to consider special features identified and monitoring sampled confirmed that this monitoring is being implemented eg butterfly monitoring at Torry Hill, PAWS monitoring at Raby Estate and Montreal. Environmental Clerk of Works interviewed at Strathy confirmed considerable monitoring undertaken.</t>
  </si>
  <si>
    <t xml:space="preserve">2.15.2 a) The owner/manager takes monitoring findings into account, particularly during revision of the management planning documentation and, if necessary, revises management objectives, verifiable targets and/or management activities.
Example Verifiers
•	Monitoring records
•	Management planning documentation
•	Discussion with the owner/manager.	</t>
  </si>
  <si>
    <t>GUIDANCE
Expert advice should be sought where necessary and taken into account.</t>
  </si>
  <si>
    <t>Guidance
Expert advice should be sought where necessary and taken into account.</t>
  </si>
  <si>
    <t>All sites - managers interviewed showed very good awareness of requirements.  Many of the monitoring plans include monitoring scheduled for end of plan period, so that this monitoring can be used to inform the next management plan eg Achaveillan 'Woodland composition and structure' to be monitored at end of plan period.  Dinnet Estate LTFP and SSSI management plans recently renewed - various examples of monitoring informing new plans seen eg PAWS monitoring, bird monitoring on SSSI / SAC; Rannoch post harvesting soil analysis undertaken to identify peaty substrates, which informs restocking.</t>
  </si>
  <si>
    <t>2.15.2b</t>
  </si>
  <si>
    <t xml:space="preserve">2.15.2b)Management strategies are adapted when monitoring findings, or other new information, show that they are insufficient to ensure the maintenance and/or enhancement of the condition of areas and features of high conservation value (sections 4.1-4.4 and 4.6) or of cultural and historical significance (section 4.9).
Example Verifiers
•	Monitoring records
•	Management planning documentation
•	Discussion with the owner/manager.	</t>
  </si>
  <si>
    <t>All sites - no such situations have occurred but managers showed good awareness of requirements</t>
  </si>
  <si>
    <t xml:space="preserve">2.15.3 Monitoring findings, or summaries thereof, are made publicly available upon request.	
Example Verifiers
•	Written or verbal evidence of responses to requests.	</t>
  </si>
  <si>
    <t>GUIDANCE
The monitoring findings or summaries may exclude confidential information.
The means of sharing monitoring findings should be appropriate to the nature of the records and to the needs of the interested parties.
Owners/managers of smaller management units, relying more on informal monitoring methods and records, may find it more appropriate to communicate results verbally.
Owners/managers of larger management units, relying more on formal surveys and reports, may find it more appropriate to produce a written summary.
See section 2.2.2 for examples of confidential information.</t>
  </si>
  <si>
    <t>Guidance
The monitoring findings or summaries may exclude confidential information including personal information covered by the UK General Data Protection Regulation (GDPR).
The means of sharing monitoring findings should be appropriate to the nature of the records and to the needs of the interested parties.
Owners/managers of smaller management units, relying more on informal monitoring methods and records, might find it more appropriate to communicate results verbally.
Owners/managers of larger management units, relying more on formal surveys and reports, might find it more appropriate to produce a written summary.
See section 2.2.2 for examples of confidential information.</t>
  </si>
  <si>
    <t xml:space="preserve">3.1.1 All woodland operations conform to forestry good practice guidance.	 
Example Verifiers
•	Field observation
•	Discussion with the owner/manager and workers
•	Monitoring and internal audit records.	</t>
  </si>
  <si>
    <t>Guidance
The principal source of UK forestry good practice guidance is the UK Forestry Standard.</t>
  </si>
  <si>
    <t xml:space="preserve">3.1.2 a)	The planning of woodland operations includes:
•	Obtaining any relevant permission and giving any formal notification required
•	Assessing and taking into account on- and off-site impacts
•	Taking measures to prevent negative impacts on environmental values including protecting water resources, soils and soil carbon, and preventing disturbance of and damage to priority species, habitats, ecosystems and landscape values, including adapting standard prescriptions where required
•	Taking measures to maintain and, where appropriate, enhance the natural capital values of identified services and resources such as watersheds and fisheries
•	Taking measures to protect water supplies
•	Adopting, where practicable, operational practices to reduce carbon dioxide and other greenhouse gas emissions.
Example Verifiers
•	Documented permissions
•	Contracts
•	Discussion with the owner/manager and workers
•	Demonstration of awareness of impacts and measures taken
•	Site-specific, documented assessment of impacts
•	Operational site assessments
•	Pollution prevention plans.	</t>
  </si>
  <si>
    <t>GUIDANCE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t>
  </si>
  <si>
    <t>Guidance
Planning of woodland operations should consider published guidance on roles and responsibilities for environmental protection.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
Care should be taken to identify and protect wildlife sites such as raptor nest sites, badger setts and bat roosts.
Owners/managers should identify and contact public water supply organisations prior to undertaking significant operations which have the potential to impact those water supplies, taking a precautionary approach.
Consideration should be given to the choice of materials and fuels used in woodland management operations. Particular attention should be given to reducing the use of high embedded-carbon products and to the adoption of lower emission vehicles.</t>
  </si>
  <si>
    <t>3.1.2b</t>
  </si>
  <si>
    <t xml:space="preserve">3.1.2b) Contingency plans are in place to ensure that if damage occurs it is mitigated and/or repaired and steps are taken to prevent recurrence.
Example Verifiers
•	Documented permissions
•	Contracts
•	Discussion with the owner/manager and workers
•	Demonstration of awareness of impacts and measures taken
•	Site-specific, documented assessment of impacts
•	Operational site assessments
•	Pollution prevention plans.	</t>
  </si>
  <si>
    <t xml:space="preserve">3.1.3 Operational plans are clearly communicated to all workers so that they understand and implement safety precautions, environmental protection plans, biosecurity protocols, emergency procedures, and prescriptions for the management of priority species, features of high conservation value and cultural and heritage assets.
Example Verifiers
•	Discussion with workers
•	Records of pre- commencement meetings
•	Field observation
•	Biosecurity policy
•	Relevant plans and procedures.	</t>
  </si>
  <si>
    <t>GUIDANCE
Contracts can be in writing or workers may be given oral instructions where this is appropriate to the scale and sensitivity of the operation.</t>
  </si>
  <si>
    <t>Guidance
Contracts can be in writing or workers may be given oral instructions where this is appropriate to the scale and sensitivity of the operation.</t>
  </si>
  <si>
    <t xml:space="preserve">3.1.4 a)	Operations cease or relocate immediately where:
•	They damage sites or features of conservation value or of special cultural and historical significance identified in sections 4.1-4.6 and 4.9.
•	They reveal previously unknown sites or features which may be of conservation value or of special cultural and historical significance.
Example Verifiers
•	Discussion with the owner/manager
•	Site diaries
•	Field observation.
</t>
  </si>
  <si>
    <t>Guidance
Previously unknown sites or features of conservation value or of special cultural and historical significance can include:
•	Areas or features of conservation value in statutory nature conservation sites (section 4.1.1)
•	Ancient semi-natural woodland, or conservation values within such woodland (section 4.2.1)
•	Plantations on ancient woodland sites, or remnant and conservation features within such features (section 4.3.1)
•	Priority habitats (section 4.4.1)
•	Areas, species and features of conservation value in other woodlands (section 4.5.1)
•	Other valuable small-scale semi-natural habitats (section 4.5.2)
•	Areas and features of critical importance for watershed management or erosion control (section 4.6.1)
•	Priority species (section 4.7.1)
•	Veteran trees (section 4.7.4)
•	Sites and features of special cultural and historical significance (section 4.9.1).
The owner/manager should confirm the identification of any such sites or features and engage with relevant parties when determining their appropriate management.</t>
  </si>
  <si>
    <t xml:space="preserve">3.1.4b) Operations in the vicinity recommence only when:
•	The sites or features have been investigated and appropriate management and/or remedial action agreed in discussion with the relevant statutory bodies and/or local authority historic environment or archaeology services
•	Appropriate action has been taken to repair damage and prevent any further damage, including establishing buffer areas
Example Verifiers
•	Discussion with the owner/manager
•	Site diaries
•	Field observation.
</t>
  </si>
  <si>
    <t>3.1.5</t>
  </si>
  <si>
    <t xml:space="preserve">3.1.5 Operational biosecurity is carried out employing techniques commensurate with the nature and level of risk.	
Example Verifiers
•	Field observation
•	Discussion with the owner/manager
•	Management planning documentation.	
</t>
  </si>
  <si>
    <t>Guidance
General good biosecurity should be practised on all sites to avoid, as far as possible, taking mud or plant material from site to site.
Where a specific pest, disease or invasive non-native species is present, higher- level measures should be taken.
If forest machinery has been operating within an area known to contain a specific pest, disease or invasive non-native species, it should be power-washed down or otherwise thoroughly cleaned before leaving site.</t>
  </si>
  <si>
    <t>Harvesting and restocking</t>
  </si>
  <si>
    <t>3.2.1 a) Timber and non-timber woodland products (NTWPs) shall be harvested efficiently and with minimum loss or damage to environmental values. 
Verifiers: 
• Field observation
• Discussion with the owner/manager.</t>
  </si>
  <si>
    <t xml:space="preserve">3.2.1  a)	Timber and non-wood forest products (NWFPs) are harvested and extracted efficiently and with minimum damage to environmental values and high conservation values.
Example Verifiers
•	Field observation
•	Discussion with the owner/manager.	</t>
  </si>
  <si>
    <t>GUIDANCE
Thinning/cutting trees to waste may be appropriate in some circumstances.</t>
  </si>
  <si>
    <t>Guidance
This requirement applies equally to all forms of silvicultural management.
Thinning/cutting trees to waste might be appropriate in some circumstances. 
Particular attention should be given to damage to forest soils due to:
•	Inappropriate timing of woodland operations
•	Inadequate soil protection measures.</t>
  </si>
  <si>
    <t>3.2.1b</t>
  </si>
  <si>
    <t xml:space="preserve">3.2.1b)	Timber harvesting particularly seeks to avoid:
•	Damage to soil and water courses including loss of soil carbon during felling, extraction and burning
•	Damage to standing trees, especially veteran trees and their root zones, during felling, extraction and burning	
•	Degrade in felled timber.
Example Verifiers
•	Field observation
•	Discussion with the owner/manager.	</t>
  </si>
  <si>
    <t xml:space="preserve">3.2.2 Harvesting and sales documentation enables all timber and non-wood forest products (NWFPs) that are to be supplied as certified to be traced back to the woodland of origin.	
Example Verifiers
•	Harvesting output records
•	Contract documents
•	Sales documentation
•	Geolocation information.	</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</si>
  <si>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may require owners/managers to provide additional information on sales documentation relating to: 
∙chain-of-custody certification, and 
∙the use of certification scheme trademarks.
Certification schemes may also require documentation to be retained for a specific time.
Owners/managers are advised to seek guidance from their certification body or group scheme manager.</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</si>
  <si>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might require owners/managers to provide additional information on sales documentation relating to:
•	chain-of-custody certification, and
•	the use of certification scheme trademarks.
Certification schemes might also require documentation to be retained for a specific time.
Owners/managers are advised to seek guidance from their certification body or group scheme manager.</t>
  </si>
  <si>
    <t xml:space="preserve">3.2.3 a)	Whole tree harvesting is practised only where there is demonstrable management benefit, and where a full consideration of impacts shows that there are not likely to be any significant negative effects.
Example Verifiers
•	Discussion with the owner/manager demonstrates awareness that impacts have been considered
•	Documented appraisal.	</t>
  </si>
  <si>
    <t>GUIDANCE
Significant negative impacts to consider include: 
∙Leaching 
∙Soil compaction 
∙Soil erosion 
∙Soil carbon loss 
∙Nutrient loss ∙
 Damage to historical features and archaeological deposits.</t>
  </si>
  <si>
    <t>Guidance
Significant negative impacts to consider include:
•	Soil leaching and run-off to water courses
•	Soil compaction
•	Soil erosion
•	Soil carbon loss
•	Nutrient loss
•	Damage to habitat features and priority species
•	Damage to historic environment features, heritage assets and archaeological deposits.
Forest infrastructure includes, for example, roads, extraction tracks, drains and public access routes.</t>
  </si>
  <si>
    <t>3.2.3b</t>
  </si>
  <si>
    <t xml:space="preserve">b)	Stump removal is practised only for:
•	Phytosanitary reasons
•	Forest infrastructure developments
•	Restoration of open- ground habitat
Example Verifiers
•	Discussion with the owner/manager demonstrates awareness that impacts have been considered
•	Documented appraisal.	</t>
  </si>
  <si>
    <t xml:space="preserve">3.2.4 Lop and top is burnt only where there is demonstrable management benefit, and where a full consideration of impacts shows that there are not likely to be any significant negative effects.	
Example Verifiers
•	Discussion with the owner/manager demonstrates awareness that impacts have been considered
•	Evidence of registration of exempt activity
•	Documented appraisal.	</t>
  </si>
  <si>
    <t>GUIDANCE
If lop and top is burned: ∙∙ The location and density of fire sites should be carefully planned 
∙∙ Some lop and top should be left unburned as habitat except where it will result in pest or disease problems 
∙ The requirements of the relevant statutory environment protection agencies should be met.
The owner/manager should be aware that it may be necessary for burning on site to be registered as an exempt activity with the statutory environment  protection agencies.</t>
  </si>
  <si>
    <t>Guidance
If lop and top is burned:
•	The location and density of fire sites should be carefully planned with areas important for priority habitats or species avoided
•	Some lop and top should be left unburned as habitat except where it will result in pest or disease problems. The location of lop and top should be selected with care to avoid sensitive habitats and features, especially peatlands, wetlands and water courses
•	The requirements of the relevant statutory environment protection agencies should be met.
Significant negative impacts to consider include:
•	Release of smoke and sooty particles
•	Soil leaching and run-off to water courses
•	Soil erosion
•	Soil carbon loss
•	Release of carbon into the atmosphere
•	Nutrient loss
•	Damage or loss of habitat features and priority species
•	Damage or loss of historical features and archaeological deposits.
The owner/manager should be aware that it might be necessary for burning on site to be registered as an exempt activity with the statutory environment protection agencies.</t>
  </si>
  <si>
    <t>3.2.5</t>
  </si>
  <si>
    <t>3.2.5 When restocking, the owner/manager employs techniques for ground preparation that create the minimum amount of soil disturbance but are still adequate to ensure successful establishment.	
Example Verifiers
•	Discussion with the owner/manager
•	Management planning documentation
•	Field observation	
•	Carbon calculations or assessments.</t>
  </si>
  <si>
    <t>Guidance
Minimising soil disturbance is important to reduce soil carbon losses and other negative environmental impacts.
Regarding the carbon balance of the WMU, the owner/manager should demonstrate an appropriate choice of silvicultural management, ground preparation technique and species selection.
A prolonged fallow period before restocking should generally be avoided as this can exacerbate soil carbon losses unless it is justifiable for other reasons such as pest control.
Previously planted peatland, wetland or wet woodland where yield class after restocking will be low should be assessed for potential restoration to their original habitat type or the development of appropriate native woodland types to provide carbon and biodiversity benefits.
Restocking can also provide opportunities for the realignment and/or disconnection of poorly designed land drainage systems.
Owners/managers should be aware of and demonstrate a knowledge of current good practice guidance.</t>
  </si>
  <si>
    <t>Forest infrastructure</t>
  </si>
  <si>
    <t xml:space="preserve">3.3.1 All necessary consents are obtained and notifications made for construction, extension and upgrades of:
•	Forest roads
•	Mineral extraction sites
•	Management, visitor access and other infrastructure.	
Example Verifiers
•	Records of consents and/or registrations of exemption
•	Records of notifications
•	Environmental assessment where required.	</t>
  </si>
  <si>
    <t>GUIDANCE
Consents may relate to planning, environmental impact assessment or construction regulations.</t>
  </si>
  <si>
    <t>Guidance
Consents, exemptions and notifications might relate to planning, environmental impact assessment or construction regulations.
Visitor access infrastructure can include, for example, car parks, welfare facilities, surfaced paths, cycle tracks and constructed viewpoints.
Management infrastructure can include, for example, timber stacking areas, buildings, welfare provision, permanent vehicle access points and parking areas.
Other infrastructure might be associated with non-forestry activities such as access for shooting and fisheries management and organised events and/or access to adjoining land or infrastructure.</t>
  </si>
  <si>
    <t xml:space="preserve">3.3.2 Roads and timber extraction tracks, visitor access, and management, shooting and fisheries infrastructure, and associated drainage are designed, created, used and maintained in a manner that minimises their environmental impact.
Example Verifiers
•	Documented plans for the layout, design and creation of permanent roads, tracks, and visitor access and management infrastructure
•	Safety inspection records
•	Control systems for the creation and use of temporary tracks and extraction routes
•	Field observation
•	Documented maintenance plans.
</t>
  </si>
  <si>
    <t>GUIDANCE
Where new roads are planned, a documented evaluation should be made to achieve a balance between timber extraction distances and road density, which takes into account the impact on the environment. Nontimber activities also need to be taken into account,
e.g. access for sporting.
Particular attention should be paid to: 
∙ Avoiding features of historic environment, biological, geological or cultural value 
∙ Use of bridges, arches or culverts to cross water courses 
∙ Barriers to fish movement caused by water crossing points 
∙ Ensuring that verges and ditches are created and managed to promote their habitat value 
∙ Materials used, especially rock type, are in keeping with the ecology of the woodland 
∙ Avoiding erosion and adverse impacts on water systems and wildlife habitats 
∙ Careful landscaping of roads, both internally and externally 
∙Use of brash mats.</t>
  </si>
  <si>
    <t>Guidance
Where new roads are planned, a documented evaluation should be made to achieve a balance between timber extraction distances and road density, which takes into account the impact on the environment and the public road infrastructure to which the forest roads will connect.
Where new infrastructure is planned there should be an evaluation of its need and a rationale such as stabilising eroded ground, meeting all-ability access demand, easing local parking pressure, facilitating new access or delivering management.
All infrastructure should be planned to achieve a balance between facilitating the desired access or management objective and protecting and maintaining the environmental and cultural values of the WMU.
Particular attention should be paid to:
•	Avoiding direct impacts on features of historic environment, ecological, geological or cultural value
•	Assessing and minimising indirect adverse impacts such as those caused by increased visitor numbers, disturbance levels or changes in drainage, especially on high conservation values and priority habitats and species
•	Ensuring that design of permanent bridges, culverts or temporary water- crossing points accords with good practice
•	Barriers to fish movement caused by water-crossing points
•	Ensuring that verges and ditches are created and managed to promote their habitat value
•	Materials used, especially rock type, are in keeping with the ecology of the woodland
•	Avoiding unnecessary damage to root zones especially of veteran trees
•	Avoiding erosion and adverse impacts on water systems
•	Landscaping of roads and infrastructure, both internally and externally
•	On areas managed for biodiversity and conservation, minimising the impact of new roads or other infrastructure, where practicable, by routing or siting it to avoid bisecting these areas and avoiding immediately adjacent land
•	Sourcing materials to be used as locally as possible
•	Use of brash mats for timber extraction
•	The necessity to inform all road-users of design specification limitations and speed and/or weight limits.</t>
  </si>
  <si>
    <t>All infrastructure should be planned to take into account the potential ‘carbon’ costs of the proposal, its implementation and use. Where possible, steps should be taken to reduce the carbon footprint such as through use of locally sourced materials and the careful evaluation of material quantities and specifications, and efficient working practices.
Opportunities should also be taken to seek to contribute positively to carbon reduction such as through promotion of the use of public transport for access and events, or the inclusion of on-site renewable energy production to power on- site infrastructure.</t>
  </si>
  <si>
    <t>Integrated pest management</t>
  </si>
  <si>
    <t>3.4.1 a) Integrated pest management (IPM) is used, giving priority:
•	Firstly, to management practices which avoid pest problems
•	Secondly, to non- chemical pest control methods including biological control agents
•	Lastly, to chemical pesticides.
Example Verifiers
•	An IPM policy or strategy document
•	Clear records of the decision-making process
•	Discussion with the owner/manager and relevant workers
•	Field observations.</t>
  </si>
  <si>
    <t>Guidance
Larger organisations and WMUs should have a written integrated pest management strategy and other organisations might find value in developing a written strategy.
Integrated pest management should conform to good practice. A stepwise approach should be followed as summarised below:
•	Identify the problem (actual or potential)
•	Consider the control options:
o	Take no action
o	Avoid the problem: for example, by a change in silvicultural practice or tree species
o	Take remedial action: only if the problem cannot be tolerated or avoided
•	Consider which remedial action is most suitable:
o	Non-chemical method: potentially including biological control agents (see section 3.4.6)
o	Chemical method: using the least hazardous option.
As a matter of principle, when remedial action is considered, preference should be given to non-chemical methods over chemical methods.
Sites and features with special biodiversity attributes include:
•	All ancient woodland sites
•	Valuable or diverse wildlife communities
•	Priority habitats and species, including breeding sites, regularly used roost or resting sites, and feeding areas
•	Water courses, ponds and lakes
•	Wetland habitats
•	Lowland heath
•	Peatlands
•	Rides and open ground
•	Woodland margins and hedges
•	Veteran trees, wood pasture and historic parkland
•	Decaying deadwood habitat
•	Any other valuable habitats or features.
Identification and mapping of areas and features may be carried out on an ongoing basis, provided that it has been completed for an area prior to operations taking place.</t>
  </si>
  <si>
    <t>3.4.1b</t>
  </si>
  <si>
    <t>3.4.1b) Integrated pest management decisions take account of the importance of safeguarding the value of sites and features with special biodiversity attributes.
Example Verifiers
•	An IPM policy or strategy document
•	Clear records of the decision-making process
•	Discussion with the owner/manager and relevant workers
•	Field observations.</t>
  </si>
  <si>
    <t>3.4.1c</t>
  </si>
  <si>
    <t>3.4.1c) Integrated pest management decisions take account of the importance of safeguarding workers, local people and visitors to the WMU.
Example Verifiers
•	An IPM policy or strategy document
•	Clear records of the decision-making process
•	Discussion with the owner/manager and relevant workers
•	Field observations.</t>
  </si>
  <si>
    <t>3.4.1d</t>
  </si>
  <si>
    <t>3.4.1d) Integrated pest management demonstrates knowledge of the latest published advice and its appropriate application.
Example Verifiers
•	An IPM policy or strategy document
•	Clear records of the decision-making process
•	Discussion with the owner/manager and relevant workers
•	Field observations.</t>
  </si>
  <si>
    <t xml:space="preserve">3.4.2 a)	Where chemical control methods or biological control agents are considered necessary, an environmental and social risk assessment is prepared at WMU level.
Example Verifiers
•	Environmental and social risk assessment documentation
•	Discussion with the owner/manager and relevant workers
•	Field observations
•	Evidence of consultation
•	Evidence of review process.
</t>
  </si>
  <si>
    <t>GUIDANCE
Sites and features with special biodiversity attributes include: 
∙All ancient woodland sites 
∙Valuable or diverse wildlife communities 
∙ Priority habitats and species, including breeding sites and feeding areas 
∙Water courses, ponds and lakes 
∙Wetland habitats 
∙Lowland heath 
∙ Peatlands covered by the policies of relevant forestry authorities 
∙Rides and open ground 
∙Woodland margins and hedges 
∙Veteran trees 
∙Decaying deadwood habitat 
∙Any other valuable habitats or features.
Identification and mapping of areas and features may be carried out on an ongoing basis, provided that it has been completed for an area prior to operations taking place.
See also section 4 in relation to conservation values.</t>
  </si>
  <si>
    <t>Guidance
As part of the stepwise integrated pest management approach summarised in section 3.4.1, risk assessment processes are relevant only if a decision has been made to take remedial action, in which case they inform the choice of control method.
As a matter of principle, preference should be given to non-chemical methods over chemical methods and, when chemical control methods are considered, preference should be given to the least hazardous chemical pesticides.
Engagement with interested parties may be carried out at the time of management plan review or renewal (see 2.3.1).
Advice to owners/managers
Owners/managers are advised to seek guidance from their certification body or group scheme manager on any specific certification scheme requirements relating to risk assessment processes.</t>
  </si>
  <si>
    <t>3.4.2b</t>
  </si>
  <si>
    <t xml:space="preserve">3.4.2b)	This risk assessment process selects the pest control option that, relative to other options, broadly demonstrates:
•	The least social and environmental impact
•	Greater effectiveness, and
•	Equal or greater social and environmental benefit.
Example Verifiers
•	Environmental and social risk assessment documentation
•	Discussion with the owner/manager and relevant workers
•	Field observations
•	Evidence of consultation
•	Evidence of review process.
</t>
  </si>
  <si>
    <t>3.4.2c</t>
  </si>
  <si>
    <t xml:space="preserve">3.4.2c)	Interested parties are informed about this risk assessment process and provided with opportunities for engagement.
Example Verifiers
•	Environmental and social risk assessment documentation
•	Discussion with the owner/manager and relevant workers
•	Field observations
•	Evidence of consultation
•	Evidence of review process.
</t>
  </si>
  <si>
    <t>3.4.2d</t>
  </si>
  <si>
    <t xml:space="preserve">3.4.2d) These risk assessments are reviewed and, if necessary, revised at least every five years.
Example Verifiers
•	Environmental and social risk assessment documentation
•	Discussion with the owner/manager and relevant workers
•	Field observations
•	Evidence of consultation
•	Evidence of review process.
</t>
  </si>
  <si>
    <t xml:space="preserve">3.4.3 Where pesticides and biological control agents are to be used:
• The owner/manager and workers shall be aware of and implement legal requirements and non-legislative guidance for use of pesticides and biological control agents in forestry
• The owner/manager shall keep records of pesticide usage and biological control agents as required by current legislation.
Verifiers:
 • COSHH assessments
• Risk assessments
• Record of reason for use and pesticide choice
• Personal protective equipment
• FEPA records
• Waste transfer notes
• Discussion with the owner/manager and workers
• Field observation, particularly in respect to storage, application sites, protective clothing, warning signs and availability of lockable boxes for transport of pesticides
• Operators are trained and competent, and hold pesticide operator certification
• Adequate written procedures, work instructions, and other documentation
• Availability of appropriate absorbent materials
• Emergency plan.
</t>
  </si>
  <si>
    <t>3.4.3a</t>
  </si>
  <si>
    <t>3.4.3 a) Specific pesticides are only used if their use is permitted by the owner’s/manager’s certification scheme.
Example Verifiers
•	Environmental and social risk assessment documentation
•	Discussion with owner/manager and relevant workers
•	Pesticide use records.</t>
  </si>
  <si>
    <t>GUIDANCE
Collection of information on pesticide usage should enable trends to be observed and future action to be targeted accordingly, including any necessary revision of the strategy.
Usage should be recorded in such a way that comparisons can be made year on year and fed back into the integrated pest management strategy to demonstrate that pesticide usage is avoided and/or minimised. Therefore, additional to the legal recording requirements (which include product, application rates and area treated), owners and managers may find it useful to sub-divide usage according to operations.</t>
  </si>
  <si>
    <t>Guidance
Advice to owners/managers
Owners/managers are advised to seek guidance from their certification body or group scheme manager on any additional certification scheme requirements relating to the use of pesticides."</t>
  </si>
  <si>
    <t>3.4.3b</t>
  </si>
  <si>
    <t xml:space="preserve">3.4.3b)	Pesticides whose use is restricted by the
owner’s/manager’s certification scheme are only used if:
•	No effective, practicable and less- hazardous alternatives are available, and
•	Their use is sanctioned using a mechanism endorsed by the owner’s/manager’s certification scheme, and
•	Any such mechanism provides for their use to be justified and for research to be carried out into less-hazardous alternatives.
Example Verifiers
•	Environmental and social risk assessment documentation
•	Discussion with owner/manager and relevant workers
•	Pesticide use records.
</t>
  </si>
  <si>
    <t>3.4.3c</t>
  </si>
  <si>
    <t>3.4.3c) Pesticides whose use is prohibited by the owner’s/manager’s certification scheme are only used in emergency situations or by government order, and in compliance with the requirements of the certification scheme.
Example Verifiers
•	Environmental and social risk assessment documentation
•	Discussion with owner/manager and relevant workers
•	Pesticide use records.</t>
  </si>
  <si>
    <t>3.4.4a</t>
  </si>
  <si>
    <t xml:space="preserve">3.4.4 a) Pesticides and biological control agents shall only be used if:
• They are approved for forest use by the UK regulatory authorities, 
• They are not banned by international agreement, and
• Their use is permitted by the owner’s/manager’s certification scheme. 
Verifiers: 
• Records of chemicals purchased and used
• Field observation
• Discussion with the owner/manager and workers.
</t>
  </si>
  <si>
    <t xml:space="preserve">3.4.4 </t>
  </si>
  <si>
    <t xml:space="preserve">3.4.4 a)	The use of pesticides complies with legal requirements and non- legislative guidance for their use regarding transport, storage, handling, application, and emergency procedures for clean-up following accidental spillages.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</si>
  <si>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GUIDANCE
Advice to owners/managers
Owners/managers are advised to seek guidance from their certification body or group scheme manager on any additional certification scheme requirements relating to the use of pesticides.</t>
  </si>
  <si>
    <t>Guidance
Owners/managers should be aware of legal requirements relating to buffers along water courses, bodies and supplies.</t>
  </si>
  <si>
    <t>3.4.4 b) Pesticides categorised as Type 1A and 1B by the World Health Organization or any other pesticides whose use is restricted by the owner’s/manager’s certification scheme shall not be used unless:
• No effective and practicable alternatives are available, 
• Their use is sanctioned using a mechanism endorsed by the owner’s/manager’s certification scheme, and
• Any such mechanism provides for their use to be justified and on the condition that usage shall be discontinued once effective and practicable alternatives are available. 
Verifiers: 
• Records of chemicals purchased and used
• Field observation
• Discussion with the owner/manager and workers.</t>
  </si>
  <si>
    <t>3.4.4b</t>
  </si>
  <si>
    <t xml:space="preserve">3.4.4b)	Operational plans incorporate the results of WMU-level environmental and social risk assessments.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</si>
  <si>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3.4.4c</t>
  </si>
  <si>
    <t xml:space="preserve">3.4.4c)	Application methods minimise quantities used, whilst achieving effective results, and provide effective protection of environmental values.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</si>
  <si>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3.4.4d</t>
  </si>
  <si>
    <t xml:space="preserve">3.4.4d)	Damage to environmental values from pesticide use is avoided. Any damage which does occur is mitigated and/or repaired, and steps are taken to avoid recurrence.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</si>
  <si>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3.4.5a</t>
  </si>
  <si>
    <t>3.4.5 a) Fertilisers (inorganic and organic) shall only be used where they are necessary to secure establishment or to correct subsequent nutrient deficiencies.
Verifiers: 
• Discussion with the owner/manager and workers
• Field observation, particularly in respect to storage, application sites, protective clothing and warning signs
• Adequate written procedures, work instructions, and other documentation.</t>
  </si>
  <si>
    <t>3.4.5</t>
  </si>
  <si>
    <t>3.4.5 a)	Records of pesticide use are documented and maintained, including:
•	Trade name
•	Active ingredient
•	Quantity of active ingredient used
•	Period of use
•	Method of application
•	Number and frequency of applications
•	Location and area of use, and
•	Reason for use.
Example Verifiers
•	Pesticide use records
•	Annual summaries of pesticide use at a WMU level and for the total certified holding
•	Discussion with owner/manager.</t>
  </si>
  <si>
    <t>GUIDANCE
Unnecessary use of fertilisers may be avoided through the appropriate choice of species.
Where appropriate, hand application should be preferred to aerial application particularly in sensitive catchments.</t>
  </si>
  <si>
    <t>Guidance
Collection of information on pesticide use should enable trends to be observed and any appropriate changes to be made to integrated pest management.
Use should be recorded in such a way that comparisons can be made year on year both at a WMU and total certified area level to demonstrate that pesticide use is avoided, eliminated or minimised. Therefore, owners and managers might find it useful to sub-divide use according to the pesticide used, operation type and target species.</t>
  </si>
  <si>
    <t>3.4.5b</t>
  </si>
  <si>
    <t>3.4.5b) Records of pesticide use are kept for at least five years.
Example Verifiers
•	Pesticide use records
•	Annual summaries of pesticide use at a WMU level and for the total certified holding
•	Discussion with owner/manager.</t>
  </si>
  <si>
    <t>3.4.5c</t>
  </si>
  <si>
    <t>3.4.5 c) No fertilisers shall be applied:
• in priority habitats
• around priority plant species, or
• around veteran trees. 
Verifiers: 
• Discussion with the owner/manager and workers
• Field observation, particularly in respect to storage, application sites, protective clothing and warning signs
• Adequate written procedures, work instructions, and other documentation.
"</t>
  </si>
  <si>
    <t>3.4.5c) Where chemical pesticide usage cannot be avoided, a trend of elimination or minimisation is demonstrated, or its use is justified taking into account considerations of the cyclical nature of woodland management operations.
Example Verifiers
•	Pesticide use records
•	Annual summaries of pesticide use at a WMU level and for the total certified holding
•	Discussion with owner/manager.</t>
  </si>
  <si>
    <t>3.4.5d</t>
  </si>
  <si>
    <t>3.4.6</t>
  </si>
  <si>
    <t xml:space="preserve">3.4.6 a) The use of biological control agents is minimised, monitored and controlled.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
</t>
  </si>
  <si>
    <t>Guidance
Owners/managers should note that biological control agents are subject to licensing requirements.
Collection of information on biological control use should enable trends to be observed and any appropriate changes to be made to integrated pest management.
Use should be recorded in such a way that comparisons can be made year on year both at a WMU and total certified area level to demonstrate suitable use and effectiveness. Therefore, owners and managers might find it useful to sub- divide use according to the biological control used, operation type and target species.</t>
  </si>
  <si>
    <t>3.4.6b</t>
  </si>
  <si>
    <t>3.4.6b)	The use of biological control agents complies with legal requirements and non- legislative guidance for their use regarding transport, storage, handling, application/release, and emergency procedures.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</si>
  <si>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3.4.6c</t>
  </si>
  <si>
    <t>3.4.6c)	Damage to environmental values from biological control agent use is avoided. Any damage which does occur is mitigated and/or repaired, and steps are taken to avoid recurrence.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</si>
  <si>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3.4.6d</t>
  </si>
  <si>
    <t>3.4.6d) Records of biological control agent use are maintained, including type, quantity, period, location and reason for use.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</si>
  <si>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Fertilisers</t>
  </si>
  <si>
    <t>3.5.1</t>
  </si>
  <si>
    <t>3.5.1 a)	The use of fertilisers is minimised or avoided.
Example Verifiers
•	Fertiliser use records
•	Discussion with the owner/manager
•	Field observations.</t>
  </si>
  <si>
    <t>Guidance
Unnecessary use of fertilisers can be avoided through the appropriate choice of species or species mixtures.
Note that a reduction in the use of nitrogen fertilisers considerably reduces the embedded-carbon budget of forestry operations.</t>
  </si>
  <si>
    <t>3.5.1b)	Fertilisers are only used where they are necessary to secure establishment or to correct subsequent nutrient deficiencies
Example Verifiers
•	Fertiliser use records
•	Discussion with the owner/manager
•	Field observations.</t>
  </si>
  <si>
    <t>3.5.2 a) The use of fertilisers complies with legal requirements and non-legislative guidance for their use in forestry.
Example Verifiers
•	Discussion with owner/manager and relevant workers
•	Field observation, particularly in respect to storage, application sites, buffer zones, and personal protective equipment
•	Adequate written procedures, work instruction and other documentation.</t>
  </si>
  <si>
    <t>Guidance
Owners/managers should be aware of legal requirements relating to buffers along water courses, bodies and supplies.
Aerial applications of fertiliser might carry unacceptable risks in terms of lack of targeting and drift.</t>
  </si>
  <si>
    <t>3.5.2b</t>
  </si>
  <si>
    <t>b)	Choice of product and application methods minimises the quantities used, whilst achieving effective results, and provides effective protection to environmental values.
Example Verifiers
•	Discussion with owner/manager and relevant workers
•	Field observation, particularly in respect to storage, application sites, buffer zones, and personal protective equipment
•	Adequate written procedures, work instruction and other documentation.</t>
  </si>
  <si>
    <t>3.5.2c</t>
  </si>
  <si>
    <t>c)	Aerial application of fertiliser is only undertaken where there is demonstrable management benefit, and where a full consideration of impacts shows that there are not likely to be any significant negative effects.
Example Verifiers
•	Discussion with owner/manager and relevant workers
•	Field observation, particularly in respect to storage, application sites, buffer zones, and personal protective equipment
•	Adequate written procedures, work instruction and other documentation.</t>
  </si>
  <si>
    <t>3.5.2d</t>
  </si>
  <si>
    <t>d)	No fertilisers are applied:
•	In priority habitats
•	Around priority plant species, or
•	Around veteran trees.
Example Verifiers
•	Discussion with owner/manager and relevant workers
•	Field observation, particularly in respect to storage, application sites, buffer zones, and personal protective equipment
•	Adequate written procedures, work instruction and other documentation.</t>
  </si>
  <si>
    <t>3.5.2e</t>
  </si>
  <si>
    <t>e)	Bio-solids are only used following an assessment of environmental impacts in accordance with section 2.5
Example Verifiers
•	Discussion with owner/manager and relevant workers
•	Field observation, particularly in respect to storage, application sites, buffer zones, and personal protective equipment
•	Adequate written procedures, work instruction and other documentation.</t>
  </si>
  <si>
    <t>3.5.2f</t>
  </si>
  <si>
    <t>f)	Damage to environmental values from fertiliser use is avoided. Any damage which does occur is mitigated and/or repaired, and steps are taken to avoid recurrence.
Example Verifiers
•	Discussion with owner/manager and relevant workers
•	Field observation, particularly in respect to storage, application sites, buffer zones, and personal protective equipment
•	Adequate written procedures, work instruction and other documentation.</t>
  </si>
  <si>
    <t>3.5.3</t>
  </si>
  <si>
    <t>3.5.3 Records of fertiliser use are maintained, including types, rates, frequencies, and sites of application.
Example Verifiers
•	Fertiliser use records
•	Annual summaries of use at a WMU and total certified holding level.</t>
  </si>
  <si>
    <t>Guidance
Collection of information on fertiliser use should enable trends to be observed and any appropriate changes to be made to future use.</t>
  </si>
  <si>
    <t>3.6.1 Where appropriate, wildlife management and control are used in preference to fencing.
Example Verifiers
•	Discussion with the owner/manager
•	Herbivore population and impact surveys and risk assessment.</t>
  </si>
  <si>
    <t>GUIDANCE
This requirement is especially important in areas where Capercaillie (Tetrao urogallus) and Black Grouse (Tetrao tetrix) are present.</t>
  </si>
  <si>
    <t>Guidance
Owners/managers should have a good understanding of the actual impacts and/or the potential risk posed by herbivores and other wildlife to planting, restocking and natural regeneration.
Fencing can prevent low levels of browsing which might be required to maintain grassland or other habitats in good ecological condition. For this reason deer management and control of numbers are preferred.
This requirement is especially important in areas where capercaillie (Tetrao urogallus) and black grouse (Lyrurus / Tetrao tetrix) are present.</t>
  </si>
  <si>
    <t>3.6.2 Where fences are used, they are correctly specified and maintained, and their alignment is designed to minimise impacts on access (particularly public rights of way), landscape, wildlife and historic environment sites.
Example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	Evidence of periodic herbivore damage and fence condition assessments.</t>
  </si>
  <si>
    <t>GUIDANCE
Decisions to erect fences and their alignment should take account of: 
∙Landscape 
∙Public rights of way 
∙Existing users of the woodland 
∙Wildlife especially woodland grouse 
∙The historic environment 
∙The need for badger gates, tunnels and ladders.
Where fence crossings are provided they shouldbe appropriate to the abilities of likely users.</t>
  </si>
  <si>
    <t>Guidance
The fence should be of a specification suitable for the risk posed by those herbivore species present.
Decisions to erect fences and their alignment should take account of:
•	Landscape
•	Public rights of way
•	Existing users of the woodland
•	The need for bespoke water gates for every water-crossing point
•	The need for fence-marking to protect wildlife, especially woodland grouse
•	The historic environment
•	The need for badger gates, tunnels and ladders
•	Potential impacts of any fence on displacement of herbivores and wildlife
•	The need for ongoing checks for herbivore damage or presence within the fence line and to undertake wildlife management where necessary
•	The need to check and maintain fence lines
•	The need for removal of redundant fences.
Where fence crossings are provided, they should be appropriate to the abilities of likely users.</t>
  </si>
  <si>
    <t>Materials and waste</t>
  </si>
  <si>
    <t xml:space="preserve">3.7.1 a)	The owner/manager selects materials with consideration for material reduction and waste minimisation.
Example Verifiers
•	Field observation
•	Discussion with the owner/manager
•	Removal plan
•	Budget.
</t>
  </si>
  <si>
    <t>GUIDANCE
Waste includes: 
∙Plastic waste including tree shelters and tree bags 
∙Surplus chemicals 
∙Chemical containers 
∙Fuels and lubricants.</t>
  </si>
  <si>
    <t>Guidance
The owner/manager should consider adopting a circular economy approach to use of materials so as to maximise benefits whilst reducing negative environmental impacts through, for example, choice of low-carbon materials, efficient use of materials, reuse of materials and elimination of waste.
Plans for removal of redundant materials should take into account social, environmental and economic impacts, and legal requirements.
Examples of redundant materials include:
•	Tree shelters
•	Fencing
•	Culvert pipes
•	Game-release pens
•	High seats.</t>
  </si>
  <si>
    <t>Regarding Minor CAR 2024.6 raised under UKWAS 4 3.6.1 Evidence of removal of all of the waste provided for each site including photographs and / or waste transfer notes; also correspondence with the keeper at Dallas reminding him of the importance of not leaving plastic waste on site. No waste management issues noted at S3 audit</t>
  </si>
  <si>
    <t>3.7.1b</t>
  </si>
  <si>
    <t xml:space="preserve">3.7.1b)	The owner/manager prepares and implements a plan to manage and remove redundant materials.
Example Verifiers
•	Field observation
•	Discussion with the owner/manager
•	Removal plan
•	Budget.
</t>
  </si>
  <si>
    <t xml:space="preserve">3.7.2 Waste is produced, stored, transported and disposed of without harming the environment in accordance with current regulations.
Example Verifiers
•	No evidence of significant impacts from waste management
•	Documented policy or guidelines on arrangements for waste management including minimisation, segregation, storage, recycling, or return to manufacturer.
</t>
  </si>
  <si>
    <t>GUIDANCE
Prioritisation and timescales for removal should take into account social, environmental
and economic impacts. Examples of redundant materials include: 
∙Tree shelters 
∙Fencing 
∙Culvert pipes 
∙High seats.</t>
  </si>
  <si>
    <t>Guidance
Waste includes:
•	Redundant fencing
•	Redundant tree shelters and tree bags
•	Plastic waste
•	Surplus chemicals
•	Chemical containers
•	Fuels and lubricants
•	Fuel and lubricant containers
•	Wooden packaging
•	Old equipment/parts
•	General refuse.</t>
  </si>
  <si>
    <t>Regarding Minor CAR 2024.6 Evidence of removal of all of the waste provided for each site including photographs and / or waste transfer notes; also correspondence with the keeper at Dallas reminding him of the importance of not leaving plastic waste on site. No waste management issues noted during S3 audit</t>
  </si>
  <si>
    <t xml:space="preserve">3.8.1	The owner/manager adopts management practices that minimise diffuse pollution arising from woodland operations.
Example Verifiers
•	Records of consultation with statutory environment protection agencies
•	Field observation
•	Operational plans
•	Incident response plans
•	Diffuse pollution risk assessment in high-risk situations
•	Pre-operational diffuse pollution control plan
•	Records of pre- commencement meetings to discuss roles and responsibilities
•	Use of biodegradable lubricants.
</t>
  </si>
  <si>
    <t>GUIDANCE
Diffuse pollution may arise from: ∙
Oil spills and leaks 
∙Cutting-chain lubricants 
∙ Siltation of water courses or drains that connect to watercourses 
∙Pesticide or fertiliser run-off 
∙Smoke.
Biodegradable cutting-chain lubricants should be used where practicable. Practicability
encompasses operator health and costs of running machinery.</t>
  </si>
  <si>
    <t>Guidance
The focus of management practices should be on pollution prevention through:
•	Understanding the site – topography, soil, water, drainage
•	Identifying the pollution risks to water, habitats and conservation features and the measures needed to avoid those risks
•	Clearly marked and agreed buffer areas before work commences
•	Clearly defined worker roles and responsibilities
•	Monitoring of conditions, especially changes in weather and soil conditions
•	Being prepared to change control measures to meet site conditions.
Diffuse pollution can arise from:
•	Oil spills and leaks
•	Cutting-chain lubricants
•	Siltation of water courses including directly connected drains
•	Pesticide or fertiliser run-off
•	Smoke.
Biodegradable cutting-chain lubricants should be used where practicable. Practicability encompasses operator health and the costs of running machinery.</t>
  </si>
  <si>
    <t>3.8.2	Plans and equipment are in place to deal with accidental spillages of fuels, oils, fertilisers or other chemicals.
Example Verifiers
•	Discussion with the owner/manager and relevant workers
•	Appropriate equipment available in the field
•	Written plans
•	Evidence of workers’ training
•	Evidence that all relevant workers are aware of site pollution prevention and control plans and response procedures
•	Incident reporting.</t>
  </si>
  <si>
    <t>Guidance
Incident reporting should be included in any pollution prevention and control plan.
Appropriate spill kits and pollution prevention equipment are operation-, machinery- and risk-specific.</t>
  </si>
  <si>
    <t>Statutory nature conservation sites</t>
  </si>
  <si>
    <t>4.1.1 a)	Areas and features of high conservation value having particular significance for biodiversity are identified and their condition is established by reference to statutory nature conservation designations at national or regional level and/or through assessment on the ground.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</si>
  <si>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GUIDANCE
The system of designated sites in the UK forms a representative sample of existing ecosystems within the landscape.
These areas and features of high conservation value include:
∙Special Areas of Conservation
∙Special Protection Areas
∙Sites of Special Scientific Interest or 
Areas of Special Scientific Interest
∙Ramsar Sites
∙National Nature Reserves
Identification and mapping of these features may be carried out on an ongoing basis, provided that it has been completed for an area prior to significant wood_x0002_land management operations taking place.
Where the boundaries of a designated site extend beyond the boundary of the WMU, it may not be possible for the owner/manager to significantly influence or change the overall condition of the site.</t>
  </si>
  <si>
    <t>Guidance
The system of designated sites in the UK forms a representative sample of existing ecosystems within the landscape.
These areas and features of high conservation value include:
•	Special Areas of Conservation
•	Special Protection Areas
•	Sites of Special Scientific Interest or Areas of Special Scientific Interest
•	Ramsar Sites
•	National Nature Reserves.
The owner/manager should know the extent of any designation, the reason for its citation, and any operations requiring consent.
In relation to (a), the owner/manager should establish the current condition through either a condition assessment supplied by the relevant statutory nature conservation agency or through an agreed condition monitoring programme.
Identifying, mapping and establishing the condition of the areas and features may be carried out on an ongoing basis, provided that it has been completed for an area prior to significant woodland management operations taking place.
Where the boundaries of a designated site extend beyond the boundary of the WMU, it might not be possible for the owner/manager acting alone to significantly influence or change the overall condition of the site.</t>
  </si>
  <si>
    <t>4.1.1b</t>
  </si>
  <si>
    <t>b)	There is ongoing communication and/or consultation with statutory bodies and, as necessary, with local authorities, county/local biological records centres, wildlife trusts and other relevant organisations.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</si>
  <si>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4.1.1c</t>
  </si>
  <si>
    <t>c)	Adopting a precautionary approach, the identified areas and features of high conservation value are maintained and where possible enhanced, in accordance with plans agreed with statutory nature conservation agencies.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</si>
  <si>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 xml:space="preserve">4.1.2 Appropriate measures shall be taken to protect identified priority species and habitats in accordance with plans agreed with nature conservation agencies. In planning and implementing measures within the WMU, the owner/manager shall take into account the geographic range and ecological requirements of priority species beyond the boundary of the WMU.
Verifiers: 
• Field observation
• Management planning documentation
• Discussion with the owner/manager.
</t>
  </si>
  <si>
    <t>Now 4.7.1</t>
  </si>
  <si>
    <t>GUIDANCE
Measures should include steps to protect features  such as breeding sites, resting places and display sites of priority species.</t>
  </si>
  <si>
    <t>4.2.1</t>
  </si>
  <si>
    <t xml:space="preserve">4.2.1 a)	Ancient semi-natural woodland is identified by reference to published maps and/or by assessment on the ground.
Example Verifiers
•	Field observation
•	Discussion with the owner/manager
•	Management planning documentation including a relevant forestry authority management plan and restocking plans
•	Ancient woodland inventories
•	Other studies
•	Monitoring records.
</t>
  </si>
  <si>
    <t>GUIDANCE
Ancient semi-natural woodlands are the key priority sites for woodland conservation in the UK.
Establishing the validity of the site’s status should not solely rely on ancient woodland inventories. 
Assessment on the ground should take account of:
∙Soils
∙Vegetation
∙Old trees
∙Historical and archaeological features and landscape implications.
Use should be made of natural regeneration or planting stock from parental material growing in the local native seed zone where appropriate and possible. Following outbreaks of pests or diseases, the owner/manager may seek advice from relevant forestry authorities or statutory bodies.
Maintenance of biodiversity values often requires targeted interventions. Management should be in accordance with the relevant FC practice guides for semi-natural woodlands.
Potential adverse impacts may include:
∙Browsing by rabbits, deer and other animals
∙Grazing by livestock
∙Colonisation by invasive non-native species
∙Visitor pressure.</t>
  </si>
  <si>
    <t>Guidance
Ancient semi-natural woodlands are the key priority sites for woodland conservation in the UK.
Establishing the validity of the site’s status should not solely rely on ancient woodland inventories. Assessment on the ground should take account of:
•	Soils
•	Vegetation
•	Veteran trees
•	Historical and archaeological features and heritage assets
•	Landscape implications.
Many of these woods were historically managed over a long period and their character and conservation value often depends on the continuation of such management regimes. Maintenance and enhancement of conservation values therefore often requires adoption of management regimes as well as targeted interventions.
Management should be in accordance with the relevant forestry authority’s and/or statutory nature conservation agency’s guidance for semi-natural woodlands. Owners/managers should seek advice from experts where necessary.
Following outbreaks of pests or diseases, the owner/manager can seek advice from relevant forestry authorities or statutory bodies.
Potential threats can include:
•	Browsing by rabbits, deer and other animals
•	Over-grazing by livestock
•	Spread of invasive non-native species
•	Visitor pressure
•	Tree pests and diseases.</t>
  </si>
  <si>
    <t>4.2.1b</t>
  </si>
  <si>
    <t xml:space="preserve">4.2.1b)	Conservation values and threats to them are identified and evaluated.
Example Verifiers
•	Field observation
•	Discussion with the owner/manager
•	Management planning documentation including a relevant forestry authority management plan and restocking plans
•	Ancient woodland inventories
•	Other studies
•	Monitoring records.
</t>
  </si>
  <si>
    <t>4.2.1c</t>
  </si>
  <si>
    <t xml:space="preserve">4.2.1c)	Actions are prioritised using the precautionary approach, based on the level of threat
Example Verifiers
•	Field observation
•	Discussion with the owner/manager
•	Management planning documentation including a relevant forestry authority management plan and restocking plans
•	Ancient woodland inventories
•	Other studies
•	Monitoring records.
</t>
  </si>
  <si>
    <t>4.2.1d</t>
  </si>
  <si>
    <t xml:space="preserve">4.2.1d)	The conservation values are maintained and where possible enhanced.
Example Verifiers
•	Field observation
•	Discussion with the owner/manager
•	Management planning documentation including a relevant forestry authority management plan and restocking plans
•	Ancient woodland inventories
•	Other studies
•	Monitoring records.
</t>
  </si>
  <si>
    <t>4.2.1e</t>
  </si>
  <si>
    <t xml:space="preserve">4.2.1e)	Management regimes and targeted actions are implemented.
Example Verifiers
•	Field observation
•	Discussion with the owner/manager
•	Management planning documentation including a relevant forestry authority management plan and restocking plans
•	Ancient woodland inventories
•	Other studies
•	Monitoring records.
</t>
  </si>
  <si>
    <t>4.3.1  a) Plantations on ancient woodland sites are identified by reference to published maps and/or by assessment on the ground.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</si>
  <si>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GUIDANCE
Establishing the validity of the site’s status need not solely rely on ancient woodland inventories. In evaluating, prioritising and implementing actions owners/managers should take account of:
∙Historical and archaeological features and landscape implications
∙Remnant features
∙The relationship with other biodiversity features and priorities and management objectives within the WMU and adjacent land use as a whole.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A precautionary approach is appropriate in most instances even if initially no remnant features may appear to be present. A gradual approach should be the default where remnants are threatened.
Threats may include shading, deer browsing, windthrow and ground damage from harvesting, and damage to veteran trees from woodland operations.
Where remnants are not threatened or where site characteristics allow a more rapid approach may be adopted. In some situations, such as inaccessible, unthinned stands or where there are heavy shadecasting species present, it may not be possible to apply a gradual approach, even though it would be the preferred option for threatened remnant features. In such ircumstances, where possible, remnant features should be bolstered before operations.
Exploratory silvicultural interventions may help inform the choice of management prescriptions. Where complete canopy removal has occurred it will be important to ensure a successor canopy is established as soon as possible to alleviate further threats. The context of
the site within the WMU and wider landscape will also inform any prioritised restoration plans. All operations within PAWS need to take account of remnant features, including ground flora, and mitigate against damage to them.</t>
  </si>
  <si>
    <t>Guidance
Establishing the validity of the site’s status may take account of a range of evidence and need not solely rely on ancient woodland inventories.
In evaluating, prioritising and implementing actions, owners/managers should take account of:
•	Historical and archaeological features and landscape implications
•	The potential for restoration
•	The relationship with other biodiversity features and priorities and management objectives within the WMU and adjacent land use as a whole.
Owners/managers should seek advice from experts where necessary.
In prioritising actions, particular attention should be given to remnant features which include:
•	Woodland specialist flora
•	Trees originating from the pre-plantation stand, such as ancient and veteran trees
•	Old coppice stools and pollards
•	Natural regeneration of site-appropriate native trees
•	Deadwood originating from the pre-plantation stand
•	Undisturbed woodland soil profile.
A precautionary approach is appropriate in most instances even if initially no remnant features appear to be present. A gradual approach should be the default where remnants are threatened. The site should be assessed for the presence of remnant features before each significant intervention as the spread of woodland specialist flora and natural regeneration will change with time.
Restoration to native woodland of a type appropriate to the site should be the primary objective where there is potential. Opportunities to enhance edge habitat and topographic features, protect and enhance remnants and restore areas of native woodland should be taken.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Non-native species may be retained where they have a high ecological or cultural value (e.g. veteran trees)</t>
  </si>
  <si>
    <t>Active management in support of PAWS restoration can include:
•	Halo thinning around veteran trees
•	Promoting native natural regeneration and native tree recruitment through thinning
•	Thinning or creating buffers around areas of native ground flora remnants to facilitate their spread
•	The protection and widening of existing and historical open spaces such as rides, wood pasture, glades and riparian habitats
•	Restocking with site-native trees and shrubs
•	Thinning and restocking plans that allow for native tree regeneration from adjoining ASNW
•	Adopting LISS.
PAWS should be actively managed to address potential threats. These can include shading, deer browsing and windthrow. Woodland operations should avoid substantial soil disturbance and damage to veteran trees.
Exploratory silvicultural interventions can help inform the choice of management prescriptions. A gradual precautionary approach is preferred but in some situations this might not be possible such as in unthinned and wind- prone stands. In such circumstances, where possible, remnant features should be bolstered before operations.
All operations within PAWS should take account of remnant features, including ground flora, and mitigate against damage to them.
Where complete canopy removal has occurred, it is important to ensure a successor canopy is established as soon as possible.
The context of the site within the WMU and wider landscape can also inform restoration.</t>
  </si>
  <si>
    <t>4.3.1b</t>
  </si>
  <si>
    <t>4.3.1b) Remnant and conservation features and threats to them are identified and evaluated.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</si>
  <si>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4.3.1c</t>
  </si>
  <si>
    <t>4.3.1c) Restoration and conservation opportunities are evaluated within the context of the WMU and wider landscape.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</si>
  <si>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4.3.1d</t>
  </si>
  <si>
    <t>4.3.1d) Actions are prioritised using the precautionary approach, based on the value of the remnants and the level of threat.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</si>
  <si>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4.3.1e</t>
  </si>
  <si>
    <t>4.3.1e) Remnants and conservation features are maintained and enhanced.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</si>
  <si>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4.3.1f</t>
  </si>
  <si>
    <t>4.3.1f)	Management demonstrates, over time and spatially, a continued reduction in the level of threat to remnant and conservation features and an increasing site-native canopy and characteristics of a type appropriate to the site.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</si>
  <si>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4.3.1g</t>
  </si>
  <si>
    <t>4.3.1g)	Remnant and conservation features are marked on maps and records are kept of their condition.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</si>
  <si>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Other priority habitats</t>
  </si>
  <si>
    <t>4.4.1</t>
  </si>
  <si>
    <t>4.4.1 a)	The principal priority habitats are identified and their condition is established.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</si>
  <si>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Guidance
This requirement applies to any priority habitats not already identified under sections 4.1 and 4.2.
Principal priority habitats are likely to be those of greatest scale or biodiversity value.
Identifying priority habitats can be challenging. Statutory nature conservation bodies might hold maps of priority habitats and guidance on condition assessment. Identifying habitats and establishing their condition is likely to involve an element of ground assessment.
Where priority habitats are present but too small to map accurately or are part of a complex mosaic of mixed habitats, these areas should be identified on an indicative map showing where priority habitats are present or there is a habitat mosaic.
Identifying and establishing the condition of priority habitats may be carried out on an ongoing basis, provided that it has been completed for an area prior to significant woodland management operations taking place.
Where the boundaries of a priority habitat extend beyond the boundary of the WMU, it might not be possible for the owner/manager acting alone to significantly influence or change the overall condition of the site.</t>
  </si>
  <si>
    <t>4.4.1b</t>
  </si>
  <si>
    <t>4.4.1b)	Adopting a precautionary approach, the identified priority habitats are maintained and where possible enhanced.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</si>
  <si>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 xml:space="preserve">4.5.1 a) Areas, species and features of conservation value in other woodlands are identified.
Example Verifiers
•	Field observation
•	Discussion with the owner/manager
•	Management planning documentation
•	Historical maps
•	Monitoring records.
</t>
  </si>
  <si>
    <t xml:space="preserve">GUIDANCE
This requirement relates to woodlands other than ASNW and PAWS (see sections 4.2 and 4.3).
Priority should be given to woodlands or woodland relicts that may have retained/acquired valuable ecological characteristics.
Typically, these values may be found in:
∙Semi-natural woodlands
∙ Long established woodlands of planted origin
∙Woodland relicts
∙Veteran trees
∙New native woodlands.
Potential adverse impacts may include:
∙Browsing by rabbits, deer and other animals
∙Grazing by livestock
∙Colonisation by invasive non-native species
∙Visitor pressure.
</t>
  </si>
  <si>
    <t>Guidance
This requirement relates to woodlands other than the statutory nature conservation sites, ASNW, PAWS and other priority habitats identified in sections 4.1-4.4.
Priority should be given to woodlands or woodland relicts that may have retained and/or acquired valuable ecological characteristics.
Typically, these values can be found in:
•	Semi-natural woodlands
•	Long established woodlands of planted origin
•	Woodland relicts
•	Veteran trees
•	New native woodlands
•	Wood pasture and parkland.
Positive management operations or interventions to promote semi-natural woodland structure can include:
•	Creating temporary and permanent open spaces such as rides and glades and buffering of riparian habitats including, where appropriate, the planting of site-native shrub edges
•	Facilitating natural regeneration from adjoining semi-natural woodland
•	Promoting any natural regeneration or existing native trees
•	Planting or restocking of areas with site-native species particularly where these link to existing semi-natural woodland or open ground habitats
•	Diversifying age structure within the WMU
•	Promoting and creating graded edges and transitional habitat zone with adjoining land
•	Extending open spaces and linking with those on adjoining land
•	Promoting deadwood and retention of damaged trees.
Potential adverse impacts can include:
•	Browsing by rabbits, deer and other animals
•	Grazing by livestock
•	Spread of invasive non-native species
•	Visitor pressure.</t>
  </si>
  <si>
    <t>4.5.1b</t>
  </si>
  <si>
    <t xml:space="preserve">4.5.1b)	The identified areas, species and features of conservation value are maintained and where possible enhanced.
Example Verifiers
•	Field observation
•	Discussion with the owner/manager
•	Management planning documentation
•	Historical maps
•	Monitoring records.
</t>
  </si>
  <si>
    <t>4.5.1c</t>
  </si>
  <si>
    <t xml:space="preserve">4.5.1c)	Adverse ecological impacts are identified and inform management.
Example Verifiers
•	Field observation
•	Discussion with the owner/manager
•	Management planning documentation
•	Historical maps
•	Monitoring records.
</t>
  </si>
  <si>
    <t>4.5.2</t>
  </si>
  <si>
    <t xml:space="preserve">4.5.2 a)	Valuable small-scale semi- natural habitats that have been colonised, planted or incorporated into the WMU, but which have retained their ecological characteristics (or have a high potential to be restored), are identified and enhanced, restored or treated in a manner that does not lead to further degradation of their potential for restoration.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</si>
  <si>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 xml:space="preserve">GUIDANCE
This requirement relates to small-scale habitats within the WMU, which may include:
∙Moorland
∙Peatland
∙Heathland
∙Wood pasture
∙Grassland
∙Freshwater habitats such as ponds.
Appropriate management may include:
∙Rides and glades containing remnant semi-natural communities are widened and extended
∙Areas with a rich ground flora and shrub layer are heavily thinned
∙Remnants of wood pasture, veteran trees or other ‘open-forest’ habitat are gradually opened up
∙Heathland, bog and other open habitats are re-created by premature felling without restocking
∙Maintenance of open ground around historic environment sites.
Particular attention should be paid to priority habitats and to habitats identified in country-level forest and peatland policies. 
Potential adverse impacts may include:
∙Browsing by rabbits, deer and other animals
∙Grazing by livestock
∙Colonisation by invasive non-native species
∙Drainage.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
</t>
  </si>
  <si>
    <t>Guidance
This requirement relates to small-scale habitats within the WMU, which can include:
•	Moorland
•	Peatland
•	Wetland
•	Heathland
•	Wood pasture and parkland
•	Grassland
•	Freshwater habitats such as ponds.
Appropriate management can include:
•	Rides and glades containing remnant semi-natural communities are widened and extended
•	Areas with a rich ground flora and shrub layer are heavily thinned
•	Remnants of wood pasture, veteran trees or other ‘open-forest’ habitat are gradually opened up
•	Heathland, bog and other open habitats are re-created by premature felling without restocking
•	Maintenance of open ground around historic environment sites.
Particular attention should be paid to priority habitats and to habitats identified in country-level forest and peatland policies.
Potential adverse impacts can include:
•	Browsing by rabbits, deer and other animals
•	Grazing by livestock
•	Spread of invasive non-native species
•	Drainage
•	Lack of appropriate management or grazing e.g. development of dense scrub.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t>
  </si>
  <si>
    <t>4.5.2b</t>
  </si>
  <si>
    <t xml:space="preserve">4.5.2b)	Adverse ecological impacts are identified and inform management.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</si>
  <si>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4.5.3</t>
  </si>
  <si>
    <t>4.5.3 a)	Areas of semi-natural habitat constitute a minimum of 10% of the WMU that is either native woodland or of equivalent biodiversity value.
Example Verifiers
•	Management planning documentation
•	Field observation
•	Map evidence.</t>
  </si>
  <si>
    <t>GUIDANCE
Preference should be given to restoring to semi-natural woodland unless there are clear biodiversity gains to be made by restoring to open habitats.
These areas contribute to the minimum of 15% of the WMU where management for conservation and enhancement of biodiversity is the primary objective, as identified in section 2.11.1</t>
  </si>
  <si>
    <t>Guidance
Where areas are to be restored to a more natural condition, the owner/manager should prioritise those woodland and habitat types already present on the site and/or those within their natural range.
Preference should be given to restoration of semi-natural woodland unless there are clear biodiversity gains to be made by restoring to open-ground habitat. Restoration to woodland should not be at the expense of other priority habitats.
Where restoration to a non-forested open-ground habitat is chosen, preference should be given to locating this adjacent to similar habitat within the WMU or on the boundary of the WMU to optimise benefits.
These areas contribute to the minimum of 15% of the WMU where the primary objective is management for the conservation and enhancement of biodiversity as identified in section 2.11.1.
Within the spirit of continual improvement, opportunities to create further areas of semi-natural habitat and their positive management should be under continual review as opportunities arise through felling and restocking programmes, roading, drainage and other works.
Representative sample areas in a WMU serve to:
•	Represent the environmental values that exist in native ecosystems
•	Inform forest or habitat management practices so as best to maintain or enhance environmental values
•	Form part of the conservation area network.
See also section 2.13 on conversion to non-forested land.</t>
  </si>
  <si>
    <t>4.5.3b</t>
  </si>
  <si>
    <t xml:space="preserve">4.5.3b)	Where existing habitats or restored remnant features comprise less than 10% of the WMU, the owner/manager takes action to restore other areas to a more natural condition.
Example Verifiers
•	Management planning documentation
•	Field observation
•	Map evidence.
</t>
  </si>
  <si>
    <t>4.5.3c</t>
  </si>
  <si>
    <t xml:space="preserve">4.5.3c)	Areas of semi-natural habitat are identified as the ‘representative sample area’.
Example Verifiers
•	Management planning documentation
•	Field observation
•	Map evidence.
</t>
  </si>
  <si>
    <t>4.6.1 a)	Areas and features of critical importance for watershed management or erosion control are identified and their condition is established in consultation with relevant statutory bodies.
Example Verifiers
•	Records of consultation
•	Management planning documentation
•	Monitoring records
•	Licences or consents.</t>
  </si>
  <si>
    <t>GUIDANCE
Situations where forest management is critical for watershed management or erosion control 
are relatively rare, and are likely to be identified during consultation processes.
Further information is available in UKFS guidelineson soils and water</t>
  </si>
  <si>
    <t>Guidance
Situations where woodland management is critical for watershed management or erosion control are relatively rare and are likely to be identified during consultation processes.
Further information is available in UKFS guidelines on soils and water.
The areas included in this requirement contribute to the conservation area network.</t>
  </si>
  <si>
    <t>4.6.1b</t>
  </si>
  <si>
    <t>4.6.1b)	Where critically important areas or features are identified, their management is agreed with the relevant statutory bodies.
Example Verifiers
•	Records of consultation
•	Management planning documentation
•	Monitoring records
•	Licences or consents.</t>
  </si>
  <si>
    <t>4.7.1</t>
  </si>
  <si>
    <t>4.7.1 Appropriate measures are taken to protect identified priority species and their habitats.
In planning and implementing measures within the WMU, the owner/manager takes into account the geographic range and ecological requirements of priority species beyond the boundary of the WMU.
Example Verifiers
•	Field observation
•	Local records of species presence
•	Management planning documentation
•	Discussion with the owner/manager.</t>
  </si>
  <si>
    <t>Guidance
Priority species include:
•	Endemic species
•	Species on UK Red Lists with red and/or amber status
•	Species listed as a priority in the UK and/or country or local Biodiversity Action Plans.
Habitat protection measures should include steps to protect features such as breeding sites, resting places, roost sites, core feeding areas and display sites of priority species.</t>
  </si>
  <si>
    <t>4.7.2</t>
  </si>
  <si>
    <t>4.7.2 Natural reserves constitute a minimum of 1% of the WMU. These reserves are located where they will deliver biodiversity benefits, and any adverse ecological impacts are managed on a minimum- intervention basis.
Example Verifiers
•	Management planning documentation including maps
•	Field observation.</t>
  </si>
  <si>
    <t>GUIDANCE
Where a WMU is made up of more than one wood_x0002_land,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4.1-4.5 may fulfil this requirement.
These areas contribute to the minimum of 15% of the WMU where management for conservation and enhancement of biodiversity is the primary objective, as identified in section 2.11.1.</t>
  </si>
  <si>
    <t>Guidance
Where a WMU is made up of more than one woodland,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4.1- 4.6 may fulfil this requirement.
These areas contribute to the minimum of 15% of the WMU where the primary objective is management for conservation and enhancement of biodiversity as identified in section 2.11.1.
Potential adverse impacts can include:
•	Browsing by rabbits, deer and other animals
•	Grazing by livestock
•	Spread of invasive non-native species
•	Visitor pressure.</t>
  </si>
  <si>
    <t>4.7.3</t>
  </si>
  <si>
    <t xml:space="preserve">4.7.3 Long-term retentions and/or areas managed under LISS constitute a minimum of 1% of the WMU. Where this is impracticable, an additional minimum 1% of natural reserve is identified.
Example Verifiers
•	Management planning documentation including maps
•	Field observation.
</t>
  </si>
  <si>
    <t xml:space="preserve">GUIDANCE
Where a WMU is made up of more than one wood_x0002_land, the owner/manager should locate long-term retentions or LISS areas where they will deliver greatest biodiversity benefit, rather than necessarily in every individual woodland. 
Areas managed as long-term retentions and/or LISS within the areas identified by sections 4.1-4.5 may fulfil this requirement.
These areas contribute to the minimum of 15% of the WMU where management for conservation and  enhancement of biodiversity is the primary objective, as identified in section 2.11.1.
</t>
  </si>
  <si>
    <t>Guidance
Where a WMU is made up of more than one woodland, the owner/manager should locate long-term retentions or LISS areas where they will deliver greatest biodiversity benefit, rather than necessarily in every individual woodland.
Areas managed as long-term retentions and/or LISS within the areas identified by sections 4.1-4.6 may fulfil this requirement.
These areas contribute to the minimum of 15% of the WMU where the primary objective is management for conservation and enhancement of biodiversity as identified in section 2.11.1.</t>
  </si>
  <si>
    <t>4.7.4</t>
  </si>
  <si>
    <t>4.7.4 The owner/manager plans and takes action to maintain continuity of veteran tree habitat by:
•	Keeping and protecting existing veteran trees, and
•	Managing or establishing suitable trees to eventually take the place of existing veterans.
Example Verifiers
•	Field observation
•	Harvesting contracts
•	Discussion with the owner/manager and workers
•	Safety issues are assessed and managed is accordance with current guidance
•	Management planning documentation reflects the presence of veteran trees and plans for the recruitment of veteran trees.</t>
  </si>
  <si>
    <t>GUIDANCE
This requirement applies in WMUs where there are existing veteran trees.
Owners/managers of WMUs without veteran trees may choose to promote future veteran trees, as part of  their wider management to maintain and/or enhance biodiversity value.
Actions may include:
• Freeing from shading and/or competition
• Pollarding younger trees or lopping older 
trees to prolong their life.
Veteran tree management should not conflict with safety of the public or workers.</t>
  </si>
  <si>
    <t>Guidance
Owners/managers should seek specialist advice on veteran tree management where appropriate and make use of trained workers.
Owners/managers of WMUs without veteran trees should promote future- veteran trees, as part of their wider management to maintain and/or enhance biodiversity value.
Actions can include:
•	Freeing potential future-veteran trees from shading and/or competition
•	Pollarding younger trees, restoration of old pollards, and pruning older trees to prolong their life
•	Protection of the root zone during operations and in sites with high visitor numbers
•	Adopting a continuous cover approach in some parts of the WMU.
Careful management in accordance with good practice guidance can ensure that veteran tree management does not conflict with safety of the public or workers.</t>
  </si>
  <si>
    <t>4.7.5</t>
  </si>
  <si>
    <t>4.7.5 a)	The owner/manager plans and takes action to accumulate a diversity of both standing and fallen deadwood over time in all wooded parts of the WMU, including felled areas.
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</si>
  <si>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GUIDANCE
The owner/manager should refer to deadwood guidance produced by relevant statutory conservation agencies, forestry authorities and others when identifying areas of greatest nature conservation benefit and when planning actions to accumulate deadwood.
Current evidence suggests that, over the long-term, deadwood (not including stumps, which are usually retained after felling) should accumulate to roughly 20 m³ per hectare averaged – though not uniformly distributed – across the WMU.
In most hectares there should be a few standing and fallen stems contributing to the overall deadwood provision.
Deadwood management should not conflict with safety of the public or workers or the health of the woodland.
Actions may include:
∙Keeping standing dead trees and snags
∙Keeping and protecting old and/or previously pollarded trees alive through appropriate management
∙Only harvesting windblow when it is of significant value unless more than 3 m³/ha is blown and sufficient deadwood is already accumulating on site
∙Keeping naturally fallen trees or major branches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∙Wood pasture/parklands
∙Ancient semi-natural woodland with veteran trees
∙ Long-term retentions and natural reserves
∙Riparian or wet woodland.</t>
  </si>
  <si>
    <t>Guidance
The owner/manager should refer to deadwood guidance produced by relevant statutory conservation agencies, forestry authorities and others when identifying areas of greatest nature conservation benefit and when planning actions to accumulate deadwood.
To provide for a functional woodland ecosystem, current evidence suggests that, over the long term, deadwood (not including stumps, which are usually retained after felling) should accumulate to roughly 20 m³ or more per hectare averaged – though not uniformly distributed – across the WMU. In temperate natural woodlands accumulations of deadwood of 150 m³ or more per hectare are often found and might be aspired to in areas of greatest nature conservation benefit.
In most hectares there should be a few standing and fallen stems contributing to the overall deadwood provision.
Deadwood management should not conflict with safety of the public or workers or the health of the woodland.
Deadwood should comprise a wide range of forms and decay-states and actions may include:
•	Keeping standing dead trees and snags
•	Keeping and protecting old and/or previously pollarded trees alive through appropriate management
•	Only harvesting windblow when it is of significant value unless more than 3 m³/ha is blown and sufficient deadwood is already accumulating on site
•	Keeping naturally fallen trees or major branches
•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	Wood pasture/parklands
•	Ancient semi-natural woodland with veteran trees
•	Long-term retentions and natural reserves
•	Riparian or wet woodland.</t>
  </si>
  <si>
    <t>Retained deadwood should be matched to the requirements of those species likely to be important on the site. Habitat diversity is improved by having:
∙Stems of greater than 20 cm diameter, particularly large dimension timber from native species
∙Snags at variable height
∙A range of tree/shrub species at varying stages of decay and in a variety of light conditions
∙Deadwood in living trees.
See also section 5.2.1 in relation to mitigation of risks to public health and safety</t>
  </si>
  <si>
    <t>Retained deadwood should be matched to the requirements of those species likely to be important on the site. Habitat diversity is improved by having:
•	Stems of greater than 20 cm diameter, particularly large dimension timber from native species
•	Snags at variable height
•	A range of tree/shrub species at varying stages of decay and in a variety of light conditions
•	Deadwood in living trees
•	Retained deadwood close to the tree from which it fell.
See also section 5.2.1 in relation to mitigation of risks to public health and safety.</t>
  </si>
  <si>
    <t>4.7.5b</t>
  </si>
  <si>
    <t>4.7.5b)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</si>
  <si>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4.8.1 a) In woodlands identified in sections 4.1-4.4, where appropriate and possible, owners/managers use natural regeneration or planting stock from parental material growing in the local native seed zone (native species).
Example Verifiers
•	Seed and plant supply invoices and other relevant records
•	Evidence of efforts to identify planting stock from source-identified stands in the local native seed zone.</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</si>
  <si>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</si>
  <si>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</si>
  <si>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4.8.1b</t>
  </si>
  <si>
    <t>4.8.1b) In ancient and other semi- natural woodland:
•	Preference is given to natural regeneration. Where natural regeneration is insufficient, planting stock from ‘source-identified’ stands in the local native seed zone is used if it is available
•	If timber quality is an objective, the use of planting stock deriving from selected stands within the local native seed zone is considered appropriate.
Example Verifiers
•	Seed and plant supply invoices and other relevant records
•	Evidence of efforts to identify planting stock from source-identified stands in the local native seed zone.</t>
  </si>
  <si>
    <t>Protection of cultural and historic environment sites</t>
  </si>
  <si>
    <t xml:space="preserve">4.9.1 Through engagement with the relevant statutory historic environment agencies, local authorities, local people and other interested parties, and using other relevant sources of information, the owner/manager:
•	Identifies significant heritage features and other aspects of special cultural and historical significance
•	Assesses their condition, identifies potential threats, and
•	Adopting a precautionary approach, devises and implements measures to maintain and/or enhance them
•	Maintains ongoing communication and/or consultation with statutory historic environment agencies, local authority archaeology services, and other relevant organisations.
Example Verifiers
•	Known significant heritage features mapped and documented
•	Discussion with the owner/manager demonstrates rationale for management of appropriate features
•	Records of consultation with statutory historic environment agencies, local authority archaeology services and other interest groups
•	Relevant management plans and site condition surveys.
</t>
  </si>
  <si>
    <t>GUIDANCE
Examples of relevant sources of information include:
∙Maps
∙Databases
∙Field observations.
Typical examples include:
∙Prominent viewing points
∙ Landscape features
∙Veteran and other notable trees
∙Historical features and archaeological sites
∙Woodlands which feature in literature or which are of artistic significance
∙Historic landscapes and woodlands which are still managed under traditional systems.
Where relevant, a professional archaeological walkover survey may be required to inform 
decisions and provide baseline evidence.
Sites of potential historical importance discovered during the course of forest man_x0002_agement should be reported to the relevant statutory historic environment agencies.
See also section 2.3.1 in relation to consulutation</t>
  </si>
  <si>
    <t>Guidance
Where appropriate, designated historic assets should be managed in accordance with plans and maps agreed with statutory historic environment agencies.
Most historic environment sites in woodland have no statutory designation or protection and management advice on these sites is provided by local authority archaeology services, who maintain local Historic Environment Records, rather than the national statutory historic environment agencies.
Examples of relevant sources of information include:
•	Historical maps
•	Historic Environment Records
•	Field observations
•	Archaeological surveys.
Typical examples include:
•	Prominent viewing points
•	Landscape features
•	Veteran and other notable trees
•	Significant heritage features such as important historic structures and archaeological sites
•	Designated historic assets such as scheduled monuments and listed buildings
•	Woodlands which feature in literature or which are of artistic significance
•	Historic and designed landscapes and woodlands which are still managed under traditional systems.
Where relevant, a professional archaeological survey or consultation might be required to inform decisions and provide baseline evidence.
Sites of potential historical importance discovered during the course of woodland management should be reported to the local authority and relevant statutory historic environment agency.
The areas included in this requirement contribute to the conservation area network.
See also section 2.3.1 in relation to consultation.</t>
  </si>
  <si>
    <t>Game-rearing, shooting and fisheries management</t>
  </si>
  <si>
    <t>4.10.1</t>
  </si>
  <si>
    <t>4.10.1 a) Game-rearing and release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</si>
  <si>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GUIDANCE
Consider impacts on priority habitats and species and other native species.
Release and feeding areas should be located in areas where there will be low impact on ground flora.
Predator control should be carried out in line with best practice.
The use of lead shot over wetland is restricted by regulations.</t>
  </si>
  <si>
    <t>Guidance
Areas identified within the WMU as of high conservation value should not be used for game release.
Release and feeding areas should be located in areas where there will be low impact on ground flora, arboreal lichens and priority species.
Redundant game-release pens and associated infrastructure should be removed in accordance with section 3.7.1.</t>
  </si>
  <si>
    <t>4.10.1b</t>
  </si>
  <si>
    <t>4.10.1b) New game-release pens are located outside areas of high conservation value.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</si>
  <si>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4.10.1c</t>
  </si>
  <si>
    <t>4.10.1c) Within 24 months of the effective date of this standard, existing game- release pens in areas of high conservation value are taken out of use.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</si>
  <si>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4.10.2</t>
  </si>
  <si>
    <t>4.10.2 Shooting is carried out sustainably and in accordance with the spirit of codes of practice produced by relevant organisations.
Example Verifiers
•Field observation
• Relevant permissions and leases
• Discussion with the owner/manager/responsible person demonstrates awareness of the law and good practice
• Discussion with interested parties
• Permissions from statutory bodies where these are required
• Membership of a sporting and conservation organisation.</t>
  </si>
  <si>
    <t>Guidance
Impacts on priority habitats and species and other native species should be considered. Where appropriate, issues should be discussed with neighbouring land managers.
Pest and predator control, where necessary, should be carried out in line with good practice using methods that meet all regulatory requirements.</t>
  </si>
  <si>
    <t>4.10.3</t>
  </si>
  <si>
    <t xml:space="preserve">4.10.3 Non-toxic ammunition is used in all shooting activities with the exception that lead- based 0.22 sub-sonic ammunition and air rifle pellets may be used for grey squirrel control until alternatives are readily available.
Example Verifiers
•	Sporting leases, agreements and licences stipulate the use of non- toxic ammunition.
</t>
  </si>
  <si>
    <t>Guidance
The intent of this requirement is to eliminate lead contamination of game and game-based food products and the diffuse pollution by lead into the wider environment.
The use of lead shot over wetland is already restricted by regulations.
The transition period for lead-based 0.22 sub-sonic ammunition and air rifle pellets is to allow for technical innovation and improved availability of alternative ammunition and/or adoption of alternative control techniques.
The steering group will conduct an evidence-based review every two years from the effective date of this standard to determine whether there is objective evidence for not transitioning to non-toxic alternatives to lead-based 0.22 sub-sonic ammunition and air rifle pellets taking into account efficacy and commercial availability.</t>
  </si>
  <si>
    <t>4.10.4</t>
  </si>
  <si>
    <t xml:space="preserve">4.10.4 Fishing and associated activities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	
</t>
  </si>
  <si>
    <t>Guidance
Associated activities include bankside vegetation management, infrastructure such as permanent shelters and huts, parking locations and waste disposal locations.
Leases and fisheries management practice should require appropriate biosecurity measures to be taken to prevent accidental importation of invasive non-native species or diseases.</t>
  </si>
  <si>
    <t>Public access rights, permissive uses, traditional rights, and the health and wellbeing of local people, visitors and communities</t>
  </si>
  <si>
    <t>5.1.1 There is compliance with public access legislation.</t>
  </si>
  <si>
    <t>Guidance
Across the UK, access rights include public rights of way through or beside the wood.
In Scotland:
In addition to public rights of way, the Land Reform (Scotland) Act (2003) provides for responsible access on foot, cycle or horse and also for responsible management of access by landowners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and Wales:
In addition to public rights of way, the Countryside and Rights of Way Act 2000 (CROW) provides for the voluntary dedication of woodland for public access.</t>
  </si>
  <si>
    <t>5.1.2</t>
  </si>
  <si>
    <t xml:space="preserve">5.1.2 Permissive uses authorised by the owner/manager and traditional rights are identified and sustained, except when such uses can be shown to threaten the integrity of the woodland or the achievement of the objectives of management.
Example Verifiers
•	Documentation or maps of all existing permissive and traditional uses of the woodland
•	Discussion with interested parties
•	Field observation of public rights of way
•	Evidence presented to justify any restriction of permissive or traditional uses.
</t>
  </si>
  <si>
    <t>GUIDANCE
Permissive and traditional uses include:
∙Permissive access routes
∙De facto access to well-known landmarks
∙Gathering fruit or fungi by the public for their own consumption where this does not jeopardise 
the achievement of biodiversity objectives (having regard to codes of good practice)
∙Water supplies.
Permissive routes can be closed annually to maintain their permissive status.
Traditional uses that exploit the woodland resource (e.g. peat cutting) should be carried out at a traditional scale.
‘Integrity’ refers principally to the ecological maintenance of the woodland.</t>
  </si>
  <si>
    <t>Guidance
Permissive uses include:
•	Permissive access routes
•	Formal or informal community use.
Traditional rights include:
•	De facto access to well-known landmarks
•	Gathering fruit or fungi by the public for their own consumption where this does not jeopardise the achievement of biodiversity objectives (having regard to codes of good practice)
•	Water supplies.
Where public access for recreation and other responsible uses is well established and recognised as a public benefit, or a potential benefit, consideration should be given to providing appropriate access infrastructure.
Traditional uses that exploit the woodland resource (e.g. peat cutting) should be carried out at a traditional scale in order to minimise negative impacts on the biodiversity or carbon balance of the WMU.
‘Integrity’ refers principally to maintaining the ecological integrity of the woodland.</t>
  </si>
  <si>
    <t>5.1.3 a)</t>
  </si>
  <si>
    <t>5.1.3  a) There is provision for some public access subject only to limited exemptions.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</si>
  <si>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 xml:space="preserve">GUIDANCE
Woodlands containing or adjoining notable historic environment or ecological features may attract large numbers of visitors even to small properties. This presents an opportunity to promote public access and/or educate visitors about the multiple benefits of forestry.
Professional associations can advise on necessary safety and insurance provisions, ways of supporting educational visits and studies, and methods for recovering some or all of the extra costs of satisfying public demand.
In Scotland:
The Land Reform (Scotland) Act (2003) provides for responsible access on foot, cycle or horse and also for responsible management of access by land 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Wales and Northern Ireland:
There is no statutory right of general access to wood-land thus emphasising the value of allowing some public access which may be provided through one ormore of: 
∙A permissive freedom to roam 
∙Public rights of way through or beside the wood
∙Publicised open days or guided walks each year ∙Permissive access on specified routes 
∙Access management agreements with local authorities
∙In England and Wales only - by voluntarily dedicating woodland for public access under the Countryside and Rights of Way Act 2000 (CROW).
</t>
  </si>
  <si>
    <t>Guidance
Woodlands containing or adjoining notable historic environment or ecological features or in urban areas might attract large numbers of visitors even to small properties. This presents an opportunity to promote public and community access and/or educate visitors about the multiple benefits of forestry.
The owner/manager should take into account, and should seek professional advice on, necessary safety and insurance provisions.
Support and advice might be available for sustainable access and community use including educational visits and studies.
Unlike in Scotland, there is no statutory right of general access to woodland in England, Wales and Northern Ireland thus emphasising the value of allowing some public access.
Public access, other than on public rights of way, may be restricted in certain situations. In Scotland these are defined in the Scottish Outdoor Access Code. The following example situations could be applied in England, Wales and Northern Ireland:
•	Woodland within the curtilage of houses and gardens, and non-residential buildings and associated land
•	Land next to a forest school
•	Land developed and in use for recreation and where the exercise of access rights would interfere with such use
•	Places such as telecommunication sites, working quarries and construction sites
•	Visitor attractions or other places which charge for entry.
Access may be restricted on a temporary basis:
•	For the safe management of forest operations including timber harvesting and tree felling operations, where chemicals are being applied for forest management purposes, and during the construction and maintenance of forest roads and infrastructure
•	For areas of the woodland that contain sites, species or features that would be particularly vulnerable to disturbance
•	During organised events where they are not compatible with continued safe access
•	In order to ensure public safety.</t>
  </si>
  <si>
    <t>Public access, other than on public rights of way, and environmental education may be denied in the following example situations:
 ∙Woodlands under 10 ha in size with a high private amenity value
∙Areas that adjoin dwellings or private gardens ∙Isolated woodlands to which there is no ready 
access route for the public across adjoining land
∙Woodlands where there is current evidence of serious and sustained abuse or damage. Persistent vandalism may force owners/managers to place particular woodland blocks or areas ‘out of bounds’. Reasons should be communicated through local schools, libraries, post offices and parish halls to  help stimulate community co-operation to combat damage 
∙Areas of the woodland that contain sites, species or features that would be particularly vulnerable to disturbance
∙Periods or days when country sports, outdoor 
recreation or special events would be jeopardised
∙Temporary closures in order to ensure public safety</t>
  </si>
  <si>
    <t>5.1.3b</t>
  </si>
  <si>
    <t>5.3.1b) Where there is a special demand for further public access, specific types of access provision or community use, the owner/manager makes reasonable efforts to meet this demand.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</si>
  <si>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5.1.4</t>
  </si>
  <si>
    <t xml:space="preserve">5.1.4 a)	Private water supplies are identified and recorded through engagement with local people.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</si>
  <si>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Guidance
Private water supplies include those for individual households and for communities.
Identifying and recording of private water supplies may be carried out on an ongoing basis provided that it has been completed for an area prior to significant woodland management operations taking place.
The protection of private water supplies in the context of this requirement encompasses:
•	Legal obligations of the relevant parties
•	Infrastructure (developed legally or on a permissive basis)
•	Potential impacts of operations
•	Management of the water source area.
Where the boundaries of the water source area or infrastructure extend beyond the boundary of the WMU, it might not be possible for the owner/manager acting alone to fully protect the water supply. However, the owner/manager should respond positively to requests to collaborate with other interested parties to protect the overall water supply.
The areas included in this requirement contribute to the conservation area network.</t>
  </si>
  <si>
    <t>5.1.4b</t>
  </si>
  <si>
    <t xml:space="preserve">5.1.4b) Management to protect the identified private water supplies is agreed in consultation with downstream users.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</si>
  <si>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 xml:space="preserve">5.2.1 The owner/manager mitigates the risks to public health and safety and other negative impacts of woodland operations on local people and visitors.	
Example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Tree safety policy
•	Use of risk assessment and site management with safety signs and diversions around active operational sites
•	Timber transport management plan.	
</t>
  </si>
  <si>
    <t>GUIDANCE
Examples of impacts include:
∙Public safety and access implications of woodland operations
∙Timber traffic, particularly in and around the woodland
∙Natural hazards to workers and the public, e.g. hazardous trees
∙Smoke
∙Management of hazards caused by visitor use</t>
  </si>
  <si>
    <t>Guidance
Examples of impacts include:
•	Public safety and access implications of woodland operations
•	Timber traffic, particularly in and around the woodland
•	Natural hazards identified as posing risks to the public, for example, hazardous trees such as those infected with ash dieback (Hymenoscyphus fraxineus)
•	Smoke
•	Management of hazards caused by visitor use.</t>
  </si>
  <si>
    <t>Copies of tree safety survey reports seen for surveys undertaken at Corsock 30 - 31st May 2024, 3-4 June 2024 and 19 - 20 June 2024 covering all of the areas requiring tree safety surveys.  No outstanding tree safety surveys at sites checked during 2025 audit. Minor CAR 2024.4 closed At Ellemford a tree safety survey undertaken in October 2024 had identified two trees as high risk and two other trees as medium risk.  Although a quote had been obtained in February 2025 for undertaking the tree safety work and the owner had authorised the work in April, at time of audit (June) the work had not been completed. The two high risk trees were inspected during audit and, although not appearing to represent an immediate danger, this lack of action in undertaking the work could result in a risk to public safety if further delays occur.  Observation raised</t>
  </si>
  <si>
    <t>Obs 2025.1</t>
  </si>
  <si>
    <t>5.2.2 The owner/manager responds constructively to complaints, seeks to resolve grievances through engagement with complainants in the first instance, and follows established legal process should this become necessary.
Example Verifiers
•	Discussion with interested parties
•	A complaints process
•	A public contact point.</t>
  </si>
  <si>
    <t>Local economy</t>
  </si>
  <si>
    <t xml:space="preserve">5.3.1 a)	Consistent with their other objectives, the owner/manager makes the best use of the woodland’s potential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</si>
  <si>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GUIDANCE
Promotion of integration into the local economy may be achieved by:
∙Allowing local or specialist markets opportunities to purchase small-scale or specialist parcels
∙Promoting and encouraging enterprises which will strengthen and diversify the woodland economy and the local economy
∙Making equitable provision for local employment for contractors and suppliers to provide services and supplies and making this known.
The woodland’s potential products include non-timber woodland products and recreational activities. 
An example of how the owner/manager might help to diversify the processing industry is that a proportion of timber parcels are advertised and sold by open tender or auction.
Reference to country forestry strategies and engagement with local woodland and community 
forest initiatives may highlight opportunities to fulfil this requirement.</t>
  </si>
  <si>
    <t>Guidance
The intent of this requirement is to strengthen and diversify the local economy. Examples of how this can be achieved include:
•	Entering agreements with local people or communities to make use of products or services
•	Allowing local or specialist markets opportunities to purchase small-scale or specialist parcels
•	Promoting and encouraging enterprises which will strengthen and diversify the woodland economy and the local economy
•	Making equitable provision for local employment for contractors and suppliers to provide services and supplies and making this known.
When considering local or specialist markets for different wood products, their potential for carbon storage and cascading uses should be taken into account.
The woodland’s potential products are identified in section 2.2.1(b) and include non-wood forest products and recreational activities.
An example of how the owner/manager can help to diversify the processing industry is that a proportion of timber parcels are advertised and sold by open tender or auction.
Reference to country forestry strategies and engagement with local woodland and community forest initiatives or networks might highlight opportunities to fulfil this requirement.</t>
  </si>
  <si>
    <t>5.3.1b</t>
  </si>
  <si>
    <t xml:space="preserve">5.3.1b)	Consistent with their other objectives, the owner/manager is receptive to requests from local people or communities to make use of woodland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</si>
  <si>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5.3.1c</t>
  </si>
  <si>
    <t xml:space="preserve">5.3.1c)	The owner/manager provides local people with equitable opportunities for employment and to supply goods and services.	
Example Verifiers
Evidence of:
•	Agreements with local people or communities
•	Local or specialist market opportunities
•	Promoting and encouraging enterprises to strengthen and diversify the local economy
•	Provision for local employment and suppliers.	
</t>
  </si>
  <si>
    <t>5.4.1 a)	There is:
•	Compliance with health and safety legislation
•	Conformance with associated codes of practice
•	Conformance with FISA guidance.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</si>
  <si>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GUIDANCE
This requirement relates to anyone on the work site,  including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references</t>
  </si>
  <si>
    <t>Guidance
This requirement relates to everyone on the work site, including all categories of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 documents.</t>
  </si>
  <si>
    <t>5.4.1b</t>
  </si>
  <si>
    <t>5.4.1b) There are contingency plans for any accidents.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</si>
  <si>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5.4.1c</t>
  </si>
  <si>
    <t>5.4.1c) There is appropriate competency.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</si>
  <si>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5.5.1 All workers, including volunteers, have appropriate supervision, qualifications, training and/or experience to carry out their roles in conformance to the requirements of this standard.
Example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and/or volunteers
•	Training records for all employees
•	Copy of volunteering policy.</t>
  </si>
  <si>
    <t>GUIDANCE
Where requirements of the work are likely to change, a programme of ongoing training and development should be undertaken</t>
  </si>
  <si>
    <t>Guidance
Where requirements of the work are likely to change, a programme of ongoing training and development should be undertaken.
Where volunteers work on a site, they should be treated equitably with employees in relation to this requirement.
Supervision is especially important for those workers, including volunteers, undergoing training.</t>
  </si>
  <si>
    <t xml:space="preserve">5.5.2 Large enterprises promote training and encourage and support new recruits to the industry.	
Example Verifiers
•	Documented policy
•	Involvement with industry bodies promoting training, including FISA
•	Records of training sessions, provision of sites for training, funding for training courses.	</t>
  </si>
  <si>
    <t>GUIDANCE
Promotion of training may be achieved through:
∙Providing sites for training courses
∙Offering subsidies for training courses</t>
  </si>
  <si>
    <t>Guidance
Promotion of training can be achieved through:
•	Providing sites for training courses
•	Offering funding for training courses
•	Graduate training opportunities, apprenticeships or sponsorships.
Owners/managers of small-medium enterprises should also consider promoting training and development opportunities.</t>
  </si>
  <si>
    <t xml:space="preserve">5.6.1 a)	There is compliance with equality legislation.
Example Verifiers
•	Discussion with workers
•	Documented policies.
</t>
  </si>
  <si>
    <t>GUIDANCE
The statutory national living wage is defined in national minimum wage regulations. The 
owner/manager may choose to pay wages that are higher than the statutory national 
living wage, for example a voluntary living wage such as that calculated by the Living Wage Foundation.</t>
  </si>
  <si>
    <t>Guidance
UK equality legislation provides protection against discrimination, harassment and victimisation. Protected characteristics include age, disability, gender reassignment, marriage and civil partnership, pregnancy and maternity, race, religion or belief, sex, and sexual orientation.
Owners/managers should promote flexible working practices.
The statutory national living wage is defined in national minimum wage regulations. The owner/manager is encouraged to pay wages that are higher than the statutory national living wage, for example, a voluntary living wage such as that calculated by the Living Wage Foundation.</t>
  </si>
  <si>
    <t>5.6.1b</t>
  </si>
  <si>
    <t xml:space="preserve">5.6.1b)	Owners/managers promote equality, so that all workers are able to access and enjoy the same rewards, resources and opportunities.
Example Verifiers
•	Discussion with workers
•	Documented policies.
</t>
  </si>
  <si>
    <t>5.6.1c</t>
  </si>
  <si>
    <t xml:space="preserve">5.6.1c)	There is no use of child labour except as permitted under employment legislation.
Example Verifiers
•	Discussion with workers
•	Documented policies.
</t>
  </si>
  <si>
    <t>5.6.1d</t>
  </si>
  <si>
    <t xml:space="preserve">5.6.1d)	There is compliance with modern slavery legislation.
Example Verifiers
•	Discussion with workers
•	Documented policies.
</t>
  </si>
  <si>
    <t>5.6.1e</t>
  </si>
  <si>
    <t xml:space="preserve">5.6.1e)	Workers are not deterred from joining a trade union or employee association.
Example Verifiers
•	Discussion with workers
•	Documented policies.
</t>
  </si>
  <si>
    <t>5.6.1f</t>
  </si>
  <si>
    <t xml:space="preserve">5.6.1f)	Direct employees are permitted to negotiate terms and conditions, including grievance procedures, collectively should they so wish.
Example Verifiers
•	Discussion with workers
•	Documented policies.
</t>
  </si>
  <si>
    <t>5.6.1g</t>
  </si>
  <si>
    <t xml:space="preserve">5.6.1g)	Workers have recourse to mechanisms for resolving grievances which are developed through culturally appropriate engagement and meet the requirements of statutory codes of practice.
Example Verifiers
•	Discussion with workers
•	Documented policies.
</t>
  </si>
  <si>
    <t>5.6.1h</t>
  </si>
  <si>
    <t xml:space="preserve">5.6.1h)	Wages paid to workers meet or exceed the statutory national living wage.
Example Verifiers
•	Discussion with workers
•	Documented policies.
</t>
  </si>
  <si>
    <t>5.7.1 The owner/manager and workers are covered by adequate public liability and employer’s liability insurance.
Example Verifiers
•	Insurance documents
•	Self-insurance with a policy statement.</t>
  </si>
  <si>
    <t>5.7.2</t>
  </si>
  <si>
    <t>5.7.2	For authorised events and licensed activities held in the WMU by third parties, the owner/manager requires that adequate insurance is held by the responsible party.
Example Verifiers
•	Insurance documents
•	Licence agreements.</t>
  </si>
  <si>
    <t>INSERT THE INDICATIVE 5-YEAR AUDIT PROGRAMME HERE - CREATED BY SA STAFF USING HEADINGS FROM THE RELEVANT CHECKLIST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</si>
  <si>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</si>
  <si>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</si>
  <si>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</si>
  <si>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</si>
  <si>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</si>
  <si>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</si>
  <si>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</si>
  <si>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</si>
  <si>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</si>
  <si>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Gov</t>
  </si>
  <si>
    <t>N/A - No comments</t>
  </si>
  <si>
    <t>Perth &amp; Kinross Council: no comment</t>
  </si>
  <si>
    <t>Volunteer</t>
  </si>
  <si>
    <t>Cirencester</t>
  </si>
  <si>
    <t>Positive</t>
  </si>
  <si>
    <t>Local ecologist: "Hugely impressed by Bathurst Estate's forestry thinking and practice, which is well thought out, well balanced and highly sensitive to ecological and conservation issues in woods", especially pearl-bordered fritillary and purple emperor.</t>
  </si>
  <si>
    <t>Forwarded to member</t>
  </si>
  <si>
    <t>Utility</t>
  </si>
  <si>
    <t>Petroineos Manufacturing: "Communication with estate management is excellent. We are frequently contacted prior to any work commencing that may impact on the safe operation of our pipelines."</t>
  </si>
  <si>
    <t>Tregothnan Estate</t>
  </si>
  <si>
    <t>Negative</t>
  </si>
  <si>
    <t>Natural England: Tregothnan Cornwall Estate - No management plan for SSSI woodlands.</t>
  </si>
  <si>
    <t>The Tregothnan Woodland Management Plan has been reviewed April 2022 and is compliant.</t>
  </si>
  <si>
    <t>Swilebog forest</t>
  </si>
  <si>
    <t>Mixed</t>
  </si>
  <si>
    <t>Resident: Swilebog - Shared private road used by timber lorries has not been repaired properly.</t>
  </si>
  <si>
    <t>Site manager responded that the road was repaired after harvesting in 2019 and recent damage was caused by others. They are willing, however, to share maintenance costs. Comments forwarded to stakeholder.</t>
  </si>
  <si>
    <t>Eling Estate</t>
  </si>
  <si>
    <t>Hermitage Parish Council: Eling Estate - "Well managed. HPC is not aware of any problems."</t>
  </si>
  <si>
    <t>Mireland, Wick, Highland</t>
  </si>
  <si>
    <t>The Highland Council: Mireland -  "Gates to this forest are locked with no public access provision as expected as a duty under the Land Reform (Scotland) Act 2003. There is a stile which is not suitable for providing such provision."</t>
  </si>
  <si>
    <t>Site manager responded with other access points to the site and offer to discuss with stakeholder.</t>
  </si>
  <si>
    <t>Tomdoun
Glenmoriston
Achlain Estate</t>
  </si>
  <si>
    <t>Mostly negative</t>
  </si>
  <si>
    <t>The Highland Council: Tomdoun - "Estate is displaying signs contrary to the Land Reform (Scotland) Act 2003 deterring people from exercising their access rights responsibly. This is contrary to a national law and to the spirit of the Scottish Outdoor Access Code."
Glenmoriston - "Fails to respect national laws, no compliance with acccess legislation, outstanding substantial claims of non-compliance related to woodland management, no compliance with spirit of Scottish Outdoor Access Code.  Locking gates, erecting signs, approaching public to deter and discourage them from exercising their access rights under the Land Reform (Scotland) Act 2003, unilateral diversion and limiting of public access to core paths and wider paths network historically used by the community, refusal to accept that public access rights apply, failure to comply with planning conditions."
Achlain - "Broadly welcomes public access.  Some specific issues with public access; locked gates and signs and failure to meet planning conditions."</t>
  </si>
  <si>
    <t>Tomdoun - Forest Manager is communicating directly with Stakeholder.
Glenmoriston - Forest Manager is communicating directly with Stakeholder.
Achlain - Forest Manager responded saying one issue raised was not at Achlain and for the other issue that 'The wind farm developers are due to install kissing gates here as part of an access plan for the wider area but nothing in place as yet.'</t>
  </si>
  <si>
    <t>Leconfield Estate</t>
  </si>
  <si>
    <t>SDNPA: Leconfield - "Very positive engagement with the SDNPA and the local ranger team in specific projects.  We believe that the Estate could do more to remove INNS (mainly Rhody) from their woodlands, as well as perhaps improving their ride management (i.e. wider three zone rides where possible, scallops, glades etc.). "</t>
  </si>
  <si>
    <t>Historic Environment Scotland: UKFCG have been helpful in the past and they appreciate the opportunity to engage with forest managers. However, "On one occasion in the last 12 months, minor accidental damage was caused to a scheduled monument during felling operations following storm damage . . .  The forest owner was not aware of the position or extent of the scheduled monument concerned and had not consulted us prior to carrying out works. . . we recommend UK Forest Certification Ltd ensures it provides advice to forest owners and managers about identification of monuments in their forest, and highlights the requirement to consult HES and obtain scheduled monument consent." They are happy to provide help.</t>
  </si>
  <si>
    <t>NGO</t>
  </si>
  <si>
    <t>Innis Tioran, Sallachy Woodlands, Creagan Breaca &amp; Lubcroy Forest.</t>
  </si>
  <si>
    <t>Kyle of Sutherland Fisheries Trust: General observations on the advantages of removing exotic conifers and replacing with native broadleaves in riparian zone.</t>
  </si>
  <si>
    <t>S1 Stakeholder Feedback</t>
  </si>
  <si>
    <t xml:space="preserve">S1 </t>
  </si>
  <si>
    <t> non-departmental public body with charitable status</t>
  </si>
  <si>
    <t>All sites being audited</t>
  </si>
  <si>
    <t>Historic Environment</t>
  </si>
  <si>
    <t>UKWAS 4.8</t>
  </si>
  <si>
    <t xml:space="preserve"> positive and neutral</t>
  </si>
  <si>
    <t>Stakeholder listed all sites with Scheduled monuments and where relevant referred to management recommendations that had been made, site visits undertaken and any communications with managers.  Where management recommendations had been made but no site visits had been undertaken to check progress, this was highlighted.</t>
  </si>
  <si>
    <t>Discussed with UKFCG and site managers during audit, including following up management recommendations and sampling of historic features and their management during audit. Evidence seen of more frequent liaison with stakeholder's organisational staff  than the stakeholder had been aware of. No non-compliance noted</t>
  </si>
  <si>
    <t>S2 Stakeholder Feedback</t>
  </si>
  <si>
    <t xml:space="preserve">S2 </t>
  </si>
  <si>
    <t>Neighbour</t>
  </si>
  <si>
    <t>Drumelgie</t>
  </si>
  <si>
    <t>UKWAS 2.2</t>
  </si>
  <si>
    <r>
      <rPr>
        <sz val="10"/>
        <color rgb="FFFF0000"/>
        <rFont val="Cambria"/>
        <family val="1"/>
        <scheme val="major"/>
      </rPr>
      <t xml:space="preserve">Positive and </t>
    </r>
    <r>
      <rPr>
        <sz val="10"/>
        <rFont val="Cambria"/>
        <family val="1"/>
        <scheme val="major"/>
      </rPr>
      <t>Negative</t>
    </r>
  </si>
  <si>
    <r>
      <rPr>
        <sz val="10"/>
        <color rgb="FFFF0000"/>
        <rFont val="Cambria"/>
        <family val="1"/>
        <scheme val="major"/>
      </rPr>
      <t>Forest is well managed overall</t>
    </r>
    <r>
      <rPr>
        <sz val="10"/>
        <rFont val="Cambria"/>
        <family val="1"/>
        <scheme val="major"/>
      </rPr>
      <t xml:space="preserve"> but have concerns over future tree felling and the distribution of water run off.  Would like to consult auditor on this.</t>
    </r>
  </si>
  <si>
    <t xml:space="preserve">Auditor attempted to contact stakeholder during audit to arrange phone call but no response from stakeholder.  Issue discussed with UKFCG - forest plan scoping seen, including response from SEPA.  Forest plan had been approved and SEPA had raised no concerns about water run off.  </t>
  </si>
  <si>
    <t>Manager response to stakeholder issues regarding road maintenance responsibilities</t>
  </si>
  <si>
    <t>Issues regarding the poor state of the roads and failure of managers to arrange meeting to discuss.</t>
  </si>
  <si>
    <t>Issue investigated during audit - phone conversations held between auditor and stakeholder and auditor and local manager as well as extensive discussion with UKFCG Directors. Minor CAR 2024.1 raised as follows: At Swilebog a stakeholder provided feedback at the 2022 RA audit and again at 2024 S2 audit regarding an unresolved issue around road maintenance requirements and responsibilities. In the period between auditor investigation of stakeholder feedback at RA in 2022 and provision of further feedback regarding this same issue at S2 audit in 2024 the manager had made an attempt to arrange a meeting with the stakeholder and other residents but at time of audit ( April 2024) a meeting had still not been arranged to discuss a way forward. Stakeholder contacted by auditor post audit to update.</t>
  </si>
  <si>
    <t>Neutral</t>
  </si>
  <si>
    <t>Comments on consultation process</t>
  </si>
  <si>
    <t>Comments noted</t>
  </si>
  <si>
    <t>Cirencester Park and Bathurst Estate</t>
  </si>
  <si>
    <t>Priority species</t>
  </si>
  <si>
    <t>UKWAS 4.1</t>
  </si>
  <si>
    <t xml:space="preserve">I don't know how they do it but they get better and better. Their dedication to rare species management is highly laudable - Cirencester Park Woods are of national importance for the rare Pearl-bordered Fritillary butterfly and for invertebrates associated with decaying timber. The Estate has done brilliantly to keep the Pearl-bordered Fritillary thriving after converting from plantation forestry to continuous cover forestry. Also, they retain sallows for the recently-colonised Purple Emperor butterfly and various scarce moths and sawflies. </t>
  </si>
  <si>
    <t>Comments noted and summarised to UKFCG</t>
  </si>
  <si>
    <t>12.01 Stakeholder group *</t>
  </si>
  <si>
    <t>12.02 Stakeholder description *</t>
  </si>
  <si>
    <t>12.03 Stakeholder’s comment</t>
  </si>
  <si>
    <t>12.04 Notified before audit?</t>
  </si>
  <si>
    <t>12.05 Interviewed during this audit?</t>
  </si>
  <si>
    <t>12.06 CB’s follow up</t>
  </si>
  <si>
    <t>Local communities, residents</t>
  </si>
  <si>
    <t>Hill walker</t>
  </si>
  <si>
    <t>Good management of access tracks at Conaglen but would be good to see more native species planted, especially adjacent to ROWs and hill tracks</t>
  </si>
  <si>
    <t>Yes</t>
  </si>
  <si>
    <t>No</t>
  </si>
  <si>
    <t>Comments noted and passed on to UKFCG</t>
  </si>
  <si>
    <t>National and state forest agencies</t>
  </si>
  <si>
    <t>Forestry England</t>
  </si>
  <si>
    <t>We have been consulted on a woodland in Northumberland, that UK Forest Certification Ltd is assessing for inclusion in their group. There is no specific outcome from this, it is simply the only example I have of them reaching out to other land owners. No negative comments</t>
  </si>
  <si>
    <t>Environmental interests</t>
  </si>
  <si>
    <t>Archaeology Service for councils in West of Scotland</t>
  </si>
  <si>
    <t>I'm afraid that we're not able to provide comments on whether forest management carried out by UK Forest Certification Ltd has been conducted in accordance with the relevant FSC Standard. Although we do provide comments to forestry bodies in relation to management plans, we do not have sufficient staff to monitor the implementation of these plans, and nor would it be our responsibility to do so. As such, I have no information on whether the various heritage features present within these forest have managed in accordance with current policies relating to the treatment of the historic environment. I would stress that this is not to say that they're not being managed in accordance with these policies, simply that I have no direct knowledge on how any management proposals have been
implemented on the ground.</t>
  </si>
  <si>
    <t>Historic Environment Regulator, Scotland</t>
  </si>
  <si>
    <t>Generic email response provided giving information regarding who to contact if required</t>
  </si>
  <si>
    <t>Environmental Regulator Scotland</t>
  </si>
  <si>
    <t>We are satisfied that there will not be any detrimental impacts on the range of national or international designations for which NatureScot carries responsibility such as Sites of Special Scientific Interest, Special Protection Areas, Special Areas of Conservation and National Scenic Areas.</t>
  </si>
  <si>
    <t>Environmental Regulator Scotland - water</t>
  </si>
  <si>
    <t>SEPA has raised the need for urgent discussions with Scottish Forestry regarding the wording in both UKFS and
the recently updated Managing Forestry Operations to Protect the Water Environment practical guidance,
published early 2025. SEPA wants to give FSC auditors clarification that buffer distances MUST be observed at all times and our
regulatory compliance work in Argyll for example, has revealed that many landowners are not respecting such
buffers and as a result are not only failing their legal duties but not addressing the biodiversity crisis that faces
us and which many positively refer to in their respective land management plans. If your audits could pay
particular attention to buffer zones that would be welcomed.</t>
  </si>
  <si>
    <t>Comments noted by auditor and passed on to UKFCG</t>
  </si>
  <si>
    <t xml:space="preserve">Local resident </t>
  </si>
  <si>
    <t>In confidence; however relating to a site which was withdrawn from certification after the stakeholder consultation exercise had commenced</t>
  </si>
  <si>
    <t>Out of scope of audit as member has resigned</t>
  </si>
  <si>
    <t>Neighbour to a forest</t>
  </si>
  <si>
    <t>Precise comments confidential but relating to harvesting operations at one site</t>
  </si>
  <si>
    <t>Telephone conversation held between auditor and stakeholder prior to audit.  Comprehensive information gathered from the manager and issues raised by the stakeholder / manager response discussed in detail with UKFCG during audit.  Although best practice had not been followed at all times, the manager had liaised with local residents and had ensured any issues / concerns raised were dealt with swiftly.  No non conformance noted.</t>
  </si>
  <si>
    <t>Regulator</t>
  </si>
  <si>
    <t>Sheffield CC are proactive in engagement with FC and have reached out to help find solutions to challenges. SCC have as a result of financial and capacity constraints struggled to meet Statutory
Plant Health notice. I'm also not sure where they are upto with Woodland Management Plans, which I believe are currently being written in order to secure FC approval.</t>
  </si>
  <si>
    <t>Discussed with UKFCG who confirmed that all SPHNs had been complied with and no issues noted</t>
  </si>
  <si>
    <t xml:space="preserve">UKFCG promote and ensure frequent and timely consultation with us, often leading to better outcomes for designated heritage assets
within their group scheme. An example of good consultation is provided below: In January 2024 we receive a scoping consultation on the LTFP for Arniston Estate. Our
response focussed on a number of designated assets; including scheduled monuments and a designated garden and designed landscape. The scheduled
monuments were proposed to be managed as low impact silvicultural systems under the LFTP. We noted that should any forestry works be planned they would be likely to require Scheduled Monument Consent and that timely consultation with us would be required. We also noted and welcomed that the management proposals recognised the value of the GDL by implementing low impact silvicultural systems. We noted that the applicant intended to fell overmature and dead/ dying specimen trees and replace them with younger trees. We recommended that where possible overmature trees be retained for both their historical, aesthetic and biodiversity values. HES were subsequently reconsulted when the plan was submitted to Scottish Forestry later in the year. We were pleased to note that our concerns regarding the felling of overmature trees had been addressed in the final LTFP and the management proposals had been amended accordingly. We also welcomed that the applicant had committed to protecting archaeological sites and that all scheduled monuments would be depicted on maps used during forest operations. Furthermore, we welcomed that the LTFP had made provision for the regular monitoring of regenerating vegetation and trees on the remains of Newbyres Castle (SM5652). This is an example of consultation at the scoping stage ensuring the best standards are adopted as part of Long-Term Forest Planning, allowing HES to offer constructive feedback as well as making us aware of the laudable efforts of land managers to protect and enhance the historic environment. We have not received any reports of unauthorised works taking place in the relevant forests, with their owners and managers consulting us appropriately about planned works. </t>
  </si>
  <si>
    <t>Historic Environment Regulator, Wales</t>
  </si>
  <si>
    <t>No concerns as such but we would be keen engage with owners to discuss any specific issues mentioned in the text (copied into the spreadsheet) as well as wanting to see method statements
when it comes to any thinning/harvesting work. In the first instance it would be useful if we could have a brief Teams meeting with an auditor so that we can better understand what you require from us.</t>
  </si>
  <si>
    <t>Comments noted and passed on to UKFCG. Regarding request for Teams meeting with an auditor, this was discussed with Soil Association and considered to be more appropriate for the meeting to be held with them.  Stakeholder contacted by auditor, providing email address to use to contact Soil Association to arrange a meeting</t>
  </si>
  <si>
    <t>Archaeology Service Aberdeenshire</t>
  </si>
  <si>
    <t>Any archaeological/historic environment features (including those on the Historic Environment Record(s)) within the woodlands should be identified and managed in line with the UKFS and Scottish Forestry guidance. However, the Archaeology Service does not hold information regarding ongoing management so we are unable to provide further comment in respect of certification/management practice.</t>
  </si>
  <si>
    <t>Historic Environment Regulator England</t>
  </si>
  <si>
    <t>Thank you for your email of the 14th February. I am writing on behalf of the South West Team of Historic England, we are not responding on other regions’ behalf. We have no comments to make, but would ask that in future if more detailed and accurate information on the location of these forests could be provided in any future consultations that would be really helpful.</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</si>
  <si>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</si>
  <si>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</si>
  <si>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</si>
  <si>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</si>
  <si>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</si>
  <si>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</si>
  <si>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</si>
  <si>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</si>
  <si>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</si>
  <si>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</si>
  <si>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</si>
  <si>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</si>
  <si>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</si>
  <si>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</si>
  <si>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</si>
  <si>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</si>
  <si>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</si>
  <si>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</si>
  <si>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</si>
  <si>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</si>
  <si>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</si>
  <si>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</si>
  <si>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</si>
  <si>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</si>
  <si>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</si>
  <si>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</si>
  <si>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</si>
  <si>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</si>
  <si>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</si>
  <si>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</si>
  <si>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</si>
  <si>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</si>
  <si>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</si>
  <si>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</si>
  <si>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</si>
  <si>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Lodgepole Pine</t>
  </si>
  <si>
    <t>Pinus contorta</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</si>
  <si>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</si>
  <si>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</si>
  <si>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</si>
  <si>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</si>
  <si>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</si>
  <si>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</si>
  <si>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</si>
  <si>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</si>
  <si>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</si>
  <si>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</si>
  <si>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</si>
  <si>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</si>
  <si>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</si>
  <si>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</si>
  <si>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</si>
  <si>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</si>
  <si>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</si>
  <si>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</si>
  <si>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</si>
  <si>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</si>
  <si>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</si>
  <si>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</si>
  <si>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</si>
  <si>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</si>
  <si>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</si>
  <si>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</si>
  <si>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</si>
  <si>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</si>
  <si>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</si>
  <si>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</si>
  <si>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</si>
  <si>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</si>
  <si>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</si>
  <si>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Other (specify)</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</si>
  <si>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</si>
  <si>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</si>
  <si>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Std Ref/
Audit</t>
  </si>
  <si>
    <t>MCS Requirement</t>
  </si>
  <si>
    <t>CAR</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</si>
  <si>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</si>
  <si>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</si>
  <si>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</si>
  <si>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</si>
  <si>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</si>
  <si>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</si>
  <si>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A6b-01 FSC and PEFC UK Group Checklist 
This is a JOINT FSC/PEFC Checklist for UK and UKWAS. The PEFC fields will largely generate themselves and fill automatically from the FSC entries. 
Highlighted fields in PEFC will need to be typed manually</t>
  </si>
  <si>
    <t>ANNEX 6 FOREST MANAGEMENT GROUPS CHECKLIST (based on FSC-STD-30-005 V2-0)</t>
  </si>
  <si>
    <t>NB - this checklist should be used in conjunction with the verifiers and guidance in the SA Cert Group Certification Standard</t>
  </si>
  <si>
    <t xml:space="preserve">ANNEX 6 PEFC UK FOREST MANAGEMENT GROUP CHECKLIST       (based on PEFC UK Scheme - weblink
</t>
  </si>
  <si>
    <t>PEFC UK Scheme</t>
  </si>
  <si>
    <t>and PEFC ST 1002 2018 - weblink</t>
  </si>
  <si>
    <t>PEFC International STD</t>
  </si>
  <si>
    <t>Requirement</t>
  </si>
  <si>
    <t>PART I Establishment of forest management groups</t>
  </si>
  <si>
    <t xml:space="preserve"> Requirements for Group Entities </t>
  </si>
  <si>
    <t xml:space="preserve">The Group Entity shall be a person or group of persons registered as one independent legal entity. </t>
  </si>
  <si>
    <t xml:space="preserve">UK Forest Certification Ltd [UKFCG] is a limited company registered in the UK. </t>
  </si>
  <si>
    <t xml:space="preserve">Y </t>
  </si>
  <si>
    <t xml:space="preserve">UK Forest Certification Ltd [UKFCG] is a limited company registered in the UK - Certificate of Incorporation seen. </t>
  </si>
  <si>
    <t xml:space="preserve">The Group Entity shall comply with the applicable legal obligations, such as registration and payment of relevant fees and taxes. </t>
  </si>
  <si>
    <t>Company No. 7949769 dated 14/2/2012. Registered for VAT 1st April 2014 VAT No. 183273989. company accounts 2021/22 seen.</t>
  </si>
  <si>
    <t>Company No. 7949769 dated 14/2/2012. Registered for VAT 1st April 2014 VAT No. 183273989.  Most recent Annual report and Financial Statement seen ie for year ending 31 March 2022</t>
  </si>
  <si>
    <t>Company No. 7949769 dated 14/2/2012. Registered for VAT 1st April 2014 VAT No. 183273989.  Most recent Annual report and Financial Statement seen ie for year ending 31 March 2023</t>
  </si>
  <si>
    <t>Company No. 7949769 dated 14/2/2012. Registered for VAT 1st April 2014 VAT No. 183273989. Companies House records checked and most recent Annual report and Financial Statement seen ie for year ending 31 March 2024</t>
  </si>
  <si>
    <t xml:space="preserve">When a Group Entity manages more than one group, it shall have enough capacity and resources to manage more than one certificate. </t>
  </si>
  <si>
    <t xml:space="preserve">NOTE: Each group will result in one certificate. In any one group, either all members are FSC FM/CoC, or all members are CW/FM; if some members are certified according to FM standards and others according to CW standards, then these would be two different groups. </t>
  </si>
  <si>
    <t>NOTE: Each group will result in one certificate.</t>
  </si>
  <si>
    <t xml:space="preserve">UKFCG manages one FSC FM Group in the UK. </t>
  </si>
  <si>
    <t>UKFCG manages just one  FSC FM group</t>
  </si>
  <si>
    <t xml:space="preserve">The Group Entity shall be responsible for conformance with this standard. </t>
  </si>
  <si>
    <t>UKFCG has overall responsibility and authority for the Group‘s compliance with all requirements of the certification standards. This is clearly stated in the Group Rules Section 2 Responsibilities - April 2021 update seen during audit.</t>
  </si>
  <si>
    <t>UKFCG has overall responsibility and authority for the Group‘s compliance with all requirements of the certification standards. This is clearly stated in the Group Rules Section 2 Responsibilities - May 2023 v2.1 update seen during audit.</t>
  </si>
  <si>
    <t>UKFCG has overall responsibility and authority for the Group‘s compliance with all requirements of the certification standards. This is clearly stated in the Group Rules Section 2 Responsibilities -  v2.2 March 2024 update seen during audit.</t>
  </si>
  <si>
    <t>UKFCG has overall responsibility and authority for the Group‘s compliance with all requirements of the certification standards. This is clearly stated in the Group Rules Section 2 Responsibilities - most recent version v2.2 March 2024  seen during audit.</t>
  </si>
  <si>
    <t xml:space="preserve">The Group Entity shall make sure that all actors in the group demonstrate sufficient knowledge to fulfil their corresponding responsibilities within the group. </t>
  </si>
  <si>
    <t xml:space="preserve">UKFCG has overall responsibility and authority for the Group‘s compliance with all requirements of the certification standards. </t>
  </si>
  <si>
    <t>UKFCG has overall responsibility and authority for the Group‘s compliance with all requirements of the certification standards - clearly stated in Group Rules</t>
  </si>
  <si>
    <t xml:space="preserve">Requirements for group members </t>
  </si>
  <si>
    <t xml:space="preserve">A declaration of consent shall be signed by each member wishing to join a group. In the declaration, the member shall: 
a) commit to follow the applicable Forest Stewardship Standard and the Group Rules; 
b) declare that the management units they are bringing into the group are not included in another FSC certificate; 
c) agree to allow the Group Entity, the certification body, FSC and ASI to fulfill their responsibilities; 
d) agree that the Group Entity will be the main contact for certification. 
</t>
  </si>
  <si>
    <t xml:space="preserve">A declaration of consent shall be signed by each member wishing to join a group. In the declaration, the member shall: 
a) commit to follow UKWAS and the Group Rules; 
b) declare that the management units they are bringing into the group are not included in another PEFC  certificate; 
c) agree to allow the Group Entity, the certification body, and PEFC UK to fulfill their responsibilities; 
d) agree that the Group Entity will be the main contact for certification. 
</t>
  </si>
  <si>
    <t xml:space="preserve">NOTE: The declaration of consent does not have to be an individual document. It can be part of a contract or any other document (e.g. meeting minutes) that specifies the relationship agreed between the member and the Group Entity. 
NOTE 2: For Communities, the declaration may also be some other form of agreement such as assembly minutes, forest management contracts, tribal agreements for Indigenous communities, recordings of interviews in case of oral agreements, etc. </t>
  </si>
  <si>
    <t xml:space="preserve">NOTE: The declaration of consent does not have to be an individual document. It can be part of a contract or any other document (e.g. meeting minutes) that specifies the relationship agreed between the member and the Group Entity. 
</t>
  </si>
  <si>
    <t>A signed UKFCG membership application and consent (Doc.02) confirms acceptance of UKFCG Group Rules (Doc.01) Sample consent forms seen for Drimnin and Longleat.</t>
  </si>
  <si>
    <t>A signed UKFCG membership application and consent (Doc.02) confirms acceptance of UKFCG Group Rules (Doc.01). Consent forms seen for all sites audited during S1</t>
  </si>
  <si>
    <t>A signed UKFCG membership application and consent (Doc.02) confirms acceptance of UKFCG Group Rules (Doc.01). Consent forms seen for all sites audited during S2</t>
  </si>
  <si>
    <t>A signed UKFCG membership application and consent (Doc.02) confirms acceptance of UKFCG Group Rules (Doc.01). Consent forms sampled for sites audited during S3 - seen for Avondale, Auchencairn and Ashkirktown</t>
  </si>
  <si>
    <t xml:space="preserve">2.1.1 The declaration shall be signed either by the group member or by their representative (e.g. Resource Manager or consultant). </t>
  </si>
  <si>
    <t>. Consent forms seen for all sites audited during S1 -   all signed by either by the owner or  an authorised signatory.</t>
  </si>
  <si>
    <t xml:space="preserve">Consent forms seen for every site audited during S2 -   all signed by either by the owner or  an authorised signatory. </t>
  </si>
  <si>
    <t xml:space="preserve">Consent forms sampled for sites audited during S3 -  Avondale, Auchencairn and Ashkirktown - all signed by either by the owner or  an authorised signatory. </t>
  </si>
  <si>
    <t xml:space="preserve">2.1.2 When the member is represented by another party (e.g. Resource Manager or consultant), the declaration shall also include a verifiable agreement (legal or otherwise) between the member and their representative. </t>
  </si>
  <si>
    <t xml:space="preserve">NOTE: The requirement for the agreement to be verifiable means that the representatives must be able to prove that they have been authorised by the member to act on their behalf. </t>
  </si>
  <si>
    <t>Where an applicant is signing on behalf of an owner - a letter of authority from the owner must be submitted to confirm acceptance of the Group Rules and Group Member Consent. Sample seen for Bawd Moss.</t>
  </si>
  <si>
    <t xml:space="preserve">Where an applicant is signing on behalf of an owner - a letter of authority from the owner must be submitted to confirm acceptance of the Group Rules and Group Member Consent. Letter of authority seen for Langamull &amp; West Ardhu where the declaration had been signed by the Senior Forestry Consultant. </t>
  </si>
  <si>
    <t>Where an applicant is signing on behalf of an owner - a letter of authority from the owner must be submitted to confirm acceptance of the Group Rules and Group Member Consent. Letters of authority seen for High Auldgirth and for Castlemilk &amp; Corrie Estates where the declaration had been signed by the Forest Manager / Woodland Manager respectively.</t>
  </si>
  <si>
    <t>Where an applicant is signing on behalf of an owner - a letter of authority from the owner must be submitted to confirm acceptance of the Group Rules and Group Member Consent. Seen for Ashkirktown</t>
  </si>
  <si>
    <t xml:space="preserve">Division of responsibilities </t>
  </si>
  <si>
    <t xml:space="preserve">The Group Entity can divide the responsibilities among the different actors in the group (e.g. Group Entity, members, contractors, etc.). </t>
  </si>
  <si>
    <t xml:space="preserve">NOTE: The Group Entity is free to determine at what level implementation of requirements is carried out as long as conformance is demonstrated for each management unit (as per Clause 4.1). </t>
  </si>
  <si>
    <t>Doc 18 Company Structure &amp; Roles (v6 April 2022) describes company personnel and responsibilities and role of group members.</t>
  </si>
  <si>
    <t>Doc 18 Company Structure &amp; Roles describes company personnel and responsibilities and role of group members -  updated version seen during audit</t>
  </si>
  <si>
    <t>Doc 18 Company Structure &amp; Roles ( v7 December 2023 seen) describes company personnel and responsibilities and role of group members.</t>
  </si>
  <si>
    <t>Doc 18 Company Structure &amp; Roles ( most recent version v7 December 2023 seen) describes company personnel and responsibilities and role of group members.</t>
  </si>
  <si>
    <t xml:space="preserve">The Group Entity shall define and document the division of key responsibilities within the group, as described in Clause 3.1. </t>
  </si>
  <si>
    <t>Defined in Doc 18, including Group Manager, Group Auditors, Contracted Auditors, Communications Manager, Trainee Auditors, UKFS adviser, Group Members , Director of Group.</t>
  </si>
  <si>
    <t>Defined in Doc 18, including Group Manager, Group Auditors, Contracted Auditors, Communications Manager, UKFS adviser, Group Members , Director of Group.</t>
  </si>
  <si>
    <t>Defined in Doc 18, including Group Manager, Group Auditors, Contracted Group Auditor, Communications Manager, UKFS adviser, Group Members , Group Directors</t>
  </si>
  <si>
    <t xml:space="preserve">Resource Manager and Resource Management Unit </t>
  </si>
  <si>
    <t xml:space="preserve">Some or all members of a group may choose to transfer the responsibility to ensure conformance with the applicable Forest Stewardship Standard in their management unit(s) to one Resource Manager, and may be grouped into one Resource Management Unit (RMU). </t>
  </si>
  <si>
    <t xml:space="preserve">Some or all members of a group may choose to transfer the responsibility to ensure conformance with UKWAS in their management unit(s) to one Resource Manager, and may be grouped into one Resource Management Unit (RMU). </t>
  </si>
  <si>
    <t xml:space="preserve">3.3.1 The Resource Manager of an RMU shall assume the responsibility to conform with the applicable Forest Stewardship Standard and to follow the Group Rules on behalf of all members within their RMU. </t>
  </si>
  <si>
    <t xml:space="preserve">3.3.1 The Resource Manager of an RMU shall assume the responsibility to conform with the UKWAS and to follow the Group Rules on behalf of all members within their RMU. </t>
  </si>
  <si>
    <t xml:space="preserve">NOTE: An RMU can include all members of a group or a sub-set of members within a group. There may be more than one RMU within one group. 
NOTE 2: Members of an RMU may implement some management activities in their management units, as long as the responsibility to ensure that there is conformance with the applicable Forest Stewardship Standard remains with the Resource Manager. </t>
  </si>
  <si>
    <t xml:space="preserve">NOTE: An RMU can include all members of a group or a sub-set of members within a group. There may be more than one RMU within one group. 
NOTE 2: Members of an RMU may implement some management activities in their management units, as long as the responsibility to ensure that there is conformance with UKWAS remains with the Resource Manager. </t>
  </si>
  <si>
    <t>UKFCG / Group Manager do not act as Resource Managers.</t>
  </si>
  <si>
    <t xml:space="preserve">Conformance across management units </t>
  </si>
  <si>
    <t xml:space="preserve">Conformance with all requirements of the applicable Forest Stewardship Standard shall be demonstrated for each management unit within the scope of the FSC FM/CoC or CW/FM group certificate, except as provided for in Clause 4.2. </t>
  </si>
  <si>
    <t>Conformance with all requirements of UKWAS shall be demonstrated for each management unit within the scope of the PEFC  FM group certificate.</t>
  </si>
  <si>
    <t>UKFCG ensures that each group member conforms with all requirements of the certification standards, this is confirmed by annual monitoring records. Annual monitoring records seen during audit for Forrest Estate.</t>
  </si>
  <si>
    <t>UKFCG ensures that each group member conforms with all requirements of the certification standards, this is confirmed by annual monitoring records. Annual monitoring records seen during audit for every site which had been a group member at time of collation</t>
  </si>
  <si>
    <t>UKFCG ensures that each group member conforms with all requirements of the certification standards, this is confirmed by annual monitoring records. Annual monitoring records sampled during audit for sites which had been a group member at time of collation</t>
  </si>
  <si>
    <t xml:space="preserve">Conformance with area thresholds in the applicable Forest Stewardship Standard with regards to Criterion 6.5, can be demonstrated across management units rather than at the level of the individual management unit for FM/CoC SLIMF management units. </t>
  </si>
  <si>
    <t xml:space="preserve">Conformance with area thresholds in UKWAS with regards to Criterion 6.5, can be demonstrated across management units rather than at the level of the individual management unit for FM/CoC SLIMF management units. </t>
  </si>
  <si>
    <t>UKFCG ensures that each group member conforms with all requirements of the certification standards, this is confirmed by annual monitoring records. Annual monitoring records seen during audit for Forrest Estate. As a type 1 group, UKFCG audit every menber every year.</t>
  </si>
  <si>
    <t>Not Applicable to PEFC in UK</t>
  </si>
  <si>
    <t>UKFCG ensures that each group member conforms with all requirements of the certification standards, this is confirmed by annual monitoring records. Annual monitoring records seen during audit for every site which had been a group member at time of collation. As a Type 1 group UKFCG currently audits every member every year.</t>
  </si>
  <si>
    <t>UKFCG ensures that each group member conforms with all requirements of the certification standards, this is confirmed by annual monitoring records. Annual monitoring records seen during audit for every site which had been a group member at time of collation. Internal audit planning sheet seen - in the past year 178 members internally audited</t>
  </si>
  <si>
    <t xml:space="preserve">4.2.1 In groups with SLIMF and non-SLIMF management units, the non-SLIMF management units may support SLIMF management units to conform with such requirement, partially or fully. </t>
  </si>
  <si>
    <t xml:space="preserve">NOTE: Non-SLIMF management units always need to conform with Criterion 6.5 in each management unit. </t>
  </si>
  <si>
    <t>N/A UKFCG have chosen not to take this option</t>
  </si>
  <si>
    <t xml:space="preserve">Group size </t>
  </si>
  <si>
    <t xml:space="preserve">The Group Entity shall determine, based on its human and technical capacities, the maximum group size that it can manage, in terms of: 
a) number of group members; 
b) individual management unit size; and/or 
c) total forest area and distribution.
</t>
  </si>
  <si>
    <t>UKFCG’s management structure, systems, human and technical capacities are sufficient to support up to 250 group members. In the event that group membership approaches this number a documented review will be undertaken to assess performance and potential for further growth, resource requirements and the CB’s criteria. Further growth will only be permitted following approval of the CB.
Membership of UKFCG will only be available to forest areas in the UK.</t>
  </si>
  <si>
    <t>Stated in Group Rules - UKFCG’s management structure, systems, human and technical capacities are sufficient to support up to 250 group members and individual management unit size not to exceed 5000ha. In the event that group membership approaches this number a documented review will be undertaken to assess performance and potential for further growth, resource requirements and the CB’s criteria. Further growth will only be permitted following approval of the CB.
Membership of UKFCG will only be available to forest areas in the UK.</t>
  </si>
  <si>
    <t>Stated in Group Rules - UKFCG’s management structure, systems, human and technical capacities are sufficient to support up to 300 group members and individual management unit size not to exceed 5000ha. In the event that group membership approaches this number a documented review will be undertaken to assess performance and potential for further growth, resource requirements and the CB’s criteria. Further growth will only be permitted following approval of the CB.
Membership of UKFCG will only be available to forest areas in the UK.</t>
  </si>
  <si>
    <t xml:space="preserve">The Group Entity shall develop a group management system (as per Part II of this standard) that allows the continuous and effective management of all members of the group. </t>
  </si>
  <si>
    <t>UKFCG's management system is summarised in Doc.01 Group Rules</t>
  </si>
  <si>
    <t xml:space="preserve">Multinational groups </t>
  </si>
  <si>
    <t xml:space="preserve">FM/CoC and CW/FM groups shall only be established at a national level, except in the cases described in clause 6.2. </t>
  </si>
  <si>
    <t>UKFCG operates throughout the UK.</t>
  </si>
  <si>
    <t>N/A UKFCG only operates in the UK</t>
  </si>
  <si>
    <t xml:space="preserve">In cases where homogeneous conditions between countries allow for an effective and credible multinational implementation of the group management system, the Group Entity shall request formal approval from FSC International through their certification body to allow certification of such a group. </t>
  </si>
  <si>
    <t xml:space="preserve">PART II Group management system </t>
  </si>
  <si>
    <t xml:space="preserve">Adding new members to the group </t>
  </si>
  <si>
    <t xml:space="preserve">The Group Entity shall evaluate every applicant who wishes to join the group and ensure that there are no major non-conformities with the applicable Forest Stewardship Standard, nor with membership requirements, before adding the new member to the group. </t>
  </si>
  <si>
    <t xml:space="preserve">The Group Entity shall evaluate every applicant who wishes to join the group and ensure that there are no major non-conformities with UKWAS, nor with membership requirements, before adding the new member to the group. </t>
  </si>
  <si>
    <t>An entry internal entry evaluation audit is completed. Prior to entry and upon satisfactory conclusion of the evaluation; settlement of any major NC and (as directed by the Group Manager for minor NCs) in line with criteria determined by the CB, FSC and, or PEFC; payment of applicant fees; the applicant will be admitted to the Group. Internal audits seen for all of the new group members being audited at S4 ( S3 PEFC)</t>
  </si>
  <si>
    <t>An entry internal entry evaluation audit is completed. Prior to entry and upon satisfactory conclusion of the evaluation; settlement of any major NC and (as directed by the Group Manager for minor NCs) in line with criteria determined by the CB, FSC and, or PEFC; payment of applicant fees; the applicant will be admitted to the Group. Internal audits seen for all of the new group members being audited at S1</t>
  </si>
  <si>
    <t>An entry internal entry evaluation audit is completed. Prior to entry and upon satisfactory conclusion of the evaluation; settlement of any major NC and (as directed by the Group Manager for minor NCs) in line with criteria determined by the CB, FSC and, or PEFC; payment of applicant fees; the applicant will be admitted to the Group. Internal audits seen for all of the new group members being audited at S2</t>
  </si>
  <si>
    <t>An entry internal entry evaluation audit is completed. Prior to entry and upon satisfactory conclusion of the evaluation; settlement of any major NC and (as directed by the Group Manager for minor NCs) in line with criteria determined by the CB, FSC and, or PEFC; payment of applicant fees; the applicant will be admitted to the Group. Internal audits seen for all of the new group members being audited at S3</t>
  </si>
  <si>
    <t xml:space="preserve">7.1.1 The Group Entity shall conduct a field evaluation to conform with Clause 7.1, except for applicants meeting the SLIMF eligibility criteria or the definition of Communities in this standard, whose evaluation may be done through a desk audit. </t>
  </si>
  <si>
    <t xml:space="preserve">6.1.1 The Group Entity shall conduct a field evaluation to conform with Clause 6.1. </t>
  </si>
  <si>
    <t>Field evaluations are conducted for all group entrants. Internal audits seen for all of the new group members being audited at S4 ( S3 PEFC)</t>
  </si>
  <si>
    <t xml:space="preserve">Field evaluations are conducted for all group entrants. These were seen for all of the new group members being audited at S1 </t>
  </si>
  <si>
    <t>Field evaluations are conducted for all group entrants. These were seen for all of the new group members being audited at S2</t>
  </si>
  <si>
    <t>Field evaluations are conducted for all group entrants though for SLIMFs if it is judged that this is not required a desk audit will be undertaken prior to entry but a field evaluation will be undertaken at a later date, usually when live operations are being undertaken. Completed field evaluations were seen for all of the new group members being audited at S3</t>
  </si>
  <si>
    <t xml:space="preserve">7.1.2 When a member wants to move from one group to another group managed by the same Group Entity, the Group Entity shall implement this evaluation to allow for the move. </t>
  </si>
  <si>
    <t xml:space="preserve">6.1.2 When a member wants to move from one group to another group managed by the same Group Entity, the Group Entity shall implement this evaluation to allow for the move. </t>
  </si>
  <si>
    <t>The Group Rules permit members to resign from the group</t>
  </si>
  <si>
    <t>UKFCG only managed the one group so there is no other group managed by the same Group Entity.  Group Rules permit members to resign from the group</t>
  </si>
  <si>
    <t>Provision of Information</t>
  </si>
  <si>
    <t xml:space="preserve">The Group Entity shall provide each member with information, or access to information, about how the group works. The information shall include: 
a) The Group Rules and the applicable Forest Stewardship Standard, and an explanation of how to conform with them. The Group Entity shall provide access to other applicable normative documents upon request; 
b) An explanation of the certification body’s evaluation process; 
c) An explanation that the certification body, FSC and ASI have the right to access the members' management unit(s) and documentation; 
d) An explanation that the certification body will publish a public summary of their evaluation report; ASI may publish a public summary of their evaluation; and FSC will include information about the group in its database; 
e) Explanation of any costs associated with joining the group. </t>
  </si>
  <si>
    <t xml:space="preserve">The Group Entity shall provide each member with information, or access to information, about how the group works. The information shall include: 
a) The Group Rules and UKWAS, and an explanation of how to conform with them. The Group Entity shall provide access to other applicable normative documents upon request; 
b) An explanation of the certification body’s evaluation process; 
c) An explanation that the certification body and PEFC have the right to access the members' management unit(s) and documentation; 
d) An explanation that the certification body will publish a public summary of their evaluation report and PEFC  will include information about the group in its database; 
e) Explanation of any costs associated with joining the group. </t>
  </si>
  <si>
    <t xml:space="preserve">8.1.1 When the Group Entity provides members with a summary of these items, it shall make available the full documentation upon request from the members. </t>
  </si>
  <si>
    <t xml:space="preserve">7.1.1 When the Group Entity provides members with a summary of these items, it shall make available the full documentation upon request from the members. </t>
  </si>
  <si>
    <t xml:space="preserve">8.1.2 The information shall be presented in a way that is understandable for members. </t>
  </si>
  <si>
    <t xml:space="preserve">7.1.2 The information shall be presented in a way that is understandable for members. </t>
  </si>
  <si>
    <t>This is described in detail in the Group rules. at clause 8 UKFCG will provide documentation, or access to documentation, specifying the relevant terms and conditions of group membership. In addition, UKFCG shall provide training, guidance and documentation to each group Member / Forestry Agent (as necessary) to enable individual capability to achieve the required standards of certification. Training may be achieved through field visit, verbal and email communication. All group members are routinely advised through the UKFCG e-Newsletters and, Briefing Notes. File folders are maintained for group members. A suite of tailored forestry management templates are available for group members to assist in their forest management and monitoring of forest activity. Examples of e-newsletters and briefing notes seen during audit.</t>
  </si>
  <si>
    <t>This is described in detail in the Group rules.   UKFCG will provide documentation, or access to documentation, specifying the relevant terms and conditions of group membership. In addition, UKFCG shall provide training, guidance and documentation to each group Member / Forestry Agent (as necessary) to enable individual capability to achieve the required standards of certification. Training may be achieved through field visit, verbal and email communication. All group members are routinely advised through the UKFCG e-Newsletters and, Briefing Notes. File folders are maintained for group members. A suite of tailored forestry management templates are available for group members to assist in their forest management and monitoring of forest activity. Copies of all e-newsletters sent to members over the past year were seen during audit and briefing notes sent to members sampled eg Timber Stack Heights. All information sent to members noted to be clearly presented and easy to understand.</t>
  </si>
  <si>
    <t>This is described in detail in the Group rules.   UKFCG will provide documentation, or access to documentation, specifying the relevant terms and conditions of group membership. In addition, UKFCG shall provide training, guidance and documentation to each group Member / Forestry Agent (as necessary) to enable individual capability to achieve the required standards of certification. Training may be achieved through field visit, verbal and email communication. All group members are routinely advised through the UKFCG e-Newsletters and, Briefing Notes. File folders are maintained for group members. A suite of tailored forestry management templates are available for group members to assist in their forest management and monitoring of forest activity. Copies of all e-newsletters sent to members over the past year were seen during audit and briefing notes sent to members sampled. All information sent to members noted to be clearly presented and easy to understand.</t>
  </si>
  <si>
    <t>This is described in detail in the Group rules.   UKFCG will provide documentation, or access to documentation, specifying the relevant terms and conditions of group membership. In addition, UKFCG shall provide training, guidance and documentation to each group Member / Forestry Agent (as necessary) to enable individual capability to achieve the required standards of certification. Training may be achieved through field visit, verbal and email communication. All group members are routinely advised through the UKFCG e-Newsletters and, Guidance Notes. File folders are maintained for group members. A suite of tailored forestry management templates are available for group members to assist in their forest management and monitoring of forest activity. Copies of all e-newsletters and all briefing notes sent to members since start of 2024 were provided during audit. All information sent to members noted to be clearly presented and easy to understand.</t>
  </si>
  <si>
    <t>Group Rules</t>
  </si>
  <si>
    <t xml:space="preserve">The Group shall develop, implement and keep updated written rules to manage the group covering all applicable requirements of this standard, according to the scale and complexity of the group, including: 
a) Rules setting out who can become a member of the group; 
b) Rules setting out how new members are included in the group; 
C) Rules setting out when members can be suspended or removed from the group; 
d) An internal monitoring system for the group; 
e) A process to resolve corrective action requests issued internally and by the certification body, including timelines and implications if any of the corrective actions are not solved; 
f) A procedure to solve complaints from stakeholders to group members; 
g) A system for tracking and tracing the FSC-certified forest products produced by the group members up to the defined ‘forest gate’, in conformance with Criterion 8.5 of the applicable Forest Stewardship Standard; 
h) Requirements related to marketing or sales of products; 
i) Rules setting out how to use the FSC trademarks and the trademark license code. </t>
  </si>
  <si>
    <r>
      <t xml:space="preserve">The Group shall develop, implement and keep updated written rules to manage the group covering all applicable requirements of this standard, according to the scale and complexity of the group, including: 
a) Rules setting out who can become a member of the group; 
b) Rules setting out how new members are included in the group; 
C) Rules setting out when members can be suspended or removed from the group; 
d) An internal monitoring system for the group; 
e) A process to resolve corrective action requests issued internally and by the certification body, including timelines and implications if any of the corrective actions are not solved; 
f) A procedure to solve complaints from stakeholders to group members; 
g) A system for tracking and tracing the PEFC -certified forest products produced by the group members up to the defined ‘forest gate’, in conformance with </t>
    </r>
    <r>
      <rPr>
        <b/>
        <sz val="11"/>
        <rFont val="Calibri Light"/>
        <family val="2"/>
      </rPr>
      <t>Criterion 3.2.2 of UKWAS</t>
    </r>
    <r>
      <rPr>
        <b/>
        <sz val="11"/>
        <rFont val="Calibri Light"/>
        <family val="1"/>
      </rPr>
      <t xml:space="preserve">; 
h) Requirements related to marketing or sales of products; 
i) Rules setting out how to use the PEFC  trademarks and the trademark license code. </t>
    </r>
  </si>
  <si>
    <t>NOTE: The reference to the scale and complexity of the group refers to the fact that larger and more complex groups, with higher associated risk, might require more comprehensive procedures to ensure the protection of environmental and social values, such as High Conservation Values, Indigenous Peoples, Rare and Threatened Species, etc. Smaller groups, with less associated risk, may develop simpler procedures, but still need to develop all the mentioned Group Rules.</t>
  </si>
  <si>
    <t>NOTE: The reference to the scale and complexity of the group refers to the fact that larger and more complex groups, with higher associated risk, might require more comprehensive procedures to ensure the protection of environmental and social values, such as High (Nature) Conservation Values, Rare and Threatened Species, etc. Smaller groups, with less associated risk, may develop simpler procedures, but still need to develop all the mentioned Group Rules.</t>
  </si>
  <si>
    <t xml:space="preserve">Doc.01 Group Rules confirms UKFCG Group rules which cover all of the above clauses. </t>
  </si>
  <si>
    <t>Group records</t>
  </si>
  <si>
    <t xml:space="preserve">The Group Entity shall maintain up-to-date records covering all applicable requirements of this standard and the applicable Forest Stewardship Standard. These shall include: </t>
  </si>
  <si>
    <t xml:space="preserve">The Group Entity shall maintain up-to-date records covering all applicable requirements of this standard and UKWAS. These shall include: </t>
  </si>
  <si>
    <t xml:space="preserve">a) A list of the members of the group, including for each member: 
i. name and contact details; 
ii. the date of entering the group and, where relevant, the date of leaving the group, and the reason for leaving; 
iii. number and area of management units included in the group; 
iv. geographical location (e.g. coordinates) of each management unit included in the group, supported by a map or documentation; 
v. type of forest ownership per member (e.g. privately owned; state managed; communal management; etc.); 
vi. main products; 
vii. the sub-certificate codes where these have been issued. </t>
  </si>
  <si>
    <t xml:space="preserve">NOTE: The Group Entity must fulfil data protection responsibilities when gathering this information. </t>
  </si>
  <si>
    <t xml:space="preserve">b) Any records of training provided to staff and/or group members; 
c) Declaration of consent from all group members, as per Clause 2.2; 
d) Documentation and records regarding recommended practices for forest management (e.g. silvicultural systems); 
e) Records demonstrating the implementation of the group management system. These shall include records of internal monitoring, non-conformities identified in such monitoring, actions taken to correct any identified non-conformity, etc.; 
f) Records of the actual or estimated annual harvesting volume of the group and actual annual FSC sales volume of the group. </t>
  </si>
  <si>
    <r>
      <t xml:space="preserve">b) Any records of training provided to staff and/or group members; 
c) Declaration of consent from all group members, as per Clause 2.2; 
d) Documentation and records regarding recommended practices for forest management (e.g. silvicultural systems); 
e) Records demonstrating the implementation of the group management system. These shall include records of internal monitoring, non-conformities identified in such monitoring, actions taken to correct any identified non-conformity, etc.; 
</t>
    </r>
    <r>
      <rPr>
        <b/>
        <sz val="11"/>
        <color rgb="FFFF0000"/>
        <rFont val="Calibri Light"/>
        <family val="2"/>
      </rPr>
      <t xml:space="preserve">f) Records of the actual or estimated annual harvesting volume of the group and actual annual PEFC  sales volume of the group. </t>
    </r>
  </si>
  <si>
    <t xml:space="preserve">NOTE: The amount of records maintained centrally by the Group Entity may vary from case to case. In order to reduce costs and increase the efficiency of evaluations by the certification body, and subsequent monitoring by FSC and/or ASI, records should be stored centrally or be accessible digitally whenever possible. </t>
  </si>
  <si>
    <t xml:space="preserve">NOTE: The amount of records maintained centrally by the Group Entity may vary from case to case. In order to reduce costs and increase the efficiency of evaluations by the certification body, and subsequent monitoring by PEFC, records should be stored centrally or be accessible digitally whenever possible. </t>
  </si>
  <si>
    <t>Group Register Doc.07 FMU Data Collection is used to maintain group member data. Group training/information UKFCG e-News is the primary method of providing training to members. File folders are maintained for each group member with records of internal monitoring, forest management documents, trademark aprovals, e records of internal inspections, non-compliances identified in such inspections, actions taken to correct any such non-compliance.</t>
  </si>
  <si>
    <t>Group Register Doc.07 FMU Data Collection is used to maintain group member data. Group training/information UKFCG e-News is the primary method of providing training to members. File folders are maintained for each group member with records of internal monitoring, forest management documents, trademark aprovals, e records of internal inspections, non-compliances identified in such inspections, actions taken to correct any such non-compliance. Records sampled during audit seen to be fully compliant.</t>
  </si>
  <si>
    <t>Group Register Doc.07 FMU Data Collection is used to maintain group member data. Group training/information UKFCG e-News is the primary method of providing training to members, though face to face training on UKWAS 5 requirements was provided to some members in the past year. File folders are maintained for each group member with records of internal monitoring, forest management documents, trademark aprovals, e records of internal inspections, non-compliances identified in such inspections, actions taken to correct any such non-compliance. Records sampled during audit seen to be fully compliant.</t>
  </si>
  <si>
    <t>The Group Entity shall retain group records for at least five (5) years.</t>
  </si>
  <si>
    <t>Specified in the group rules.  Records can be found in the file folders.</t>
  </si>
  <si>
    <t>Specified in the group rules.  Records can be found in the file folders - sampled during audit and noted to include records from each member's entry date ie considerably longer than five years in some cases.</t>
  </si>
  <si>
    <t>Specified in the group rules.  Records can be found in the file folders - sampled during audit for members who had held membership for more than 5 years eg Raby estate seen records from 2012.</t>
  </si>
  <si>
    <t xml:space="preserve">In countries where FSC International has determined that there is a high risk of false claims involving material harvested from groups, the Group Entity shall maintain up-to-date records of the harvesting and FSC sales volumes of each management unit in the group. </t>
  </si>
  <si>
    <t xml:space="preserve">NOTE: For management units in the group where the harvesting and sales are carried out by a contractor, the Group Entity should verify that the volumes sold by the contractor correspond to the estimated volumes bought from its group. For this purpose, the contract between the forest owner and the contractor should include a requirement for the contractor to communicate to the forest owner and the Group Entity the actual (measured) volume harvested and sold. </t>
  </si>
  <si>
    <t>Internal monitoring</t>
  </si>
  <si>
    <t xml:space="preserve">The Group Entity shall implement a documented internal monitoring system that includes at least the following: 
a)A description of the internal monitoring system, sufficient to: 
b)make sure there is continued conformance with the applicable Forest Stewardship Standard in the management units in the group; 
c) check the adequacy of the group management system and the Group Entity´s overall performance. 
d) Regular (at least annual) monitoring visits to a sample of management units within the group; 
e) Regular (at least annual) analysis of the results of the internal monitoring to improve the group management system. </t>
  </si>
  <si>
    <t xml:space="preserve">The Group Entity shall implement a documented internal monitoring system that includes at least the following: 
a)A description of the internal monitoring system, sufficient to: 
b)make sure there is continued conformance with UKWAS in the management units in the group; 
c) check the adequacy of the group management system and the Group Entity´s overall performance. 
d) Regular (at least annual) monitoring visits to a sample of management units within the group; 
e) Regular (at least annual) analysis of the results of the internal monitoring to improve the group management system. </t>
  </si>
  <si>
    <t>Monitoring of group membersis conducted through the use of the Audit Checklist at the discretion of the Group Manager, supported by the annual monitoring records. As a minimum, monitoring will follow the requirements of FSC and PEFC Standards. Surveillance of group members will be conducted annually either by forest level site visits or by desk audit. Audit checklists were provided to auditor for all sampled sites which confirmed annual monitoring for each member.</t>
  </si>
  <si>
    <t>Monitoring of group membersis conducted through the use of the Audit Checklist at the discretion of the Group Manager, supported by the annual monitoring records. As a minimum, monitoring will follow the requirements of FSC and PEFC Standards. Surveillance of group members will be conducted annually either by forest level site visits or by desk audit. Audit checklists seen for all sites audited at S1; also analyses of results</t>
  </si>
  <si>
    <t>Monitoring of group members is conducted through the use of the Audit Checklist at the discretion of the Group Manager, supported by the annual monitoring records. As a minimum, monitoring will follow the requirements of FSC and PEFC Standards. Surveillance of group members will be conducted annually either by forest level site visits or by desk audit. Audit checklists seen for all sites audited at S2; also Corrective Action Register</t>
  </si>
  <si>
    <t>Monitoring of group members is conducted through the use of the Audit Checklist at the discretion of the Group Manager, supported by the annual monitoring records. As a minimum, monitoring will follow the requirements of FSC and PEFC Standards. Surveillance of group members will be conducted annually either by forest level site visits or by desk audit. Audit checklists seen for all sites audited at S3; also Corrective Action Register</t>
  </si>
  <si>
    <t xml:space="preserve">The Group Entity shall select the requirements from the applicable Forest Stewardship Standard to be monitored at each internal evaluation according to the scale, intensity and risk. </t>
  </si>
  <si>
    <t xml:space="preserve">The Group Entity shall select the requirements from UKWAS to be monitored at each internal evaluation according to the scale, intensity and risk. </t>
  </si>
  <si>
    <t xml:space="preserve">NOTE: The Group Entity may focus their monitoring during a particular internal evaluation on specific elements of the applicable Forest Stewardship Standard, with the provision that all aspects of the Forest Stewardship Standard are evaluated for the group, through the sampled management units, during the period of validity of the certificate. </t>
  </si>
  <si>
    <t xml:space="preserve">NOTE: The Group Entity may focus their monitoring during a particular internal evaluation on specific elements of UKWAS, with the provision that all aspects of UKWAS are evaluated for the group, through the sampled management units, during the period of validity of the certificate. </t>
  </si>
  <si>
    <t>During surveillance audits of group members all UKWAS requirements are reviewed over the life of the certificate. Particular focus is given to HCVFs, compliance with the law/codes of practice, work programmes, environmental impacts, monitoring of forestry activity and environmental impacts, Health and Safety, worker competency, timber sales documents, trademark use and, where earlier findings have given rise to NCs or observations having been identified.</t>
  </si>
  <si>
    <t xml:space="preserve">During surveillance audits of group members all UKWAS requirements are reviewed over the life of the certificate. Particular focus is given to certain elements, which are covered at every audit, including HCVFs, compliance with the law/codes of practice, work programmes, environmental impacts, monitoring of forestry activity and environmental impacts, Health and Safety, worker competency, timber sales documents, trademark use; also where earlier findings have given rise to NCs or observations having been identified. </t>
  </si>
  <si>
    <t>During surveillance audits of group members all UKWAS requirements are reviewed over the life of the certificate. Particular focus is given to certain elements, which are covered at every audit, including HCVFs, compliance with the law/codes of practice, work programmes, environmental impacts, monitoring of forestry activity and environmental impacts, Health and Safety, worker competency, timber sales documents, trademark use; also where earlier findings have given rise to NCs or observations having been identified. Emphasis has also recently been placed on new UKWAS 5 requirements to ensure all members are aware</t>
  </si>
  <si>
    <t xml:space="preserve">The Group Entity shall specify what constitutes an active management unit for the group and justify the classification of activities as active or inactive management. </t>
  </si>
  <si>
    <t>For the purposes of sampling, all group members are considered as being active management units</t>
  </si>
  <si>
    <t xml:space="preserve"> Active and inactive management units are defined Although inactive management units are identified, these are treated as active for the purposes of sampling</t>
  </si>
  <si>
    <t>Active and inactive management units are specified.  Four inactive members audited remotely at this S3 audit</t>
  </si>
  <si>
    <t>11.4, 11.5, 17.1</t>
  </si>
  <si>
    <t xml:space="preserve">The minimum sample of management units to be visited annually for internal monitoring shall be calculated according to requirements 11.4, 11.5, 17.1 of the standard. 
Use the table below completing column C </t>
  </si>
  <si>
    <t xml:space="preserve">The minimum sample of management units to be visited annually for internal monitoring shall be calculated according to requirements of the PEFC 1002 2018 standard sections 9.3.2 to 9.3.5:
9.3.2 Determination of the sample size
9.3.2.1 The sample size shall be calculated for the participants of the group organisation.
9.3.2.2 The size of the sample generally should be the square root of the number of participants: (y=√x), rounded to the upper whole number.
9.3.2.3 The size of the sample may be adapted by a standard taking into account one or more of the following indicators:
a) results of a risk assessment. In this case deviations of sample sizes in case of low or high risk for individual categories shall be defined;
b) results of internal audits or previous certification audits;
c) quality / level of confidence of the internal monitoring programme;
d) use of technologies allowing the gathering of information concerning specified requirements;
Note: Such technologies may be e.g. the use of satellite data or drones and allow compliance statements for specific requirements of a sustainability standard or support the risk based sampling.
e) based on other means of gathering information about activities on the ground.
Note: One way could be a survey with participants who provide some information about their activities on the ground.
</t>
  </si>
  <si>
    <t>Column A</t>
  </si>
  <si>
    <t>Column B</t>
  </si>
  <si>
    <t>Column C</t>
  </si>
  <si>
    <t>9.3.3 Determination of sample categories
9.3.3.1 The sample categories shall be established based on the results of a risk assessment. The indicators used in the risk assessment shall reflect the geographical scope of the standard.
The following non exhaustive list of indicators may be used for the risk assessment:
a) ownership type (e.g. state forest, communal forest, private forest);
b) size of management units (different size classes);
c) biogeographic region (e.g. lowlands, low mountain range, high mountain range);
d) operations, processes and products of potential group participants;
e) deforestation and forest conversion;
f) rotation period(s);
g) richness of biological diversity;
h) recreation and other socio-economic functions of the forest;
i) dependence of and interaction with local communities and indigenous people;
j) available resources for administration, operations, training and research;
k) governance and law enforcement.
9.3.3.2 Conditions which constitute risk for each indicator on low, medium and high level and the respective consequences for the sampling shall be defined.
9.3.4 Distribution of the sample
The sample shall be distributed to the categories according to the result of the risk assessment.
9.3.5 Selection of the participants
9.3.5.1 At least 25% of the sample should be selected at random.
9.3.5.2 A risk-based procedure for the selection of the participants shall be specified.</t>
  </si>
  <si>
    <t>Size class</t>
  </si>
  <si>
    <t># of MUs</t>
  </si>
  <si>
    <t>Internal monitoring (at minimum)</t>
  </si>
  <si>
    <t>Active management units &gt; 1,000 ha</t>
  </si>
  <si>
    <t>Active management units ≤ 1,000 ha AND
SLIMF management units and Communities AND 
Active MUs where outsourced services are carried out only by forestry contractors in the group</t>
  </si>
  <si>
    <t>Inactive management units</t>
  </si>
  <si>
    <t>Management units in Resource Management Units</t>
  </si>
  <si>
    <t>At the discretion of the
Group Entity</t>
  </si>
  <si>
    <t xml:space="preserve">The group aims to make site visits to the majority of group members each year. Non-compliance register seen during audit indicated that this is indeed being achieved. UKFCG exceeds minimum sampling requirements. </t>
  </si>
  <si>
    <t xml:space="preserve">The group aims to make site visits to the majority of group members each year. Non-compliance register seen during audit indicated that UKFCG exceeds minimum sampling requirements. </t>
  </si>
  <si>
    <t xml:space="preserve">The group aims to make internal audit site visits to the majority of group members each year. Internal audits are undertaken for all sites, whether active or inactive, but some of these will be undertaken remotely. Non-compliance register seen during audit indicated that UKFCG exceeds minimum sampling requirements. </t>
  </si>
  <si>
    <t>The group aims to make internal audit site visits to the majority of group members each year. Internal audits are undertaken for all sites, whether active or inactive, but some of these will be undertaken remotely. Non-compliance register seen during audit indicated that UKFCG exceeds minimum sampling requirements. In the last year 178 internal audits were undertaken</t>
  </si>
  <si>
    <t xml:space="preserve">Inactive management units may be monitored remotely if the necessary information is available (e.g. remote sensing, digital imagery, phone interviews, documents proving payments/sales/provision of material and training). </t>
  </si>
  <si>
    <t>The group aims to make site visits to the majority of group members each year.</t>
  </si>
  <si>
    <t>The group aims to make site visits to the majority of group members each year.No remote audits undertaken</t>
  </si>
  <si>
    <t>The group aims to make site visits to the majority of group members each year. No remote audits undertaken to date, though there is a very small number of sites now classed as inactive</t>
  </si>
  <si>
    <t xml:space="preserve">The Group Entity may lower the minimum sample defined in Clause 11.4 based on the regular analysis of the results of the monitoring as per Clause 11.1 c). </t>
  </si>
  <si>
    <t xml:space="preserve">The Group Entity may lower the minimum sample defined in 10.4 based on the regular analysis of the results of the monitoring as per 9.3.3.1 of PEFC Standard 1002 2018 </t>
  </si>
  <si>
    <t>The group aims to make site visits to the majority of group members each year and does not intend to lower the minimum sample</t>
  </si>
  <si>
    <t xml:space="preserve">The Group Entity shall increase the calculated minimum sample when high risks are identified (e.g. unresolved substantiated land tenure or use rights disputes, High Conservation Values (HCVs) are threatened, substantiated stakeholder complaints, etc.). </t>
  </si>
  <si>
    <t>UKFCG exceeds minimum sampling requirements. Waiving an annual site visit is not permitted in cases where valid stakeholder issues or complaints are brought to the attention of the Group Manager by the CB or a third party concerning a group member or where there are outstanding NCs.</t>
  </si>
  <si>
    <t>UKFCG  already exceeds minimum sampling requirements. Waiving an annual site visit is not permitted in cases where valid stakeholder issues or complaints are brought to the attention of the Group Manager by the CB or a third party concerning a group member or where there are outstanding NCs.</t>
  </si>
  <si>
    <t xml:space="preserve">The Group Entity should visit different management units during the internal monitoring from the ones previously visited by the certification body, unless there are pending corrective actions, complaints or risk factors that require a revisit of the same units. </t>
  </si>
  <si>
    <t>UKFCG visits the full range of management units each year.</t>
  </si>
  <si>
    <t>11.10</t>
  </si>
  <si>
    <t xml:space="preserve">The Group Entity shall issue corrective action requests to address non-conformities identified during the internal monitoring and follow up their implementation. </t>
  </si>
  <si>
    <t>10.10</t>
  </si>
  <si>
    <t xml:space="preserve">NOTE: Non-conformities identified at the level of a group member may result in non-conformities at the Group Entity level when the non-conformities are determined to be the result of the Group Entity’s performance. </t>
  </si>
  <si>
    <t>Specified in section 9.1.e. of Group Rules - seen during audit</t>
  </si>
  <si>
    <t>Specified in section 9.1.e. of Group Rules.  Corrective actions are recorded both on the report checklist and a separate Non-conformance register - seen during audit</t>
  </si>
  <si>
    <t>Specified in section 9.1.e. of Group Rules.  Corrective actions are recorded both on the report checklist and a separate Non-conformance register - reviewed during audit</t>
  </si>
  <si>
    <t>Chain of custody</t>
  </si>
  <si>
    <t xml:space="preserve">The Group Entity shall implement a tracking and tracing system for FSC-certified products, to ensure that they are not mixed with non-certified material. </t>
  </si>
  <si>
    <t xml:space="preserve">The Group Entity shall implement a tracking and tracing system for PEFC -certified products, to ensure that they are not mixed with non-certified material. </t>
  </si>
  <si>
    <t>Addressed in 9.1.g of Group Rules and guidance documents Doc.10a/Doc.10b. FSC and PEFC products shall only be sold standing, at stump, at roadside, or delivered to the end user direct from the forest.</t>
  </si>
  <si>
    <t xml:space="preserve">The Group Entity shall ensure that all invoices for sales of FSC-certified material include the required information (as per the applicable Forest Stewardship Standard). </t>
  </si>
  <si>
    <t xml:space="preserve">The Group Entity shall ensure that all invoices for sales of PEFC -certified material include the required information (as per UKWAS 3.2.2 and PEFC COC Standard 2002). </t>
  </si>
  <si>
    <t xml:space="preserve"> 9.1.g of Group Rules and guidance documents Doc.10a/Doc.10b. FSC and PEFC products shall only be sold standing, at stump, at roadside, or delivered to the end user direct from the forest.</t>
  </si>
  <si>
    <t>Addressed in 9.1.g of Group Rules and guidance documents Doc.10a/Doc.10b. Examples of sales documentation seen for all sites audited during S1 where timber sales have been undertaken in the past year.  See S1 tab 6.7.1 h for details of documents reviewed</t>
  </si>
  <si>
    <t>Addressed in 9.1.g of Group Rules and guidance documents Doc.10a/Doc.10b. Examples of sales documentation seen for all sites audited during S2 where timber sales have been undertaken in the past year. All seen to include correct certificate code and claim.  These included Englefield Invoice SI102318 dated 5/3/24, Leconfield Invoice 73475 dated 17/8/23, Castlemilk &amp; Corrie Estates Invoice 136860 dated 31/3/24, Corsock Invoice P1418280 dated 16/3/23, Glenample Invoice 75/254981 dated 04/06/23, Barr an Taolain Invoice P1018730 dated 06/12/23, North Otter Invoice 373701 dated 26/08/23, Gorteneon SBI P1018148 dated 30/9/23, Dallas Invoice SS10258-1 dated 19/4/24, Dirnanean SBI JJ10180-2 dated 15/4/24, Wester Tullochcurran Invoice 785114 dated 25/11/23</t>
  </si>
  <si>
    <t>Addressed in 9.1.g of Group Rules and guidance documents Doc.10a/Doc.10b. Examples of sales documentation seen for all sites audited during S3 where timber sales have been undertaken in the past year. All seen to include correct certificate code and claim - all FSC sales and one dual FSC and PEFC.  These included Montreal Invoice 515953 dated 3/4/25, Torry Hill Invoice SI4200 dated 1/4/25, Raby Invoice SI5122780 dated 17/1/25, Auchencairn SBI JJ10720-3 dated 30/4/25, Elicok Invoice 0137 dated 31/1/25, Eradynated SBI 01/500285 dated 11/5/25, Balmac SBI 849122 dated 7/6/25, Dinnet Invoice 325081 dated 30/4/25 ( FSC and PEFC), Ellemford SBI 842852 Dated 9/4/25</t>
  </si>
  <si>
    <t>The Group Entity shall ensure that all uses of the FSC trademarks are approved by their certification body in advance.</t>
  </si>
  <si>
    <t>The Group Entity shall ensure that all uses of the PEFC  trademarks are approved by PEFC UK in advance.</t>
  </si>
  <si>
    <t>UKFCG have TUMS approval for promotional use only.  One example of on-product use seen during audit.  Although usage was correct, approval had not been sought due to an oversight ie that the TUMS only covered promotional use.  Minor CAR 2021.1 raised; however on product TUMS approval was provided prior to end of audit, so Minor CAR was closed.</t>
  </si>
  <si>
    <t>UKFCG have TUMS approval for promotional use. All use of TM approved - no non-compliance noted during audit.  Designated Trademark Controller interviewed during audit showed excellent knowledge of TM requirements, providing an example of recent discussions with a Group member regarding ensuring correct use of TM.</t>
  </si>
  <si>
    <t>UKFCG have TUMS approval for promotional use. All use of TM approved - no non-compliance noted during audit.  Designated Trademark Controller interviewed during audit showed excellent knowledge of TM requirements.</t>
  </si>
  <si>
    <t xml:space="preserve">The Group Entity shall not issue any kind of certificates to their members that could be confused with FSC certificates. </t>
  </si>
  <si>
    <t xml:space="preserve">The Group Entity shall not issue any kind of certificates to their members that could be confused with PEFC  certificates. </t>
  </si>
  <si>
    <t>NOTE: To prove that certain management units are covered by the group certificate, the member can use the list of the members of the group or a member certificate issued by the certification body. It is important that none of these documents are confused with the FSC certificate of the group held by the Group Entity.</t>
  </si>
  <si>
    <t>NOTE: To prove that certain management units are covered by the group certificate, the member can use the list of the members of the group or a member certificate issued by the certification body. It is important that none of these documents are confused with the PEFC  certificate of the group held by the Group Entity.</t>
  </si>
  <si>
    <t>Members are not issued certificates but are informed of their entry into the UKFCG certified group through issue of Doc.14 Confirmation of Membership.</t>
  </si>
  <si>
    <t>PART III Optional Inclusion of Forestry Contractors in Groups</t>
  </si>
  <si>
    <t>END OF PEFC CHECKLIST</t>
  </si>
  <si>
    <t>Part III</t>
  </si>
  <si>
    <t>Does the group include any Forestry contractor? If YES, then complete the section below; if NO, stop here. Please, confirm at every audit, by choosing from the Drop Down Lists in Column B</t>
  </si>
  <si>
    <t>CHOOSE FROM DROP DOWN LIST</t>
  </si>
  <si>
    <t>NO CONTRACTORS ARE NOT INCLUDED, STOP HERE</t>
  </si>
  <si>
    <t>Requirements for forestry contractors</t>
  </si>
  <si>
    <t xml:space="preserve">Forestry contractors may only join an FSC FM/CoC group. </t>
  </si>
  <si>
    <t xml:space="preserve">NOTE: Forestry contractors can join more than one group, and operate under the FSC group certificate(s) but only in the management units of the group(s) that they have joined.  
NOTE 2: Forestry contractors can have a separate CoC certificate to operate in management units outside the group. 
NOTE 3: Upon completion of the ongoing revision of standard FSC-STD-30-010 V2-0 FSC Controlled Wood Standard for Forest Management Enterprises, this clause will be reviewed to consider the possibility for forestry contractors to also join CW/FM groups. </t>
  </si>
  <si>
    <t xml:space="preserve">The Group Entity may allocate responsibilities to conform with the applicable Forest Stewardship Standard to forestry contractors in the group, as per Clause 3.1. </t>
  </si>
  <si>
    <t xml:space="preserve">A contract, including a declaration of consent, shall be signed by each forestry contractor wishing to join a group. In the contract, the forestry contractor shall: 
a) commit to follow the applicable Forest Stewardship Standard and the Group Rules, and to ensure that any sub-contractors will follow them as well; 
b) agree to allow the Group Entity, the certification body, FSC and ASI to fulfil their responsibilities; 
c) agree that the Group Entity will be the main contact for certification; 
d) include the agreed terms between the forestry contractor and the Group Entity. 
</t>
  </si>
  <si>
    <t>Group rules for contractors</t>
  </si>
  <si>
    <t xml:space="preserve">The Group Entity shall adapt the Group Rules to include forestry contractors. </t>
  </si>
  <si>
    <t xml:space="preserve">The Group Entity shall define the process for forestry contractors to report to the Group Entity the type (e.g. harvesting, planting, management plan development), location (management units of the group) and outcomes (e.g. volume harvested, number of plants planted, documents developed) of their operations. </t>
  </si>
  <si>
    <t>Evaluation of new forestry contractors</t>
  </si>
  <si>
    <t xml:space="preserve">The Group Entity shall evaluate each forestry contractor applying to join the group, prior to approving the application, through: </t>
  </si>
  <si>
    <t xml:space="preserve">15.1.1 An on-site evaluation of an operation in a sample management unit; and/or </t>
  </si>
  <si>
    <t xml:space="preserve">15.1.2 A verification that the contractor has sufficient qualifications or knowledge to operate according to the applicable Forest Stewardship Standard and fulfil their responsibilities within the group. </t>
  </si>
  <si>
    <t xml:space="preserve">When a forestry contractor wants to move from one group to another group managed by the same Group Entity, the Group Entity shall implement this evaluation to allow for the move. </t>
  </si>
  <si>
    <t>Records regarding contractors</t>
  </si>
  <si>
    <t xml:space="preserve">When forestry contractors are included in the group, the Group Entity shall maintain up-to-date records, including: 
a) Name and contact details; 
b) The date of entering the group and, where relevant, the date of leaving the group, and the reason for leaving; 
c) Any records of training provided by the Group Entity; 
d) The results of the forestry contractors´ monitoring through the sampled management units (Clause 17.1) and the targeted internal evaluation (Clause 18.1); 
e) Records of the harvesting and sales volumes, at least annually, if applicable, resulting from operations carried out by contractors within the group certificate. </t>
  </si>
  <si>
    <t>Internal monitoring of contractors</t>
  </si>
  <si>
    <t xml:space="preserve">The Group Entity shall implement a targeted internal evaluation of all forestry contractors included in the group at least once during the validity of the certificate. </t>
  </si>
  <si>
    <t xml:space="preserve">NOTE: This targeted internal evaluation is additional to the internal monitoring of the contractors´ performance through the management units sampled annually (as per Clause 17.1). The objective of this evaluation is to ensure that contractors are adequately fulfilling the responsibilities that the Group Entity has allocated to them (e.g. planning, evaluation of new members, internal monitoring, development of documents). </t>
  </si>
  <si>
    <t xml:space="preserve">18.1.1 The Group Entity shall increase this internal evaluation intensity when high risks are identified (e.g. recurrent non-conformities by the contractor, substantiated stakeholder complaints about the contractor´s performance). </t>
  </si>
  <si>
    <t>Contractors' chain of custody</t>
  </si>
  <si>
    <t xml:space="preserve">Forestry contractors shall have records of the annual harvesting volume and annual FSC sales volume of their harvesting and sales activities covered by the certificate of the group. </t>
  </si>
  <si>
    <t xml:space="preserve">Such volume records shall be provided to the Group Entity. </t>
  </si>
  <si>
    <t xml:space="preserve">Forestry contractors shall ensure that all invoices for sales of FSC-certified material include the required information (as per the applicable Forest Stewardship Standard) and provide a copy of these invoices to the Group Entity. </t>
  </si>
  <si>
    <t xml:space="preserve">When selling FSC-certified material, the contractor shall use in the invoices the certificate code of the group from which the material comes from. </t>
  </si>
  <si>
    <t>6.01 Group member name *</t>
  </si>
  <si>
    <t>6.02 Public contact *</t>
  </si>
  <si>
    <t>6.03 Address *</t>
  </si>
  <si>
    <t>6.04 Email (if available) *</t>
  </si>
  <si>
    <t>6.05 Sub-code 
(if applicable)</t>
  </si>
  <si>
    <t>6.10 Date Joined *</t>
  </si>
  <si>
    <t>6.1.1 Date Left</t>
  </si>
  <si>
    <t>Barnbarroch</t>
  </si>
  <si>
    <t>Ettrickbridge, Borders, TD7 5HW. UK</t>
  </si>
  <si>
    <t>F01</t>
  </si>
  <si>
    <t>28.07.21</t>
  </si>
  <si>
    <t>Burwarton Estates</t>
  </si>
  <si>
    <t>Etrickbridge, Borders, TD7 5HW. UK</t>
  </si>
  <si>
    <t>F03</t>
  </si>
  <si>
    <t>16.08.12</t>
  </si>
  <si>
    <t>Abriachan Forest Trust</t>
  </si>
  <si>
    <t>F04</t>
  </si>
  <si>
    <t>16.11.20</t>
  </si>
  <si>
    <t>Englefield Estate</t>
  </si>
  <si>
    <t>F05</t>
  </si>
  <si>
    <t>Resipole</t>
  </si>
  <si>
    <t>F06</t>
  </si>
  <si>
    <t>07.08.23</t>
  </si>
  <si>
    <t>F07</t>
  </si>
  <si>
    <t>Longleat Estate</t>
  </si>
  <si>
    <t>F08</t>
  </si>
  <si>
    <t>Raby &amp; Marwood</t>
  </si>
  <si>
    <t>F09</t>
  </si>
  <si>
    <t>Drumdelgie</t>
  </si>
  <si>
    <t>F10</t>
  </si>
  <si>
    <t>15.01.21</t>
  </si>
  <si>
    <t>Sheffield City Council</t>
  </si>
  <si>
    <t>F11</t>
  </si>
  <si>
    <t>Snaigow Estate</t>
  </si>
  <si>
    <t>F12</t>
  </si>
  <si>
    <t>Drimnin</t>
  </si>
  <si>
    <t>F13</t>
  </si>
  <si>
    <t>02.09.21</t>
  </si>
  <si>
    <t>Innis Tioram</t>
  </si>
  <si>
    <t>F17</t>
  </si>
  <si>
    <t>08.02.21</t>
  </si>
  <si>
    <t>Forrest Estate</t>
  </si>
  <si>
    <t>F19</t>
  </si>
  <si>
    <t>29.10.12</t>
  </si>
  <si>
    <t>Castlemilk and Corrie Estates</t>
  </si>
  <si>
    <t>F20</t>
  </si>
  <si>
    <t>01.06.23</t>
  </si>
  <si>
    <t>F21</t>
  </si>
  <si>
    <t>17.09.13</t>
  </si>
  <si>
    <t>Bowland Estate</t>
  </si>
  <si>
    <t>F22</t>
  </si>
  <si>
    <t>01.03.21</t>
  </si>
  <si>
    <t>Achlain Estate</t>
  </si>
  <si>
    <t>F23</t>
  </si>
  <si>
    <t>08.04.13</t>
  </si>
  <si>
    <t>Kildermorie Forest</t>
  </si>
  <si>
    <t>F24</t>
  </si>
  <si>
    <t>16.05.16</t>
  </si>
  <si>
    <t>Shillofad Forest</t>
  </si>
  <si>
    <t>F26</t>
  </si>
  <si>
    <t>21.05.21</t>
  </si>
  <si>
    <t>Lubcroy Forest</t>
  </si>
  <si>
    <t>F29</t>
  </si>
  <si>
    <t>07.04.21</t>
  </si>
  <si>
    <t>Sheffield and Rotherham Wildlife Trust</t>
  </si>
  <si>
    <t>F30</t>
  </si>
  <si>
    <t>Hendre Gwenllian</t>
  </si>
  <si>
    <t>F32</t>
  </si>
  <si>
    <t>14.11.13</t>
  </si>
  <si>
    <t>Coed Felinrhyd</t>
  </si>
  <si>
    <t>F33</t>
  </si>
  <si>
    <t>07.11.13</t>
  </si>
  <si>
    <t>Kinnordy Estate</t>
  </si>
  <si>
    <t>F35</t>
  </si>
  <si>
    <t>Foel Ortho</t>
  </si>
  <si>
    <t>F37</t>
  </si>
  <si>
    <t>20.03.14</t>
  </si>
  <si>
    <t>High Auldgirth</t>
  </si>
  <si>
    <t>F39</t>
  </si>
  <si>
    <t>19.01.24</t>
  </si>
  <si>
    <t>Tormore Community Forest</t>
  </si>
  <si>
    <t>F40</t>
  </si>
  <si>
    <t>30.04.23</t>
  </si>
  <si>
    <t>Brown Hill Forest</t>
  </si>
  <si>
    <t>F41</t>
  </si>
  <si>
    <t>21.05.23</t>
  </si>
  <si>
    <t>The Montreal Estate</t>
  </si>
  <si>
    <t>F42</t>
  </si>
  <si>
    <t>06.11.15</t>
  </si>
  <si>
    <t>F43</t>
  </si>
  <si>
    <t>24.12.14</t>
  </si>
  <si>
    <t>Andrew Raven Ardtornish</t>
  </si>
  <si>
    <t>F49</t>
  </si>
  <si>
    <t>11.07.23</t>
  </si>
  <si>
    <t>Castle Hill Trust Woodlands</t>
  </si>
  <si>
    <t>F50</t>
  </si>
  <si>
    <t>12.02.15</t>
  </si>
  <si>
    <t>Killiechonate Woodlands</t>
  </si>
  <si>
    <t>F51</t>
  </si>
  <si>
    <t>07.02.15</t>
  </si>
  <si>
    <t>Whitecleugh</t>
  </si>
  <si>
    <t>F52</t>
  </si>
  <si>
    <t>12.05.23</t>
  </si>
  <si>
    <t>Bernisdale Wood</t>
  </si>
  <si>
    <t>F53</t>
  </si>
  <si>
    <t>06.03.22</t>
  </si>
  <si>
    <t>Langamull and West Ardhu</t>
  </si>
  <si>
    <t>F55</t>
  </si>
  <si>
    <t>01.11.22</t>
  </si>
  <si>
    <t>Waggle Hill</t>
  </si>
  <si>
    <t>F57</t>
  </si>
  <si>
    <t>21.05.15</t>
  </si>
  <si>
    <t>Balgair Muir</t>
  </si>
  <si>
    <t>F59</t>
  </si>
  <si>
    <t>26.07.15</t>
  </si>
  <si>
    <t>Crookrise Forest</t>
  </si>
  <si>
    <t>F60</t>
  </si>
  <si>
    <t>01.06.15</t>
  </si>
  <si>
    <t>Laudale Forest</t>
  </si>
  <si>
    <t>F62</t>
  </si>
  <si>
    <t>14.06.21</t>
  </si>
  <si>
    <t xml:space="preserve">Dochart Forest     </t>
  </si>
  <si>
    <t>F63</t>
  </si>
  <si>
    <t>12.10.15</t>
  </si>
  <si>
    <t>Mongour</t>
  </si>
  <si>
    <t>F64</t>
  </si>
  <si>
    <t>05.05.23</t>
  </si>
  <si>
    <t>Garnedd Pen Y Bont</t>
  </si>
  <si>
    <t>F65</t>
  </si>
  <si>
    <t>23.05.16</t>
  </si>
  <si>
    <t>Glenferness Estate</t>
  </si>
  <si>
    <t>F68</t>
  </si>
  <si>
    <t>27.05.23</t>
  </si>
  <si>
    <t>Auchtubhmore</t>
  </si>
  <si>
    <t>F72</t>
  </si>
  <si>
    <t>20.10.16</t>
  </si>
  <si>
    <t>Wester Elchies</t>
  </si>
  <si>
    <t>F73</t>
  </si>
  <si>
    <t>26.01.17</t>
  </si>
  <si>
    <t>Redcastle Estate</t>
  </si>
  <si>
    <t>F74</t>
  </si>
  <si>
    <t>03.09.16</t>
  </si>
  <si>
    <t>Mellerstain Estate</t>
  </si>
  <si>
    <t>F78</t>
  </si>
  <si>
    <t>11.01.17</t>
  </si>
  <si>
    <t>Mormond Hill</t>
  </si>
  <si>
    <t>F84</t>
  </si>
  <si>
    <t>05.09.17</t>
  </si>
  <si>
    <t>Whey Carr</t>
  </si>
  <si>
    <t>F85</t>
  </si>
  <si>
    <t>Dallas Estate</t>
  </si>
  <si>
    <t>F87</t>
  </si>
  <si>
    <t>01.11.17</t>
  </si>
  <si>
    <t>Garronhead Forest</t>
  </si>
  <si>
    <t>F88</t>
  </si>
  <si>
    <t>Clunemore Forest</t>
  </si>
  <si>
    <t>F89</t>
  </si>
  <si>
    <t>26.01.18</t>
  </si>
  <si>
    <t>Tom an Uird</t>
  </si>
  <si>
    <t>F92</t>
  </si>
  <si>
    <t>21.03.18</t>
  </si>
  <si>
    <t>Dornal South</t>
  </si>
  <si>
    <t>F93</t>
  </si>
  <si>
    <t>05.03.18</t>
  </si>
  <si>
    <t>Archbank</t>
  </si>
  <si>
    <t>F94</t>
  </si>
  <si>
    <t>26.04.18</t>
  </si>
  <si>
    <t>Bargatton</t>
  </si>
  <si>
    <t>F95</t>
  </si>
  <si>
    <t>Whiteknowes</t>
  </si>
  <si>
    <t>F96</t>
  </si>
  <si>
    <t>01.07.18</t>
  </si>
  <si>
    <t>Berrymoss</t>
  </si>
  <si>
    <t>F97</t>
  </si>
  <si>
    <t>23.06.18</t>
  </si>
  <si>
    <t>New Craig Wood</t>
  </si>
  <si>
    <t>F98</t>
  </si>
  <si>
    <t>14.06.18</t>
  </si>
  <si>
    <t xml:space="preserve">Achaglass Complex </t>
  </si>
  <si>
    <t>F100</t>
  </si>
  <si>
    <t>17.06.17</t>
  </si>
  <si>
    <t>Acharossan</t>
  </si>
  <si>
    <t>F101</t>
  </si>
  <si>
    <t>09.06.17</t>
  </si>
  <si>
    <t>Achnafad</t>
  </si>
  <si>
    <t>F102</t>
  </si>
  <si>
    <t>Ardfin</t>
  </si>
  <si>
    <t>F104</t>
  </si>
  <si>
    <t>Freasdail</t>
  </si>
  <si>
    <t>F106</t>
  </si>
  <si>
    <t>Ballochmorrie Estate</t>
  </si>
  <si>
    <t>F108</t>
  </si>
  <si>
    <t>Barmore &amp; Barhill</t>
  </si>
  <si>
    <t>F109</t>
  </si>
  <si>
    <t>Barr an Taolain</t>
  </si>
  <si>
    <t>F110</t>
  </si>
  <si>
    <t>Barr Mhor</t>
  </si>
  <si>
    <t>F111</t>
  </si>
  <si>
    <t>Blarnabord</t>
  </si>
  <si>
    <t>F112</t>
  </si>
  <si>
    <t>Brenfield</t>
  </si>
  <si>
    <t>F113</t>
  </si>
  <si>
    <t>Cambushinnie</t>
  </si>
  <si>
    <t>F115</t>
  </si>
  <si>
    <t>Cleish</t>
  </si>
  <si>
    <t>F118</t>
  </si>
  <si>
    <t>Cnoc Odhar</t>
  </si>
  <si>
    <t>F120</t>
  </si>
  <si>
    <t>Cruach Chorrach</t>
  </si>
  <si>
    <t>F123</t>
  </si>
  <si>
    <t>Feorlean</t>
  </si>
  <si>
    <t>F124</t>
  </si>
  <si>
    <t>Glenample</t>
  </si>
  <si>
    <t>F126</t>
  </si>
  <si>
    <t>12.06.17</t>
  </si>
  <si>
    <t>Glenbreackerie</t>
  </si>
  <si>
    <t>F127</t>
  </si>
  <si>
    <t>Glenmoriston</t>
  </si>
  <si>
    <t>F128</t>
  </si>
  <si>
    <t>Greenland</t>
  </si>
  <si>
    <t>F129</t>
  </si>
  <si>
    <t>Hardiston</t>
  </si>
  <si>
    <t>F130</t>
  </si>
  <si>
    <t>High Clachaig</t>
  </si>
  <si>
    <t>F131</t>
  </si>
  <si>
    <t>Homeston</t>
  </si>
  <si>
    <t>F133</t>
  </si>
  <si>
    <t>Invertrossachs</t>
  </si>
  <si>
    <t>F134</t>
  </si>
  <si>
    <t>Kennacraig Rhu</t>
  </si>
  <si>
    <t>F135</t>
  </si>
  <si>
    <t>Kepranich</t>
  </si>
  <si>
    <t>F136</t>
  </si>
  <si>
    <t>Kilfinnan and Munerigie</t>
  </si>
  <si>
    <t>F138</t>
  </si>
  <si>
    <t>Killiemore, Dererach, and Scobull</t>
  </si>
  <si>
    <t>F139</t>
  </si>
  <si>
    <t>Lamerty &amp; Sclenteuch</t>
  </si>
  <si>
    <t>F142</t>
  </si>
  <si>
    <t>Largybaan</t>
  </si>
  <si>
    <t>F143</t>
  </si>
  <si>
    <t>Loup</t>
  </si>
  <si>
    <t>F144</t>
  </si>
  <si>
    <t>Luss Estate South</t>
  </si>
  <si>
    <t>F145</t>
  </si>
  <si>
    <t>North Otter</t>
  </si>
  <si>
    <t>F146</t>
  </si>
  <si>
    <t>South Torrisdale</t>
  </si>
  <si>
    <t>F147</t>
  </si>
  <si>
    <t>Tangy</t>
  </si>
  <si>
    <t>F148</t>
  </si>
  <si>
    <t>The Mount</t>
  </si>
  <si>
    <t>F149</t>
  </si>
  <si>
    <t>Tom Liath &amp; Pennyfuir</t>
  </si>
  <si>
    <t>F150</t>
  </si>
  <si>
    <t>Torbhlaren</t>
  </si>
  <si>
    <t>F152</t>
  </si>
  <si>
    <t>Torlum</t>
  </si>
  <si>
    <t>F153</t>
  </si>
  <si>
    <t>Tote</t>
  </si>
  <si>
    <t>F154</t>
  </si>
  <si>
    <t>Watherston</t>
  </si>
  <si>
    <t>F156</t>
  </si>
  <si>
    <t>West Torrisdale</t>
  </si>
  <si>
    <t>F157</t>
  </si>
  <si>
    <t>Creagenterve and Tibertich</t>
  </si>
  <si>
    <t>F159</t>
  </si>
  <si>
    <t>23.04.18</t>
  </si>
  <si>
    <t>Hollandmey</t>
  </si>
  <si>
    <t>F161</t>
  </si>
  <si>
    <t>11.03.19</t>
  </si>
  <si>
    <t>Mireland</t>
  </si>
  <si>
    <t>F165</t>
  </si>
  <si>
    <t>20.05.20</t>
  </si>
  <si>
    <t>Leiterchullin</t>
  </si>
  <si>
    <t>F168</t>
  </si>
  <si>
    <t>23.09.20</t>
  </si>
  <si>
    <t>North Muasdale</t>
  </si>
  <si>
    <t>F169</t>
  </si>
  <si>
    <t>21.10.20</t>
  </si>
  <si>
    <t>Glen Shiel</t>
  </si>
  <si>
    <t>F170</t>
  </si>
  <si>
    <t>25.11.20</t>
  </si>
  <si>
    <t>Machrie</t>
  </si>
  <si>
    <t>F171</t>
  </si>
  <si>
    <t>21.12.22</t>
  </si>
  <si>
    <t>Culinlongart</t>
  </si>
  <si>
    <t>F172</t>
  </si>
  <si>
    <t>08.07.23</t>
  </si>
  <si>
    <t>Whiteknowe</t>
  </si>
  <si>
    <t>F173</t>
  </si>
  <si>
    <t>28.08.23</t>
  </si>
  <si>
    <t>Burnfoot</t>
  </si>
  <si>
    <t>F201</t>
  </si>
  <si>
    <t>Kintarbert</t>
  </si>
  <si>
    <t>F202</t>
  </si>
  <si>
    <t>Carmacoup &amp; Penbreck</t>
  </si>
  <si>
    <t>F203</t>
  </si>
  <si>
    <t>Barmarck Hill Forest</t>
  </si>
  <si>
    <t>F205</t>
  </si>
  <si>
    <t>30.05.18</t>
  </si>
  <si>
    <t>Glen Cannich Woods</t>
  </si>
  <si>
    <t>F207</t>
  </si>
  <si>
    <t>27.05.19</t>
  </si>
  <si>
    <t>Coombe Wood</t>
  </si>
  <si>
    <t>F209</t>
  </si>
  <si>
    <t>Drumelzie</t>
  </si>
  <si>
    <t>F211</t>
  </si>
  <si>
    <t>Douglas and Angus Estates</t>
  </si>
  <si>
    <t>F212</t>
  </si>
  <si>
    <t>08.03.19</t>
  </si>
  <si>
    <t>Rosal</t>
  </si>
  <si>
    <t>F214</t>
  </si>
  <si>
    <t>21.01.19</t>
  </si>
  <si>
    <t>Newmore Wood</t>
  </si>
  <si>
    <t>F215</t>
  </si>
  <si>
    <t>30.07.19</t>
  </si>
  <si>
    <t>Creagan Breaca</t>
  </si>
  <si>
    <t>F216</t>
  </si>
  <si>
    <t>05.04.19</t>
  </si>
  <si>
    <t>Brahan Estate</t>
  </si>
  <si>
    <t>F217</t>
  </si>
  <si>
    <t>04.04.19</t>
  </si>
  <si>
    <t>Edradynate Estate</t>
  </si>
  <si>
    <t>F218</t>
  </si>
  <si>
    <t>01.06.19</t>
  </si>
  <si>
    <t>Dunduff</t>
  </si>
  <si>
    <t>F219</t>
  </si>
  <si>
    <t>10.09.19</t>
  </si>
  <si>
    <t>Limekiln Plantation</t>
  </si>
  <si>
    <t>F224</t>
  </si>
  <si>
    <t>Carlin Forest</t>
  </si>
  <si>
    <t>F227</t>
  </si>
  <si>
    <t>30.03.20</t>
  </si>
  <si>
    <t>Penny Bridge Hall Estate</t>
  </si>
  <si>
    <t>F228</t>
  </si>
  <si>
    <t>04.02.21</t>
  </si>
  <si>
    <t>Blackhouse Forest Estate</t>
  </si>
  <si>
    <t>F229</t>
  </si>
  <si>
    <t>25.08.20</t>
  </si>
  <si>
    <t>Glenling</t>
  </si>
  <si>
    <t>F230</t>
  </si>
  <si>
    <t>09.12.20</t>
  </si>
  <si>
    <t>Ardura Community Forest</t>
  </si>
  <si>
    <t>F233</t>
  </si>
  <si>
    <t>06.11.20</t>
  </si>
  <si>
    <t>Aberarder Wood</t>
  </si>
  <si>
    <t>F234</t>
  </si>
  <si>
    <t>23.08.21</t>
  </si>
  <si>
    <t>Carnacalliche</t>
  </si>
  <si>
    <t>F235</t>
  </si>
  <si>
    <t>03.09.21</t>
  </si>
  <si>
    <t>Glass Rigg</t>
  </si>
  <si>
    <t>F236</t>
  </si>
  <si>
    <t>25.04.22</t>
  </si>
  <si>
    <t>Tarcriesh</t>
  </si>
  <si>
    <t>F237</t>
  </si>
  <si>
    <t>05.04.22</t>
  </si>
  <si>
    <t>Rednock and Cardross</t>
  </si>
  <si>
    <t>F238</t>
  </si>
  <si>
    <t>23.10.22</t>
  </si>
  <si>
    <t>Christkirk Forest</t>
  </si>
  <si>
    <t>F239</t>
  </si>
  <si>
    <t>26.01.22</t>
  </si>
  <si>
    <t>Delnabo Estate</t>
  </si>
  <si>
    <t>F240</t>
  </si>
  <si>
    <t>08.09.23</t>
  </si>
  <si>
    <t xml:space="preserve">Over Dalgliesh </t>
  </si>
  <si>
    <t>F243</t>
  </si>
  <si>
    <t>01.05.22</t>
  </si>
  <si>
    <t>Fasach Forest</t>
  </si>
  <si>
    <t>F244</t>
  </si>
  <si>
    <t>20.04.22</t>
  </si>
  <si>
    <t>F245</t>
  </si>
  <si>
    <t>29.04.22</t>
  </si>
  <si>
    <t>Fordie Estate</t>
  </si>
  <si>
    <t>F246</t>
  </si>
  <si>
    <t>20.06.22</t>
  </si>
  <si>
    <t>Gorteneorn</t>
  </si>
  <si>
    <t>F247</t>
  </si>
  <si>
    <t>04.06.22</t>
  </si>
  <si>
    <t>Gartarry and Gartmore</t>
  </si>
  <si>
    <t>F249</t>
  </si>
  <si>
    <t>20.09.22</t>
  </si>
  <si>
    <t>Scaniport</t>
  </si>
  <si>
    <t>F250</t>
  </si>
  <si>
    <t>01.03.22</t>
  </si>
  <si>
    <t>Sourden</t>
  </si>
  <si>
    <t>F251</t>
  </si>
  <si>
    <t>Strathbran Estate</t>
  </si>
  <si>
    <t>F252</t>
  </si>
  <si>
    <t>Scone Estate</t>
  </si>
  <si>
    <t>F253</t>
  </si>
  <si>
    <t>Yarrow Woodlands</t>
  </si>
  <si>
    <t>F254</t>
  </si>
  <si>
    <t>Arniston Estate</t>
  </si>
  <si>
    <t>F255</t>
  </si>
  <si>
    <t>Glenapp Estate</t>
  </si>
  <si>
    <t>F256</t>
  </si>
  <si>
    <t>Lincluden Estate</t>
  </si>
  <si>
    <t>F257</t>
  </si>
  <si>
    <t>Penicuik Estate</t>
  </si>
  <si>
    <t>F258</t>
  </si>
  <si>
    <t>Corsock Forestry</t>
  </si>
  <si>
    <t>F260</t>
  </si>
  <si>
    <t>Lewenshope Forest</t>
  </si>
  <si>
    <t>F263</t>
  </si>
  <si>
    <t>12.07.23</t>
  </si>
  <si>
    <t>Craggie Forest</t>
  </si>
  <si>
    <t>F264</t>
  </si>
  <si>
    <t>20.07.22</t>
  </si>
  <si>
    <t>Tulloch and Parkmore</t>
  </si>
  <si>
    <t>F266</t>
  </si>
  <si>
    <t>Balmac Forest Ltd</t>
  </si>
  <si>
    <t>F267</t>
  </si>
  <si>
    <t>17.08.22</t>
  </si>
  <si>
    <t>Whiteburn Forest</t>
  </si>
  <si>
    <t>F268</t>
  </si>
  <si>
    <t>01.10.22</t>
  </si>
  <si>
    <t>Camps Wood</t>
  </si>
  <si>
    <t>F269</t>
  </si>
  <si>
    <t>09.09.22</t>
  </si>
  <si>
    <t>Forest Direct Ltd RMU</t>
  </si>
  <si>
    <t>F271</t>
  </si>
  <si>
    <t>02.12.22</t>
  </si>
  <si>
    <t>Achaveillan</t>
  </si>
  <si>
    <t>F272</t>
  </si>
  <si>
    <t>22.03.23</t>
  </si>
  <si>
    <t>Balmore Wood</t>
  </si>
  <si>
    <t>F275</t>
  </si>
  <si>
    <t>04.07.23</t>
  </si>
  <si>
    <t>Cragganard</t>
  </si>
  <si>
    <t>F276</t>
  </si>
  <si>
    <t>29.03.23</t>
  </si>
  <si>
    <t>Inverernie Forest</t>
  </si>
  <si>
    <t>F277</t>
  </si>
  <si>
    <t>Killean and High Tayinloan</t>
  </si>
  <si>
    <t>F278</t>
  </si>
  <si>
    <t>20.03.23</t>
  </si>
  <si>
    <t>Brackla Forest</t>
  </si>
  <si>
    <t>F279</t>
  </si>
  <si>
    <t>30.03.23</t>
  </si>
  <si>
    <t>Blackhills Forest</t>
  </si>
  <si>
    <t>F280</t>
  </si>
  <si>
    <t>F281</t>
  </si>
  <si>
    <t>06.04.23</t>
  </si>
  <si>
    <t xml:space="preserve">Torwoodlee </t>
  </si>
  <si>
    <t>F282</t>
  </si>
  <si>
    <t>Chattlehope</t>
  </si>
  <si>
    <t>F283</t>
  </si>
  <si>
    <t>04.04.23</t>
  </si>
  <si>
    <t>Saughtree and Thorlieshope</t>
  </si>
  <si>
    <t>F285</t>
  </si>
  <si>
    <t>06.09.23</t>
  </si>
  <si>
    <t>Dirnanean Estate</t>
  </si>
  <si>
    <t>F286</t>
  </si>
  <si>
    <t>15.12.23</t>
  </si>
  <si>
    <t>Eliok Estate</t>
  </si>
  <si>
    <t>F287</t>
  </si>
  <si>
    <t>14.08.24</t>
  </si>
  <si>
    <t>Ellemford Estate</t>
  </si>
  <si>
    <t>F288</t>
  </si>
  <si>
    <t>25.03.24</t>
  </si>
  <si>
    <t>Perridge Estate</t>
  </si>
  <si>
    <t>F289</t>
  </si>
  <si>
    <t>09.03.24</t>
  </si>
  <si>
    <t>Ashkirktown</t>
  </si>
  <si>
    <t>F293</t>
  </si>
  <si>
    <t>01.11.24</t>
  </si>
  <si>
    <t>Avondale</t>
  </si>
  <si>
    <t>F294</t>
  </si>
  <si>
    <t>14.09.24</t>
  </si>
  <si>
    <t>Nant yr Eira</t>
  </si>
  <si>
    <t>F295</t>
  </si>
  <si>
    <t>04.10.24</t>
  </si>
  <si>
    <t>Rokison Woodlands</t>
  </si>
  <si>
    <t>F296</t>
  </si>
  <si>
    <t>13.06.24</t>
  </si>
  <si>
    <t>Rannock Deer and Forestry Management Association</t>
  </si>
  <si>
    <t>F297</t>
  </si>
  <si>
    <t>25.10.24</t>
  </si>
  <si>
    <t>New Craig Wood West</t>
  </si>
  <si>
    <t>F298</t>
  </si>
  <si>
    <t>12.07.24</t>
  </si>
  <si>
    <t>Watermeetings</t>
  </si>
  <si>
    <t>F299</t>
  </si>
  <si>
    <t>06.06.24</t>
  </si>
  <si>
    <t>Reay Forest</t>
  </si>
  <si>
    <t>F300</t>
  </si>
  <si>
    <t>Baddhu Forest</t>
  </si>
  <si>
    <t>F301</t>
  </si>
  <si>
    <t>29.07.24</t>
  </si>
  <si>
    <t>Coille Beithe East</t>
  </si>
  <si>
    <t>F302</t>
  </si>
  <si>
    <t>F303</t>
  </si>
  <si>
    <t>17.08.24</t>
  </si>
  <si>
    <t>Tulloch and Moy</t>
  </si>
  <si>
    <t>F304</t>
  </si>
  <si>
    <t>11.11.24</t>
  </si>
  <si>
    <t>Shambellie Estate</t>
  </si>
  <si>
    <t>F305</t>
  </si>
  <si>
    <t>09.12.24</t>
  </si>
  <si>
    <t>Conaglen Estate</t>
  </si>
  <si>
    <t>F306</t>
  </si>
  <si>
    <t>17.12.24</t>
  </si>
  <si>
    <t>FNC RMU</t>
  </si>
  <si>
    <t>F309</t>
  </si>
  <si>
    <t>22.01.25</t>
  </si>
  <si>
    <t>Karen's Wood</t>
  </si>
  <si>
    <t>F310</t>
  </si>
  <si>
    <t>13.03.25</t>
  </si>
  <si>
    <t>Glas Dhoire</t>
  </si>
  <si>
    <t>F311</t>
  </si>
  <si>
    <t>12.04.25</t>
  </si>
  <si>
    <t>Newtonairds</t>
  </si>
  <si>
    <t>F312</t>
  </si>
  <si>
    <t>South Mains</t>
  </si>
  <si>
    <t>F313</t>
  </si>
  <si>
    <t>Culachy</t>
  </si>
  <si>
    <t>F314</t>
  </si>
  <si>
    <t>04.08.25</t>
  </si>
  <si>
    <t>North Craighead</t>
  </si>
  <si>
    <t>F315</t>
  </si>
  <si>
    <t>18.05.25</t>
  </si>
  <si>
    <t>Glenfarigaig</t>
  </si>
  <si>
    <t>F316</t>
  </si>
  <si>
    <t>08.07.25</t>
  </si>
  <si>
    <t>Aberarder Estate</t>
  </si>
  <si>
    <t>F317</t>
  </si>
  <si>
    <t>09.07.25</t>
  </si>
  <si>
    <t>Beecraigs Forest</t>
  </si>
  <si>
    <t>F318</t>
  </si>
  <si>
    <t>01.09.25</t>
  </si>
  <si>
    <t>Management Units</t>
  </si>
  <si>
    <t>7.01 MU name *</t>
  </si>
  <si>
    <t>7.23 Cadastral identifier *</t>
  </si>
  <si>
    <t>7.02 Forest zone *</t>
  </si>
  <si>
    <t>7.03 SLIMF type *</t>
  </si>
  <si>
    <t>7.04 Tenure-ownership *</t>
  </si>
  <si>
    <t>7.05 Tenure-management *</t>
  </si>
  <si>
    <t>7.24 Recognised as Community Forest</t>
  </si>
  <si>
    <t>7.25 SLIMF or Community</t>
  </si>
  <si>
    <t>7.06 Centroid Latitude *</t>
  </si>
  <si>
    <t>7.07 Centroid Longitude *</t>
  </si>
  <si>
    <t>Total area of MU *</t>
  </si>
  <si>
    <t>7.19 Annual allowable cut (AAC) *</t>
  </si>
  <si>
    <t xml:space="preserve"> Units *</t>
  </si>
  <si>
    <t>Group Member Managing *</t>
  </si>
  <si>
    <t>Year visited by Soil Association</t>
  </si>
  <si>
    <t/>
  </si>
  <si>
    <t>m3</t>
  </si>
  <si>
    <t>SO619851</t>
  </si>
  <si>
    <t>Non-SLIMF</t>
  </si>
  <si>
    <t>Private</t>
  </si>
  <si>
    <t>Estate Forester</t>
  </si>
  <si>
    <t>NH539352</t>
  </si>
  <si>
    <t>Community</t>
  </si>
  <si>
    <t>M3</t>
  </si>
  <si>
    <t>Sylvestrus Ltd</t>
  </si>
  <si>
    <t>S3 2025</t>
  </si>
  <si>
    <t>SU631642</t>
  </si>
  <si>
    <t>S2 2024</t>
  </si>
  <si>
    <t>NM701660</t>
  </si>
  <si>
    <t>Kirn Ltd</t>
  </si>
  <si>
    <t>SU975216</t>
  </si>
  <si>
    <t>ST837436</t>
  </si>
  <si>
    <t>RE 2022</t>
  </si>
  <si>
    <t>NZ128205</t>
  </si>
  <si>
    <t>estate forester</t>
  </si>
  <si>
    <t>NJ478427</t>
  </si>
  <si>
    <t>Small Forest</t>
  </si>
  <si>
    <t>Brook Forestry</t>
  </si>
  <si>
    <t>SK360870</t>
  </si>
  <si>
    <t>State</t>
  </si>
  <si>
    <t>NO085429</t>
  </si>
  <si>
    <t>Galbraith</t>
  </si>
  <si>
    <t>NM586529</t>
  </si>
  <si>
    <t>NC455008</t>
  </si>
  <si>
    <t>NX535860</t>
  </si>
  <si>
    <t>NY150791</t>
  </si>
  <si>
    <t>SU517724</t>
  </si>
  <si>
    <t>NT446399</t>
  </si>
  <si>
    <t>Forest Direct Ltd</t>
  </si>
  <si>
    <t>NH240100</t>
  </si>
  <si>
    <t>Treeline Forestry</t>
  </si>
  <si>
    <t>NH541790</t>
  </si>
  <si>
    <t>NO729888</t>
  </si>
  <si>
    <t>NC353013</t>
  </si>
  <si>
    <t>SK288305</t>
  </si>
  <si>
    <t>SH646425</t>
  </si>
  <si>
    <t>John Searl Forestry</t>
  </si>
  <si>
    <t>SH643394</t>
  </si>
  <si>
    <t>NO372553</t>
  </si>
  <si>
    <t>Greenbeard Forestry</t>
  </si>
  <si>
    <t>NX918870</t>
  </si>
  <si>
    <t>Newleaf Forestry</t>
  </si>
  <si>
    <t>NG623025</t>
  </si>
  <si>
    <t>Sleat Trust</t>
  </si>
  <si>
    <t xml:space="preserve">Brown Hill Forest </t>
  </si>
  <si>
    <t>NJ387347</t>
  </si>
  <si>
    <t>TQ485531</t>
  </si>
  <si>
    <t>Owner/manager</t>
  </si>
  <si>
    <t>TQ923568</t>
  </si>
  <si>
    <t>owner/manager</t>
  </si>
  <si>
    <t>NM754500</t>
  </si>
  <si>
    <t>SS672284</t>
  </si>
  <si>
    <t>Savills</t>
  </si>
  <si>
    <t>NN237809</t>
  </si>
  <si>
    <t>Owner managed</t>
  </si>
  <si>
    <t>NT684684</t>
  </si>
  <si>
    <t>NG420474</t>
  </si>
  <si>
    <t>EJD Forestry</t>
  </si>
  <si>
    <t>NM428499</t>
  </si>
  <si>
    <t>Treestory</t>
  </si>
  <si>
    <t>S1 2023</t>
  </si>
  <si>
    <t>NJ805476</t>
  </si>
  <si>
    <t>Treeline</t>
  </si>
  <si>
    <t>S3 2025 remote</t>
  </si>
  <si>
    <t>NS603909</t>
  </si>
  <si>
    <t>LAM</t>
  </si>
  <si>
    <t>SD980555</t>
  </si>
  <si>
    <t>Scurrah Associates</t>
  </si>
  <si>
    <t>NM749598</t>
  </si>
  <si>
    <t>Bruce Taylor</t>
  </si>
  <si>
    <t>NN557284</t>
  </si>
  <si>
    <t>NO760899</t>
  </si>
  <si>
    <t>Brook Forestry Ltd</t>
  </si>
  <si>
    <t>SH704518</t>
  </si>
  <si>
    <t>NH958433</t>
  </si>
  <si>
    <t>Bidwells</t>
  </si>
  <si>
    <t>NN555206</t>
  </si>
  <si>
    <t>NJ255433</t>
  </si>
  <si>
    <t>NH602497</t>
  </si>
  <si>
    <t>NT642395</t>
  </si>
  <si>
    <t>NJ980578</t>
  </si>
  <si>
    <t>SE691584</t>
  </si>
  <si>
    <t>NJ131500</t>
  </si>
  <si>
    <t>NS600899</t>
  </si>
  <si>
    <t>Clunemore</t>
  </si>
  <si>
    <t>NH501277</t>
  </si>
  <si>
    <t>NJ108297</t>
  </si>
  <si>
    <t>NX307738</t>
  </si>
  <si>
    <t>NT087088</t>
  </si>
  <si>
    <t>NX697627</t>
  </si>
  <si>
    <t>NX280920</t>
  </si>
  <si>
    <t>NK050403</t>
  </si>
  <si>
    <t>NO229537</t>
  </si>
  <si>
    <t>NR797576</t>
  </si>
  <si>
    <t>RDS Forestry</t>
  </si>
  <si>
    <t>NR947733</t>
  </si>
  <si>
    <t>NR725521</t>
  </si>
  <si>
    <t>NR515649</t>
  </si>
  <si>
    <t>NR825590</t>
  </si>
  <si>
    <t>NX238820</t>
  </si>
  <si>
    <t>NR862705</t>
  </si>
  <si>
    <t>NR931813</t>
  </si>
  <si>
    <t>NM948454</t>
  </si>
  <si>
    <t>NS501973</t>
  </si>
  <si>
    <t>NN799084</t>
  </si>
  <si>
    <t>NT065973</t>
  </si>
  <si>
    <t>NR655145</t>
  </si>
  <si>
    <t>NR810676</t>
  </si>
  <si>
    <t>NS015794</t>
  </si>
  <si>
    <t>NN601224</t>
  </si>
  <si>
    <t>NR646135</t>
  </si>
  <si>
    <t>NH374163</t>
  </si>
  <si>
    <t>2025 remote</t>
  </si>
  <si>
    <t>NR748233</t>
  </si>
  <si>
    <t>NT053962</t>
  </si>
  <si>
    <t>NR696403</t>
  </si>
  <si>
    <t>NR676153</t>
  </si>
  <si>
    <t>NN592055</t>
  </si>
  <si>
    <t>NR822626</t>
  </si>
  <si>
    <t>NN723425</t>
  </si>
  <si>
    <t>NH265027</t>
  </si>
  <si>
    <t>NM511296</t>
  </si>
  <si>
    <t>NS403059</t>
  </si>
  <si>
    <t>NR626127</t>
  </si>
  <si>
    <t>NR775575</t>
  </si>
  <si>
    <t>NS284892</t>
  </si>
  <si>
    <t>NR960837</t>
  </si>
  <si>
    <t>NR791348</t>
  </si>
  <si>
    <t>NR688288</t>
  </si>
  <si>
    <t>NT099414</t>
  </si>
  <si>
    <t>NM878323</t>
  </si>
  <si>
    <t>NR880943</t>
  </si>
  <si>
    <t>NN813197</t>
  </si>
  <si>
    <t>NG516592</t>
  </si>
  <si>
    <t>NT428464</t>
  </si>
  <si>
    <t>NR771363</t>
  </si>
  <si>
    <t>NM851022</t>
  </si>
  <si>
    <t>ND297699</t>
  </si>
  <si>
    <t>ND314598</t>
  </si>
  <si>
    <t>NH635306</t>
  </si>
  <si>
    <t>NR690393</t>
  </si>
  <si>
    <t>NH025130</t>
  </si>
  <si>
    <t>NR910350</t>
  </si>
  <si>
    <t>NR660123</t>
  </si>
  <si>
    <t>RDS Forestry Ltd</t>
  </si>
  <si>
    <t>NT262297</t>
  </si>
  <si>
    <t>NS686278</t>
  </si>
  <si>
    <t>Johann</t>
  </si>
  <si>
    <t>NR824690</t>
  </si>
  <si>
    <t>NS793279</t>
  </si>
  <si>
    <t xml:space="preserve">Johann </t>
  </si>
  <si>
    <t>NX738793</t>
  </si>
  <si>
    <t>NH310336</t>
  </si>
  <si>
    <t>McGlade Forestry</t>
  </si>
  <si>
    <t>SO351629</t>
  </si>
  <si>
    <t>NS892685</t>
  </si>
  <si>
    <t>NS 862 283</t>
  </si>
  <si>
    <t>Stephen Adlard</t>
  </si>
  <si>
    <t>NC701413</t>
  </si>
  <si>
    <t>Kelpie Woodlands</t>
  </si>
  <si>
    <t>NH678734</t>
  </si>
  <si>
    <t>NC448000</t>
  </si>
  <si>
    <t>NH513550</t>
  </si>
  <si>
    <t>NN877510</t>
  </si>
  <si>
    <t>NS274152</t>
  </si>
  <si>
    <t>NC976615</t>
  </si>
  <si>
    <t>NS593912</t>
  </si>
  <si>
    <t>SD310835</t>
  </si>
  <si>
    <t>NT255287</t>
  </si>
  <si>
    <t>NX320505</t>
  </si>
  <si>
    <t>NM670314</t>
  </si>
  <si>
    <t>RE 2022 &amp; S1 2023</t>
  </si>
  <si>
    <t>NH677293</t>
  </si>
  <si>
    <t>NM572515</t>
  </si>
  <si>
    <t>NX955970</t>
  </si>
  <si>
    <t>NT167370</t>
  </si>
  <si>
    <t>NN608002</t>
  </si>
  <si>
    <t>NJ600271</t>
  </si>
  <si>
    <t>NJ161174</t>
  </si>
  <si>
    <t>Prospect Forestry</t>
  </si>
  <si>
    <t>NT263084</t>
  </si>
  <si>
    <t>NC942470</t>
  </si>
  <si>
    <t>NO459986</t>
  </si>
  <si>
    <t>NN790234</t>
  </si>
  <si>
    <t>NM 620 687</t>
  </si>
  <si>
    <t>NS519980</t>
  </si>
  <si>
    <t>Agren</t>
  </si>
  <si>
    <t>NH614383</t>
  </si>
  <si>
    <t>Bowlts</t>
  </si>
  <si>
    <t>NJ292517</t>
  </si>
  <si>
    <t>NH264621</t>
  </si>
  <si>
    <t>NO118266</t>
  </si>
  <si>
    <t>NT234195</t>
  </si>
  <si>
    <t>Wemyss and March Estate</t>
  </si>
  <si>
    <t>NT325594</t>
  </si>
  <si>
    <t>NX086759</t>
  </si>
  <si>
    <t>NX915771</t>
  </si>
  <si>
    <t>NT216293</t>
  </si>
  <si>
    <t>NX787756</t>
  </si>
  <si>
    <t>NT391301</t>
  </si>
  <si>
    <t>NC628064</t>
  </si>
  <si>
    <t>NJ339425</t>
  </si>
  <si>
    <t>Nicholson Foretry</t>
  </si>
  <si>
    <t>NH466242</t>
  </si>
  <si>
    <t>Bidwells-Louise Alexander</t>
  </si>
  <si>
    <t>NT895116</t>
  </si>
  <si>
    <t>Prospect Woodlands</t>
  </si>
  <si>
    <t>NT013223</t>
  </si>
  <si>
    <t>NT449367</t>
  </si>
  <si>
    <t>NC997614</t>
  </si>
  <si>
    <t>NH353332</t>
  </si>
  <si>
    <t>Tim Lucas FM</t>
  </si>
  <si>
    <t>NH556363</t>
  </si>
  <si>
    <t>The owner on site</t>
  </si>
  <si>
    <t>NH708383</t>
  </si>
  <si>
    <t>Owner manager</t>
  </si>
  <si>
    <t>NR695448</t>
  </si>
  <si>
    <t>NJ622223</t>
  </si>
  <si>
    <t xml:space="preserve">Brook Forestry Ltd </t>
  </si>
  <si>
    <t>NJ628222</t>
  </si>
  <si>
    <t>NC785523</t>
  </si>
  <si>
    <t>Torwoodlee</t>
  </si>
  <si>
    <t>NT471379</t>
  </si>
  <si>
    <t>NT718016</t>
  </si>
  <si>
    <t>Prospect Woodland Services</t>
  </si>
  <si>
    <t>NY563966</t>
  </si>
  <si>
    <t>Jonathan Douglas</t>
  </si>
  <si>
    <t>NO065635</t>
  </si>
  <si>
    <t>NS 805 080</t>
  </si>
  <si>
    <t>Wildwoods and Forestry Ltd</t>
  </si>
  <si>
    <t>NT728600</t>
  </si>
  <si>
    <t>SX870900</t>
  </si>
  <si>
    <t>Chris Marrow</t>
  </si>
  <si>
    <t>NT 470 205</t>
  </si>
  <si>
    <t>Bell Rural Solutions</t>
  </si>
  <si>
    <t>NS 617 343</t>
  </si>
  <si>
    <t>Wildwoods and Forestry</t>
  </si>
  <si>
    <t>SH965 035</t>
  </si>
  <si>
    <t>Grosvenor Estates</t>
  </si>
  <si>
    <t>NH 464 141, NH 701 843</t>
  </si>
  <si>
    <t>Nicholson Forestry</t>
  </si>
  <si>
    <t>NN 398 570</t>
  </si>
  <si>
    <t>Greenbeard</t>
  </si>
  <si>
    <t>NO 217 537</t>
  </si>
  <si>
    <t>NS 955 096</t>
  </si>
  <si>
    <t>JLWL Forestry</t>
  </si>
  <si>
    <t>NC 220 343</t>
  </si>
  <si>
    <t>NC 631 077</t>
  </si>
  <si>
    <t>NH 421 980</t>
  </si>
  <si>
    <t>NX 941 916</t>
  </si>
  <si>
    <t>NN 381 821</t>
  </si>
  <si>
    <t>NX 951 671</t>
  </si>
  <si>
    <t>NM991754</t>
  </si>
  <si>
    <t xml:space="preserve">Brambletree </t>
  </si>
  <si>
    <t>NH 526 463</t>
  </si>
  <si>
    <t>Low Intensity</t>
  </si>
  <si>
    <t>NY769771</t>
  </si>
  <si>
    <t>NN 320 851</t>
  </si>
  <si>
    <t>Tuer Forest and Land</t>
  </si>
  <si>
    <t>NX 886 812</t>
  </si>
  <si>
    <t>NS 772 060</t>
  </si>
  <si>
    <t>NH 359 062</t>
  </si>
  <si>
    <t>NJ 987 401</t>
  </si>
  <si>
    <t>NH 542 236</t>
  </si>
  <si>
    <t>Lumsden Forestry</t>
  </si>
  <si>
    <t>NH616254</t>
  </si>
  <si>
    <t>TreeStory</t>
  </si>
  <si>
    <t xml:space="preserve"> NT 004 747</t>
  </si>
  <si>
    <t>West Lothian Council</t>
  </si>
  <si>
    <t>A8a - insert sampling sheet for client here (from internal quote form)</t>
  </si>
  <si>
    <t>Sampling methodology : PEFC™</t>
  </si>
  <si>
    <t>drafted by:</t>
  </si>
  <si>
    <t>MR</t>
  </si>
  <si>
    <t>NB Amendments 2019 in blue</t>
  </si>
  <si>
    <t xml:space="preserve">Approved </t>
  </si>
  <si>
    <t>Reference</t>
  </si>
  <si>
    <r>
      <t>FM PEFC ST 1002 2010 Group FM Certification &amp;</t>
    </r>
    <r>
      <rPr>
        <sz val="10"/>
        <color indexed="40"/>
        <rFont val="Arial"/>
        <family val="2"/>
      </rPr>
      <t xml:space="preserve"> IAF Mandatory Document for the Certification of Multiple Sites Based on Sampling – IAF MD 1:2018, and APPENDIX 4 of PEFC UK scheme (2016): Sampling Procedure and Calculation Methodology for Forest management certification auditing of multiple sites against the UKWAS. </t>
    </r>
    <r>
      <rPr>
        <i/>
        <sz val="10"/>
        <color indexed="40"/>
        <rFont val="Arial"/>
        <family val="2"/>
      </rPr>
      <t xml:space="preserve">NB confirmation on file (under PEFC FM interpretations) that agreed with UKAS and PEFC that sampling figures in the Appx 4 supercede those in the IAF guide. </t>
    </r>
    <r>
      <rPr>
        <sz val="10"/>
        <color indexed="40"/>
        <rFont val="Arial"/>
        <family val="2"/>
      </rPr>
      <t>IAF MD 5 Issue 4 for Audit time</t>
    </r>
  </si>
  <si>
    <t>Applicability</t>
  </si>
  <si>
    <t>Multiple sites, groups, Resource Managers (PEFC UK Scheme 2016, as amended June 2020)</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</si>
  <si>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</si>
  <si>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</si>
  <si>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</si>
  <si>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</si>
  <si>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</si>
  <si>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</si>
  <si>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Before new sites are accepted into the scheme, consider whether or not they need to be audited before joining the scheme and how this affects sampling at surveillance</t>
  </si>
  <si>
    <r>
      <t>When the organization has a hierarchical system of branches (e.g. head (central) office, national offices, regional offices, local branches), the sampling model for initial audit</t>
    </r>
    <r>
      <rPr>
        <b/>
        <sz val="10"/>
        <color indexed="40"/>
        <rFont val="Arial"/>
        <family val="2"/>
      </rPr>
      <t xml:space="preserve"> is defined at Step D below.</t>
    </r>
  </si>
  <si>
    <t xml:space="preserve">STEP A </t>
  </si>
  <si>
    <t>Calculate Risk</t>
  </si>
  <si>
    <t>STEP B</t>
  </si>
  <si>
    <t>Stratify sites into SLIMF / non SLIMF</t>
  </si>
  <si>
    <t>STEP C</t>
  </si>
  <si>
    <t>Calculate no. of sites to visit</t>
  </si>
  <si>
    <t>STEP D</t>
  </si>
  <si>
    <t>Calculate no. of offices to visit</t>
  </si>
  <si>
    <t>STEP E</t>
  </si>
  <si>
    <t>Decide which sites to visit</t>
  </si>
  <si>
    <t>Summary Table</t>
  </si>
  <si>
    <t>Group / Multisite</t>
  </si>
  <si>
    <t>No FMUs</t>
  </si>
  <si>
    <t>Total FMUs to sample</t>
  </si>
  <si>
    <t>Offices to visit</t>
  </si>
  <si>
    <t>STEP A</t>
  </si>
  <si>
    <t>Risk Factor</t>
  </si>
  <si>
    <t>Example Comments below - PLEASE COMPLETE</t>
  </si>
  <si>
    <t>PLEASE COMPLETE Score (High, Low, Medium)</t>
  </si>
  <si>
    <t>The size of the sites and number of employees (eg. more than 50 employees on a site)</t>
  </si>
  <si>
    <t xml:space="preserve">&lt;50 employees on all sites. </t>
  </si>
  <si>
    <t>Low</t>
  </si>
  <si>
    <t>The complexity or risk level of the activity and of the management system;</t>
  </si>
  <si>
    <t>Simple and straightforward management system</t>
  </si>
  <si>
    <t>Variations in working practices(eg. shift working);</t>
  </si>
  <si>
    <t>High variation in working practices - different contractors at each site, different types of forest</t>
  </si>
  <si>
    <t>Medium</t>
  </si>
  <si>
    <t>Variations in activities undertaken;</t>
  </si>
  <si>
    <t>See above : High</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</si>
  <si>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</si>
  <si>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</si>
  <si>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</si>
  <si>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</si>
  <si>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</si>
  <si>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</si>
  <si>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</si>
  <si>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</si>
  <si>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</si>
  <si>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STEP B &amp; C</t>
  </si>
  <si>
    <t>Note 1 PEFC UK have confirmed that PA (Stage 1) is not mandatory in UK (see email on file July 2019)</t>
  </si>
  <si>
    <t>Note 2: PEFC UK have confirmed that no need to stratify by size of site since no size limits in UKWAS (see email on file July 2019)</t>
  </si>
  <si>
    <t>Risk</t>
  </si>
  <si>
    <t>no. FMUs</t>
  </si>
  <si>
    <t>Surv</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</si>
  <si>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</si>
  <si>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</si>
  <si>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</si>
  <si>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</si>
  <si>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</si>
  <si>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</si>
  <si>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</si>
  <si>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</si>
  <si>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</si>
  <si>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</si>
  <si>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</si>
  <si>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</si>
  <si>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</si>
  <si>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r>
      <t xml:space="preserve">No. Regional/local Offices to sample </t>
    </r>
    <r>
      <rPr>
        <b/>
        <sz val="10"/>
        <color indexed="40"/>
        <rFont val="Arial"/>
        <family val="2"/>
      </rPr>
      <t>(if chosen)</t>
    </r>
  </si>
  <si>
    <r>
      <t xml:space="preserve">NB Head office must always be visited.  Additional regional/local offices </t>
    </r>
    <r>
      <rPr>
        <b/>
        <u/>
        <sz val="10"/>
        <color indexed="40"/>
        <rFont val="Arial"/>
        <family val="2"/>
      </rPr>
      <t>may</t>
    </r>
    <r>
      <rPr>
        <sz val="10"/>
        <color indexed="40"/>
        <rFont val="Arial"/>
        <family val="2"/>
      </rPr>
      <t xml:space="preserve"> be sampled depending on the factors above and should be </t>
    </r>
    <r>
      <rPr>
        <b/>
        <u/>
        <sz val="10"/>
        <color indexed="40"/>
        <rFont val="Arial"/>
        <family val="2"/>
      </rPr>
      <t>no</t>
    </r>
    <r>
      <rPr>
        <sz val="10"/>
        <color indexed="40"/>
        <rFont val="Arial"/>
        <family val="2"/>
      </rPr>
      <t xml:space="preserve"> </t>
    </r>
    <r>
      <rPr>
        <b/>
        <u/>
        <sz val="10"/>
        <color indexed="40"/>
        <rFont val="Arial"/>
        <family val="2"/>
      </rPr>
      <t>more</t>
    </r>
    <r>
      <rPr>
        <sz val="10"/>
        <color indexed="4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</si>
  <si>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</si>
  <si>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</si>
  <si>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</si>
  <si>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</si>
  <si>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</si>
  <si>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</si>
  <si>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</si>
  <si>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</si>
  <si>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</si>
  <si>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</si>
  <si>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</si>
  <si>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</si>
  <si>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</si>
  <si>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</si>
  <si>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</si>
  <si>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Soil Association  
Certification Decision</t>
  </si>
  <si>
    <t>Description of client / certificate holder</t>
  </si>
  <si>
    <t>Name:</t>
  </si>
  <si>
    <t>Code:</t>
  </si>
  <si>
    <t>SA-PEFC-FM-COC-004807</t>
  </si>
  <si>
    <t># of sites:</t>
  </si>
  <si>
    <t># of ha:</t>
  </si>
  <si>
    <t>Presence of indigenous people:</t>
  </si>
  <si>
    <t>Summary of audit</t>
  </si>
  <si>
    <t>Type</t>
  </si>
  <si>
    <t>Names of auditors:</t>
  </si>
  <si>
    <t>Report Reviewer</t>
  </si>
  <si>
    <t xml:space="preserve">SA Certification staff member recommending certification decision </t>
  </si>
  <si>
    <t xml:space="preserve">Janette Mckay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</si>
  <si>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</si>
  <si>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</si>
  <si>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</si>
  <si>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</si>
  <si>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</si>
  <si>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</si>
  <si>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</si>
  <si>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</si>
  <si>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</si>
  <si>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</si>
  <si>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Maintain</t>
  </si>
  <si>
    <t>Date:</t>
  </si>
  <si>
    <t>Approval</t>
  </si>
  <si>
    <t>Certification Decision:</t>
  </si>
  <si>
    <t>Approved</t>
  </si>
  <si>
    <t>Janette Mckay</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</si>
  <si>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</si>
  <si>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</si>
  <si>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</si>
  <si>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</si>
  <si>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</si>
  <si>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</si>
  <si>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</si>
  <si>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</si>
  <si>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</si>
  <si>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</si>
  <si>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</si>
  <si>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</si>
  <si>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</si>
  <si>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</si>
  <si>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100% PEFC certified</t>
  </si>
  <si>
    <t>Roundwood - Sawlogs and veneer logs</t>
  </si>
  <si>
    <t>010100</t>
  </si>
  <si>
    <t xml:space="preserve">1 - Coniferous &amp; 
3 - Non-Coniferous other 
Abies grandis;  Abies procera; Chamaecyparis lawsoniana;  Larix kaempferi; Larix x eurolepis;  Larix  europea;  Picea abies;  Picea sitchensis;  Pinus nigra;  Pinus sylvestris;  Pinus contorta;  Pseudotsuga menziesii;  Sequoiadendron giganteum;  Sequoia sempervirens;  Thuja plicata; Tsuga heterophylla;  Taxodium dictichum;  Acer campestre;  Acer pseudoplatanus;  Acer platanoides;  Alnus glutinosa;  Betula pendula; Betula pubescens;  Carpinus betulus;  Castanea sativa;  Crataegus monogyna;  Corylus avellana;  Fagus sylvatica;  Fraxinus excelsior;  Prunus avium;  Prunus spinosa;  Quercus robur;  Quercus petraea;  Quercus rubra;  Salix spp.;  Ulmus spp.;  Poplus spp.;  Tilia spp.;  Juglans spp.;  Sorbus terminalis; Ilex aquifolium;  Aesculus hippocastanum </t>
  </si>
  <si>
    <t>Pulpwood</t>
  </si>
  <si>
    <t>010200</t>
  </si>
  <si>
    <t>Chips and particles</t>
  </si>
  <si>
    <t>010300</t>
  </si>
  <si>
    <t>Wood residues</t>
  </si>
  <si>
    <t>010400</t>
  </si>
  <si>
    <t>Other industrial roundwood</t>
  </si>
  <si>
    <t>010600</t>
  </si>
  <si>
    <t>Fuelwood (incl chips, residues, pellets, brickets, etc.)</t>
  </si>
  <si>
    <t>020100</t>
  </si>
  <si>
    <t xml:space="preserve">Exterior products </t>
  </si>
  <si>
    <t>080000</t>
  </si>
  <si>
    <t>Charcoal</t>
  </si>
  <si>
    <t>020200</t>
  </si>
  <si>
    <t>Exterior products, landscaping timber, fencing materials</t>
  </si>
  <si>
    <t>080203</t>
  </si>
  <si>
    <t>3 - Sweet Chestnut Castanea sativa</t>
  </si>
  <si>
    <t>Christmas trees</t>
  </si>
  <si>
    <t>013000</t>
  </si>
  <si>
    <t>1 - Picea abies; Abies nordmanniana; Picea pungens; Abies fraseri</t>
  </si>
  <si>
    <t>Signed:</t>
  </si>
  <si>
    <t>(product added)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</si>
  <si>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</si>
  <si>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</si>
  <si>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</si>
  <si>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</si>
  <si>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</si>
  <si>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</si>
  <si>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</si>
  <si>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</si>
  <si>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</si>
  <si>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</si>
  <si>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</si>
  <si>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</si>
  <si>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</si>
  <si>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</si>
  <si>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</si>
  <si>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Not specified</t>
  </si>
  <si>
    <t>Fuelwood and 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</si>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</sst>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Red]\-&quot;£&quot;#,##0"/>
    <numFmt numFmtId="165" formatCode="_-* #,##0.00_-;\-* #,##0.00_-;_-* &quot;-&quot;??_-;_-@_-"/>
    <numFmt numFmtId="166" formatCode="0.0"/>
    <numFmt numFmtId="167" formatCode="[$-809]dd\ mmmm\ yyyy;@"/>
    <numFmt numFmtId="168" formatCode="yyyy\-mm\-dd"/>
  </numFmts>
  <fonts count="151">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i/>
      <sz val="11"/>
      <color indexed="3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1"/>
      <color indexed="10"/>
      <name val="Palatino"/>
    </font>
    <font>
      <sz val="14"/>
      <name val="Cambria"/>
      <family val="1"/>
    </font>
    <font>
      <b/>
      <i/>
      <sz val="11"/>
      <name val="Cambria"/>
      <family val="1"/>
    </font>
    <font>
      <b/>
      <i/>
      <sz val="11"/>
      <color indexed="10"/>
      <name val="Cambria"/>
      <family val="1"/>
    </font>
    <font>
      <b/>
      <sz val="11"/>
      <name val="Cambria"/>
      <family val="1"/>
    </font>
    <font>
      <b/>
      <sz val="11"/>
      <color indexed="10"/>
      <name val="Cambria"/>
      <family val="1"/>
    </font>
    <font>
      <sz val="10"/>
      <name val="Cambria"/>
      <family val="1"/>
    </font>
    <font>
      <i/>
      <sz val="11"/>
      <color indexed="12"/>
      <name val="Cambria"/>
      <family val="1"/>
    </font>
    <font>
      <b/>
      <u/>
      <vertAlign val="superscript"/>
      <sz val="11"/>
      <name val="Cambria"/>
      <family val="1"/>
    </font>
    <font>
      <b/>
      <u/>
      <sz val="11"/>
      <name val="Cambria"/>
      <family val="1"/>
    </font>
    <font>
      <sz val="11"/>
      <name val="Calibri"/>
      <family val="2"/>
    </font>
    <font>
      <sz val="12"/>
      <name val="Palatino"/>
      <family val="1"/>
    </font>
    <font>
      <b/>
      <sz val="9"/>
      <name val="Cambria"/>
      <family val="1"/>
    </font>
    <font>
      <b/>
      <sz val="12"/>
      <color indexed="18"/>
      <name val="Arial"/>
      <family val="2"/>
    </font>
    <font>
      <sz val="10"/>
      <color indexed="40"/>
      <name val="Arial"/>
      <family val="2"/>
    </font>
    <font>
      <i/>
      <sz val="10"/>
      <color indexed="40"/>
      <name val="Arial"/>
      <family val="2"/>
    </font>
    <font>
      <b/>
      <sz val="10"/>
      <color indexed="10"/>
      <name val="Arial"/>
      <family val="2"/>
    </font>
    <font>
      <sz val="10"/>
      <color indexed="10"/>
      <name val="Arial"/>
      <family val="2"/>
    </font>
    <font>
      <b/>
      <sz val="10"/>
      <color indexed="40"/>
      <name val="Arial"/>
      <family val="2"/>
    </font>
    <font>
      <b/>
      <sz val="11"/>
      <name val="Palatino"/>
    </font>
    <font>
      <i/>
      <sz val="11"/>
      <name val="Palatino"/>
    </font>
    <font>
      <b/>
      <i/>
      <sz val="10"/>
      <name val="Arial"/>
      <family val="2"/>
    </font>
    <font>
      <b/>
      <u/>
      <sz val="10"/>
      <color indexed="40"/>
      <name val="Arial"/>
      <family val="2"/>
    </font>
    <font>
      <sz val="11"/>
      <color theme="1"/>
      <name val="Calibri"/>
      <family val="2"/>
      <scheme val="minor"/>
    </font>
    <font>
      <u/>
      <sz val="11"/>
      <color theme="10"/>
      <name val="Palatino"/>
      <family val="1"/>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sz val="11"/>
      <color indexed="12"/>
      <name val="Cambria"/>
      <family val="1"/>
      <scheme val="major"/>
    </font>
    <font>
      <sz val="11"/>
      <color rgb="FFFF0000"/>
      <name val="Cambria"/>
      <family val="1"/>
      <scheme val="major"/>
    </font>
    <font>
      <b/>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sz val="11"/>
      <color theme="1"/>
      <name val="Cambria"/>
      <family val="1"/>
      <scheme val="major"/>
    </font>
    <font>
      <sz val="11"/>
      <color rgb="FF1414B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b/>
      <sz val="12"/>
      <color theme="1"/>
      <name val="Cambria"/>
      <family val="1"/>
      <scheme val="major"/>
    </font>
    <font>
      <b/>
      <sz val="8"/>
      <name val="Cambria"/>
      <family val="1"/>
      <scheme val="major"/>
    </font>
    <font>
      <sz val="14"/>
      <color theme="1"/>
      <name val="Calibri"/>
      <family val="2"/>
    </font>
    <font>
      <sz val="11"/>
      <color rgb="FF000000"/>
      <name val="Cambria"/>
      <family val="1"/>
    </font>
    <font>
      <u/>
      <sz val="11"/>
      <color rgb="FFFF0000"/>
      <name val="Palatino"/>
      <family val="1"/>
    </font>
    <font>
      <sz val="10"/>
      <color rgb="FF00B0F0"/>
      <name val="Arial"/>
      <family val="2"/>
    </font>
    <font>
      <b/>
      <sz val="10"/>
      <color rgb="FF00B0F0"/>
      <name val="Arial"/>
      <family val="2"/>
    </font>
    <font>
      <b/>
      <sz val="10"/>
      <color rgb="FFFF0000"/>
      <name val="Arial"/>
      <family val="2"/>
    </font>
    <font>
      <i/>
      <sz val="11"/>
      <color rgb="FF00B0F0"/>
      <name val="Palatino"/>
    </font>
    <font>
      <i/>
      <sz val="10"/>
      <color rgb="FF00B0F0"/>
      <name val="Arial"/>
      <family val="2"/>
    </font>
    <font>
      <i/>
      <sz val="10"/>
      <name val="Cambria"/>
      <family val="1"/>
      <scheme val="major"/>
    </font>
    <font>
      <sz val="9"/>
      <name val="Cambria"/>
      <family val="1"/>
      <scheme val="major"/>
    </font>
    <font>
      <b/>
      <i/>
      <sz val="12"/>
      <name val="Cambria"/>
      <family val="1"/>
      <scheme val="major"/>
    </font>
    <font>
      <sz val="11"/>
      <name val="Arial"/>
      <family val="2"/>
    </font>
    <font>
      <sz val="11"/>
      <color theme="1"/>
      <name val="Arial"/>
      <family val="2"/>
    </font>
    <font>
      <b/>
      <sz val="11"/>
      <color indexed="10"/>
      <name val="Cambria"/>
      <family val="1"/>
      <scheme val="major"/>
    </font>
    <font>
      <sz val="10"/>
      <color theme="1"/>
      <name val="Cambria"/>
      <family val="1"/>
      <scheme val="major"/>
    </font>
    <font>
      <b/>
      <sz val="10"/>
      <color theme="1"/>
      <name val="Cambria"/>
      <family val="1"/>
      <scheme val="major"/>
    </font>
    <font>
      <sz val="10"/>
      <color rgb="FF040C28"/>
      <name val="Cambria"/>
      <family val="1"/>
      <scheme val="major"/>
    </font>
    <font>
      <b/>
      <sz val="11"/>
      <color theme="0"/>
      <name val="Arial"/>
      <family val="2"/>
    </font>
    <font>
      <u/>
      <sz val="11"/>
      <color theme="10"/>
      <name val="Calibri"/>
      <family val="2"/>
      <scheme val="minor"/>
    </font>
    <font>
      <sz val="10"/>
      <color rgb="FF000000"/>
      <name val="Arial"/>
      <family val="2"/>
    </font>
    <font>
      <u/>
      <sz val="11"/>
      <color theme="10"/>
      <name val="Arial"/>
      <family val="2"/>
    </font>
    <font>
      <sz val="11"/>
      <color rgb="FF000000"/>
      <name val="Cambria"/>
      <family val="1"/>
      <scheme val="major"/>
    </font>
    <font>
      <sz val="10"/>
      <color rgb="FFFF0000"/>
      <name val="Cambria"/>
      <family val="1"/>
      <scheme val="major"/>
    </font>
    <font>
      <sz val="10"/>
      <name val="Cambria"/>
      <family val="2"/>
      <scheme val="major"/>
    </font>
    <font>
      <b/>
      <sz val="10"/>
      <name val="Cambria"/>
      <family val="2"/>
      <scheme val="major"/>
    </font>
    <font>
      <b/>
      <sz val="11"/>
      <color rgb="FF000000"/>
      <name val="Cambria"/>
      <family val="1"/>
    </font>
    <font>
      <sz val="10"/>
      <color rgb="FF000000"/>
      <name val="Cambria"/>
      <family val="1"/>
    </font>
    <font>
      <sz val="11"/>
      <color rgb="FF242424"/>
      <name val="Aptos Narrow"/>
      <family val="2"/>
    </font>
    <font>
      <b/>
      <sz val="10"/>
      <color rgb="FF000000"/>
      <name val="Cambria"/>
      <family val="1"/>
    </font>
    <font>
      <b/>
      <sz val="11"/>
      <color rgb="FF242424"/>
      <name val="Aptos Narrow"/>
      <family val="2"/>
    </font>
    <font>
      <b/>
      <sz val="9"/>
      <name val="Cambria"/>
      <family val="1"/>
      <scheme val="major"/>
    </font>
    <font>
      <b/>
      <sz val="11"/>
      <color rgb="FF000000"/>
      <name val="Cambria"/>
      <family val="1"/>
      <scheme val="major"/>
    </font>
    <font>
      <b/>
      <sz val="10"/>
      <color rgb="FF000000"/>
      <name val="Cambria"/>
      <family val="1"/>
      <scheme val="major"/>
    </font>
    <font>
      <sz val="11"/>
      <color theme="0" tint="-0.14999847407452621"/>
      <name val="Arial"/>
      <family val="2"/>
    </font>
    <font>
      <b/>
      <sz val="11"/>
      <color theme="1"/>
      <name val="Cambria"/>
      <family val="1"/>
      <scheme val="major"/>
    </font>
    <font>
      <b/>
      <sz val="10"/>
      <name val="Calibri Light"/>
      <family val="1"/>
    </font>
    <font>
      <sz val="10"/>
      <name val="Calibri Light"/>
      <family val="1"/>
    </font>
    <font>
      <b/>
      <sz val="12"/>
      <name val="Calibri Light"/>
      <family val="1"/>
    </font>
    <font>
      <sz val="10"/>
      <name val="Calibri Light"/>
      <family val="2"/>
    </font>
    <font>
      <b/>
      <sz val="10"/>
      <name val="Calibri Light"/>
      <family val="2"/>
    </font>
    <font>
      <b/>
      <sz val="14"/>
      <name val="Calibri Light"/>
      <family val="2"/>
    </font>
    <font>
      <b/>
      <sz val="11"/>
      <name val="Calibri Light"/>
      <family val="1"/>
    </font>
    <font>
      <sz val="11"/>
      <name val="Calibri Light"/>
      <family val="1"/>
    </font>
    <font>
      <b/>
      <i/>
      <sz val="12"/>
      <name val="Calibri Light"/>
      <family val="1"/>
    </font>
    <font>
      <sz val="11"/>
      <name val="Calibri Light"/>
      <family val="2"/>
    </font>
    <font>
      <sz val="12"/>
      <name val="Calibri Light"/>
      <family val="1"/>
    </font>
    <font>
      <b/>
      <sz val="11"/>
      <name val="Calibri Light"/>
      <family val="2"/>
    </font>
    <font>
      <b/>
      <sz val="11"/>
      <color rgb="FFFF0000"/>
      <name val="Calibri Light"/>
      <family val="2"/>
    </font>
    <font>
      <sz val="11"/>
      <color rgb="FFFF0000"/>
      <name val="Calibri Light"/>
      <family val="1"/>
    </font>
    <font>
      <b/>
      <sz val="11"/>
      <color rgb="FFFF0000"/>
      <name val="Calibri Light"/>
      <family val="1"/>
    </font>
    <font>
      <i/>
      <sz val="11"/>
      <color theme="0" tint="-0.14999847407452621"/>
      <name val="Arial"/>
      <family val="2"/>
    </font>
    <font>
      <sz val="10"/>
      <name val="Arial"/>
      <family val="2"/>
    </font>
  </fonts>
  <fills count="41">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9"/>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rgb="FF92CDDC"/>
        <bgColor indexed="64"/>
      </patternFill>
    </fill>
    <fill>
      <patternFill patternType="solid">
        <fgColor rgb="FF00CC66"/>
        <bgColor indexed="64"/>
      </patternFill>
    </fill>
    <fill>
      <patternFill patternType="solid">
        <fgColor theme="6" tint="0.59999389629810485"/>
        <bgColor indexed="64"/>
      </patternFill>
    </fill>
    <fill>
      <patternFill patternType="solid">
        <fgColor rgb="FFFEFCE6"/>
        <bgColor indexed="64"/>
      </patternFill>
    </fill>
    <fill>
      <patternFill patternType="solid">
        <fgColor theme="1" tint="0.499984740745262"/>
        <bgColor indexed="64"/>
      </patternFill>
    </fill>
    <fill>
      <patternFill patternType="solid">
        <fgColor rgb="FF00B0F0"/>
        <bgColor indexed="64"/>
      </patternFill>
    </fill>
    <fill>
      <patternFill patternType="darkDown">
        <bgColor auto="1"/>
      </patternFill>
    </fill>
    <fill>
      <patternFill patternType="solid">
        <fgColor theme="0" tint="-0.14999847407452621"/>
        <bgColor indexed="64"/>
      </patternFill>
    </fill>
    <fill>
      <patternFill patternType="solid">
        <fgColor rgb="FFFFF2CC"/>
        <bgColor indexed="64"/>
      </patternFill>
    </fill>
    <fill>
      <patternFill patternType="solid">
        <fgColor theme="0" tint="-0.499984740745262"/>
        <bgColor indexed="64"/>
      </patternFill>
    </fill>
    <fill>
      <patternFill patternType="solid">
        <fgColor theme="9"/>
        <bgColor theme="9"/>
      </patternFill>
    </fill>
    <fill>
      <patternFill patternType="solid">
        <fgColor theme="4"/>
        <bgColor indexed="64"/>
      </patternFill>
    </fill>
    <fill>
      <patternFill patternType="solid">
        <fgColor rgb="FFFFFF00"/>
        <bgColor rgb="FF000000"/>
      </patternFill>
    </fill>
    <fill>
      <patternFill patternType="solid">
        <fgColor rgb="FFC6E0B4"/>
        <bgColor rgb="FF000000"/>
      </patternFill>
    </fill>
    <fill>
      <patternFill patternType="solid">
        <fgColor rgb="FFB4C6E7"/>
        <bgColor rgb="FF000000"/>
      </patternFill>
    </fill>
    <fill>
      <patternFill patternType="solid">
        <fgColor rgb="FFBDD7EE"/>
        <bgColor rgb="FF000000"/>
      </patternFill>
    </fill>
    <fill>
      <patternFill patternType="solid">
        <fgColor rgb="FFF4B084"/>
        <bgColor rgb="FF000000"/>
      </patternFill>
    </fill>
    <fill>
      <patternFill patternType="solid">
        <fgColor rgb="FF757171"/>
        <bgColor rgb="FF000000"/>
      </patternFill>
    </fill>
    <fill>
      <patternFill patternType="solid">
        <fgColor rgb="FF8EA9DB"/>
        <bgColor rgb="FF000000"/>
      </patternFill>
    </fill>
    <fill>
      <patternFill patternType="solid">
        <fgColor rgb="FFBFBFBF"/>
        <bgColor rgb="FF000000"/>
      </patternFill>
    </fill>
  </fills>
  <borders count="76">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right/>
      <top style="thin">
        <color theme="9"/>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theme="9"/>
      </left>
      <right/>
      <top style="thin">
        <color theme="9"/>
      </top>
      <bottom/>
      <diagonal/>
    </border>
  </borders>
  <cellStyleXfs count="46">
    <xf numFmtId="0" fontId="0" fillId="0" borderId="0"/>
    <xf numFmtId="0" fontId="63" fillId="0" borderId="0" applyNumberFormat="0" applyFill="0" applyBorder="0" applyAlignment="0" applyProtection="0"/>
    <xf numFmtId="0" fontId="13" fillId="0" borderId="0"/>
    <xf numFmtId="0" fontId="62" fillId="0" borderId="0"/>
    <xf numFmtId="0" fontId="62" fillId="0" borderId="0"/>
    <xf numFmtId="0" fontId="18" fillId="0" borderId="0"/>
    <xf numFmtId="0" fontId="62" fillId="0" borderId="0"/>
    <xf numFmtId="0" fontId="62" fillId="0" borderId="0"/>
    <xf numFmtId="0" fontId="18" fillId="0" borderId="0"/>
    <xf numFmtId="0" fontId="10" fillId="0" borderId="0"/>
    <xf numFmtId="0" fontId="13" fillId="0" borderId="0"/>
    <xf numFmtId="0" fontId="10" fillId="0" borderId="0"/>
    <xf numFmtId="0" fontId="9" fillId="0" borderId="0"/>
    <xf numFmtId="0" fontId="117" fillId="0" borderId="0" applyNumberFormat="0" applyFill="0" applyBorder="0" applyAlignment="0" applyProtection="0"/>
    <xf numFmtId="0" fontId="8" fillId="0" borderId="0"/>
    <xf numFmtId="0" fontId="7" fillId="0" borderId="0"/>
    <xf numFmtId="0" fontId="6" fillId="0" borderId="0"/>
    <xf numFmtId="0" fontId="5" fillId="0" borderId="0"/>
    <xf numFmtId="0" fontId="5" fillId="27" borderId="0"/>
    <xf numFmtId="165" fontId="5" fillId="0" borderId="0" applyFont="0" applyFill="0" applyBorder="0" applyAlignment="0" applyProtection="0"/>
    <xf numFmtId="9" fontId="5" fillId="0" borderId="0" applyFont="0" applyFill="0" applyBorder="0" applyAlignment="0" applyProtection="0"/>
    <xf numFmtId="0" fontId="111" fillId="0" borderId="0"/>
    <xf numFmtId="0" fontId="119" fillId="0" borderId="0" applyNumberFormat="0" applyFill="0" applyBorder="0" applyAlignment="0" applyProtection="0"/>
    <xf numFmtId="165" fontId="5" fillId="0" borderId="0" applyFont="0" applyFill="0" applyBorder="0" applyAlignment="0" applyProtection="0"/>
    <xf numFmtId="0" fontId="5" fillId="0" borderId="0"/>
    <xf numFmtId="0" fontId="5" fillId="0" borderId="0"/>
    <xf numFmtId="0" fontId="4"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2" fillId="0" borderId="0"/>
    <xf numFmtId="0" fontId="150" fillId="0" borderId="0"/>
  </cellStyleXfs>
  <cellXfs count="1064">
    <xf numFmtId="0" fontId="0" fillId="0" borderId="0" xfId="0"/>
    <xf numFmtId="0" fontId="14" fillId="0" borderId="0" xfId="0" applyFont="1" applyAlignment="1">
      <alignment vertical="top" wrapText="1"/>
    </xf>
    <xf numFmtId="0" fontId="12" fillId="0" borderId="0" xfId="0" applyFont="1" applyAlignment="1">
      <alignment vertical="top" wrapText="1"/>
    </xf>
    <xf numFmtId="0" fontId="18" fillId="2" borderId="1" xfId="0" applyFont="1" applyFill="1" applyBorder="1"/>
    <xf numFmtId="49" fontId="21" fillId="0" borderId="0" xfId="0" applyNumberFormat="1" applyFont="1" applyAlignment="1">
      <alignment wrapText="1"/>
    </xf>
    <xf numFmtId="0" fontId="23" fillId="2" borderId="1" xfId="0" applyFont="1" applyFill="1" applyBorder="1" applyAlignment="1">
      <alignment horizontal="center" wrapText="1"/>
    </xf>
    <xf numFmtId="0" fontId="19" fillId="2" borderId="1" xfId="0" applyFont="1" applyFill="1" applyBorder="1" applyAlignment="1">
      <alignment wrapText="1"/>
    </xf>
    <xf numFmtId="49" fontId="22" fillId="0" borderId="0" xfId="0" applyNumberFormat="1" applyFont="1" applyAlignment="1">
      <alignment wrapText="1"/>
    </xf>
    <xf numFmtId="0" fontId="19" fillId="2" borderId="1" xfId="0" applyFont="1" applyFill="1" applyBorder="1" applyAlignment="1">
      <alignment vertical="top" wrapText="1"/>
    </xf>
    <xf numFmtId="0" fontId="20" fillId="2" borderId="1" xfId="0" applyFont="1" applyFill="1" applyBorder="1" applyAlignment="1">
      <alignment horizontal="center" wrapText="1"/>
    </xf>
    <xf numFmtId="0" fontId="0" fillId="11" borderId="0" xfId="0" applyFill="1" applyAlignment="1">
      <alignment vertical="top" wrapText="1"/>
    </xf>
    <xf numFmtId="0" fontId="14" fillId="11" borderId="0" xfId="0" applyFont="1" applyFill="1" applyAlignment="1">
      <alignment vertical="top" wrapText="1"/>
    </xf>
    <xf numFmtId="49" fontId="22" fillId="3" borderId="2" xfId="0" applyNumberFormat="1" applyFont="1" applyFill="1" applyBorder="1" applyAlignment="1">
      <alignment wrapText="1"/>
    </xf>
    <xf numFmtId="49" fontId="21" fillId="0" borderId="3" xfId="0" applyNumberFormat="1" applyFont="1" applyBorder="1" applyAlignment="1">
      <alignment wrapText="1"/>
    </xf>
    <xf numFmtId="0" fontId="22" fillId="3" borderId="0" xfId="0" applyFont="1" applyFill="1" applyAlignment="1">
      <alignment horizontal="left" vertical="top" wrapText="1"/>
    </xf>
    <xf numFmtId="0" fontId="22" fillId="3" borderId="4" xfId="0" applyFont="1" applyFill="1" applyBorder="1" applyAlignment="1">
      <alignment horizontal="left" vertical="top" wrapText="1"/>
    </xf>
    <xf numFmtId="0" fontId="24" fillId="4" borderId="5" xfId="0" applyFont="1" applyFill="1" applyBorder="1" applyAlignment="1">
      <alignment vertical="top" wrapText="1"/>
    </xf>
    <xf numFmtId="0" fontId="25" fillId="0" borderId="6" xfId="0" applyFont="1" applyBorder="1" applyAlignment="1">
      <alignment vertical="top" wrapText="1"/>
    </xf>
    <xf numFmtId="0" fontId="27" fillId="4" borderId="7" xfId="0" applyFont="1" applyFill="1" applyBorder="1" applyAlignment="1">
      <alignment vertical="top" wrapText="1"/>
    </xf>
    <xf numFmtId="0" fontId="27" fillId="4" borderId="8" xfId="0" applyFont="1" applyFill="1" applyBorder="1" applyAlignment="1">
      <alignment vertical="top" wrapText="1"/>
    </xf>
    <xf numFmtId="0" fontId="26" fillId="0" borderId="9" xfId="0" applyFont="1" applyBorder="1" applyAlignment="1">
      <alignment vertical="top" wrapText="1"/>
    </xf>
    <xf numFmtId="0" fontId="25" fillId="0" borderId="10" xfId="0" applyFont="1" applyBorder="1" applyAlignment="1">
      <alignment vertical="top" wrapText="1"/>
    </xf>
    <xf numFmtId="0" fontId="25" fillId="0" borderId="4" xfId="0" applyFont="1" applyBorder="1" applyAlignment="1">
      <alignment vertical="top" wrapText="1"/>
    </xf>
    <xf numFmtId="0" fontId="26" fillId="0" borderId="11" xfId="0" applyFont="1" applyBorder="1" applyAlignment="1">
      <alignment vertical="top" wrapText="1"/>
    </xf>
    <xf numFmtId="0" fontId="25" fillId="0" borderId="7" xfId="0" applyFont="1" applyBorder="1" applyAlignment="1">
      <alignment vertical="top" wrapText="1"/>
    </xf>
    <xf numFmtId="0" fontId="25" fillId="0" borderId="8" xfId="0" applyFont="1" applyBorder="1" applyAlignment="1">
      <alignment vertical="top" wrapText="1"/>
    </xf>
    <xf numFmtId="0" fontId="25" fillId="2" borderId="6" xfId="0" applyFont="1" applyFill="1" applyBorder="1" applyAlignment="1">
      <alignment vertical="top" wrapText="1"/>
    </xf>
    <xf numFmtId="0" fontId="25" fillId="2" borderId="10" xfId="0" applyFont="1" applyFill="1" applyBorder="1" applyAlignment="1">
      <alignment vertical="top" wrapText="1"/>
    </xf>
    <xf numFmtId="0" fontId="25" fillId="2" borderId="7" xfId="0" applyFont="1" applyFill="1" applyBorder="1" applyAlignment="1">
      <alignment vertical="top" wrapText="1"/>
    </xf>
    <xf numFmtId="0" fontId="27" fillId="4" borderId="4" xfId="0" applyFont="1" applyFill="1" applyBorder="1" applyAlignment="1">
      <alignment vertical="top" wrapText="1"/>
    </xf>
    <xf numFmtId="0" fontId="27" fillId="4" borderId="11" xfId="0" applyFont="1" applyFill="1" applyBorder="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17" fillId="2" borderId="1" xfId="0" applyFont="1" applyFill="1" applyBorder="1"/>
    <xf numFmtId="0" fontId="64" fillId="0" borderId="0" xfId="0" applyFont="1" applyAlignment="1">
      <alignment horizontal="center" vertical="center" wrapText="1"/>
    </xf>
    <xf numFmtId="0" fontId="65" fillId="0" borderId="0" xfId="0" applyFont="1"/>
    <xf numFmtId="0" fontId="66" fillId="0" borderId="0" xfId="0" applyFont="1"/>
    <xf numFmtId="0" fontId="66" fillId="5" borderId="0" xfId="0" applyFont="1" applyFill="1"/>
    <xf numFmtId="0" fontId="66" fillId="6" borderId="0" xfId="0" applyFont="1" applyFill="1"/>
    <xf numFmtId="0" fontId="66" fillId="0" borderId="0" xfId="0" applyFont="1" applyAlignment="1">
      <alignment vertical="top"/>
    </xf>
    <xf numFmtId="0" fontId="66" fillId="6" borderId="0" xfId="0" applyFont="1" applyFill="1" applyAlignment="1">
      <alignment vertical="top"/>
    </xf>
    <xf numFmtId="0" fontId="68" fillId="0" borderId="0" xfId="0" applyFont="1" applyAlignment="1">
      <alignment vertical="top"/>
    </xf>
    <xf numFmtId="0" fontId="68" fillId="0" borderId="0" xfId="0" applyFont="1" applyAlignment="1">
      <alignment vertical="top" wrapText="1"/>
    </xf>
    <xf numFmtId="0" fontId="69" fillId="0" borderId="12" xfId="9" applyFont="1" applyBorder="1" applyAlignment="1">
      <alignment wrapText="1"/>
    </xf>
    <xf numFmtId="0" fontId="69" fillId="0" borderId="12" xfId="9" applyFont="1" applyBorder="1" applyAlignment="1">
      <alignment horizontal="center" wrapText="1"/>
    </xf>
    <xf numFmtId="15" fontId="69" fillId="0" borderId="12" xfId="9" applyNumberFormat="1" applyFont="1" applyBorder="1" applyAlignment="1">
      <alignment horizontal="center" wrapText="1"/>
    </xf>
    <xf numFmtId="15" fontId="69" fillId="0" borderId="0" xfId="9" applyNumberFormat="1" applyFont="1" applyAlignment="1">
      <alignment horizontal="center" wrapText="1"/>
    </xf>
    <xf numFmtId="15" fontId="65" fillId="0" borderId="0" xfId="9" applyNumberFormat="1" applyFont="1" applyAlignment="1">
      <alignment wrapText="1"/>
    </xf>
    <xf numFmtId="0" fontId="65" fillId="0" borderId="0" xfId="0" applyFont="1" applyAlignment="1">
      <alignment vertical="top"/>
    </xf>
    <xf numFmtId="0" fontId="65" fillId="0" borderId="0" xfId="0" applyFont="1" applyAlignment="1">
      <alignment horizontal="center" vertical="top"/>
    </xf>
    <xf numFmtId="0" fontId="65" fillId="0" borderId="0" xfId="0" applyFont="1" applyAlignment="1">
      <alignment vertical="top" wrapText="1"/>
    </xf>
    <xf numFmtId="0" fontId="69" fillId="0" borderId="0" xfId="0" applyFont="1" applyAlignment="1">
      <alignment vertical="top" wrapText="1"/>
    </xf>
    <xf numFmtId="0" fontId="70" fillId="0" borderId="0" xfId="0" applyFont="1" applyAlignment="1">
      <alignment vertical="top" wrapText="1"/>
    </xf>
    <xf numFmtId="0" fontId="65" fillId="0" borderId="0" xfId="0" applyFont="1" applyAlignment="1">
      <alignment horizontal="left" vertical="top" wrapText="1"/>
    </xf>
    <xf numFmtId="0" fontId="71" fillId="0" borderId="0" xfId="0" applyFont="1" applyAlignment="1">
      <alignment vertical="top" wrapText="1"/>
    </xf>
    <xf numFmtId="0" fontId="65" fillId="0" borderId="12" xfId="0" applyFont="1" applyBorder="1" applyAlignment="1">
      <alignment vertical="top" wrapText="1"/>
    </xf>
    <xf numFmtId="0" fontId="69" fillId="7" borderId="0" xfId="0" applyFont="1" applyFill="1" applyAlignment="1">
      <alignment vertical="top" wrapText="1"/>
    </xf>
    <xf numFmtId="0" fontId="72" fillId="0" borderId="0" xfId="0" applyFont="1" applyAlignment="1">
      <alignment vertical="top"/>
    </xf>
    <xf numFmtId="0" fontId="70" fillId="0" borderId="12" xfId="0" applyFont="1" applyBorder="1" applyAlignment="1">
      <alignment vertical="top" wrapText="1"/>
    </xf>
    <xf numFmtId="0" fontId="65" fillId="7" borderId="0" xfId="0" applyFont="1" applyFill="1" applyAlignment="1">
      <alignment vertical="top" wrapText="1"/>
    </xf>
    <xf numFmtId="166" fontId="70" fillId="0" borderId="12" xfId="0" applyNumberFormat="1" applyFont="1" applyBorder="1" applyAlignment="1">
      <alignment vertical="top" wrapText="1"/>
    </xf>
    <xf numFmtId="0" fontId="70" fillId="7" borderId="0" xfId="0" applyFont="1" applyFill="1" applyAlignment="1">
      <alignment vertical="top" wrapText="1"/>
    </xf>
    <xf numFmtId="0" fontId="70" fillId="7" borderId="0" xfId="0" applyFont="1" applyFill="1" applyAlignment="1">
      <alignment horizontal="left" vertical="top" wrapText="1"/>
    </xf>
    <xf numFmtId="0" fontId="65" fillId="7" borderId="0" xfId="0" applyFont="1" applyFill="1"/>
    <xf numFmtId="49" fontId="69" fillId="0" borderId="12" xfId="0" applyNumberFormat="1" applyFont="1" applyBorder="1" applyAlignment="1">
      <alignment vertical="top"/>
    </xf>
    <xf numFmtId="0" fontId="69" fillId="0" borderId="12" xfId="0" applyFont="1" applyBorder="1" applyAlignment="1">
      <alignment horizontal="left" vertical="top"/>
    </xf>
    <xf numFmtId="49" fontId="69" fillId="0" borderId="0" xfId="0" applyNumberFormat="1" applyFont="1" applyAlignment="1">
      <alignment vertical="top"/>
    </xf>
    <xf numFmtId="0" fontId="69" fillId="0" borderId="0" xfId="0" applyFont="1" applyAlignment="1">
      <alignment horizontal="left" vertical="top"/>
    </xf>
    <xf numFmtId="0" fontId="69" fillId="8" borderId="12" xfId="0" applyFont="1" applyFill="1" applyBorder="1" applyAlignment="1">
      <alignment vertical="top" wrapText="1"/>
    </xf>
    <xf numFmtId="0" fontId="69" fillId="0" borderId="12" xfId="0" applyFont="1" applyBorder="1" applyAlignment="1">
      <alignment vertical="top" wrapText="1"/>
    </xf>
    <xf numFmtId="0" fontId="65" fillId="12" borderId="12" xfId="0" applyFont="1" applyFill="1" applyBorder="1" applyAlignment="1">
      <alignment vertical="top" wrapText="1"/>
    </xf>
    <xf numFmtId="49" fontId="69" fillId="9" borderId="12" xfId="0" applyNumberFormat="1" applyFont="1" applyFill="1" applyBorder="1" applyAlignment="1">
      <alignment vertical="top"/>
    </xf>
    <xf numFmtId="0" fontId="69" fillId="9" borderId="12" xfId="0" applyFont="1" applyFill="1" applyBorder="1" applyAlignment="1">
      <alignment horizontal="left" vertical="top"/>
    </xf>
    <xf numFmtId="0" fontId="69" fillId="9" borderId="12" xfId="0" applyFont="1" applyFill="1" applyBorder="1" applyAlignment="1">
      <alignment vertical="top" wrapText="1"/>
    </xf>
    <xf numFmtId="0" fontId="69" fillId="9" borderId="13" xfId="0" applyFont="1" applyFill="1" applyBorder="1" applyAlignment="1">
      <alignment vertical="top" wrapText="1"/>
    </xf>
    <xf numFmtId="0" fontId="69" fillId="0" borderId="0" xfId="0" applyFont="1"/>
    <xf numFmtId="0" fontId="73" fillId="13" borderId="12" xfId="8" applyFont="1" applyFill="1" applyBorder="1" applyAlignment="1">
      <alignment vertical="center" wrapText="1"/>
    </xf>
    <xf numFmtId="0" fontId="73" fillId="13" borderId="12" xfId="8" applyFont="1" applyFill="1" applyBorder="1" applyAlignment="1">
      <alignment horizontal="left" vertical="center" wrapText="1"/>
    </xf>
    <xf numFmtId="0" fontId="65" fillId="14" borderId="0" xfId="0" applyFont="1" applyFill="1"/>
    <xf numFmtId="0" fontId="74" fillId="0" borderId="0" xfId="0" applyFont="1"/>
    <xf numFmtId="0" fontId="75" fillId="0" borderId="0" xfId="0" applyFont="1"/>
    <xf numFmtId="0" fontId="70" fillId="0" borderId="3" xfId="0" applyFont="1" applyBorder="1" applyAlignment="1">
      <alignment vertical="top" wrapText="1"/>
    </xf>
    <xf numFmtId="0" fontId="65" fillId="0" borderId="3" xfId="0" applyFont="1" applyBorder="1" applyAlignment="1">
      <alignment vertical="top" wrapText="1"/>
    </xf>
    <xf numFmtId="0" fontId="76" fillId="0" borderId="0" xfId="0" applyFont="1"/>
    <xf numFmtId="0" fontId="64" fillId="0" borderId="13" xfId="10" applyFont="1" applyBorder="1" applyAlignment="1" applyProtection="1">
      <alignment horizontal="center" vertical="center" wrapText="1"/>
      <protection locked="0"/>
    </xf>
    <xf numFmtId="0" fontId="66" fillId="0" borderId="0" xfId="10" applyFont="1" applyAlignment="1">
      <alignment horizontal="center" vertical="top"/>
    </xf>
    <xf numFmtId="0" fontId="77" fillId="0" borderId="0" xfId="10" applyFont="1" applyAlignment="1">
      <alignment horizontal="center" vertical="center" wrapText="1"/>
    </xf>
    <xf numFmtId="0" fontId="65" fillId="0" borderId="0" xfId="10" applyFont="1" applyAlignment="1">
      <alignment vertical="top"/>
    </xf>
    <xf numFmtId="0" fontId="65" fillId="0" borderId="0" xfId="10" applyFont="1" applyAlignment="1">
      <alignment horizontal="left" vertical="top"/>
    </xf>
    <xf numFmtId="15" fontId="65" fillId="0" borderId="0" xfId="10" applyNumberFormat="1" applyFont="1" applyAlignment="1">
      <alignment horizontal="left" vertical="top"/>
    </xf>
    <xf numFmtId="0" fontId="66" fillId="0" borderId="0" xfId="10" applyFont="1"/>
    <xf numFmtId="0" fontId="69" fillId="0" borderId="12" xfId="10" applyFont="1" applyBorder="1" applyAlignment="1">
      <alignment horizontal="center" vertical="center" wrapText="1"/>
    </xf>
    <xf numFmtId="0" fontId="69" fillId="0" borderId="16" xfId="10" applyFont="1" applyBorder="1" applyAlignment="1">
      <alignment vertical="top"/>
    </xf>
    <xf numFmtId="0" fontId="65" fillId="0" borderId="22" xfId="10" applyFont="1" applyBorder="1" applyAlignment="1">
      <alignment vertical="top" wrapText="1"/>
    </xf>
    <xf numFmtId="0" fontId="65" fillId="0" borderId="22" xfId="10" applyFont="1" applyBorder="1" applyAlignment="1">
      <alignment vertical="top"/>
    </xf>
    <xf numFmtId="0" fontId="65" fillId="0" borderId="17" xfId="10" applyFont="1" applyBorder="1" applyAlignment="1">
      <alignment vertical="top" wrapText="1"/>
    </xf>
    <xf numFmtId="0" fontId="76" fillId="0" borderId="0" xfId="10" applyFont="1" applyAlignment="1">
      <alignment horizontal="center" vertical="top"/>
    </xf>
    <xf numFmtId="0" fontId="65" fillId="0" borderId="12" xfId="0" applyFont="1" applyBorder="1" applyAlignment="1">
      <alignment horizontal="left" vertical="top" wrapText="1"/>
    </xf>
    <xf numFmtId="166" fontId="65" fillId="15" borderId="1" xfId="0" applyNumberFormat="1" applyFont="1" applyFill="1" applyBorder="1" applyAlignment="1">
      <alignment horizontal="left" vertical="top" wrapText="1"/>
    </xf>
    <xf numFmtId="166" fontId="65" fillId="15" borderId="18" xfId="0" applyNumberFormat="1" applyFont="1" applyFill="1" applyBorder="1" applyAlignment="1">
      <alignment horizontal="left" vertical="top" wrapText="1"/>
    </xf>
    <xf numFmtId="0" fontId="71" fillId="0" borderId="3" xfId="0" applyFont="1" applyBorder="1" applyAlignment="1">
      <alignment vertical="top" wrapText="1"/>
    </xf>
    <xf numFmtId="166" fontId="79" fillId="15" borderId="12" xfId="0" applyNumberFormat="1" applyFont="1" applyFill="1" applyBorder="1" applyAlignment="1">
      <alignment horizontal="left" vertical="center"/>
    </xf>
    <xf numFmtId="0" fontId="79" fillId="15" borderId="12" xfId="0" applyFont="1" applyFill="1" applyBorder="1" applyAlignment="1">
      <alignment vertical="center"/>
    </xf>
    <xf numFmtId="0" fontId="79" fillId="15" borderId="12" xfId="0" applyFont="1" applyFill="1" applyBorder="1" applyAlignment="1">
      <alignment vertical="center" wrapText="1"/>
    </xf>
    <xf numFmtId="0" fontId="79" fillId="7" borderId="0" xfId="0" applyFont="1" applyFill="1" applyAlignment="1">
      <alignment vertical="center" wrapText="1"/>
    </xf>
    <xf numFmtId="0" fontId="79" fillId="0" borderId="0" xfId="0" applyFont="1" applyAlignment="1">
      <alignment vertical="center"/>
    </xf>
    <xf numFmtId="0" fontId="69" fillId="15" borderId="16" xfId="0" applyFont="1" applyFill="1" applyBorder="1" applyAlignment="1">
      <alignment horizontal="left" vertical="top" wrapText="1"/>
    </xf>
    <xf numFmtId="0" fontId="69" fillId="15" borderId="17" xfId="0" applyFont="1" applyFill="1" applyBorder="1" applyAlignment="1">
      <alignment vertical="top" wrapText="1"/>
    </xf>
    <xf numFmtId="0" fontId="69" fillId="14" borderId="0" xfId="0" applyFont="1" applyFill="1" applyAlignment="1">
      <alignment vertical="top" wrapText="1"/>
    </xf>
    <xf numFmtId="0" fontId="69" fillId="15" borderId="18" xfId="0" applyFont="1" applyFill="1" applyBorder="1" applyAlignment="1">
      <alignment horizontal="left" vertical="top" wrapText="1"/>
    </xf>
    <xf numFmtId="0" fontId="69" fillId="15" borderId="20" xfId="0" applyFont="1" applyFill="1" applyBorder="1" applyAlignment="1">
      <alignment vertical="top" wrapText="1"/>
    </xf>
    <xf numFmtId="0" fontId="65" fillId="15" borderId="1" xfId="0" applyFont="1" applyFill="1" applyBorder="1" applyAlignment="1">
      <alignment horizontal="left" vertical="top" wrapText="1"/>
    </xf>
    <xf numFmtId="0" fontId="69" fillId="0" borderId="3" xfId="0" applyFont="1" applyBorder="1" applyAlignment="1">
      <alignment vertical="top" wrapText="1"/>
    </xf>
    <xf numFmtId="0" fontId="65" fillId="14" borderId="0" xfId="0" applyFont="1" applyFill="1" applyAlignment="1">
      <alignment vertical="top" wrapText="1"/>
    </xf>
    <xf numFmtId="0" fontId="80" fillId="0" borderId="3" xfId="0" applyFont="1" applyBorder="1" applyAlignment="1">
      <alignment vertical="top" wrapText="1"/>
    </xf>
    <xf numFmtId="0" fontId="69" fillId="15" borderId="13" xfId="0" applyFont="1" applyFill="1" applyBorder="1" applyAlignment="1">
      <alignment vertical="top" wrapText="1"/>
    </xf>
    <xf numFmtId="0" fontId="69" fillId="15" borderId="1" xfId="0" applyFont="1" applyFill="1" applyBorder="1" applyAlignment="1">
      <alignment horizontal="left" vertical="top" wrapText="1"/>
    </xf>
    <xf numFmtId="0" fontId="70" fillId="0" borderId="3" xfId="0" applyFont="1" applyBorder="1" applyAlignment="1">
      <alignment horizontal="left" vertical="top" wrapText="1"/>
    </xf>
    <xf numFmtId="0" fontId="70" fillId="14" borderId="0" xfId="0" applyFont="1" applyFill="1" applyAlignment="1">
      <alignment horizontal="left" vertical="top" wrapText="1"/>
    </xf>
    <xf numFmtId="0" fontId="70" fillId="14" borderId="0" xfId="0" applyFont="1" applyFill="1" applyAlignment="1">
      <alignment vertical="top" wrapText="1"/>
    </xf>
    <xf numFmtId="0" fontId="70" fillId="15" borderId="1" xfId="0" applyFont="1" applyFill="1" applyBorder="1" applyAlignment="1">
      <alignment horizontal="left" vertical="top" wrapText="1"/>
    </xf>
    <xf numFmtId="2" fontId="69" fillId="15" borderId="1" xfId="0" applyNumberFormat="1" applyFont="1" applyFill="1" applyBorder="1" applyAlignment="1">
      <alignment horizontal="left" vertical="top" wrapText="1"/>
    </xf>
    <xf numFmtId="166" fontId="69" fillId="11" borderId="16" xfId="0" applyNumberFormat="1" applyFont="1" applyFill="1" applyBorder="1" applyAlignment="1">
      <alignment horizontal="left" vertical="top"/>
    </xf>
    <xf numFmtId="0" fontId="69" fillId="11" borderId="17" xfId="0" applyFont="1" applyFill="1" applyBorder="1" applyAlignment="1">
      <alignment vertical="top" wrapText="1"/>
    </xf>
    <xf numFmtId="0" fontId="69" fillId="11" borderId="18" xfId="0" applyFont="1" applyFill="1" applyBorder="1" applyAlignment="1">
      <alignment horizontal="left" vertical="top"/>
    </xf>
    <xf numFmtId="0" fontId="69" fillId="11" borderId="20" xfId="0" applyFont="1" applyFill="1" applyBorder="1" applyAlignment="1">
      <alignment vertical="top" wrapText="1"/>
    </xf>
    <xf numFmtId="0" fontId="65" fillId="0" borderId="14" xfId="0" applyFont="1" applyBorder="1" applyAlignment="1">
      <alignment vertical="top" wrapText="1"/>
    </xf>
    <xf numFmtId="0" fontId="65" fillId="0" borderId="15" xfId="0" applyFont="1" applyBorder="1" applyAlignment="1">
      <alignment vertical="top" wrapText="1"/>
    </xf>
    <xf numFmtId="0" fontId="69" fillId="11" borderId="13" xfId="0" applyFont="1" applyFill="1" applyBorder="1" applyAlignment="1">
      <alignment vertical="top" wrapText="1"/>
    </xf>
    <xf numFmtId="0" fontId="69" fillId="0" borderId="14" xfId="0" applyFont="1" applyBorder="1" applyAlignment="1">
      <alignment vertical="top" wrapText="1"/>
    </xf>
    <xf numFmtId="0" fontId="65" fillId="0" borderId="1" xfId="0" applyFont="1" applyBorder="1" applyAlignment="1">
      <alignment vertical="top" wrapText="1"/>
    </xf>
    <xf numFmtId="0" fontId="69" fillId="0" borderId="1" xfId="0" applyFont="1" applyBorder="1" applyAlignment="1">
      <alignment vertical="top" wrapText="1"/>
    </xf>
    <xf numFmtId="0" fontId="70" fillId="0" borderId="1" xfId="0" applyFont="1" applyBorder="1" applyAlignment="1">
      <alignment horizontal="left" vertical="top" wrapText="1"/>
    </xf>
    <xf numFmtId="0" fontId="69" fillId="0" borderId="1" xfId="0" applyFont="1" applyBorder="1" applyAlignment="1">
      <alignment horizontal="left" vertical="top" wrapText="1"/>
    </xf>
    <xf numFmtId="0" fontId="69" fillId="14" borderId="0" xfId="0" applyFont="1" applyFill="1" applyAlignment="1">
      <alignment horizontal="left" vertical="top" wrapText="1"/>
    </xf>
    <xf numFmtId="0" fontId="70" fillId="0" borderId="1" xfId="0" applyFont="1" applyBorder="1" applyAlignment="1">
      <alignment vertical="top" wrapText="1"/>
    </xf>
    <xf numFmtId="0" fontId="70" fillId="0" borderId="14" xfId="0" applyFont="1" applyBorder="1" applyAlignment="1">
      <alignment vertical="top" wrapText="1"/>
    </xf>
    <xf numFmtId="2" fontId="69" fillId="11" borderId="18" xfId="0" applyNumberFormat="1" applyFont="1" applyFill="1" applyBorder="1" applyAlignment="1">
      <alignment horizontal="left" vertical="top"/>
    </xf>
    <xf numFmtId="0" fontId="81" fillId="11" borderId="18" xfId="0" applyFont="1" applyFill="1" applyBorder="1" applyAlignment="1">
      <alignment horizontal="left" vertical="top" wrapText="1"/>
    </xf>
    <xf numFmtId="0" fontId="70" fillId="11" borderId="19" xfId="0" applyFont="1" applyFill="1" applyBorder="1" applyAlignment="1">
      <alignment horizontal="left" vertical="top"/>
    </xf>
    <xf numFmtId="0" fontId="69" fillId="11" borderId="0" xfId="0" applyFont="1" applyFill="1" applyAlignment="1">
      <alignment horizontal="left" vertical="top"/>
    </xf>
    <xf numFmtId="0" fontId="80" fillId="0" borderId="14" xfId="0" applyFont="1" applyBorder="1" applyAlignment="1">
      <alignment vertical="top" wrapText="1"/>
    </xf>
    <xf numFmtId="0" fontId="65" fillId="11" borderId="18" xfId="0" applyFont="1" applyFill="1" applyBorder="1" applyAlignment="1">
      <alignment horizontal="left"/>
    </xf>
    <xf numFmtId="0" fontId="65" fillId="0" borderId="1" xfId="0" applyFont="1" applyBorder="1"/>
    <xf numFmtId="0" fontId="69" fillId="7" borderId="0" xfId="0" applyFont="1" applyFill="1" applyAlignment="1">
      <alignment horizontal="left" vertical="top" wrapText="1"/>
    </xf>
    <xf numFmtId="0" fontId="69" fillId="11" borderId="12" xfId="0" applyFont="1" applyFill="1" applyBorder="1" applyAlignment="1">
      <alignment vertical="top" wrapText="1"/>
    </xf>
    <xf numFmtId="2" fontId="69" fillId="11" borderId="0" xfId="0" applyNumberFormat="1" applyFont="1" applyFill="1" applyAlignment="1">
      <alignment horizontal="left" vertical="top"/>
    </xf>
    <xf numFmtId="0" fontId="65" fillId="0" borderId="0" xfId="0" applyFont="1" applyAlignment="1">
      <alignment wrapText="1"/>
    </xf>
    <xf numFmtId="0" fontId="65" fillId="0" borderId="0" xfId="0" applyFont="1" applyAlignment="1">
      <alignment horizontal="center" wrapText="1"/>
    </xf>
    <xf numFmtId="0" fontId="69" fillId="16" borderId="0" xfId="11" applyFont="1" applyFill="1" applyAlignment="1">
      <alignment horizontal="left" vertical="top"/>
    </xf>
    <xf numFmtId="0" fontId="69" fillId="16" borderId="0" xfId="11" applyFont="1" applyFill="1" applyAlignment="1">
      <alignment vertical="top" wrapText="1"/>
    </xf>
    <xf numFmtId="0" fontId="65" fillId="16" borderId="0" xfId="11" applyFont="1" applyFill="1" applyAlignment="1">
      <alignment vertical="top"/>
    </xf>
    <xf numFmtId="0" fontId="66" fillId="16" borderId="0" xfId="11" applyFont="1" applyFill="1" applyAlignment="1">
      <alignment vertical="top" wrapText="1"/>
    </xf>
    <xf numFmtId="0" fontId="65" fillId="0" borderId="0" xfId="11" applyFont="1"/>
    <xf numFmtId="0" fontId="69" fillId="16" borderId="14" xfId="11" applyFont="1" applyFill="1" applyBorder="1" applyAlignment="1">
      <alignment horizontal="left" vertical="top" wrapText="1"/>
    </xf>
    <xf numFmtId="0" fontId="69" fillId="16" borderId="14" xfId="11" applyFont="1" applyFill="1" applyBorder="1" applyAlignment="1">
      <alignment vertical="top" wrapText="1"/>
    </xf>
    <xf numFmtId="0" fontId="69" fillId="16" borderId="14" xfId="11" applyFont="1" applyFill="1" applyBorder="1" applyAlignment="1">
      <alignment vertical="top"/>
    </xf>
    <xf numFmtId="0" fontId="69" fillId="16" borderId="23" xfId="11" applyFont="1" applyFill="1" applyBorder="1" applyAlignment="1">
      <alignment horizontal="left" vertical="top"/>
    </xf>
    <xf numFmtId="0" fontId="69" fillId="16" borderId="24" xfId="11" applyFont="1" applyFill="1" applyBorder="1" applyAlignment="1">
      <alignment vertical="top" wrapText="1"/>
    </xf>
    <xf numFmtId="0" fontId="69" fillId="16" borderId="15" xfId="11" applyFont="1" applyFill="1" applyBorder="1" applyAlignment="1">
      <alignment horizontal="left" vertical="top"/>
    </xf>
    <xf numFmtId="0" fontId="65" fillId="0" borderId="15" xfId="11" applyFont="1" applyBorder="1" applyAlignment="1">
      <alignment vertical="top" wrapText="1"/>
    </xf>
    <xf numFmtId="0" fontId="65" fillId="0" borderId="15" xfId="11" applyFont="1" applyBorder="1" applyAlignment="1">
      <alignment vertical="top"/>
    </xf>
    <xf numFmtId="0" fontId="66" fillId="0" borderId="15" xfId="11" applyFont="1" applyBorder="1" applyAlignment="1">
      <alignment vertical="top" wrapText="1"/>
    </xf>
    <xf numFmtId="0" fontId="69" fillId="16" borderId="12" xfId="11" applyFont="1" applyFill="1" applyBorder="1" applyAlignment="1">
      <alignment horizontal="left" vertical="top"/>
    </xf>
    <xf numFmtId="0" fontId="65" fillId="0" borderId="12" xfId="11" applyFont="1" applyBorder="1" applyAlignment="1">
      <alignment vertical="top" wrapText="1"/>
    </xf>
    <xf numFmtId="0" fontId="65" fillId="0" borderId="12" xfId="11" applyFont="1" applyBorder="1" applyAlignment="1">
      <alignment vertical="top"/>
    </xf>
    <xf numFmtId="0" fontId="66" fillId="0" borderId="12" xfId="11" applyFont="1" applyBorder="1" applyAlignment="1">
      <alignment vertical="top" wrapText="1"/>
    </xf>
    <xf numFmtId="0" fontId="69" fillId="0" borderId="0" xfId="11" applyFont="1" applyAlignment="1">
      <alignment horizontal="left" vertical="top"/>
    </xf>
    <xf numFmtId="0" fontId="65" fillId="0" borderId="0" xfId="11" applyFont="1" applyAlignment="1">
      <alignment vertical="top" wrapText="1"/>
    </xf>
    <xf numFmtId="0" fontId="66" fillId="0" borderId="0" xfId="11" applyFont="1" applyAlignment="1">
      <alignment vertical="top" wrapText="1"/>
    </xf>
    <xf numFmtId="0" fontId="69" fillId="16" borderId="16" xfId="11" applyFont="1" applyFill="1" applyBorder="1" applyAlignment="1">
      <alignment horizontal="left" vertical="top"/>
    </xf>
    <xf numFmtId="0" fontId="69" fillId="16" borderId="22" xfId="11" applyFont="1" applyFill="1" applyBorder="1" applyAlignment="1">
      <alignment vertical="top" wrapText="1"/>
    </xf>
    <xf numFmtId="0" fontId="65" fillId="16" borderId="24" xfId="0" applyFont="1" applyFill="1" applyBorder="1" applyAlignment="1">
      <alignment vertical="top"/>
    </xf>
    <xf numFmtId="0" fontId="65" fillId="16" borderId="13" xfId="0" applyFont="1" applyFill="1" applyBorder="1" applyAlignment="1">
      <alignment vertical="top"/>
    </xf>
    <xf numFmtId="0" fontId="69" fillId="15" borderId="12" xfId="0" applyFont="1" applyFill="1" applyBorder="1" applyAlignment="1">
      <alignment horizontal="left" vertical="top" wrapText="1"/>
    </xf>
    <xf numFmtId="0" fontId="69" fillId="15" borderId="12" xfId="0" applyFont="1" applyFill="1" applyBorder="1" applyAlignment="1">
      <alignment vertical="top" wrapText="1"/>
    </xf>
    <xf numFmtId="166" fontId="70" fillId="17" borderId="12" xfId="0" applyNumberFormat="1" applyFont="1" applyFill="1" applyBorder="1" applyAlignment="1">
      <alignment vertical="top" wrapText="1"/>
    </xf>
    <xf numFmtId="0" fontId="70" fillId="17" borderId="12" xfId="0" applyFont="1" applyFill="1" applyBorder="1" applyAlignment="1">
      <alignment vertical="top" wrapText="1"/>
    </xf>
    <xf numFmtId="0" fontId="70" fillId="18" borderId="15" xfId="0" applyFont="1" applyFill="1" applyBorder="1" applyAlignment="1">
      <alignment vertical="top" wrapText="1"/>
    </xf>
    <xf numFmtId="0" fontId="70" fillId="18" borderId="12" xfId="0" applyFont="1" applyFill="1" applyBorder="1" applyAlignment="1">
      <alignment vertical="top" wrapText="1"/>
    </xf>
    <xf numFmtId="0" fontId="70" fillId="0" borderId="12" xfId="0" applyFont="1" applyBorder="1" applyAlignment="1">
      <alignment horizontal="left" vertical="top" wrapText="1"/>
    </xf>
    <xf numFmtId="0" fontId="30" fillId="0" borderId="12" xfId="0" applyFont="1" applyBorder="1" applyAlignment="1">
      <alignment vertical="top" wrapText="1"/>
    </xf>
    <xf numFmtId="166" fontId="70" fillId="14" borderId="12" xfId="0" applyNumberFormat="1" applyFont="1" applyFill="1" applyBorder="1" applyAlignment="1">
      <alignment vertical="top" wrapText="1"/>
    </xf>
    <xf numFmtId="0" fontId="70" fillId="14" borderId="12" xfId="0" applyFont="1" applyFill="1" applyBorder="1" applyAlignment="1">
      <alignment vertical="top" wrapText="1"/>
    </xf>
    <xf numFmtId="0" fontId="30" fillId="14" borderId="12" xfId="0" applyFont="1" applyFill="1" applyBorder="1" applyAlignment="1">
      <alignment vertical="top" wrapText="1"/>
    </xf>
    <xf numFmtId="0" fontId="82" fillId="17" borderId="12" xfId="0" applyFont="1" applyFill="1" applyBorder="1" applyAlignment="1">
      <alignment vertical="top" wrapText="1"/>
    </xf>
    <xf numFmtId="0" fontId="65" fillId="14" borderId="0" xfId="0" applyFont="1" applyFill="1" applyAlignment="1">
      <alignment horizontal="left" vertical="top" wrapText="1"/>
    </xf>
    <xf numFmtId="0" fontId="69" fillId="0" borderId="0" xfId="0" applyFont="1" applyAlignment="1">
      <alignment horizontal="left" vertical="top" wrapText="1"/>
    </xf>
    <xf numFmtId="0" fontId="70" fillId="14" borderId="12" xfId="0" applyFont="1" applyFill="1" applyBorder="1" applyAlignment="1">
      <alignment horizontal="left" vertical="top" wrapText="1"/>
    </xf>
    <xf numFmtId="0" fontId="70" fillId="17" borderId="12" xfId="0" applyFont="1" applyFill="1" applyBorder="1" applyAlignment="1">
      <alignment horizontal="left" vertical="top" wrapText="1"/>
    </xf>
    <xf numFmtId="0" fontId="83" fillId="12" borderId="12" xfId="0" applyFont="1" applyFill="1" applyBorder="1" applyAlignment="1">
      <alignment vertical="top" wrapText="1"/>
    </xf>
    <xf numFmtId="0" fontId="65" fillId="7" borderId="0" xfId="0" applyFont="1" applyFill="1" applyAlignment="1">
      <alignment horizontal="left" vertical="top" wrapText="1"/>
    </xf>
    <xf numFmtId="0" fontId="65" fillId="0" borderId="3" xfId="0" applyFont="1" applyBorder="1" applyAlignment="1">
      <alignment horizontal="left" vertical="top" wrapText="1"/>
    </xf>
    <xf numFmtId="0" fontId="84" fillId="15" borderId="1" xfId="0" applyFont="1" applyFill="1" applyBorder="1" applyAlignment="1">
      <alignment horizontal="left" vertical="top" wrapText="1"/>
    </xf>
    <xf numFmtId="0" fontId="65" fillId="15" borderId="18" xfId="0" applyFont="1" applyFill="1" applyBorder="1" applyAlignment="1">
      <alignment horizontal="left" vertical="top" wrapText="1"/>
    </xf>
    <xf numFmtId="0" fontId="83" fillId="15" borderId="18" xfId="0" applyFont="1" applyFill="1" applyBorder="1" applyAlignment="1">
      <alignment horizontal="left" vertical="top" wrapText="1"/>
    </xf>
    <xf numFmtId="0" fontId="70" fillId="0" borderId="15" xfId="0" applyFont="1" applyBorder="1" applyAlignment="1">
      <alignment vertical="top" wrapText="1"/>
    </xf>
    <xf numFmtId="0" fontId="75" fillId="0" borderId="3" xfId="0" applyFont="1" applyBorder="1" applyAlignment="1">
      <alignment vertical="top" wrapText="1"/>
    </xf>
    <xf numFmtId="166" fontId="83" fillId="15" borderId="1" xfId="0" applyNumberFormat="1" applyFont="1" applyFill="1" applyBorder="1" applyAlignment="1">
      <alignment horizontal="left" vertical="top" wrapText="1"/>
    </xf>
    <xf numFmtId="0" fontId="85" fillId="11" borderId="0" xfId="0" applyFont="1" applyFill="1" applyAlignment="1">
      <alignment vertical="top" wrapText="1"/>
    </xf>
    <xf numFmtId="0" fontId="83" fillId="15" borderId="1" xfId="0" applyFont="1" applyFill="1" applyBorder="1" applyAlignment="1">
      <alignment horizontal="left" vertical="top" wrapText="1"/>
    </xf>
    <xf numFmtId="0" fontId="84" fillId="15" borderId="18" xfId="0" applyFont="1" applyFill="1" applyBorder="1" applyAlignment="1">
      <alignment horizontal="left" vertical="top" wrapText="1"/>
    </xf>
    <xf numFmtId="0" fontId="84" fillId="15" borderId="13" xfId="0" applyFont="1" applyFill="1" applyBorder="1" applyAlignment="1">
      <alignment vertical="top" wrapText="1"/>
    </xf>
    <xf numFmtId="0" fontId="86" fillId="14" borderId="0" xfId="0" applyFont="1" applyFill="1" applyAlignment="1">
      <alignment vertical="top" wrapText="1"/>
    </xf>
    <xf numFmtId="0" fontId="86" fillId="0" borderId="0" xfId="0" applyFont="1" applyAlignment="1">
      <alignment vertical="top" wrapText="1"/>
    </xf>
    <xf numFmtId="0" fontId="87" fillId="0" borderId="0" xfId="0" applyFont="1"/>
    <xf numFmtId="0" fontId="87" fillId="15" borderId="1" xfId="0" applyFont="1" applyFill="1" applyBorder="1" applyAlignment="1">
      <alignment horizontal="left" vertical="top" wrapText="1"/>
    </xf>
    <xf numFmtId="0" fontId="87" fillId="0" borderId="3" xfId="0" applyFont="1" applyBorder="1" applyAlignment="1">
      <alignment vertical="top" wrapText="1"/>
    </xf>
    <xf numFmtId="0" fontId="87" fillId="14" borderId="0" xfId="0" applyFont="1" applyFill="1" applyAlignment="1">
      <alignment vertical="top" wrapText="1"/>
    </xf>
    <xf numFmtId="0" fontId="87" fillId="0" borderId="0" xfId="0" applyFont="1" applyAlignment="1">
      <alignment vertical="top" wrapText="1"/>
    </xf>
    <xf numFmtId="0" fontId="65" fillId="11" borderId="12" xfId="0" applyFont="1" applyFill="1" applyBorder="1" applyAlignment="1">
      <alignment vertical="top" wrapText="1"/>
    </xf>
    <xf numFmtId="0" fontId="88" fillId="11" borderId="3" xfId="0" applyFont="1" applyFill="1" applyBorder="1" applyAlignment="1">
      <alignment vertical="top" wrapText="1"/>
    </xf>
    <xf numFmtId="0" fontId="71" fillId="11" borderId="3" xfId="0" applyFont="1" applyFill="1" applyBorder="1" applyAlignment="1">
      <alignment vertical="top" wrapText="1"/>
    </xf>
    <xf numFmtId="0" fontId="84" fillId="11" borderId="3" xfId="0" applyFont="1" applyFill="1" applyBorder="1" applyAlignment="1">
      <alignment vertical="top" wrapText="1"/>
    </xf>
    <xf numFmtId="0" fontId="70" fillId="11" borderId="3" xfId="0" applyFont="1" applyFill="1" applyBorder="1" applyAlignment="1">
      <alignment vertical="top" wrapText="1"/>
    </xf>
    <xf numFmtId="0" fontId="83" fillId="11" borderId="3" xfId="0" applyFont="1" applyFill="1" applyBorder="1" applyAlignment="1">
      <alignment vertical="top" wrapText="1"/>
    </xf>
    <xf numFmtId="0" fontId="69" fillId="13" borderId="12" xfId="0" applyFont="1" applyFill="1" applyBorder="1" applyAlignment="1">
      <alignment vertical="top" wrapText="1"/>
    </xf>
    <xf numFmtId="0" fontId="89" fillId="0" borderId="0" xfId="0" applyFont="1" applyAlignment="1">
      <alignment horizontal="left" vertical="top" wrapText="1"/>
    </xf>
    <xf numFmtId="0" fontId="90" fillId="14" borderId="0" xfId="0" applyFont="1" applyFill="1"/>
    <xf numFmtId="0" fontId="90" fillId="0" borderId="0" xfId="0" applyFont="1"/>
    <xf numFmtId="0" fontId="90" fillId="19" borderId="0" xfId="0" applyFont="1" applyFill="1"/>
    <xf numFmtId="0" fontId="43" fillId="20" borderId="6" xfId="0" applyFont="1" applyFill="1" applyBorder="1" applyAlignment="1">
      <alignment vertical="center" wrapText="1"/>
    </xf>
    <xf numFmtId="0" fontId="65" fillId="0" borderId="13" xfId="0" applyFont="1" applyBorder="1" applyAlignment="1">
      <alignment vertical="top" wrapText="1"/>
    </xf>
    <xf numFmtId="0" fontId="43" fillId="20" borderId="12" xfId="0" applyFont="1" applyFill="1" applyBorder="1" applyAlignment="1">
      <alignment vertical="center" wrapText="1"/>
    </xf>
    <xf numFmtId="0" fontId="45" fillId="20" borderId="12" xfId="0" applyFont="1" applyFill="1" applyBorder="1" applyAlignment="1">
      <alignment vertical="center" wrapText="1"/>
    </xf>
    <xf numFmtId="0" fontId="45" fillId="0" borderId="12" xfId="0" applyFont="1" applyBorder="1" applyAlignment="1">
      <alignment vertical="center" wrapText="1"/>
    </xf>
    <xf numFmtId="0" fontId="34" fillId="0" borderId="12" xfId="0" applyFont="1" applyBorder="1" applyAlignment="1">
      <alignment vertical="center"/>
    </xf>
    <xf numFmtId="0" fontId="80" fillId="0" borderId="1" xfId="0" applyFont="1" applyBorder="1" applyAlignment="1">
      <alignment vertical="top" wrapText="1"/>
    </xf>
    <xf numFmtId="0" fontId="92" fillId="0" borderId="0" xfId="0" applyFont="1" applyAlignment="1">
      <alignment vertical="top" wrapText="1"/>
    </xf>
    <xf numFmtId="0" fontId="73" fillId="13" borderId="24" xfId="8" applyFont="1" applyFill="1" applyBorder="1" applyAlignment="1">
      <alignment horizontal="left" vertical="center" wrapText="1"/>
    </xf>
    <xf numFmtId="0" fontId="73" fillId="13" borderId="13" xfId="8" applyFont="1" applyFill="1" applyBorder="1" applyAlignment="1">
      <alignment horizontal="left" vertical="center" wrapText="1"/>
    </xf>
    <xf numFmtId="0" fontId="73" fillId="13" borderId="23" xfId="8" applyFont="1" applyFill="1" applyBorder="1" applyAlignment="1">
      <alignment horizontal="left" vertical="center"/>
    </xf>
    <xf numFmtId="0" fontId="79" fillId="13" borderId="24" xfId="0" applyFont="1" applyFill="1" applyBorder="1"/>
    <xf numFmtId="0" fontId="73" fillId="13" borderId="13" xfId="0" applyFont="1" applyFill="1" applyBorder="1" applyAlignment="1">
      <alignment wrapText="1"/>
    </xf>
    <xf numFmtId="0" fontId="73" fillId="13" borderId="12" xfId="8" applyFont="1" applyFill="1" applyBorder="1" applyAlignment="1">
      <alignment vertical="center" textRotation="90" wrapText="1"/>
    </xf>
    <xf numFmtId="0" fontId="66" fillId="12" borderId="12" xfId="0" applyFont="1" applyFill="1" applyBorder="1"/>
    <xf numFmtId="0" fontId="66" fillId="12" borderId="12" xfId="0" applyFont="1" applyFill="1" applyBorder="1" applyAlignment="1">
      <alignment wrapText="1"/>
    </xf>
    <xf numFmtId="0" fontId="66" fillId="0" borderId="12" xfId="0" applyFont="1" applyBorder="1"/>
    <xf numFmtId="0" fontId="66" fillId="0" borderId="12" xfId="0" applyFont="1" applyBorder="1" applyAlignment="1">
      <alignment wrapText="1"/>
    </xf>
    <xf numFmtId="0" fontId="66" fillId="0" borderId="0" xfId="0" applyFont="1" applyAlignment="1">
      <alignment wrapText="1"/>
    </xf>
    <xf numFmtId="166" fontId="69" fillId="15" borderId="16" xfId="0" applyNumberFormat="1" applyFont="1" applyFill="1" applyBorder="1" applyAlignment="1" applyProtection="1">
      <alignment horizontal="left" vertical="top" wrapText="1"/>
      <protection locked="0"/>
    </xf>
    <xf numFmtId="0" fontId="69" fillId="15" borderId="22" xfId="0" applyFont="1" applyFill="1" applyBorder="1" applyAlignment="1" applyProtection="1">
      <alignment vertical="top"/>
      <protection locked="0"/>
    </xf>
    <xf numFmtId="0" fontId="88" fillId="15" borderId="22" xfId="0" applyFont="1" applyFill="1" applyBorder="1" applyAlignment="1" applyProtection="1">
      <alignment vertical="top" wrapText="1"/>
      <protection locked="0"/>
    </xf>
    <xf numFmtId="0" fontId="75" fillId="15" borderId="34" xfId="0" applyFont="1" applyFill="1" applyBorder="1" applyAlignment="1" applyProtection="1">
      <alignment vertical="top" wrapText="1"/>
      <protection locked="0"/>
    </xf>
    <xf numFmtId="0" fontId="65" fillId="14" borderId="0" xfId="0" applyFont="1" applyFill="1" applyAlignment="1" applyProtection="1">
      <alignment vertical="top" wrapText="1"/>
      <protection locked="0"/>
    </xf>
    <xf numFmtId="166" fontId="69" fillId="15" borderId="18" xfId="0" applyNumberFormat="1" applyFont="1" applyFill="1" applyBorder="1" applyAlignment="1" applyProtection="1">
      <alignment horizontal="left" vertical="top" wrapText="1"/>
      <protection locked="0"/>
    </xf>
    <xf numFmtId="0" fontId="69" fillId="15" borderId="21" xfId="0" applyFont="1" applyFill="1" applyBorder="1" applyAlignment="1" applyProtection="1">
      <alignment vertical="top" wrapText="1"/>
      <protection locked="0"/>
    </xf>
    <xf numFmtId="0" fontId="93" fillId="15" borderId="20" xfId="0" applyFont="1" applyFill="1" applyBorder="1" applyAlignment="1" applyProtection="1">
      <alignment vertical="top" wrapText="1"/>
      <protection locked="0"/>
    </xf>
    <xf numFmtId="166" fontId="65" fillId="15" borderId="18" xfId="0" applyNumberFormat="1" applyFont="1" applyFill="1" applyBorder="1" applyAlignment="1" applyProtection="1">
      <alignment horizontal="left" vertical="top" wrapText="1"/>
      <protection locked="0"/>
    </xf>
    <xf numFmtId="0" fontId="65" fillId="0" borderId="16" xfId="0" applyFont="1" applyBorder="1" applyAlignment="1" applyProtection="1">
      <alignment vertical="top" wrapText="1"/>
      <protection locked="0"/>
    </xf>
    <xf numFmtId="0" fontId="91" fillId="0" borderId="22" xfId="0" applyFont="1" applyBorder="1" applyAlignment="1" applyProtection="1">
      <alignment vertical="top" wrapText="1"/>
      <protection locked="0"/>
    </xf>
    <xf numFmtId="0" fontId="71" fillId="0" borderId="17" xfId="0" applyFont="1" applyBorder="1" applyAlignment="1" applyProtection="1">
      <alignment vertical="top" wrapText="1"/>
      <protection locked="0"/>
    </xf>
    <xf numFmtId="0" fontId="65" fillId="0" borderId="18" xfId="0" applyFont="1" applyBorder="1" applyAlignment="1" applyProtection="1">
      <alignment vertical="top" wrapText="1"/>
      <protection locked="0"/>
    </xf>
    <xf numFmtId="0" fontId="91" fillId="0" borderId="0" xfId="0" applyFont="1" applyAlignment="1" applyProtection="1">
      <alignment vertical="top" wrapText="1"/>
      <protection locked="0"/>
    </xf>
    <xf numFmtId="0" fontId="66" fillId="11" borderId="18" xfId="0" applyFont="1" applyFill="1" applyBorder="1" applyAlignment="1">
      <alignment vertical="top" wrapText="1"/>
    </xf>
    <xf numFmtId="0" fontId="65" fillId="0" borderId="0" xfId="0" applyFont="1" applyAlignment="1" applyProtection="1">
      <alignment vertical="top"/>
      <protection locked="0"/>
    </xf>
    <xf numFmtId="0" fontId="83" fillId="11" borderId="0" xfId="0" applyFont="1" applyFill="1" applyAlignment="1">
      <alignment vertical="top" wrapText="1"/>
    </xf>
    <xf numFmtId="166" fontId="65" fillId="15" borderId="0" xfId="0" applyNumberFormat="1" applyFont="1" applyFill="1" applyAlignment="1" applyProtection="1">
      <alignment horizontal="left" vertical="top" wrapText="1"/>
      <protection locked="0"/>
    </xf>
    <xf numFmtId="0" fontId="65" fillId="0" borderId="0" xfId="0" applyFont="1" applyAlignment="1" applyProtection="1">
      <alignment vertical="top" wrapText="1"/>
      <protection locked="0"/>
    </xf>
    <xf numFmtId="0" fontId="75" fillId="0" borderId="0" xfId="0" applyFont="1" applyAlignment="1" applyProtection="1">
      <alignment vertical="top" wrapText="1"/>
      <protection locked="0"/>
    </xf>
    <xf numFmtId="0" fontId="69" fillId="15" borderId="24" xfId="0" applyFont="1" applyFill="1" applyBorder="1" applyAlignment="1" applyProtection="1">
      <alignment vertical="top"/>
      <protection locked="0"/>
    </xf>
    <xf numFmtId="0" fontId="75" fillId="15" borderId="13" xfId="0" applyFont="1" applyFill="1" applyBorder="1" applyAlignment="1" applyProtection="1">
      <alignment vertical="top" wrapText="1"/>
      <protection locked="0"/>
    </xf>
    <xf numFmtId="166" fontId="65" fillId="15" borderId="1" xfId="0" applyNumberFormat="1" applyFont="1" applyFill="1" applyBorder="1" applyAlignment="1" applyProtection="1">
      <alignment horizontal="left" vertical="top" wrapText="1"/>
      <protection locked="0"/>
    </xf>
    <xf numFmtId="0" fontId="65" fillId="0" borderId="34" xfId="0" applyFont="1" applyBorder="1" applyAlignment="1" applyProtection="1">
      <alignment vertical="top" wrapText="1"/>
      <protection locked="0"/>
    </xf>
    <xf numFmtId="0" fontId="75" fillId="0" borderId="3" xfId="0" applyFont="1" applyBorder="1" applyAlignment="1" applyProtection="1">
      <alignment vertical="top" wrapText="1"/>
      <protection locked="0"/>
    </xf>
    <xf numFmtId="0" fontId="94" fillId="0" borderId="3" xfId="0" applyFont="1" applyBorder="1" applyAlignment="1" applyProtection="1">
      <alignment vertical="top" wrapText="1"/>
      <protection locked="0"/>
    </xf>
    <xf numFmtId="0" fontId="71" fillId="0" borderId="3" xfId="0" applyFont="1" applyBorder="1" applyAlignment="1" applyProtection="1">
      <alignment vertical="top" wrapText="1"/>
      <protection locked="0"/>
    </xf>
    <xf numFmtId="0" fontId="65" fillId="12" borderId="0" xfId="0" applyFont="1" applyFill="1" applyAlignment="1" applyProtection="1">
      <alignment vertical="top" wrapText="1"/>
      <protection locked="0"/>
    </xf>
    <xf numFmtId="0" fontId="69" fillId="15" borderId="24" xfId="0" applyFont="1" applyFill="1" applyBorder="1" applyAlignment="1" applyProtection="1">
      <alignment vertical="top" wrapText="1"/>
      <protection locked="0"/>
    </xf>
    <xf numFmtId="0" fontId="65" fillId="15" borderId="24" xfId="0" applyFont="1" applyFill="1" applyBorder="1" applyAlignment="1" applyProtection="1">
      <alignment vertical="top" wrapText="1"/>
      <protection locked="0"/>
    </xf>
    <xf numFmtId="0" fontId="65" fillId="0" borderId="24" xfId="0" applyFont="1" applyBorder="1" applyAlignment="1" applyProtection="1">
      <alignment vertical="top" wrapText="1"/>
      <protection locked="0"/>
    </xf>
    <xf numFmtId="0" fontId="75" fillId="0" borderId="17" xfId="0" applyFont="1" applyBorder="1" applyAlignment="1" applyProtection="1">
      <alignment vertical="top" wrapText="1"/>
      <protection locked="0"/>
    </xf>
    <xf numFmtId="0" fontId="93" fillId="15" borderId="13" xfId="0" applyFont="1" applyFill="1" applyBorder="1" applyAlignment="1" applyProtection="1">
      <alignment vertical="top" wrapText="1"/>
      <protection locked="0"/>
    </xf>
    <xf numFmtId="0" fontId="94" fillId="0" borderId="0" xfId="0" applyFont="1" applyAlignment="1" applyProtection="1">
      <alignment vertical="top"/>
      <protection locked="0"/>
    </xf>
    <xf numFmtId="0" fontId="65" fillId="11" borderId="0" xfId="0" applyFont="1" applyFill="1" applyAlignment="1">
      <alignment vertical="top" wrapText="1"/>
    </xf>
    <xf numFmtId="2" fontId="91" fillId="0" borderId="0" xfId="0" applyNumberFormat="1" applyFont="1" applyAlignment="1" applyProtection="1">
      <alignment vertical="top" wrapText="1"/>
      <protection locked="0"/>
    </xf>
    <xf numFmtId="0" fontId="75" fillId="0" borderId="3" xfId="0" applyFont="1" applyBorder="1" applyAlignment="1" applyProtection="1">
      <alignment vertical="top"/>
      <protection locked="0"/>
    </xf>
    <xf numFmtId="0" fontId="65" fillId="0" borderId="35" xfId="0" applyFont="1" applyBorder="1" applyAlignment="1" applyProtection="1">
      <alignment vertical="top" wrapText="1"/>
      <protection locked="0"/>
    </xf>
    <xf numFmtId="0" fontId="46" fillId="0" borderId="3" xfId="0" applyFont="1" applyBorder="1" applyAlignment="1" applyProtection="1">
      <alignment vertical="top" wrapText="1"/>
      <protection locked="0"/>
    </xf>
    <xf numFmtId="0" fontId="65" fillId="12" borderId="18" xfId="0" applyFont="1" applyFill="1" applyBorder="1" applyAlignment="1" applyProtection="1">
      <alignment horizontal="right" vertical="top" wrapText="1"/>
      <protection locked="0"/>
    </xf>
    <xf numFmtId="0" fontId="91" fillId="12" borderId="0" xfId="0" applyFont="1" applyFill="1" applyAlignment="1" applyProtection="1">
      <alignment vertical="top" wrapText="1"/>
      <protection locked="0"/>
    </xf>
    <xf numFmtId="0" fontId="71" fillId="12" borderId="3" xfId="0" applyFont="1" applyFill="1" applyBorder="1" applyAlignment="1" applyProtection="1">
      <alignment vertical="top" wrapText="1"/>
      <protection locked="0"/>
    </xf>
    <xf numFmtId="0" fontId="65" fillId="12" borderId="18" xfId="0" applyFont="1" applyFill="1" applyBorder="1" applyAlignment="1" applyProtection="1">
      <alignment vertical="top" wrapText="1"/>
      <protection locked="0"/>
    </xf>
    <xf numFmtId="0" fontId="65" fillId="0" borderId="19" xfId="0" applyFont="1" applyBorder="1" applyAlignment="1" applyProtection="1">
      <alignment horizontal="left" vertical="top" wrapText="1"/>
      <protection locked="0"/>
    </xf>
    <xf numFmtId="0" fontId="65" fillId="0" borderId="21" xfId="0" applyFont="1" applyBorder="1" applyAlignment="1" applyProtection="1">
      <alignment vertical="top" wrapText="1"/>
      <protection locked="0"/>
    </xf>
    <xf numFmtId="0" fontId="75" fillId="0" borderId="20" xfId="0" applyFont="1" applyBorder="1" applyAlignment="1" applyProtection="1">
      <alignment vertical="top" wrapText="1"/>
      <protection locked="0"/>
    </xf>
    <xf numFmtId="166" fontId="65" fillId="15" borderId="1" xfId="0" applyNumberFormat="1" applyFont="1" applyFill="1" applyBorder="1" applyAlignment="1" applyProtection="1">
      <alignment vertical="top"/>
      <protection locked="0"/>
    </xf>
    <xf numFmtId="0" fontId="69" fillId="15" borderId="13" xfId="0" applyFont="1" applyFill="1" applyBorder="1" applyAlignment="1" applyProtection="1">
      <alignment horizontal="center" vertical="top" wrapText="1"/>
      <protection locked="0"/>
    </xf>
    <xf numFmtId="0" fontId="69" fillId="15" borderId="12" xfId="0" applyFont="1" applyFill="1" applyBorder="1" applyAlignment="1" applyProtection="1">
      <alignment horizontal="center" vertical="top" wrapText="1"/>
      <protection locked="0"/>
    </xf>
    <xf numFmtId="0" fontId="69" fillId="14" borderId="0" xfId="0" applyFont="1" applyFill="1" applyAlignment="1" applyProtection="1">
      <alignment vertical="top" wrapText="1"/>
      <protection locked="0"/>
    </xf>
    <xf numFmtId="166" fontId="65" fillId="15" borderId="1" xfId="0" applyNumberFormat="1" applyFont="1" applyFill="1" applyBorder="1" applyAlignment="1" applyProtection="1">
      <alignment vertical="top" wrapText="1"/>
      <protection locked="0"/>
    </xf>
    <xf numFmtId="0" fontId="95" fillId="0" borderId="0" xfId="0" applyFont="1" applyAlignment="1" applyProtection="1">
      <alignment vertical="top" wrapText="1"/>
      <protection locked="0"/>
    </xf>
    <xf numFmtId="0" fontId="65" fillId="0" borderId="19" xfId="0" applyFont="1" applyBorder="1" applyAlignment="1" applyProtection="1">
      <alignment vertical="top" wrapText="1"/>
      <protection locked="0"/>
    </xf>
    <xf numFmtId="0" fontId="91" fillId="0" borderId="21" xfId="0" applyFont="1" applyBorder="1" applyAlignment="1" applyProtection="1">
      <alignment vertical="top" wrapText="1"/>
      <protection locked="0"/>
    </xf>
    <xf numFmtId="0" fontId="94" fillId="0" borderId="20" xfId="0" applyFont="1" applyBorder="1" applyAlignment="1" applyProtection="1">
      <alignment vertical="top" wrapText="1"/>
      <protection locked="0"/>
    </xf>
    <xf numFmtId="0" fontId="96" fillId="15" borderId="12" xfId="0" applyFont="1" applyFill="1" applyBorder="1" applyAlignment="1" applyProtection="1">
      <alignment vertical="top" wrapText="1"/>
      <protection locked="0"/>
    </xf>
    <xf numFmtId="0" fontId="65" fillId="15" borderId="12" xfId="0" applyFont="1" applyFill="1" applyBorder="1" applyAlignment="1" applyProtection="1">
      <alignment vertical="top" wrapText="1"/>
      <protection locked="0"/>
    </xf>
    <xf numFmtId="0" fontId="91" fillId="0" borderId="12" xfId="0" applyFont="1" applyBorder="1" applyAlignment="1" applyProtection="1">
      <alignment vertical="top" wrapText="1"/>
      <protection locked="0"/>
    </xf>
    <xf numFmtId="0" fontId="95" fillId="0" borderId="12" xfId="0" applyFont="1" applyBorder="1" applyAlignment="1" applyProtection="1">
      <alignment vertical="top" wrapText="1"/>
      <protection locked="0"/>
    </xf>
    <xf numFmtId="0" fontId="91" fillId="0" borderId="24" xfId="0" applyFont="1" applyBorder="1" applyAlignment="1" applyProtection="1">
      <alignment vertical="top" wrapText="1"/>
      <protection locked="0"/>
    </xf>
    <xf numFmtId="0" fontId="95" fillId="0" borderId="17" xfId="0" applyFont="1" applyBorder="1" applyAlignment="1" applyProtection="1">
      <alignment vertical="top" wrapText="1"/>
      <protection locked="0"/>
    </xf>
    <xf numFmtId="0" fontId="80" fillId="0" borderId="0" xfId="0" applyFont="1" applyAlignment="1" applyProtection="1">
      <alignment vertical="top" wrapText="1"/>
      <protection locked="0"/>
    </xf>
    <xf numFmtId="0" fontId="94" fillId="12" borderId="3" xfId="0" applyFont="1" applyFill="1" applyBorder="1" applyAlignment="1" applyProtection="1">
      <alignment vertical="top" wrapText="1"/>
      <protection locked="0"/>
    </xf>
    <xf numFmtId="166" fontId="65" fillId="21" borderId="18" xfId="0" applyNumberFormat="1" applyFont="1" applyFill="1" applyBorder="1" applyAlignment="1" applyProtection="1">
      <alignment horizontal="left" vertical="top" wrapText="1"/>
      <protection locked="0"/>
    </xf>
    <xf numFmtId="0" fontId="65" fillId="21" borderId="0" xfId="0" applyFont="1" applyFill="1" applyAlignment="1" applyProtection="1">
      <alignment vertical="top"/>
      <protection locked="0"/>
    </xf>
    <xf numFmtId="166" fontId="69" fillId="15" borderId="1" xfId="0" applyNumberFormat="1" applyFont="1" applyFill="1" applyBorder="1" applyAlignment="1" applyProtection="1">
      <alignment horizontal="left" vertical="top" wrapText="1"/>
      <protection locked="0"/>
    </xf>
    <xf numFmtId="0" fontId="69" fillId="15" borderId="13" xfId="0" applyFont="1" applyFill="1" applyBorder="1" applyAlignment="1" applyProtection="1">
      <alignment vertical="top" wrapText="1"/>
      <protection locked="0"/>
    </xf>
    <xf numFmtId="0" fontId="69" fillId="15" borderId="12" xfId="0" applyFont="1" applyFill="1" applyBorder="1" applyAlignment="1" applyProtection="1">
      <alignment vertical="top" wrapText="1"/>
      <protection locked="0"/>
    </xf>
    <xf numFmtId="0" fontId="94" fillId="0" borderId="13" xfId="0" applyFont="1" applyBorder="1" applyAlignment="1" applyProtection="1">
      <alignment vertical="top" wrapText="1"/>
      <protection locked="0"/>
    </xf>
    <xf numFmtId="0" fontId="94" fillId="0" borderId="12" xfId="0" applyFont="1" applyBorder="1" applyAlignment="1" applyProtection="1">
      <alignment vertical="top" wrapText="1"/>
      <protection locked="0"/>
    </xf>
    <xf numFmtId="0" fontId="91" fillId="0" borderId="13" xfId="0" applyFont="1" applyBorder="1" applyAlignment="1" applyProtection="1">
      <alignment vertical="top" wrapText="1"/>
      <protection locked="0"/>
    </xf>
    <xf numFmtId="0" fontId="73" fillId="0" borderId="0" xfId="0" applyFont="1" applyAlignment="1">
      <alignment horizontal="left" vertical="top" wrapText="1"/>
    </xf>
    <xf numFmtId="0" fontId="69" fillId="0" borderId="0" xfId="0" applyFont="1" applyAlignment="1">
      <alignment horizontal="left" vertical="center"/>
    </xf>
    <xf numFmtId="0" fontId="73" fillId="0" borderId="0" xfId="0" applyFont="1" applyAlignment="1">
      <alignment horizontal="left" vertical="top"/>
    </xf>
    <xf numFmtId="0" fontId="79" fillId="0" borderId="0" xfId="0" applyFont="1" applyAlignment="1">
      <alignment vertical="center" wrapText="1"/>
    </xf>
    <xf numFmtId="0" fontId="79" fillId="0" borderId="0" xfId="0" applyFont="1" applyAlignment="1">
      <alignment horizontal="left" vertical="top"/>
    </xf>
    <xf numFmtId="0" fontId="65" fillId="0" borderId="0" xfId="0" applyFont="1" applyAlignment="1">
      <alignment horizontal="left" vertical="top"/>
    </xf>
    <xf numFmtId="0" fontId="97" fillId="0" borderId="12" xfId="0" applyFont="1" applyBorder="1"/>
    <xf numFmtId="0" fontId="79" fillId="0" borderId="0" xfId="0" applyFont="1" applyAlignment="1">
      <alignment horizontal="left" vertical="top" wrapText="1"/>
    </xf>
    <xf numFmtId="0" fontId="76" fillId="0" borderId="0" xfId="0" applyFont="1" applyAlignment="1">
      <alignment horizontal="left" vertical="top" wrapText="1"/>
    </xf>
    <xf numFmtId="0" fontId="73" fillId="22" borderId="12" xfId="0" applyFont="1" applyFill="1" applyBorder="1" applyAlignment="1">
      <alignment horizontal="left" vertical="top"/>
    </xf>
    <xf numFmtId="0" fontId="73" fillId="22" borderId="13" xfId="0" applyFont="1" applyFill="1" applyBorder="1" applyAlignment="1">
      <alignment horizontal="left" vertical="top" wrapText="1"/>
    </xf>
    <xf numFmtId="0" fontId="79" fillId="22" borderId="12" xfId="0" applyFont="1" applyFill="1" applyBorder="1" applyAlignment="1">
      <alignment horizontal="left" vertical="top" wrapText="1"/>
    </xf>
    <xf numFmtId="0" fontId="98" fillId="22" borderId="12" xfId="0" applyFont="1" applyFill="1" applyBorder="1" applyAlignment="1">
      <alignment horizontal="left" vertical="top" wrapText="1"/>
    </xf>
    <xf numFmtId="0" fontId="99" fillId="0" borderId="12" xfId="0" applyFont="1" applyBorder="1" applyAlignment="1">
      <alignment horizontal="center" vertical="center"/>
    </xf>
    <xf numFmtId="0" fontId="0" fillId="0" borderId="12" xfId="0" applyBorder="1"/>
    <xf numFmtId="0" fontId="76" fillId="22" borderId="12" xfId="0" applyFont="1" applyFill="1" applyBorder="1" applyAlignment="1">
      <alignment horizontal="left" vertical="top" wrapText="1"/>
    </xf>
    <xf numFmtId="0" fontId="66" fillId="0" borderId="0" xfId="0" applyFont="1" applyAlignment="1">
      <alignment horizontal="left" vertical="top"/>
    </xf>
    <xf numFmtId="0" fontId="66" fillId="0" borderId="0" xfId="0" applyFont="1" applyAlignment="1">
      <alignment horizontal="left" vertical="top" wrapText="1"/>
    </xf>
    <xf numFmtId="0" fontId="79" fillId="0" borderId="0" xfId="0" applyFont="1" applyAlignment="1">
      <alignment horizontal="center" vertical="top" wrapText="1"/>
    </xf>
    <xf numFmtId="0" fontId="73" fillId="22" borderId="12" xfId="4" applyFont="1" applyFill="1" applyBorder="1" applyAlignment="1">
      <alignment horizontal="left" vertical="top" wrapText="1"/>
    </xf>
    <xf numFmtId="0" fontId="73" fillId="0" borderId="0" xfId="4" applyFont="1" applyAlignment="1">
      <alignment horizontal="left" vertical="top"/>
    </xf>
    <xf numFmtId="0" fontId="73" fillId="0" borderId="0" xfId="4" applyFont="1" applyAlignment="1">
      <alignment horizontal="left" vertical="top" wrapText="1"/>
    </xf>
    <xf numFmtId="0" fontId="79" fillId="0" borderId="0" xfId="4" applyFont="1" applyAlignment="1">
      <alignment horizontal="center" vertical="top" wrapText="1"/>
    </xf>
    <xf numFmtId="0" fontId="76" fillId="0" borderId="0" xfId="4" applyFont="1" applyAlignment="1">
      <alignment horizontal="left" vertical="top" wrapText="1"/>
    </xf>
    <xf numFmtId="0" fontId="73" fillId="22" borderId="12" xfId="4" applyFont="1" applyFill="1" applyBorder="1" applyAlignment="1">
      <alignment horizontal="left" vertical="top"/>
    </xf>
    <xf numFmtId="0" fontId="79" fillId="22" borderId="12" xfId="4" applyFont="1" applyFill="1" applyBorder="1" applyAlignment="1">
      <alignment horizontal="center" vertical="top" wrapText="1"/>
    </xf>
    <xf numFmtId="0" fontId="98" fillId="22" borderId="12" xfId="4" applyFont="1" applyFill="1" applyBorder="1" applyAlignment="1">
      <alignment horizontal="left" vertical="top" wrapText="1"/>
    </xf>
    <xf numFmtId="0" fontId="76" fillId="22" borderId="12" xfId="4" applyFont="1" applyFill="1" applyBorder="1" applyAlignment="1">
      <alignment horizontal="left" vertical="top" wrapText="1"/>
    </xf>
    <xf numFmtId="0" fontId="73" fillId="0" borderId="12" xfId="4" applyFont="1" applyBorder="1" applyAlignment="1">
      <alignment horizontal="left" vertical="top"/>
    </xf>
    <xf numFmtId="0" fontId="73" fillId="0" borderId="12" xfId="4" applyFont="1" applyBorder="1" applyAlignment="1">
      <alignment horizontal="left" vertical="top" wrapText="1"/>
    </xf>
    <xf numFmtId="0" fontId="79" fillId="0" borderId="12" xfId="4" applyFont="1" applyBorder="1" applyAlignment="1">
      <alignment horizontal="center" vertical="top" wrapText="1"/>
    </xf>
    <xf numFmtId="0" fontId="76" fillId="0" borderId="12" xfId="4" applyFont="1" applyBorder="1" applyAlignment="1">
      <alignment horizontal="left" vertical="top" wrapText="1"/>
    </xf>
    <xf numFmtId="0" fontId="66" fillId="0" borderId="23" xfId="4" applyFont="1" applyBorder="1" applyAlignment="1">
      <alignment horizontal="left" vertical="top" wrapText="1"/>
    </xf>
    <xf numFmtId="0" fontId="66" fillId="0" borderId="0" xfId="4" applyFont="1" applyAlignment="1">
      <alignment horizontal="left" vertical="top" wrapText="1"/>
    </xf>
    <xf numFmtId="0" fontId="66" fillId="0" borderId="23" xfId="0" applyFont="1" applyBorder="1" applyAlignment="1">
      <alignment horizontal="left" vertical="top" wrapText="1"/>
    </xf>
    <xf numFmtId="0" fontId="79" fillId="0" borderId="12" xfId="0" applyFont="1" applyBorder="1" applyAlignment="1">
      <alignment horizontal="center" vertical="top" wrapText="1"/>
    </xf>
    <xf numFmtId="2" fontId="73" fillId="22" borderId="12" xfId="4" applyNumberFormat="1" applyFont="1" applyFill="1" applyBorder="1" applyAlignment="1">
      <alignment horizontal="left" vertical="top"/>
    </xf>
    <xf numFmtId="2" fontId="73" fillId="22" borderId="12" xfId="4" applyNumberFormat="1" applyFont="1" applyFill="1" applyBorder="1" applyAlignment="1">
      <alignment horizontal="left" vertical="top" wrapText="1"/>
    </xf>
    <xf numFmtId="0" fontId="100" fillId="0" borderId="36" xfId="11" applyFont="1" applyBorder="1" applyAlignment="1">
      <alignment vertical="top" wrapText="1"/>
    </xf>
    <xf numFmtId="0" fontId="100" fillId="0" borderId="36" xfId="11" applyFont="1" applyBorder="1" applyAlignment="1">
      <alignment horizontal="center" vertical="top"/>
    </xf>
    <xf numFmtId="0" fontId="65" fillId="0" borderId="12" xfId="11" applyFont="1" applyBorder="1" applyAlignment="1">
      <alignment horizontal="center" vertical="top"/>
    </xf>
    <xf numFmtId="0" fontId="79" fillId="16" borderId="22" xfId="11" applyFont="1" applyFill="1" applyBorder="1" applyAlignment="1">
      <alignment vertical="top" wrapText="1"/>
    </xf>
    <xf numFmtId="0" fontId="65" fillId="0" borderId="0" xfId="11" applyFont="1" applyAlignment="1">
      <alignment horizontal="center" vertical="top"/>
    </xf>
    <xf numFmtId="0" fontId="0" fillId="16" borderId="22" xfId="0" applyFill="1" applyBorder="1" applyAlignment="1">
      <alignment horizontal="center" vertical="top" wrapText="1"/>
    </xf>
    <xf numFmtId="0" fontId="0" fillId="16" borderId="17" xfId="0" applyFill="1" applyBorder="1" applyAlignment="1">
      <alignment vertical="top" wrapText="1"/>
    </xf>
    <xf numFmtId="0" fontId="65" fillId="16" borderId="22" xfId="11" applyFont="1" applyFill="1" applyBorder="1" applyAlignment="1">
      <alignment vertical="top" wrapText="1"/>
    </xf>
    <xf numFmtId="0" fontId="79" fillId="16" borderId="16" xfId="11" applyFont="1" applyFill="1" applyBorder="1" applyAlignment="1">
      <alignment horizontal="left" vertical="top"/>
    </xf>
    <xf numFmtId="0" fontId="50" fillId="16" borderId="22" xfId="0" applyFont="1" applyFill="1" applyBorder="1" applyAlignment="1">
      <alignment horizontal="center" vertical="top" wrapText="1"/>
    </xf>
    <xf numFmtId="0" fontId="50" fillId="16" borderId="17" xfId="0" applyFont="1" applyFill="1" applyBorder="1" applyAlignment="1">
      <alignment vertical="top" wrapText="1"/>
    </xf>
    <xf numFmtId="0" fontId="65" fillId="0" borderId="14" xfId="11" applyFont="1" applyBorder="1" applyAlignment="1">
      <alignment horizontal="center" vertical="top"/>
    </xf>
    <xf numFmtId="0" fontId="66" fillId="0" borderId="14" xfId="11" applyFont="1" applyBorder="1" applyAlignment="1">
      <alignment vertical="top" wrapText="1"/>
    </xf>
    <xf numFmtId="0" fontId="65" fillId="0" borderId="14" xfId="11" applyFont="1" applyBorder="1" applyAlignment="1">
      <alignment vertical="top" wrapText="1"/>
    </xf>
    <xf numFmtId="0" fontId="28" fillId="0" borderId="14" xfId="11" applyFont="1" applyBorder="1" applyAlignment="1">
      <alignment horizontal="left" vertical="center"/>
    </xf>
    <xf numFmtId="0" fontId="52" fillId="0" borderId="0" xfId="5" applyFont="1"/>
    <xf numFmtId="0" fontId="18" fillId="0" borderId="0" xfId="5"/>
    <xf numFmtId="0" fontId="18" fillId="0" borderId="12" xfId="5" applyBorder="1"/>
    <xf numFmtId="0" fontId="102" fillId="0" borderId="0" xfId="5" applyFont="1"/>
    <xf numFmtId="0" fontId="18" fillId="0" borderId="12" xfId="5" applyBorder="1" applyAlignment="1">
      <alignment wrapText="1"/>
    </xf>
    <xf numFmtId="0" fontId="18" fillId="0" borderId="0" xfId="5" applyAlignment="1">
      <alignment wrapText="1"/>
    </xf>
    <xf numFmtId="0" fontId="102" fillId="0" borderId="12" xfId="5" applyFont="1" applyBorder="1"/>
    <xf numFmtId="0" fontId="102" fillId="0" borderId="12" xfId="5" applyFont="1" applyBorder="1" applyAlignment="1">
      <alignment wrapText="1"/>
    </xf>
    <xf numFmtId="15" fontId="102" fillId="0" borderId="12" xfId="5" applyNumberFormat="1" applyFont="1" applyBorder="1" applyAlignment="1">
      <alignment horizontal="left"/>
    </xf>
    <xf numFmtId="0" fontId="55" fillId="0" borderId="0" xfId="5" applyFont="1"/>
    <xf numFmtId="0" fontId="17" fillId="0" borderId="0" xfId="5" applyFont="1"/>
    <xf numFmtId="0" fontId="56" fillId="0" borderId="0" xfId="5" applyFont="1"/>
    <xf numFmtId="0" fontId="103" fillId="0" borderId="0" xfId="5" applyFont="1"/>
    <xf numFmtId="0" fontId="58" fillId="0" borderId="0" xfId="5" applyFont="1"/>
    <xf numFmtId="0" fontId="18" fillId="10" borderId="12" xfId="5" applyFill="1" applyBorder="1"/>
    <xf numFmtId="0" fontId="17" fillId="9" borderId="12" xfId="5" applyFont="1" applyFill="1" applyBorder="1"/>
    <xf numFmtId="0" fontId="18" fillId="7" borderId="12" xfId="5" applyFill="1" applyBorder="1"/>
    <xf numFmtId="0" fontId="18" fillId="9" borderId="12" xfId="5" applyFill="1" applyBorder="1"/>
    <xf numFmtId="0" fontId="104" fillId="9" borderId="12" xfId="5" applyFont="1" applyFill="1" applyBorder="1" applyAlignment="1">
      <alignment wrapText="1"/>
    </xf>
    <xf numFmtId="0" fontId="59" fillId="14" borderId="12" xfId="5" applyFont="1" applyFill="1" applyBorder="1" applyAlignment="1">
      <alignment wrapText="1"/>
    </xf>
    <xf numFmtId="0" fontId="58" fillId="0" borderId="0" xfId="5" applyFont="1" applyAlignment="1">
      <alignment wrapText="1"/>
    </xf>
    <xf numFmtId="0" fontId="58" fillId="14" borderId="12" xfId="5" applyFont="1" applyFill="1" applyBorder="1" applyAlignment="1">
      <alignment wrapText="1"/>
    </xf>
    <xf numFmtId="0" fontId="60" fillId="0" borderId="0" xfId="5" applyFont="1"/>
    <xf numFmtId="0" fontId="105" fillId="0" borderId="0" xfId="5" applyFont="1"/>
    <xf numFmtId="0" fontId="103" fillId="9" borderId="12" xfId="5" applyFont="1" applyFill="1" applyBorder="1"/>
    <xf numFmtId="0" fontId="59" fillId="0" borderId="0" xfId="5" applyFont="1"/>
    <xf numFmtId="0" fontId="18" fillId="14" borderId="12" xfId="5" applyFill="1" applyBorder="1"/>
    <xf numFmtId="0" fontId="106" fillId="0" borderId="12" xfId="5" applyFont="1" applyBorder="1"/>
    <xf numFmtId="0" fontId="17" fillId="9" borderId="12" xfId="5" applyFont="1" applyFill="1" applyBorder="1" applyAlignment="1">
      <alignment wrapText="1"/>
    </xf>
    <xf numFmtId="14" fontId="65" fillId="0" borderId="12" xfId="0" applyNumberFormat="1" applyFont="1" applyBorder="1" applyAlignment="1">
      <alignment vertical="top" wrapText="1"/>
    </xf>
    <xf numFmtId="0" fontId="110" fillId="23" borderId="13" xfId="0" applyFont="1" applyFill="1" applyBorder="1" applyAlignment="1" applyProtection="1">
      <alignment horizontal="center" vertical="center" wrapText="1"/>
      <protection locked="0"/>
    </xf>
    <xf numFmtId="0" fontId="111" fillId="24" borderId="12" xfId="0" applyFont="1" applyFill="1" applyBorder="1" applyAlignment="1" applyProtection="1">
      <alignment horizontal="center" vertical="center" wrapText="1"/>
      <protection locked="0"/>
    </xf>
    <xf numFmtId="0" fontId="65" fillId="0" borderId="1" xfId="0" applyFont="1" applyBorder="1" applyAlignment="1">
      <alignment horizontal="left" vertical="top" wrapText="1"/>
    </xf>
    <xf numFmtId="0" fontId="69" fillId="12" borderId="12" xfId="0" applyFont="1" applyFill="1" applyBorder="1" applyAlignment="1">
      <alignment vertical="top" wrapText="1"/>
    </xf>
    <xf numFmtId="0" fontId="96" fillId="12" borderId="12" xfId="0" applyFont="1" applyFill="1" applyBorder="1" applyAlignment="1">
      <alignment vertical="top" wrapText="1"/>
    </xf>
    <xf numFmtId="0" fontId="66" fillId="0" borderId="23" xfId="0" applyFont="1" applyBorder="1" applyAlignment="1">
      <alignment wrapText="1"/>
    </xf>
    <xf numFmtId="0" fontId="66" fillId="26" borderId="12" xfId="0" applyFont="1" applyFill="1" applyBorder="1"/>
    <xf numFmtId="0" fontId="66" fillId="26" borderId="12" xfId="0" applyFont="1" applyFill="1" applyBorder="1" applyAlignment="1">
      <alignment wrapText="1"/>
    </xf>
    <xf numFmtId="0" fontId="73" fillId="26" borderId="12" xfId="0" applyFont="1" applyFill="1" applyBorder="1"/>
    <xf numFmtId="0" fontId="115" fillId="0" borderId="0" xfId="0" applyFont="1" applyAlignment="1">
      <alignment wrapText="1"/>
    </xf>
    <xf numFmtId="0" fontId="65" fillId="0" borderId="0" xfId="11" applyFont="1" applyAlignment="1">
      <alignment horizontal="center"/>
    </xf>
    <xf numFmtId="0" fontId="118" fillId="0" borderId="0" xfId="0" applyFont="1"/>
    <xf numFmtId="49" fontId="75" fillId="0" borderId="3" xfId="0" applyNumberFormat="1" applyFont="1" applyBorder="1" applyAlignment="1" applyProtection="1">
      <alignment vertical="top" wrapText="1"/>
      <protection locked="0"/>
    </xf>
    <xf numFmtId="14" fontId="65" fillId="0" borderId="1" xfId="0" applyNumberFormat="1" applyFont="1" applyBorder="1" applyAlignment="1">
      <alignment vertical="top" wrapText="1"/>
    </xf>
    <xf numFmtId="4" fontId="91" fillId="0" borderId="0" xfId="0" applyNumberFormat="1" applyFont="1" applyAlignment="1" applyProtection="1">
      <alignment vertical="top" wrapText="1"/>
      <protection locked="0"/>
    </xf>
    <xf numFmtId="14" fontId="65" fillId="0" borderId="3" xfId="0" applyNumberFormat="1" applyFont="1" applyBorder="1" applyAlignment="1">
      <alignment vertical="top" wrapText="1"/>
    </xf>
    <xf numFmtId="0" fontId="49" fillId="0" borderId="0" xfId="12" applyFont="1"/>
    <xf numFmtId="0" fontId="49" fillId="0" borderId="0" xfId="12" applyFont="1" applyAlignment="1">
      <alignment wrapText="1"/>
    </xf>
    <xf numFmtId="0" fontId="28" fillId="0" borderId="0" xfId="12" applyFont="1"/>
    <xf numFmtId="0" fontId="28" fillId="0" borderId="0" xfId="12" applyFont="1" applyAlignment="1">
      <alignment horizontal="center" vertical="center"/>
    </xf>
    <xf numFmtId="0" fontId="28" fillId="0" borderId="0" xfId="12" applyFont="1" applyAlignment="1">
      <alignment horizontal="left" vertical="center"/>
    </xf>
    <xf numFmtId="0" fontId="28" fillId="0" borderId="0" xfId="12" applyFont="1" applyAlignment="1">
      <alignment horizontal="left" vertical="center" wrapText="1"/>
    </xf>
    <xf numFmtId="0" fontId="28" fillId="0" borderId="0" xfId="12" applyFont="1" applyAlignment="1">
      <alignment horizontal="center" vertical="center" wrapText="1"/>
    </xf>
    <xf numFmtId="0" fontId="73" fillId="22" borderId="12" xfId="26" applyFont="1" applyFill="1" applyBorder="1" applyAlignment="1">
      <alignment horizontal="left" vertical="top" wrapText="1"/>
    </xf>
    <xf numFmtId="0" fontId="73" fillId="0" borderId="0" xfId="26" applyFont="1" applyAlignment="1">
      <alignment horizontal="left" vertical="top"/>
    </xf>
    <xf numFmtId="0" fontId="73" fillId="0" borderId="0" xfId="26" applyFont="1" applyAlignment="1">
      <alignment horizontal="left" vertical="top" wrapText="1"/>
    </xf>
    <xf numFmtId="0" fontId="79" fillId="0" borderId="0" xfId="26" applyFont="1" applyAlignment="1">
      <alignment horizontal="center" vertical="top" wrapText="1"/>
    </xf>
    <xf numFmtId="0" fontId="76" fillId="0" borderId="0" xfId="26" applyFont="1" applyAlignment="1">
      <alignment horizontal="left" vertical="top" wrapText="1"/>
    </xf>
    <xf numFmtId="0" fontId="73" fillId="22" borderId="12" xfId="26" applyFont="1" applyFill="1" applyBorder="1" applyAlignment="1">
      <alignment horizontal="left" vertical="top"/>
    </xf>
    <xf numFmtId="0" fontId="79" fillId="22" borderId="12" xfId="26" applyFont="1" applyFill="1" applyBorder="1" applyAlignment="1">
      <alignment horizontal="center" vertical="top" wrapText="1"/>
    </xf>
    <xf numFmtId="0" fontId="98" fillId="22" borderId="12" xfId="26" applyFont="1" applyFill="1" applyBorder="1" applyAlignment="1">
      <alignment horizontal="left" vertical="top" wrapText="1"/>
    </xf>
    <xf numFmtId="0" fontId="76" fillId="22" borderId="12" xfId="26" applyFont="1" applyFill="1" applyBorder="1" applyAlignment="1">
      <alignment horizontal="left" vertical="top" wrapText="1"/>
    </xf>
    <xf numFmtId="0" fontId="73" fillId="0" borderId="12" xfId="26" applyFont="1" applyBorder="1" applyAlignment="1">
      <alignment horizontal="left" vertical="top"/>
    </xf>
    <xf numFmtId="0" fontId="73" fillId="0" borderId="12" xfId="26" applyFont="1" applyBorder="1" applyAlignment="1">
      <alignment horizontal="left" vertical="top" wrapText="1"/>
    </xf>
    <xf numFmtId="0" fontId="79" fillId="0" borderId="12" xfId="26" applyFont="1" applyBorder="1" applyAlignment="1">
      <alignment horizontal="center" vertical="top" wrapText="1"/>
    </xf>
    <xf numFmtId="0" fontId="76" fillId="0" borderId="12" xfId="26" applyFont="1" applyBorder="1" applyAlignment="1">
      <alignment horizontal="left" vertical="top" wrapText="1"/>
    </xf>
    <xf numFmtId="0" fontId="66" fillId="0" borderId="23" xfId="26" applyFont="1" applyBorder="1" applyAlignment="1">
      <alignment horizontal="left" vertical="top" wrapText="1"/>
    </xf>
    <xf numFmtId="0" fontId="66" fillId="0" borderId="0" xfId="26" applyFont="1" applyAlignment="1">
      <alignment horizontal="left" vertical="top" wrapText="1"/>
    </xf>
    <xf numFmtId="0" fontId="45" fillId="0" borderId="23" xfId="12" applyFont="1" applyBorder="1" applyAlignment="1">
      <alignment horizontal="left" vertical="top" wrapText="1"/>
    </xf>
    <xf numFmtId="0" fontId="66" fillId="0" borderId="23" xfId="12" applyFont="1" applyBorder="1" applyAlignment="1">
      <alignment horizontal="left" vertical="top" wrapText="1"/>
    </xf>
    <xf numFmtId="0" fontId="79" fillId="0" borderId="12" xfId="12" applyFont="1" applyBorder="1" applyAlignment="1">
      <alignment horizontal="center" vertical="top" wrapText="1"/>
    </xf>
    <xf numFmtId="0" fontId="122" fillId="0" borderId="23" xfId="26" applyFont="1" applyBorder="1" applyAlignment="1">
      <alignment horizontal="left" vertical="top" wrapText="1"/>
    </xf>
    <xf numFmtId="0" fontId="66" fillId="0" borderId="24" xfId="26" applyFont="1" applyBorder="1" applyAlignment="1">
      <alignment horizontal="left" vertical="top"/>
    </xf>
    <xf numFmtId="0" fontId="66" fillId="0" borderId="24" xfId="26" applyFont="1" applyBorder="1" applyAlignment="1">
      <alignment horizontal="left" vertical="top" wrapText="1"/>
    </xf>
    <xf numFmtId="0" fontId="79" fillId="0" borderId="24" xfId="26" applyFont="1" applyBorder="1" applyAlignment="1">
      <alignment horizontal="center" vertical="top"/>
    </xf>
    <xf numFmtId="0" fontId="66" fillId="0" borderId="0" xfId="26" applyFont="1" applyAlignment="1">
      <alignment horizontal="left" vertical="top"/>
    </xf>
    <xf numFmtId="0" fontId="79" fillId="0" borderId="0" xfId="26" applyFont="1" applyAlignment="1">
      <alignment horizontal="center" vertical="top"/>
    </xf>
    <xf numFmtId="0" fontId="98" fillId="0" borderId="12" xfId="26" applyFont="1" applyBorder="1" applyAlignment="1">
      <alignment horizontal="left" vertical="top" wrapText="1"/>
    </xf>
    <xf numFmtId="2" fontId="73" fillId="22" borderId="12" xfId="26" applyNumberFormat="1" applyFont="1" applyFill="1" applyBorder="1" applyAlignment="1">
      <alignment horizontal="left" vertical="top"/>
    </xf>
    <xf numFmtId="0" fontId="73" fillId="17" borderId="12" xfId="26" applyFont="1" applyFill="1" applyBorder="1" applyAlignment="1">
      <alignment horizontal="left" vertical="top"/>
    </xf>
    <xf numFmtId="0" fontId="73" fillId="17" borderId="12" xfId="26" applyFont="1" applyFill="1" applyBorder="1" applyAlignment="1">
      <alignment horizontal="left" vertical="top" wrapText="1"/>
    </xf>
    <xf numFmtId="0" fontId="122" fillId="17" borderId="23" xfId="26" applyFont="1" applyFill="1" applyBorder="1" applyAlignment="1">
      <alignment horizontal="left" vertical="top" wrapText="1"/>
    </xf>
    <xf numFmtId="0" fontId="79" fillId="17" borderId="12" xfId="26" applyFont="1" applyFill="1" applyBorder="1" applyAlignment="1">
      <alignment horizontal="center" vertical="top" wrapText="1"/>
    </xf>
    <xf numFmtId="0" fontId="76" fillId="17" borderId="12" xfId="26" applyFont="1" applyFill="1" applyBorder="1" applyAlignment="1">
      <alignment horizontal="left" vertical="top" wrapText="1"/>
    </xf>
    <xf numFmtId="0" fontId="73" fillId="18" borderId="12" xfId="26" applyFont="1" applyFill="1" applyBorder="1" applyAlignment="1">
      <alignment horizontal="left" vertical="top"/>
    </xf>
    <xf numFmtId="0" fontId="66" fillId="18" borderId="23" xfId="26" applyFont="1" applyFill="1" applyBorder="1" applyAlignment="1">
      <alignment horizontal="left" vertical="top" wrapText="1"/>
    </xf>
    <xf numFmtId="0" fontId="79" fillId="18" borderId="12" xfId="26" applyFont="1" applyFill="1" applyBorder="1" applyAlignment="1">
      <alignment horizontal="center" vertical="top" wrapText="1"/>
    </xf>
    <xf numFmtId="0" fontId="98" fillId="18" borderId="12" xfId="26" applyFont="1" applyFill="1" applyBorder="1" applyAlignment="1">
      <alignment horizontal="left" vertical="top" wrapText="1"/>
    </xf>
    <xf numFmtId="0" fontId="73" fillId="14" borderId="12" xfId="26" applyFont="1" applyFill="1" applyBorder="1" applyAlignment="1">
      <alignment horizontal="left" vertical="top"/>
    </xf>
    <xf numFmtId="0" fontId="73" fillId="14" borderId="12" xfId="26" applyFont="1" applyFill="1" applyBorder="1" applyAlignment="1">
      <alignment horizontal="left" vertical="top" wrapText="1"/>
    </xf>
    <xf numFmtId="0" fontId="66" fillId="14" borderId="23" xfId="26" applyFont="1" applyFill="1" applyBorder="1" applyAlignment="1">
      <alignment horizontal="left" vertical="top" wrapText="1"/>
    </xf>
    <xf numFmtId="0" fontId="79" fillId="14" borderId="12" xfId="26" applyFont="1" applyFill="1" applyBorder="1" applyAlignment="1">
      <alignment horizontal="center" vertical="top" wrapText="1"/>
    </xf>
    <xf numFmtId="0" fontId="76" fillId="14" borderId="12" xfId="26" applyFont="1" applyFill="1" applyBorder="1" applyAlignment="1">
      <alignment horizontal="left" vertical="top" wrapText="1"/>
    </xf>
    <xf numFmtId="0" fontId="123" fillId="0" borderId="23" xfId="26" applyFont="1" applyBorder="1" applyAlignment="1">
      <alignment horizontal="left" vertical="top" wrapText="1"/>
    </xf>
    <xf numFmtId="0" fontId="17" fillId="0" borderId="0" xfId="12" applyFont="1" applyAlignment="1">
      <alignment horizontal="left" vertical="top" wrapText="1"/>
    </xf>
    <xf numFmtId="0" fontId="79" fillId="0" borderId="23" xfId="26" applyFont="1" applyBorder="1" applyAlignment="1">
      <alignment horizontal="center" vertical="top" wrapText="1"/>
    </xf>
    <xf numFmtId="0" fontId="79" fillId="18" borderId="23" xfId="26" applyFont="1" applyFill="1" applyBorder="1" applyAlignment="1">
      <alignment horizontal="center" vertical="top" wrapText="1"/>
    </xf>
    <xf numFmtId="0" fontId="76" fillId="0" borderId="12" xfId="26" applyFont="1" applyBorder="1" applyAlignment="1">
      <alignment horizontal="left" vertical="top"/>
    </xf>
    <xf numFmtId="0" fontId="66" fillId="0" borderId="12" xfId="26" applyFont="1" applyBorder="1" applyAlignment="1">
      <alignment horizontal="left" vertical="top" wrapText="1"/>
    </xf>
    <xf numFmtId="0" fontId="73" fillId="29" borderId="12" xfId="26" applyFont="1" applyFill="1" applyBorder="1" applyAlignment="1">
      <alignment horizontal="left" vertical="top"/>
    </xf>
    <xf numFmtId="0" fontId="73" fillId="29" borderId="12" xfId="26" applyFont="1" applyFill="1" applyBorder="1" applyAlignment="1">
      <alignment horizontal="left" vertical="top" wrapText="1"/>
    </xf>
    <xf numFmtId="0" fontId="66" fillId="29" borderId="23" xfId="26" applyFont="1" applyFill="1" applyBorder="1" applyAlignment="1">
      <alignment horizontal="left" vertical="top" wrapText="1"/>
    </xf>
    <xf numFmtId="0" fontId="79" fillId="29" borderId="12" xfId="26" applyFont="1" applyFill="1" applyBorder="1" applyAlignment="1">
      <alignment horizontal="center" vertical="top" wrapText="1"/>
    </xf>
    <xf numFmtId="0" fontId="76" fillId="29" borderId="12" xfId="26" applyFont="1" applyFill="1" applyBorder="1" applyAlignment="1">
      <alignment horizontal="left" vertical="top" wrapText="1"/>
    </xf>
    <xf numFmtId="0" fontId="113" fillId="0" borderId="23" xfId="26" applyFont="1" applyBorder="1" applyAlignment="1">
      <alignment horizontal="left" vertical="top" wrapText="1"/>
    </xf>
    <xf numFmtId="0" fontId="66" fillId="0" borderId="12" xfId="26" applyFont="1" applyBorder="1" applyAlignment="1">
      <alignment horizontal="left" vertical="top"/>
    </xf>
    <xf numFmtId="0" fontId="79" fillId="0" borderId="16" xfId="26" applyFont="1" applyBorder="1" applyAlignment="1">
      <alignment horizontal="center" vertical="top" wrapText="1"/>
    </xf>
    <xf numFmtId="0" fontId="66" fillId="12" borderId="0" xfId="26" applyFont="1" applyFill="1" applyAlignment="1">
      <alignment horizontal="left" vertical="top"/>
    </xf>
    <xf numFmtId="0" fontId="66" fillId="12" borderId="0" xfId="26" applyFont="1" applyFill="1" applyAlignment="1">
      <alignment horizontal="left" vertical="top" wrapText="1"/>
    </xf>
    <xf numFmtId="0" fontId="67" fillId="12" borderId="0" xfId="26" applyFont="1" applyFill="1" applyAlignment="1">
      <alignment horizontal="center" vertical="top" wrapText="1"/>
    </xf>
    <xf numFmtId="0" fontId="76" fillId="12" borderId="0" xfId="26" applyFont="1" applyFill="1" applyAlignment="1">
      <alignment horizontal="left" vertical="top" wrapText="1"/>
    </xf>
    <xf numFmtId="0" fontId="73" fillId="0" borderId="23" xfId="26" applyFont="1" applyBorder="1" applyAlignment="1">
      <alignment horizontal="left" vertical="top" wrapText="1"/>
    </xf>
    <xf numFmtId="0" fontId="76" fillId="18" borderId="12" xfId="26" applyFont="1" applyFill="1" applyBorder="1" applyAlignment="1">
      <alignment horizontal="left" vertical="top" wrapText="1"/>
    </xf>
    <xf numFmtId="0" fontId="66" fillId="17" borderId="23" xfId="26" applyFont="1" applyFill="1" applyBorder="1" applyAlignment="1">
      <alignment horizontal="left" vertical="top" wrapText="1"/>
    </xf>
    <xf numFmtId="0" fontId="73" fillId="0" borderId="14" xfId="26" applyFont="1" applyBorder="1" applyAlignment="1">
      <alignment horizontal="left" vertical="top" wrapText="1"/>
    </xf>
    <xf numFmtId="0" fontId="9" fillId="0" borderId="0" xfId="12"/>
    <xf numFmtId="0" fontId="73" fillId="30" borderId="0" xfId="26" applyFont="1" applyFill="1" applyAlignment="1">
      <alignment horizontal="left" vertical="top" wrapText="1"/>
    </xf>
    <xf numFmtId="0" fontId="10" fillId="25" borderId="0" xfId="12" applyFont="1" applyFill="1" applyAlignment="1">
      <alignment horizontal="left" vertical="top"/>
    </xf>
    <xf numFmtId="0" fontId="17" fillId="25" borderId="0" xfId="12" applyFont="1" applyFill="1" applyAlignment="1">
      <alignment horizontal="left" vertical="top"/>
    </xf>
    <xf numFmtId="0" fontId="66" fillId="0" borderId="0" xfId="0" applyFont="1" applyAlignment="1">
      <alignment horizontal="center" vertical="center"/>
    </xf>
    <xf numFmtId="0" fontId="65" fillId="0" borderId="0" xfId="0" applyFont="1" applyAlignment="1">
      <alignment horizontal="center" vertical="center"/>
    </xf>
    <xf numFmtId="0" fontId="76" fillId="0" borderId="0" xfId="0" applyFont="1" applyAlignment="1">
      <alignment horizontal="center" vertical="top"/>
    </xf>
    <xf numFmtId="0" fontId="66" fillId="0" borderId="0" xfId="0" applyFont="1" applyAlignment="1">
      <alignment horizontal="center" vertical="top"/>
    </xf>
    <xf numFmtId="0" fontId="65" fillId="0" borderId="18" xfId="0" applyFont="1" applyBorder="1" applyAlignment="1">
      <alignment vertical="top"/>
    </xf>
    <xf numFmtId="0" fontId="69" fillId="0" borderId="16" xfId="0" applyFont="1" applyBorder="1" applyAlignment="1">
      <alignment vertical="top"/>
    </xf>
    <xf numFmtId="0" fontId="65" fillId="0" borderId="19" xfId="0" applyFont="1" applyBorder="1" applyAlignment="1">
      <alignment vertical="top"/>
    </xf>
    <xf numFmtId="0" fontId="65" fillId="0" borderId="19" xfId="0" applyFont="1" applyBorder="1" applyAlignment="1">
      <alignment vertical="top" wrapText="1"/>
    </xf>
    <xf numFmtId="0" fontId="76" fillId="0" borderId="0" xfId="0" applyFont="1" applyAlignment="1">
      <alignment horizontal="center" vertical="center"/>
    </xf>
    <xf numFmtId="0" fontId="65" fillId="0" borderId="17" xfId="0" applyFont="1" applyBorder="1" applyAlignment="1">
      <alignment horizontal="center" vertical="center"/>
    </xf>
    <xf numFmtId="0" fontId="65" fillId="0" borderId="3" xfId="0" applyFont="1" applyBorder="1" applyAlignment="1">
      <alignment horizontal="center" vertical="center"/>
    </xf>
    <xf numFmtId="0" fontId="65" fillId="0" borderId="20" xfId="0" applyFont="1" applyBorder="1" applyAlignment="1">
      <alignment horizontal="center" vertical="center"/>
    </xf>
    <xf numFmtId="0" fontId="65" fillId="0" borderId="20" xfId="0" applyFont="1" applyBorder="1" applyAlignment="1">
      <alignment horizontal="center" vertical="center" wrapText="1"/>
    </xf>
    <xf numFmtId="0" fontId="65" fillId="0" borderId="17" xfId="0" applyFont="1" applyBorder="1" applyAlignment="1">
      <alignment horizontal="center" vertical="center" wrapText="1"/>
    </xf>
    <xf numFmtId="0" fontId="65" fillId="0" borderId="3"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3" xfId="10" applyFont="1" applyBorder="1" applyAlignment="1">
      <alignment horizontal="center" vertical="center" wrapText="1"/>
    </xf>
    <xf numFmtId="14" fontId="65" fillId="0" borderId="20" xfId="10" applyNumberFormat="1" applyFont="1" applyBorder="1" applyAlignment="1">
      <alignment horizontal="center" vertical="center" wrapText="1"/>
    </xf>
    <xf numFmtId="0" fontId="70" fillId="0" borderId="0" xfId="0" applyFont="1" applyAlignment="1">
      <alignment horizontal="center" vertical="center" wrapText="1"/>
    </xf>
    <xf numFmtId="0" fontId="70" fillId="0" borderId="3" xfId="0" applyFont="1" applyBorder="1" applyAlignment="1">
      <alignment horizontal="center" vertical="center"/>
    </xf>
    <xf numFmtId="15" fontId="65" fillId="0" borderId="12" xfId="9" applyNumberFormat="1" applyFont="1" applyBorder="1" applyAlignment="1" applyProtection="1">
      <alignment horizontal="center" vertical="center" wrapText="1"/>
      <protection locked="0"/>
    </xf>
    <xf numFmtId="15" fontId="45" fillId="0" borderId="27" xfId="9" applyNumberFormat="1" applyFont="1" applyBorder="1" applyAlignment="1" applyProtection="1">
      <alignment horizontal="center" vertical="center" wrapText="1"/>
      <protection locked="0"/>
    </xf>
    <xf numFmtId="15" fontId="66" fillId="0" borderId="12" xfId="9" applyNumberFormat="1" applyFont="1" applyBorder="1" applyAlignment="1" applyProtection="1">
      <alignment horizontal="center" vertical="center" wrapText="1"/>
      <protection locked="0"/>
    </xf>
    <xf numFmtId="0" fontId="69" fillId="0" borderId="12" xfId="9" applyFont="1" applyBorder="1" applyAlignment="1" applyProtection="1">
      <alignment horizontal="center" vertical="center" wrapText="1"/>
      <protection locked="0"/>
    </xf>
    <xf numFmtId="0" fontId="65" fillId="0" borderId="0" xfId="0" applyFont="1" applyAlignment="1">
      <alignment horizontal="center"/>
    </xf>
    <xf numFmtId="0" fontId="65" fillId="0" borderId="18" xfId="0" applyFont="1" applyBorder="1" applyAlignment="1">
      <alignment vertical="top" wrapText="1"/>
    </xf>
    <xf numFmtId="0" fontId="65" fillId="0" borderId="12" xfId="0" applyFont="1" applyBorder="1" applyAlignment="1">
      <alignment horizontal="center" vertical="center" wrapText="1"/>
    </xf>
    <xf numFmtId="0" fontId="70" fillId="0" borderId="12" xfId="0" applyFont="1" applyBorder="1" applyAlignment="1">
      <alignment horizontal="center" vertical="center" wrapText="1"/>
    </xf>
    <xf numFmtId="0" fontId="65" fillId="28" borderId="12" xfId="0" applyFont="1" applyFill="1" applyBorder="1" applyAlignment="1">
      <alignment horizontal="center" vertical="center" wrapText="1"/>
    </xf>
    <xf numFmtId="0" fontId="65" fillId="0" borderId="49" xfId="0" applyFont="1" applyBorder="1" applyAlignment="1">
      <alignment horizontal="center" vertical="center" wrapText="1"/>
    </xf>
    <xf numFmtId="0" fontId="70" fillId="0" borderId="50" xfId="0" applyFont="1" applyBorder="1" applyAlignment="1">
      <alignment horizontal="center" vertical="center" wrapText="1"/>
    </xf>
    <xf numFmtId="0" fontId="65" fillId="0" borderId="50" xfId="0" applyFont="1" applyBorder="1" applyAlignment="1">
      <alignment horizontal="center" vertical="center" wrapText="1"/>
    </xf>
    <xf numFmtId="14" fontId="65" fillId="0" borderId="51" xfId="0" applyNumberFormat="1" applyFont="1" applyBorder="1" applyAlignment="1">
      <alignment horizontal="center" vertical="center" wrapText="1"/>
    </xf>
    <xf numFmtId="0" fontId="65" fillId="0" borderId="52" xfId="0" applyFont="1" applyBorder="1" applyAlignment="1">
      <alignment horizontal="center" vertical="center" wrapText="1"/>
    </xf>
    <xf numFmtId="14" fontId="65" fillId="0" borderId="53" xfId="0" applyNumberFormat="1" applyFont="1" applyBorder="1" applyAlignment="1">
      <alignment horizontal="center" vertical="center" wrapText="1"/>
    </xf>
    <xf numFmtId="0" fontId="65" fillId="28" borderId="0" xfId="0" applyFont="1" applyFill="1" applyAlignment="1">
      <alignment horizontal="center" vertical="center" wrapText="1"/>
    </xf>
    <xf numFmtId="0" fontId="65" fillId="0" borderId="54" xfId="0" applyFont="1" applyBorder="1" applyAlignment="1">
      <alignment horizontal="center" vertical="center" wrapText="1"/>
    </xf>
    <xf numFmtId="0" fontId="70" fillId="0" borderId="55" xfId="0" applyFont="1" applyBorder="1" applyAlignment="1">
      <alignment horizontal="center" vertical="center" wrapText="1"/>
    </xf>
    <xf numFmtId="0" fontId="65" fillId="0" borderId="55" xfId="0" applyFont="1" applyBorder="1" applyAlignment="1">
      <alignment horizontal="center" vertical="center" wrapText="1"/>
    </xf>
    <xf numFmtId="14" fontId="65" fillId="0" borderId="20" xfId="0" applyNumberFormat="1" applyFont="1" applyBorder="1" applyAlignment="1">
      <alignment horizontal="center" vertical="center"/>
    </xf>
    <xf numFmtId="14" fontId="65" fillId="0" borderId="12" xfId="9" applyNumberFormat="1" applyFont="1" applyBorder="1" applyAlignment="1" applyProtection="1">
      <alignment horizontal="center" vertical="center" wrapText="1"/>
      <protection locked="0"/>
    </xf>
    <xf numFmtId="0" fontId="68" fillId="0" borderId="0" xfId="0" applyFont="1" applyAlignment="1">
      <alignment wrapText="1"/>
    </xf>
    <xf numFmtId="0" fontId="67" fillId="0" borderId="0" xfId="0" applyFont="1" applyProtection="1">
      <protection locked="0"/>
    </xf>
    <xf numFmtId="0" fontId="66" fillId="0" borderId="0" xfId="0" applyFont="1" applyProtection="1">
      <protection locked="0"/>
    </xf>
    <xf numFmtId="0" fontId="68" fillId="0" borderId="0" xfId="0" applyFont="1"/>
    <xf numFmtId="0" fontId="67" fillId="0" borderId="0" xfId="0" applyFont="1"/>
    <xf numFmtId="0" fontId="67" fillId="0" borderId="0" xfId="0" applyFont="1" applyAlignment="1" applyProtection="1">
      <alignment vertical="top"/>
      <protection locked="0"/>
    </xf>
    <xf numFmtId="0" fontId="66" fillId="0" borderId="0" xfId="0" applyFont="1" applyAlignment="1" applyProtection="1">
      <alignment vertical="top"/>
      <protection locked="0"/>
    </xf>
    <xf numFmtId="167" fontId="67" fillId="0" borderId="0" xfId="0" applyNumberFormat="1" applyFont="1" applyAlignment="1" applyProtection="1">
      <alignment vertical="top"/>
      <protection locked="0"/>
    </xf>
    <xf numFmtId="0" fontId="68" fillId="0" borderId="0" xfId="0" applyFont="1" applyAlignment="1" applyProtection="1">
      <alignment horizontal="left" vertical="top" wrapText="1"/>
      <protection locked="0"/>
    </xf>
    <xf numFmtId="0" fontId="68" fillId="0" borderId="0" xfId="0" applyFont="1" applyAlignment="1" applyProtection="1">
      <alignment horizontal="left" vertical="top"/>
      <protection locked="0"/>
    </xf>
    <xf numFmtId="14" fontId="65" fillId="14" borderId="0" xfId="0" applyNumberFormat="1" applyFont="1" applyFill="1" applyAlignment="1">
      <alignment vertical="top" wrapText="1"/>
    </xf>
    <xf numFmtId="14" fontId="69" fillId="15" borderId="12" xfId="0" applyNumberFormat="1" applyFont="1" applyFill="1" applyBorder="1" applyAlignment="1">
      <alignment wrapText="1"/>
    </xf>
    <xf numFmtId="14" fontId="69" fillId="0" borderId="0" xfId="0" applyNumberFormat="1" applyFont="1" applyAlignment="1">
      <alignment vertical="top" wrapText="1"/>
    </xf>
    <xf numFmtId="14" fontId="70" fillId="0" borderId="14" xfId="0" applyNumberFormat="1" applyFont="1" applyBorder="1" applyAlignment="1">
      <alignment vertical="top" wrapText="1"/>
    </xf>
    <xf numFmtId="14" fontId="70" fillId="14" borderId="14" xfId="0" applyNumberFormat="1" applyFont="1" applyFill="1" applyBorder="1" applyAlignment="1">
      <alignment vertical="top" wrapText="1"/>
    </xf>
    <xf numFmtId="14" fontId="70" fillId="17" borderId="12" xfId="0" applyNumberFormat="1" applyFont="1" applyFill="1" applyBorder="1" applyAlignment="1">
      <alignment vertical="top" wrapText="1"/>
    </xf>
    <xf numFmtId="14" fontId="65" fillId="0" borderId="56" xfId="0" applyNumberFormat="1" applyFont="1" applyBorder="1" applyAlignment="1">
      <alignment horizontal="center" vertical="center" wrapText="1"/>
    </xf>
    <xf numFmtId="14" fontId="65" fillId="0" borderId="0" xfId="0" applyNumberFormat="1" applyFont="1" applyAlignment="1">
      <alignment vertical="top" wrapText="1"/>
    </xf>
    <xf numFmtId="0" fontId="66" fillId="0" borderId="3" xfId="0" applyFont="1" applyBorder="1" applyAlignment="1">
      <alignment horizontal="center" vertical="center"/>
    </xf>
    <xf numFmtId="14" fontId="91" fillId="0" borderId="20" xfId="0" applyNumberFormat="1" applyFont="1" applyBorder="1" applyAlignment="1">
      <alignment horizontal="center" vertical="center" wrapText="1"/>
    </xf>
    <xf numFmtId="0" fontId="73" fillId="12" borderId="0" xfId="44" applyFont="1" applyFill="1" applyAlignment="1">
      <alignment horizontal="left" vertical="top"/>
    </xf>
    <xf numFmtId="0" fontId="69" fillId="12" borderId="0" xfId="44" applyFont="1" applyFill="1" applyAlignment="1">
      <alignment horizontal="left" vertical="top"/>
    </xf>
    <xf numFmtId="49" fontId="69" fillId="0" borderId="36" xfId="44" applyNumberFormat="1" applyFont="1" applyBorder="1" applyAlignment="1">
      <alignment vertical="top"/>
    </xf>
    <xf numFmtId="0" fontId="65" fillId="12" borderId="13" xfId="44" applyFont="1" applyFill="1" applyBorder="1" applyAlignment="1">
      <alignment vertical="top" wrapText="1"/>
    </xf>
    <xf numFmtId="0" fontId="65" fillId="12" borderId="0" xfId="44" applyFont="1" applyFill="1" applyAlignment="1">
      <alignment vertical="top" wrapText="1"/>
    </xf>
    <xf numFmtId="0" fontId="2" fillId="14" borderId="0" xfId="44" applyFill="1"/>
    <xf numFmtId="0" fontId="2" fillId="12" borderId="0" xfId="44" applyFill="1"/>
    <xf numFmtId="0" fontId="2" fillId="25" borderId="0" xfId="44" applyFill="1"/>
    <xf numFmtId="0" fontId="2" fillId="0" borderId="0" xfId="44"/>
    <xf numFmtId="49" fontId="69" fillId="12" borderId="0" xfId="44" applyNumberFormat="1" applyFont="1" applyFill="1" applyAlignment="1">
      <alignment vertical="top"/>
    </xf>
    <xf numFmtId="0" fontId="65" fillId="0" borderId="0" xfId="44" applyFont="1" applyAlignment="1">
      <alignment vertical="top" wrapText="1"/>
    </xf>
    <xf numFmtId="0" fontId="69" fillId="8" borderId="57" xfId="44" applyFont="1" applyFill="1" applyBorder="1" applyAlignment="1">
      <alignment vertical="top" wrapText="1"/>
    </xf>
    <xf numFmtId="0" fontId="69" fillId="0" borderId="58" xfId="44" applyFont="1" applyBorder="1" applyAlignment="1">
      <alignment vertical="top" wrapText="1"/>
    </xf>
    <xf numFmtId="0" fontId="69" fillId="8" borderId="58" xfId="44" applyFont="1" applyFill="1" applyBorder="1" applyAlignment="1">
      <alignment vertical="top" wrapText="1"/>
    </xf>
    <xf numFmtId="0" fontId="120" fillId="0" borderId="59" xfId="44" applyFont="1" applyBorder="1" applyAlignment="1">
      <alignment vertical="top" wrapText="1"/>
    </xf>
    <xf numFmtId="15" fontId="120" fillId="0" borderId="59" xfId="44" applyNumberFormat="1" applyFont="1" applyBorder="1" applyAlignment="1">
      <alignment horizontal="left" vertical="top" wrapText="1"/>
    </xf>
    <xf numFmtId="49" fontId="69" fillId="9" borderId="12" xfId="44" applyNumberFormat="1" applyFont="1" applyFill="1" applyBorder="1" applyAlignment="1">
      <alignment vertical="top"/>
    </xf>
    <xf numFmtId="0" fontId="69" fillId="9" borderId="12" xfId="44" applyFont="1" applyFill="1" applyBorder="1" applyAlignment="1">
      <alignment vertical="top" wrapText="1"/>
    </xf>
    <xf numFmtId="49" fontId="69" fillId="9" borderId="12" xfId="44" applyNumberFormat="1" applyFont="1" applyFill="1" applyBorder="1" applyAlignment="1">
      <alignment horizontal="left" vertical="top"/>
    </xf>
    <xf numFmtId="0" fontId="69" fillId="9" borderId="12" xfId="44" applyFont="1" applyFill="1" applyBorder="1" applyAlignment="1">
      <alignment horizontal="left" vertical="top"/>
    </xf>
    <xf numFmtId="0" fontId="69" fillId="9" borderId="12" xfId="44" applyFont="1" applyFill="1" applyBorder="1" applyAlignment="1">
      <alignment horizontal="left" vertical="top" wrapText="1"/>
    </xf>
    <xf numFmtId="49" fontId="69" fillId="0" borderId="12" xfId="44" applyNumberFormat="1" applyFont="1" applyBorder="1" applyAlignment="1">
      <alignment vertical="top"/>
    </xf>
    <xf numFmtId="0" fontId="124" fillId="20" borderId="60" xfId="44" applyFont="1" applyFill="1" applyBorder="1" applyAlignment="1">
      <alignment vertical="top" wrapText="1"/>
    </xf>
    <xf numFmtId="0" fontId="65" fillId="0" borderId="12" xfId="44" applyFont="1" applyBorder="1" applyAlignment="1">
      <alignment vertical="top" wrapText="1"/>
    </xf>
    <xf numFmtId="49" fontId="69" fillId="0" borderId="12" xfId="44" applyNumberFormat="1" applyFont="1" applyBorder="1" applyAlignment="1">
      <alignment horizontal="left" vertical="top"/>
    </xf>
    <xf numFmtId="0" fontId="69" fillId="0" borderId="12" xfId="44" applyFont="1" applyBorder="1" applyAlignment="1">
      <alignment horizontal="left" vertical="top"/>
    </xf>
    <xf numFmtId="0" fontId="43" fillId="20" borderId="6" xfId="44" applyFont="1" applyFill="1" applyBorder="1" applyAlignment="1">
      <alignment horizontal="left" vertical="center" wrapText="1"/>
    </xf>
    <xf numFmtId="0" fontId="65" fillId="0" borderId="12" xfId="44" applyFont="1" applyBorder="1" applyAlignment="1">
      <alignment horizontal="left" vertical="top" wrapText="1"/>
    </xf>
    <xf numFmtId="0" fontId="69" fillId="0" borderId="12" xfId="44" applyFont="1" applyBorder="1" applyAlignment="1">
      <alignment vertical="top" wrapText="1"/>
    </xf>
    <xf numFmtId="0" fontId="66" fillId="0" borderId="23" xfId="44" applyFont="1" applyBorder="1" applyAlignment="1">
      <alignment horizontal="left" vertical="top" wrapText="1"/>
    </xf>
    <xf numFmtId="0" fontId="69" fillId="0" borderId="12" xfId="44" applyFont="1" applyBorder="1" applyAlignment="1">
      <alignment vertical="top"/>
    </xf>
    <xf numFmtId="49" fontId="69" fillId="0" borderId="0" xfId="44" applyNumberFormat="1" applyFont="1" applyAlignment="1">
      <alignment vertical="top"/>
    </xf>
    <xf numFmtId="0" fontId="69" fillId="0" borderId="0" xfId="44" applyFont="1" applyAlignment="1">
      <alignment vertical="top"/>
    </xf>
    <xf numFmtId="49" fontId="69" fillId="0" borderId="0" xfId="44" applyNumberFormat="1" applyFont="1" applyAlignment="1">
      <alignment horizontal="left" vertical="top"/>
    </xf>
    <xf numFmtId="0" fontId="69" fillId="0" borderId="0" xfId="44" applyFont="1" applyAlignment="1">
      <alignment horizontal="left" vertical="top"/>
    </xf>
    <xf numFmtId="0" fontId="65" fillId="0" borderId="0" xfId="44" applyFont="1" applyAlignment="1">
      <alignment horizontal="left" vertical="top" wrapText="1"/>
    </xf>
    <xf numFmtId="0" fontId="124" fillId="20" borderId="23" xfId="44" applyFont="1" applyFill="1" applyBorder="1" applyAlignment="1">
      <alignment vertical="top" wrapText="1"/>
    </xf>
    <xf numFmtId="0" fontId="65" fillId="0" borderId="13" xfId="44" applyFont="1" applyBorder="1" applyAlignment="1">
      <alignment vertical="top" wrapText="1"/>
    </xf>
    <xf numFmtId="0" fontId="43" fillId="20" borderId="12" xfId="44" applyFont="1" applyFill="1" applyBorder="1" applyAlignment="1">
      <alignment horizontal="left" vertical="center" wrapText="1"/>
    </xf>
    <xf numFmtId="0" fontId="65" fillId="0" borderId="13" xfId="44" applyFont="1" applyBorder="1" applyAlignment="1">
      <alignment horizontal="left" vertical="top" wrapText="1"/>
    </xf>
    <xf numFmtId="0" fontId="65" fillId="0" borderId="15" xfId="44" applyFont="1" applyBorder="1" applyAlignment="1">
      <alignment horizontal="left" vertical="top" wrapText="1"/>
    </xf>
    <xf numFmtId="0" fontId="69" fillId="12" borderId="0" xfId="44" applyFont="1" applyFill="1" applyAlignment="1">
      <alignment vertical="top"/>
    </xf>
    <xf numFmtId="0" fontId="69" fillId="12" borderId="0" xfId="44" applyFont="1" applyFill="1" applyAlignment="1">
      <alignment vertical="top" wrapText="1"/>
    </xf>
    <xf numFmtId="0" fontId="69" fillId="0" borderId="0" xfId="44" applyFont="1" applyAlignment="1">
      <alignment horizontal="left" vertical="top" wrapText="1"/>
    </xf>
    <xf numFmtId="0" fontId="2" fillId="12" borderId="0" xfId="44" applyFill="1" applyAlignment="1">
      <alignment vertical="top"/>
    </xf>
    <xf numFmtId="0" fontId="34" fillId="0" borderId="12" xfId="44" applyFont="1" applyBorder="1" applyAlignment="1">
      <alignment horizontal="left" vertical="center"/>
    </xf>
    <xf numFmtId="0" fontId="45" fillId="20" borderId="12" xfId="44" applyFont="1" applyFill="1" applyBorder="1" applyAlignment="1">
      <alignment horizontal="left" vertical="center" wrapText="1"/>
    </xf>
    <xf numFmtId="0" fontId="45" fillId="0" borderId="12" xfId="44" applyFont="1" applyBorder="1" applyAlignment="1">
      <alignment horizontal="left" vertical="center" wrapText="1"/>
    </xf>
    <xf numFmtId="0" fontId="73" fillId="22" borderId="12" xfId="44" applyFont="1" applyFill="1" applyBorder="1" applyAlignment="1">
      <alignment horizontal="left" vertical="top" wrapText="1"/>
    </xf>
    <xf numFmtId="0" fontId="73" fillId="12" borderId="0" xfId="44" applyFont="1" applyFill="1" applyAlignment="1">
      <alignment horizontal="left" vertical="top" wrapText="1"/>
    </xf>
    <xf numFmtId="0" fontId="79" fillId="12" borderId="0" xfId="44" applyFont="1" applyFill="1" applyAlignment="1">
      <alignment horizontal="left" vertical="top" wrapText="1"/>
    </xf>
    <xf numFmtId="0" fontId="76" fillId="12" borderId="0" xfId="44" applyFont="1" applyFill="1" applyAlignment="1">
      <alignment horizontal="left" vertical="top" wrapText="1"/>
    </xf>
    <xf numFmtId="0" fontId="66" fillId="14" borderId="0" xfId="44" applyFont="1" applyFill="1" applyAlignment="1">
      <alignment horizontal="left" vertical="top"/>
    </xf>
    <xf numFmtId="0" fontId="66" fillId="12" borderId="0" xfId="44" applyFont="1" applyFill="1" applyAlignment="1">
      <alignment horizontal="left" vertical="top"/>
    </xf>
    <xf numFmtId="0" fontId="66" fillId="25" borderId="0" xfId="44" applyFont="1" applyFill="1" applyAlignment="1">
      <alignment horizontal="left" vertical="top"/>
    </xf>
    <xf numFmtId="0" fontId="66" fillId="0" borderId="0" xfId="44" applyFont="1" applyAlignment="1">
      <alignment horizontal="left" vertical="top"/>
    </xf>
    <xf numFmtId="0" fontId="73" fillId="22" borderId="12" xfId="44" applyFont="1" applyFill="1" applyBorder="1" applyAlignment="1">
      <alignment horizontal="left" vertical="top"/>
    </xf>
    <xf numFmtId="0" fontId="79" fillId="22" borderId="12" xfId="44" applyFont="1" applyFill="1" applyBorder="1" applyAlignment="1">
      <alignment horizontal="left" vertical="top" wrapText="1"/>
    </xf>
    <xf numFmtId="0" fontId="66" fillId="22" borderId="0" xfId="44" applyFont="1" applyFill="1" applyAlignment="1">
      <alignment horizontal="left" vertical="top"/>
    </xf>
    <xf numFmtId="0" fontId="76" fillId="22" borderId="12" xfId="44" applyFont="1" applyFill="1" applyBorder="1" applyAlignment="1">
      <alignment horizontal="left" vertical="top" wrapText="1"/>
    </xf>
    <xf numFmtId="0" fontId="73" fillId="0" borderId="12" xfId="44" applyFont="1" applyBorder="1" applyAlignment="1">
      <alignment horizontal="left" vertical="top"/>
    </xf>
    <xf numFmtId="0" fontId="73" fillId="0" borderId="12" xfId="44" applyFont="1" applyBorder="1" applyAlignment="1">
      <alignment horizontal="left" vertical="top" wrapText="1"/>
    </xf>
    <xf numFmtId="0" fontId="79" fillId="0" borderId="12" xfId="44" applyFont="1" applyBorder="1" applyAlignment="1">
      <alignment horizontal="left" vertical="top" wrapText="1"/>
    </xf>
    <xf numFmtId="0" fontId="76" fillId="0" borderId="12" xfId="44" applyFont="1" applyBorder="1" applyAlignment="1">
      <alignment horizontal="left" vertical="top" wrapText="1"/>
    </xf>
    <xf numFmtId="0" fontId="73" fillId="0" borderId="23" xfId="44" applyFont="1" applyBorder="1" applyAlignment="1">
      <alignment horizontal="left" vertical="top" wrapText="1"/>
    </xf>
    <xf numFmtId="0" fontId="73" fillId="0" borderId="0" xfId="44" applyFont="1" applyAlignment="1">
      <alignment horizontal="left" vertical="top"/>
    </xf>
    <xf numFmtId="0" fontId="66" fillId="0" borderId="0" xfId="44" applyFont="1" applyAlignment="1">
      <alignment horizontal="left" vertical="top" wrapText="1"/>
    </xf>
    <xf numFmtId="0" fontId="79" fillId="0" borderId="0" xfId="44" applyFont="1" applyAlignment="1">
      <alignment horizontal="left" vertical="top" wrapText="1"/>
    </xf>
    <xf numFmtId="0" fontId="76" fillId="0" borderId="0" xfId="44" applyFont="1" applyAlignment="1">
      <alignment horizontal="left" vertical="top" wrapText="1"/>
    </xf>
    <xf numFmtId="0" fontId="126" fillId="0" borderId="36" xfId="44" applyFont="1" applyBorder="1"/>
    <xf numFmtId="0" fontId="73" fillId="0" borderId="36" xfId="44" applyFont="1" applyBorder="1" applyAlignment="1">
      <alignment horizontal="left" vertical="top"/>
    </xf>
    <xf numFmtId="0" fontId="127" fillId="0" borderId="36" xfId="44" applyFont="1" applyBorder="1" applyAlignment="1">
      <alignment wrapText="1"/>
    </xf>
    <xf numFmtId="0" fontId="79" fillId="0" borderId="36" xfId="44" applyFont="1" applyBorder="1" applyAlignment="1">
      <alignment horizontal="left" vertical="top" wrapText="1"/>
    </xf>
    <xf numFmtId="0" fontId="76" fillId="0" borderId="36" xfId="44" applyFont="1" applyBorder="1" applyAlignment="1">
      <alignment horizontal="left" vertical="top" wrapText="1"/>
    </xf>
    <xf numFmtId="0" fontId="73" fillId="0" borderId="36" xfId="44" applyFont="1" applyBorder="1" applyAlignment="1">
      <alignment horizontal="left" vertical="top" wrapText="1"/>
    </xf>
    <xf numFmtId="0" fontId="66" fillId="0" borderId="36" xfId="44" applyFont="1" applyBorder="1" applyAlignment="1">
      <alignment horizontal="left" vertical="top" wrapText="1"/>
    </xf>
    <xf numFmtId="0" fontId="73" fillId="0" borderId="61" xfId="44" applyFont="1" applyBorder="1" applyAlignment="1">
      <alignment horizontal="left" vertical="top"/>
    </xf>
    <xf numFmtId="0" fontId="66" fillId="0" borderId="61" xfId="44" applyFont="1" applyBorder="1" applyAlignment="1">
      <alignment horizontal="left" vertical="top" wrapText="1"/>
    </xf>
    <xf numFmtId="0" fontId="79" fillId="0" borderId="61" xfId="44" applyFont="1" applyBorder="1" applyAlignment="1">
      <alignment horizontal="left" vertical="top" wrapText="1"/>
    </xf>
    <xf numFmtId="0" fontId="76" fillId="0" borderId="61" xfId="44" applyFont="1" applyBorder="1" applyAlignment="1">
      <alignment horizontal="left" vertical="top" wrapText="1"/>
    </xf>
    <xf numFmtId="0" fontId="73" fillId="0" borderId="43" xfId="44" applyFont="1" applyBorder="1" applyAlignment="1">
      <alignment horizontal="left" vertical="top"/>
    </xf>
    <xf numFmtId="0" fontId="66" fillId="0" borderId="43" xfId="44" applyFont="1" applyBorder="1" applyAlignment="1">
      <alignment horizontal="left" vertical="top" wrapText="1"/>
    </xf>
    <xf numFmtId="0" fontId="79" fillId="0" borderId="43" xfId="44" applyFont="1" applyBorder="1" applyAlignment="1">
      <alignment horizontal="left" vertical="top" wrapText="1"/>
    </xf>
    <xf numFmtId="0" fontId="76" fillId="0" borderId="43" xfId="44" applyFont="1" applyBorder="1" applyAlignment="1">
      <alignment horizontal="left" vertical="top" wrapText="1"/>
    </xf>
    <xf numFmtId="0" fontId="126" fillId="0" borderId="62" xfId="44" applyFont="1" applyBorder="1"/>
    <xf numFmtId="0" fontId="73" fillId="0" borderId="62" xfId="44" applyFont="1" applyBorder="1" applyAlignment="1">
      <alignment horizontal="left" vertical="top"/>
    </xf>
    <xf numFmtId="0" fontId="73" fillId="0" borderId="62" xfId="44" applyFont="1" applyBorder="1" applyAlignment="1">
      <alignment horizontal="left" vertical="top" wrapText="1"/>
    </xf>
    <xf numFmtId="0" fontId="79" fillId="0" borderId="62" xfId="44" applyFont="1" applyBorder="1" applyAlignment="1">
      <alignment horizontal="left" vertical="top" wrapText="1"/>
    </xf>
    <xf numFmtId="0" fontId="76" fillId="0" borderId="62" xfId="44" applyFont="1" applyBorder="1" applyAlignment="1">
      <alignment horizontal="left" vertical="top" wrapText="1"/>
    </xf>
    <xf numFmtId="0" fontId="128" fillId="0" borderId="62" xfId="44" applyFont="1" applyBorder="1" applyAlignment="1">
      <alignment vertical="top"/>
    </xf>
    <xf numFmtId="0" fontId="73" fillId="0" borderId="63" xfId="44" applyFont="1" applyBorder="1" applyAlignment="1">
      <alignment horizontal="left" vertical="top"/>
    </xf>
    <xf numFmtId="0" fontId="66" fillId="0" borderId="63" xfId="44" applyFont="1" applyBorder="1" applyAlignment="1">
      <alignment horizontal="left" vertical="top" wrapText="1"/>
    </xf>
    <xf numFmtId="0" fontId="79" fillId="0" borderId="63" xfId="44" applyFont="1" applyBorder="1" applyAlignment="1">
      <alignment horizontal="left" vertical="top" wrapText="1"/>
    </xf>
    <xf numFmtId="0" fontId="76" fillId="0" borderId="63" xfId="44" applyFont="1" applyBorder="1" applyAlignment="1">
      <alignment horizontal="left" vertical="top" wrapText="1"/>
    </xf>
    <xf numFmtId="0" fontId="128" fillId="0" borderId="36" xfId="44" applyFont="1" applyBorder="1"/>
    <xf numFmtId="0" fontId="98" fillId="22" borderId="12" xfId="44" applyFont="1" applyFill="1" applyBorder="1" applyAlignment="1">
      <alignment horizontal="left" vertical="top" wrapText="1"/>
    </xf>
    <xf numFmtId="0" fontId="66" fillId="0" borderId="36" xfId="44" applyFont="1" applyBorder="1" applyAlignment="1">
      <alignment horizontal="left" vertical="top"/>
    </xf>
    <xf numFmtId="0" fontId="129" fillId="0" borderId="23" xfId="44" applyFont="1" applyBorder="1" applyAlignment="1">
      <alignment horizontal="left" vertical="top" wrapText="1"/>
    </xf>
    <xf numFmtId="0" fontId="73" fillId="12" borderId="36" xfId="44" applyFont="1" applyFill="1" applyBorder="1" applyAlignment="1">
      <alignment horizontal="left" vertical="top"/>
    </xf>
    <xf numFmtId="0" fontId="73" fillId="12" borderId="36" xfId="44" applyFont="1" applyFill="1" applyBorder="1" applyAlignment="1">
      <alignment horizontal="left" vertical="top" wrapText="1"/>
    </xf>
    <xf numFmtId="0" fontId="66" fillId="12" borderId="36" xfId="44" applyFont="1" applyFill="1" applyBorder="1" applyAlignment="1">
      <alignment horizontal="left" vertical="top"/>
    </xf>
    <xf numFmtId="0" fontId="126" fillId="0" borderId="0" xfId="44" applyFont="1"/>
    <xf numFmtId="0" fontId="66" fillId="0" borderId="64" xfId="44" applyFont="1" applyBorder="1" applyAlignment="1">
      <alignment horizontal="left" vertical="top"/>
    </xf>
    <xf numFmtId="0" fontId="66" fillId="0" borderId="65" xfId="44" applyFont="1" applyBorder="1" applyAlignment="1">
      <alignment horizontal="left" vertical="top"/>
    </xf>
    <xf numFmtId="0" fontId="66" fillId="0" borderId="62" xfId="44" applyFont="1" applyBorder="1" applyAlignment="1">
      <alignment horizontal="left" vertical="top"/>
    </xf>
    <xf numFmtId="0" fontId="73" fillId="0" borderId="65" xfId="44" applyFont="1" applyBorder="1" applyAlignment="1">
      <alignment horizontal="left" vertical="top"/>
    </xf>
    <xf numFmtId="0" fontId="127" fillId="0" borderId="36" xfId="44" applyFont="1" applyBorder="1"/>
    <xf numFmtId="0" fontId="73" fillId="0" borderId="22" xfId="44" applyFont="1" applyBorder="1" applyAlignment="1">
      <alignment horizontal="left" vertical="top"/>
    </xf>
    <xf numFmtId="0" fontId="66" fillId="0" borderId="22" xfId="44" applyFont="1" applyBorder="1" applyAlignment="1">
      <alignment horizontal="left" vertical="top" wrapText="1"/>
    </xf>
    <xf numFmtId="0" fontId="79" fillId="0" borderId="22" xfId="44" applyFont="1" applyBorder="1" applyAlignment="1">
      <alignment horizontal="left" vertical="top" wrapText="1"/>
    </xf>
    <xf numFmtId="0" fontId="66" fillId="0" borderId="21" xfId="44" applyFont="1" applyBorder="1" applyAlignment="1">
      <alignment horizontal="left" vertical="top"/>
    </xf>
    <xf numFmtId="0" fontId="66" fillId="0" borderId="21" xfId="44" applyFont="1" applyBorder="1" applyAlignment="1">
      <alignment horizontal="left" vertical="top" wrapText="1"/>
    </xf>
    <xf numFmtId="0" fontId="79" fillId="0" borderId="21" xfId="44" applyFont="1" applyBorder="1" applyAlignment="1">
      <alignment horizontal="left" vertical="top"/>
    </xf>
    <xf numFmtId="0" fontId="66" fillId="0" borderId="24" xfId="44" applyFont="1" applyBorder="1" applyAlignment="1">
      <alignment horizontal="left" vertical="top"/>
    </xf>
    <xf numFmtId="0" fontId="66" fillId="0" borderId="24" xfId="44" applyFont="1" applyBorder="1" applyAlignment="1">
      <alignment horizontal="left" vertical="top" wrapText="1"/>
    </xf>
    <xf numFmtId="0" fontId="79" fillId="0" borderId="24" xfId="44" applyFont="1" applyBorder="1" applyAlignment="1">
      <alignment horizontal="left" vertical="top"/>
    </xf>
    <xf numFmtId="0" fontId="79" fillId="0" borderId="0" xfId="44" applyFont="1" applyAlignment="1">
      <alignment horizontal="left" vertical="top"/>
    </xf>
    <xf numFmtId="0" fontId="127" fillId="0" borderId="36" xfId="44" applyFont="1" applyBorder="1" applyAlignment="1">
      <alignment vertical="top"/>
    </xf>
    <xf numFmtId="0" fontId="66" fillId="0" borderId="61" xfId="44" applyFont="1" applyBorder="1" applyAlignment="1">
      <alignment horizontal="left" vertical="top"/>
    </xf>
    <xf numFmtId="0" fontId="66" fillId="0" borderId="63" xfId="44" applyFont="1" applyBorder="1" applyAlignment="1">
      <alignment horizontal="left" vertical="top"/>
    </xf>
    <xf numFmtId="0" fontId="127" fillId="0" borderId="62" xfId="44" applyFont="1" applyBorder="1"/>
    <xf numFmtId="0" fontId="73" fillId="0" borderId="44" xfId="44" applyFont="1" applyBorder="1" applyAlignment="1">
      <alignment horizontal="left" vertical="top"/>
    </xf>
    <xf numFmtId="2" fontId="73" fillId="22" borderId="12" xfId="44" applyNumberFormat="1" applyFont="1" applyFill="1" applyBorder="1" applyAlignment="1">
      <alignment horizontal="left" vertical="top"/>
    </xf>
    <xf numFmtId="0" fontId="73" fillId="22" borderId="23" xfId="44" applyFont="1" applyFill="1" applyBorder="1" applyAlignment="1">
      <alignment horizontal="left" vertical="top"/>
    </xf>
    <xf numFmtId="0" fontId="73" fillId="22" borderId="36" xfId="44" applyFont="1" applyFill="1" applyBorder="1" applyAlignment="1">
      <alignment horizontal="left" vertical="top"/>
    </xf>
    <xf numFmtId="0" fontId="73" fillId="22" borderId="13" xfId="44" applyFont="1" applyFill="1" applyBorder="1" applyAlignment="1">
      <alignment horizontal="left" vertical="top" wrapText="1"/>
    </xf>
    <xf numFmtId="0" fontId="73" fillId="0" borderId="15" xfId="44" applyFont="1" applyBorder="1" applyAlignment="1">
      <alignment horizontal="left" vertical="top"/>
    </xf>
    <xf numFmtId="0" fontId="73" fillId="0" borderId="0" xfId="44" applyFont="1" applyAlignment="1">
      <alignment horizontal="left" vertical="top" wrapText="1"/>
    </xf>
    <xf numFmtId="0" fontId="73" fillId="0" borderId="14" xfId="44" applyFont="1" applyBorder="1" applyAlignment="1">
      <alignment horizontal="left" vertical="top"/>
    </xf>
    <xf numFmtId="0" fontId="66" fillId="0" borderId="16" xfId="44" applyFont="1" applyBorder="1" applyAlignment="1">
      <alignment horizontal="left" vertical="top" wrapText="1"/>
    </xf>
    <xf numFmtId="0" fontId="79" fillId="0" borderId="14" xfId="44" applyFont="1" applyBorder="1" applyAlignment="1">
      <alignment horizontal="left" vertical="top" wrapText="1"/>
    </xf>
    <xf numFmtId="0" fontId="76" fillId="0" borderId="14" xfId="44" applyFont="1" applyBorder="1" applyAlignment="1">
      <alignment horizontal="left" vertical="top" wrapText="1"/>
    </xf>
    <xf numFmtId="0" fontId="130" fillId="0" borderId="23" xfId="44" applyFont="1" applyBorder="1" applyAlignment="1">
      <alignment horizontal="left" vertical="top" wrapText="1"/>
    </xf>
    <xf numFmtId="0" fontId="73" fillId="0" borderId="23" xfId="44" applyFont="1" applyBorder="1" applyAlignment="1">
      <alignment horizontal="left" vertical="top"/>
    </xf>
    <xf numFmtId="0" fontId="73" fillId="0" borderId="13" xfId="44" applyFont="1" applyBorder="1" applyAlignment="1">
      <alignment horizontal="left" vertical="top" wrapText="1"/>
    </xf>
    <xf numFmtId="0" fontId="79" fillId="0" borderId="23" xfId="44" applyFont="1" applyBorder="1" applyAlignment="1">
      <alignment horizontal="left" vertical="top" wrapText="1"/>
    </xf>
    <xf numFmtId="0" fontId="131" fillId="0" borderId="36" xfId="44" applyFont="1" applyBorder="1" applyAlignment="1">
      <alignment horizontal="left" vertical="top"/>
    </xf>
    <xf numFmtId="0" fontId="131" fillId="0" borderId="36" xfId="44" applyFont="1" applyBorder="1" applyAlignment="1">
      <alignment horizontal="left" vertical="top" wrapText="1"/>
    </xf>
    <xf numFmtId="0" fontId="98" fillId="0" borderId="12" xfId="44" applyFont="1" applyBorder="1" applyAlignment="1">
      <alignment horizontal="left" vertical="top" wrapText="1"/>
    </xf>
    <xf numFmtId="0" fontId="69" fillId="14" borderId="0" xfId="44" applyFont="1" applyFill="1" applyAlignment="1">
      <alignment horizontal="left" vertical="top"/>
    </xf>
    <xf numFmtId="0" fontId="69" fillId="0" borderId="36" xfId="44" applyFont="1" applyBorder="1" applyAlignment="1">
      <alignment horizontal="left" vertical="top"/>
    </xf>
    <xf numFmtId="0" fontId="69" fillId="0" borderId="36" xfId="44" applyFont="1" applyBorder="1" applyAlignment="1">
      <alignment horizontal="left" vertical="top" wrapText="1"/>
    </xf>
    <xf numFmtId="0" fontId="69" fillId="25" borderId="0" xfId="44" applyFont="1" applyFill="1" applyAlignment="1">
      <alignment horizontal="left" vertical="top"/>
    </xf>
    <xf numFmtId="0" fontId="76" fillId="0" borderId="12" xfId="44" applyFont="1" applyBorder="1" applyAlignment="1">
      <alignment horizontal="left" vertical="top"/>
    </xf>
    <xf numFmtId="0" fontId="73" fillId="22" borderId="36" xfId="44" applyFont="1" applyFill="1" applyBorder="1" applyAlignment="1">
      <alignment horizontal="left" vertical="top" wrapText="1"/>
    </xf>
    <xf numFmtId="0" fontId="66" fillId="0" borderId="12" xfId="44" applyFont="1" applyBorder="1" applyAlignment="1">
      <alignment horizontal="left" vertical="top"/>
    </xf>
    <xf numFmtId="0" fontId="79" fillId="0" borderId="16" xfId="44" applyFont="1" applyBorder="1" applyAlignment="1">
      <alignment horizontal="left" vertical="top" wrapText="1"/>
    </xf>
    <xf numFmtId="0" fontId="128" fillId="0" borderId="36" xfId="44" applyFont="1" applyBorder="1" applyAlignment="1">
      <alignment wrapText="1"/>
    </xf>
    <xf numFmtId="0" fontId="98" fillId="0" borderId="36" xfId="44" applyFont="1" applyBorder="1" applyAlignment="1">
      <alignment horizontal="left" vertical="top" wrapText="1"/>
    </xf>
    <xf numFmtId="0" fontId="73" fillId="0" borderId="66" xfId="44" applyFont="1" applyBorder="1" applyAlignment="1">
      <alignment horizontal="left" vertical="top"/>
    </xf>
    <xf numFmtId="0" fontId="66" fillId="0" borderId="67" xfId="44" applyFont="1" applyBorder="1" applyAlignment="1">
      <alignment horizontal="left" vertical="top" wrapText="1"/>
    </xf>
    <xf numFmtId="0" fontId="79" fillId="0" borderId="66" xfId="44" applyFont="1" applyBorder="1" applyAlignment="1">
      <alignment horizontal="left" vertical="top" wrapText="1"/>
    </xf>
    <xf numFmtId="0" fontId="76" fillId="0" borderId="66" xfId="44" applyFont="1" applyBorder="1" applyAlignment="1">
      <alignment horizontal="left" vertical="top" wrapText="1"/>
    </xf>
    <xf numFmtId="0" fontId="66" fillId="12" borderId="0" xfId="44" applyFont="1" applyFill="1" applyAlignment="1">
      <alignment horizontal="left" vertical="top" wrapText="1"/>
    </xf>
    <xf numFmtId="0" fontId="67" fillId="12" borderId="0" xfId="44" applyFont="1" applyFill="1" applyAlignment="1">
      <alignment horizontal="left" vertical="top" wrapText="1"/>
    </xf>
    <xf numFmtId="0" fontId="73" fillId="22" borderId="14" xfId="44" applyFont="1" applyFill="1" applyBorder="1" applyAlignment="1">
      <alignment horizontal="left" vertical="top"/>
    </xf>
    <xf numFmtId="0" fontId="73" fillId="22" borderId="14" xfId="44" applyFont="1" applyFill="1" applyBorder="1" applyAlignment="1">
      <alignment horizontal="left" vertical="top" wrapText="1"/>
    </xf>
    <xf numFmtId="0" fontId="79" fillId="22" borderId="14" xfId="44" applyFont="1" applyFill="1" applyBorder="1" applyAlignment="1">
      <alignment horizontal="left" vertical="top" wrapText="1"/>
    </xf>
    <xf numFmtId="0" fontId="98" fillId="22" borderId="14" xfId="44" applyFont="1" applyFill="1" applyBorder="1" applyAlignment="1">
      <alignment horizontal="left" vertical="top" wrapText="1"/>
    </xf>
    <xf numFmtId="0" fontId="73" fillId="0" borderId="38" xfId="44" applyFont="1" applyBorder="1" applyAlignment="1">
      <alignment horizontal="left" vertical="top"/>
    </xf>
    <xf numFmtId="0" fontId="73" fillId="0" borderId="38" xfId="44" applyFont="1" applyBorder="1" applyAlignment="1">
      <alignment horizontal="left" vertical="top" wrapText="1"/>
    </xf>
    <xf numFmtId="0" fontId="79" fillId="0" borderId="38" xfId="44" applyFont="1" applyBorder="1" applyAlignment="1">
      <alignment horizontal="left" vertical="top" wrapText="1"/>
    </xf>
    <xf numFmtId="0" fontId="98" fillId="0" borderId="38" xfId="44" applyFont="1" applyBorder="1" applyAlignment="1">
      <alignment horizontal="left" vertical="top" wrapText="1"/>
    </xf>
    <xf numFmtId="0" fontId="98" fillId="0" borderId="0" xfId="44" applyFont="1" applyAlignment="1">
      <alignment horizontal="left" vertical="top" wrapText="1"/>
    </xf>
    <xf numFmtId="0" fontId="73" fillId="0" borderId="66" xfId="44" applyFont="1" applyBorder="1" applyAlignment="1">
      <alignment horizontal="left" vertical="top" wrapText="1"/>
    </xf>
    <xf numFmtId="0" fontId="73" fillId="0" borderId="19" xfId="44" applyFont="1" applyBorder="1" applyAlignment="1">
      <alignment horizontal="left" vertical="top" wrapText="1"/>
    </xf>
    <xf numFmtId="0" fontId="79" fillId="0" borderId="15" xfId="44" applyFont="1" applyBorder="1" applyAlignment="1">
      <alignment horizontal="left" vertical="top" wrapText="1"/>
    </xf>
    <xf numFmtId="0" fontId="76" fillId="0" borderId="15" xfId="44" applyFont="1" applyBorder="1" applyAlignment="1">
      <alignment horizontal="left" vertical="top" wrapText="1"/>
    </xf>
    <xf numFmtId="0" fontId="73" fillId="0" borderId="14" xfId="44" applyFont="1" applyBorder="1" applyAlignment="1">
      <alignment horizontal="left" vertical="top" wrapText="1"/>
    </xf>
    <xf numFmtId="0" fontId="73" fillId="0" borderId="68" xfId="44" applyFont="1" applyBorder="1" applyAlignment="1">
      <alignment horizontal="left" vertical="top"/>
    </xf>
    <xf numFmtId="0" fontId="66" fillId="0" borderId="62" xfId="44" applyFont="1" applyBorder="1" applyAlignment="1">
      <alignment horizontal="left" vertical="top" wrapText="1"/>
    </xf>
    <xf numFmtId="0" fontId="76" fillId="0" borderId="69" xfId="44" applyFont="1" applyBorder="1" applyAlignment="1">
      <alignment horizontal="left" vertical="top" wrapText="1"/>
    </xf>
    <xf numFmtId="0" fontId="73" fillId="0" borderId="70" xfId="44" applyFont="1" applyBorder="1" applyAlignment="1">
      <alignment horizontal="left" vertical="top"/>
    </xf>
    <xf numFmtId="0" fontId="73" fillId="0" borderId="71" xfId="44" applyFont="1" applyBorder="1" applyAlignment="1">
      <alignment horizontal="left" vertical="top"/>
    </xf>
    <xf numFmtId="0" fontId="66" fillId="0" borderId="71" xfId="44" applyFont="1" applyBorder="1" applyAlignment="1">
      <alignment horizontal="left" vertical="top" wrapText="1"/>
    </xf>
    <xf numFmtId="0" fontId="79" fillId="0" borderId="71" xfId="44" applyFont="1" applyBorder="1" applyAlignment="1">
      <alignment horizontal="left" vertical="top" wrapText="1"/>
    </xf>
    <xf numFmtId="0" fontId="76" fillId="0" borderId="72" xfId="44" applyFont="1" applyBorder="1" applyAlignment="1">
      <alignment horizontal="left" vertical="top" wrapText="1"/>
    </xf>
    <xf numFmtId="0" fontId="34" fillId="0" borderId="23" xfId="44" applyFont="1" applyBorder="1" applyAlignment="1">
      <alignment horizontal="left" vertical="top" wrapText="1"/>
    </xf>
    <xf numFmtId="0" fontId="73" fillId="0" borderId="15" xfId="44" applyFont="1" applyBorder="1" applyAlignment="1">
      <alignment horizontal="left" vertical="top" wrapText="1"/>
    </xf>
    <xf numFmtId="0" fontId="73" fillId="0" borderId="73" xfId="44" applyFont="1" applyBorder="1" applyAlignment="1">
      <alignment horizontal="left" vertical="top"/>
    </xf>
    <xf numFmtId="0" fontId="79" fillId="0" borderId="74" xfId="44" applyFont="1" applyBorder="1" applyAlignment="1">
      <alignment horizontal="left" vertical="top" wrapText="1"/>
    </xf>
    <xf numFmtId="0" fontId="76" fillId="0" borderId="20" xfId="44" applyFont="1" applyBorder="1" applyAlignment="1">
      <alignment horizontal="left" vertical="top" wrapText="1"/>
    </xf>
    <xf numFmtId="166" fontId="73" fillId="22" borderId="12" xfId="44" applyNumberFormat="1" applyFont="1" applyFill="1" applyBorder="1" applyAlignment="1">
      <alignment horizontal="left" vertical="top"/>
    </xf>
    <xf numFmtId="0" fontId="73" fillId="0" borderId="13" xfId="44" applyFont="1" applyBorder="1" applyAlignment="1">
      <alignment horizontal="left" vertical="top"/>
    </xf>
    <xf numFmtId="0" fontId="128" fillId="0" borderId="36" xfId="44" applyFont="1" applyBorder="1" applyAlignment="1">
      <alignment vertical="top"/>
    </xf>
    <xf numFmtId="0" fontId="73" fillId="25" borderId="0" xfId="44" applyFont="1" applyFill="1" applyAlignment="1">
      <alignment horizontal="left" vertical="top"/>
    </xf>
    <xf numFmtId="0" fontId="66" fillId="25" borderId="0" xfId="44" applyFont="1" applyFill="1" applyAlignment="1">
      <alignment horizontal="left" vertical="top" wrapText="1"/>
    </xf>
    <xf numFmtId="0" fontId="79" fillId="25" borderId="0" xfId="44" applyFont="1" applyFill="1" applyAlignment="1">
      <alignment horizontal="left" vertical="top" wrapText="1"/>
    </xf>
    <xf numFmtId="0" fontId="76" fillId="25" borderId="0" xfId="44" applyFont="1" applyFill="1" applyAlignment="1">
      <alignment horizontal="left" vertical="top" wrapText="1"/>
    </xf>
    <xf numFmtId="0" fontId="10" fillId="2" borderId="1" xfId="0" applyFont="1" applyFill="1" applyBorder="1"/>
    <xf numFmtId="0" fontId="116" fillId="31" borderId="48" xfId="0" applyFont="1" applyFill="1" applyBorder="1" applyAlignment="1" applyProtection="1">
      <alignment horizontal="left" vertical="center" wrapText="1"/>
      <protection hidden="1"/>
    </xf>
    <xf numFmtId="0" fontId="132" fillId="28" borderId="0" xfId="0" applyFont="1" applyFill="1" applyAlignment="1" applyProtection="1">
      <alignment horizontal="left" vertical="center" wrapText="1"/>
      <protection hidden="1"/>
    </xf>
    <xf numFmtId="168" fontId="132" fillId="28" borderId="0" xfId="0" applyNumberFormat="1" applyFont="1" applyFill="1" applyAlignment="1" applyProtection="1">
      <alignment horizontal="left" vertical="center" wrapText="1"/>
      <protection hidden="1"/>
    </xf>
    <xf numFmtId="49" fontId="111" fillId="0" borderId="0" xfId="0" applyNumberFormat="1" applyFont="1" applyAlignment="1" applyProtection="1">
      <alignment horizontal="left" vertical="center" wrapText="1"/>
      <protection locked="0"/>
    </xf>
    <xf numFmtId="0" fontId="0" fillId="0" borderId="0" xfId="0" applyAlignment="1">
      <alignment wrapText="1"/>
    </xf>
    <xf numFmtId="49" fontId="111" fillId="0" borderId="48" xfId="0" applyNumberFormat="1" applyFont="1" applyBorder="1" applyAlignment="1">
      <alignment horizontal="left" vertical="center" wrapText="1"/>
    </xf>
    <xf numFmtId="49" fontId="111" fillId="28" borderId="48" xfId="0" applyNumberFormat="1" applyFont="1" applyFill="1" applyBorder="1" applyAlignment="1">
      <alignment horizontal="left" vertical="center" wrapText="1"/>
    </xf>
    <xf numFmtId="0" fontId="65" fillId="32" borderId="15" xfId="0" applyFont="1" applyFill="1" applyBorder="1" applyAlignment="1">
      <alignment vertical="top"/>
    </xf>
    <xf numFmtId="0" fontId="70" fillId="32" borderId="15" xfId="0" applyFont="1" applyFill="1" applyBorder="1" applyAlignment="1">
      <alignment vertical="top" wrapText="1"/>
    </xf>
    <xf numFmtId="0" fontId="65" fillId="32" borderId="15" xfId="0" applyFont="1" applyFill="1" applyBorder="1" applyAlignment="1">
      <alignment vertical="top" wrapText="1"/>
    </xf>
    <xf numFmtId="0" fontId="65" fillId="32" borderId="15" xfId="0" applyFont="1" applyFill="1" applyBorder="1" applyAlignment="1">
      <alignment horizontal="left" vertical="top" wrapText="1"/>
    </xf>
    <xf numFmtId="14" fontId="65" fillId="32" borderId="15" xfId="0" applyNumberFormat="1" applyFont="1" applyFill="1" applyBorder="1" applyAlignment="1">
      <alignment vertical="top" wrapText="1"/>
    </xf>
    <xf numFmtId="49" fontId="1" fillId="0" borderId="48" xfId="0" applyNumberFormat="1" applyFont="1" applyBorder="1" applyAlignment="1">
      <alignment horizontal="left" vertical="center" wrapText="1"/>
    </xf>
    <xf numFmtId="49" fontId="111" fillId="0" borderId="75" xfId="0" applyNumberFormat="1" applyFont="1" applyBorder="1" applyAlignment="1">
      <alignment horizontal="left" vertical="center" wrapText="1"/>
    </xf>
    <xf numFmtId="49" fontId="111" fillId="0" borderId="48" xfId="0" applyNumberFormat="1" applyFont="1" applyBorder="1" applyAlignment="1">
      <alignment horizontal="center" vertical="center" wrapText="1"/>
    </xf>
    <xf numFmtId="0" fontId="116" fillId="31" borderId="75" xfId="0" applyFont="1" applyFill="1" applyBorder="1" applyAlignment="1" applyProtection="1">
      <alignment horizontal="left" vertical="center" wrapText="1"/>
      <protection hidden="1"/>
    </xf>
    <xf numFmtId="168" fontId="91" fillId="0" borderId="75" xfId="0" applyNumberFormat="1" applyFont="1" applyBorder="1" applyAlignment="1">
      <alignment horizontal="center" vertical="center" wrapText="1"/>
    </xf>
    <xf numFmtId="49" fontId="91" fillId="0" borderId="48" xfId="0" applyNumberFormat="1" applyFont="1" applyBorder="1" applyAlignment="1">
      <alignment vertical="center"/>
    </xf>
    <xf numFmtId="168" fontId="133" fillId="0" borderId="75" xfId="0" applyNumberFormat="1" applyFont="1" applyBorder="1" applyAlignment="1">
      <alignment horizontal="center" vertical="center" wrapText="1"/>
    </xf>
    <xf numFmtId="49" fontId="91" fillId="0" borderId="48" xfId="0" applyNumberFormat="1" applyFont="1" applyBorder="1" applyAlignment="1">
      <alignment horizontal="left" vertical="center" wrapText="1"/>
    </xf>
    <xf numFmtId="0" fontId="134" fillId="0" borderId="12" xfId="26" applyFont="1" applyBorder="1" applyAlignment="1">
      <alignment horizontal="left" vertical="top" wrapText="1"/>
    </xf>
    <xf numFmtId="0" fontId="135" fillId="0" borderId="23" xfId="26" applyFont="1" applyBorder="1" applyAlignment="1">
      <alignment horizontal="left" vertical="top" wrapText="1"/>
    </xf>
    <xf numFmtId="0" fontId="135" fillId="0" borderId="0" xfId="26" applyFont="1" applyAlignment="1">
      <alignment horizontal="left" vertical="top" wrapText="1"/>
    </xf>
    <xf numFmtId="0" fontId="136" fillId="0" borderId="0" xfId="26" applyFont="1" applyAlignment="1">
      <alignment horizontal="center" vertical="top" wrapText="1"/>
    </xf>
    <xf numFmtId="0" fontId="136" fillId="0" borderId="12" xfId="26" applyFont="1" applyBorder="1" applyAlignment="1">
      <alignment horizontal="center" vertical="top" wrapText="1"/>
    </xf>
    <xf numFmtId="0" fontId="137" fillId="0" borderId="23" xfId="26" applyFont="1" applyBorder="1" applyAlignment="1">
      <alignment horizontal="left" vertical="top" wrapText="1"/>
    </xf>
    <xf numFmtId="0" fontId="66" fillId="0" borderId="65" xfId="44" applyFont="1" applyBorder="1" applyAlignment="1">
      <alignment horizontal="left" vertical="top" wrapText="1"/>
    </xf>
    <xf numFmtId="0" fontId="140" fillId="34" borderId="0" xfId="11" applyFont="1" applyFill="1" applyAlignment="1">
      <alignment horizontal="left" vertical="top"/>
    </xf>
    <xf numFmtId="0" fontId="140" fillId="34" borderId="0" xfId="11" applyFont="1" applyFill="1" applyAlignment="1">
      <alignment vertical="top" wrapText="1"/>
    </xf>
    <xf numFmtId="0" fontId="141" fillId="34" borderId="0" xfId="11" applyFont="1" applyFill="1" applyAlignment="1">
      <alignment horizontal="center" vertical="top"/>
    </xf>
    <xf numFmtId="0" fontId="135" fillId="34" borderId="0" xfId="11" applyFont="1" applyFill="1" applyAlignment="1">
      <alignment vertical="top" wrapText="1"/>
    </xf>
    <xf numFmtId="0" fontId="140" fillId="35" borderId="0" xfId="11" applyFont="1" applyFill="1" applyAlignment="1">
      <alignment horizontal="left" vertical="top"/>
    </xf>
    <xf numFmtId="0" fontId="141" fillId="35" borderId="0" xfId="11" applyFont="1" applyFill="1" applyAlignment="1">
      <alignment vertical="top" wrapText="1"/>
    </xf>
    <xf numFmtId="0" fontId="141" fillId="35" borderId="0" xfId="11" applyFont="1" applyFill="1" applyAlignment="1">
      <alignment horizontal="center" vertical="top"/>
    </xf>
    <xf numFmtId="0" fontId="135" fillId="35" borderId="0" xfId="11" applyFont="1" applyFill="1" applyAlignment="1">
      <alignment vertical="top" wrapText="1"/>
    </xf>
    <xf numFmtId="0" fontId="140" fillId="35" borderId="0" xfId="11" applyFont="1" applyFill="1" applyAlignment="1">
      <alignment horizontal="right" vertical="top" wrapText="1"/>
    </xf>
    <xf numFmtId="0" fontId="101" fillId="35" borderId="0" xfId="1" applyFont="1" applyFill="1" applyBorder="1" applyAlignment="1">
      <alignment horizontal="center" vertical="top"/>
    </xf>
    <xf numFmtId="0" fontId="140" fillId="35" borderId="0" xfId="11" applyFont="1" applyFill="1" applyAlignment="1">
      <alignment horizontal="center" vertical="top" wrapText="1"/>
    </xf>
    <xf numFmtId="0" fontId="140" fillId="34" borderId="14" xfId="11" applyFont="1" applyFill="1" applyBorder="1" applyAlignment="1">
      <alignment horizontal="left" vertical="top" wrapText="1"/>
    </xf>
    <xf numFmtId="0" fontId="140" fillId="34" borderId="14" xfId="11" applyFont="1" applyFill="1" applyBorder="1" applyAlignment="1">
      <alignment vertical="top" wrapText="1"/>
    </xf>
    <xf numFmtId="0" fontId="140" fillId="34" borderId="14" xfId="11" applyFont="1" applyFill="1" applyBorder="1" applyAlignment="1">
      <alignment horizontal="center" vertical="top"/>
    </xf>
    <xf numFmtId="0" fontId="140" fillId="36" borderId="16" xfId="11" applyFont="1" applyFill="1" applyBorder="1" applyAlignment="1">
      <alignment horizontal="left" vertical="top" wrapText="1"/>
    </xf>
    <xf numFmtId="0" fontId="140" fillId="36" borderId="22" xfId="11" applyFont="1" applyFill="1" applyBorder="1" applyAlignment="1">
      <alignment vertical="top" wrapText="1"/>
    </xf>
    <xf numFmtId="0" fontId="140" fillId="36" borderId="22" xfId="11" applyFont="1" applyFill="1" applyBorder="1" applyAlignment="1">
      <alignment horizontal="center" vertical="top"/>
    </xf>
    <xf numFmtId="0" fontId="140" fillId="36" borderId="17" xfId="11" applyFont="1" applyFill="1" applyBorder="1" applyAlignment="1">
      <alignment vertical="top" wrapText="1"/>
    </xf>
    <xf numFmtId="0" fontId="140" fillId="35" borderId="14" xfId="11" applyFont="1" applyFill="1" applyBorder="1" applyAlignment="1">
      <alignment horizontal="left" vertical="top" wrapText="1"/>
    </xf>
    <xf numFmtId="0" fontId="140" fillId="35" borderId="14" xfId="11" applyFont="1" applyFill="1" applyBorder="1" applyAlignment="1">
      <alignment vertical="top" wrapText="1"/>
    </xf>
    <xf numFmtId="0" fontId="140" fillId="35" borderId="14" xfId="11" applyFont="1" applyFill="1" applyBorder="1" applyAlignment="1">
      <alignment horizontal="center" vertical="top"/>
    </xf>
    <xf numFmtId="0" fontId="140" fillId="34" borderId="16" xfId="11" applyFont="1" applyFill="1" applyBorder="1" applyAlignment="1">
      <alignment horizontal="left" vertical="top" wrapText="1"/>
    </xf>
    <xf numFmtId="0" fontId="136" fillId="34" borderId="22" xfId="11" applyFont="1" applyFill="1" applyBorder="1" applyAlignment="1">
      <alignment vertical="top" wrapText="1"/>
    </xf>
    <xf numFmtId="0" fontId="140" fillId="34" borderId="22" xfId="11" applyFont="1" applyFill="1" applyBorder="1" applyAlignment="1">
      <alignment horizontal="center" vertical="top"/>
    </xf>
    <xf numFmtId="0" fontId="140" fillId="34" borderId="17" xfId="11" applyFont="1" applyFill="1" applyBorder="1" applyAlignment="1">
      <alignment vertical="top" wrapText="1"/>
    </xf>
    <xf numFmtId="0" fontId="140" fillId="37" borderId="16" xfId="11" applyFont="1" applyFill="1" applyBorder="1" applyAlignment="1">
      <alignment horizontal="left" vertical="top" wrapText="1"/>
    </xf>
    <xf numFmtId="0" fontId="140" fillId="37" borderId="22" xfId="11" applyFont="1" applyFill="1" applyBorder="1" applyAlignment="1">
      <alignment vertical="top" wrapText="1"/>
    </xf>
    <xf numFmtId="0" fontId="140" fillId="37" borderId="22" xfId="11" applyFont="1" applyFill="1" applyBorder="1" applyAlignment="1">
      <alignment horizontal="center" vertical="top"/>
    </xf>
    <xf numFmtId="0" fontId="140" fillId="37" borderId="17" xfId="11" applyFont="1" applyFill="1" applyBorder="1" applyAlignment="1">
      <alignment vertical="top" wrapText="1"/>
    </xf>
    <xf numFmtId="0" fontId="136" fillId="37" borderId="22" xfId="11" applyFont="1" applyFill="1" applyBorder="1" applyAlignment="1">
      <alignment vertical="top" wrapText="1"/>
    </xf>
    <xf numFmtId="0" fontId="140" fillId="34" borderId="23" xfId="11" applyFont="1" applyFill="1" applyBorder="1" applyAlignment="1">
      <alignment horizontal="left" vertical="top"/>
    </xf>
    <xf numFmtId="0" fontId="140" fillId="34" borderId="24" xfId="11" applyFont="1" applyFill="1" applyBorder="1" applyAlignment="1">
      <alignment vertical="top" wrapText="1"/>
    </xf>
    <xf numFmtId="0" fontId="9" fillId="34" borderId="24" xfId="12" applyFill="1" applyBorder="1" applyAlignment="1">
      <alignment horizontal="center" vertical="top"/>
    </xf>
    <xf numFmtId="0" fontId="9" fillId="34" borderId="13" xfId="12" applyFill="1" applyBorder="1" applyAlignment="1">
      <alignment vertical="top"/>
    </xf>
    <xf numFmtId="0" fontId="140" fillId="35" borderId="23" xfId="11" applyFont="1" applyFill="1" applyBorder="1" applyAlignment="1">
      <alignment horizontal="left" vertical="top"/>
    </xf>
    <xf numFmtId="0" fontId="140" fillId="35" borderId="24" xfId="11" applyFont="1" applyFill="1" applyBorder="1" applyAlignment="1">
      <alignment vertical="top" wrapText="1"/>
    </xf>
    <xf numFmtId="0" fontId="9" fillId="35" borderId="24" xfId="12" applyFill="1" applyBorder="1" applyAlignment="1">
      <alignment horizontal="center" vertical="top"/>
    </xf>
    <xf numFmtId="0" fontId="9" fillId="35" borderId="13" xfId="12" applyFill="1" applyBorder="1" applyAlignment="1">
      <alignment vertical="top"/>
    </xf>
    <xf numFmtId="0" fontId="140" fillId="34" borderId="15" xfId="11" applyFont="1" applyFill="1" applyBorder="1" applyAlignment="1">
      <alignment horizontal="left" vertical="top"/>
    </xf>
    <xf numFmtId="0" fontId="135" fillId="0" borderId="15" xfId="11" applyFont="1" applyBorder="1" applyAlignment="1">
      <alignment vertical="top" wrapText="1"/>
    </xf>
    <xf numFmtId="0" fontId="140" fillId="35" borderId="15" xfId="11" applyFont="1" applyFill="1" applyBorder="1" applyAlignment="1">
      <alignment horizontal="left" vertical="top"/>
    </xf>
    <xf numFmtId="0" fontId="141" fillId="0" borderId="15" xfId="11" applyFont="1" applyBorder="1" applyAlignment="1">
      <alignment vertical="top" wrapText="1"/>
    </xf>
    <xf numFmtId="0" fontId="141" fillId="0" borderId="15" xfId="11" applyFont="1" applyBorder="1" applyAlignment="1">
      <alignment horizontal="center" vertical="top"/>
    </xf>
    <xf numFmtId="0" fontId="140" fillId="34" borderId="12" xfId="11" applyFont="1" applyFill="1" applyBorder="1" applyAlignment="1">
      <alignment horizontal="left" vertical="top"/>
    </xf>
    <xf numFmtId="0" fontId="140" fillId="35" borderId="12" xfId="11" applyFont="1" applyFill="1" applyBorder="1" applyAlignment="1">
      <alignment horizontal="left" vertical="top"/>
    </xf>
    <xf numFmtId="0" fontId="135" fillId="0" borderId="12" xfId="11" applyFont="1" applyBorder="1" applyAlignment="1">
      <alignment vertical="top" wrapText="1"/>
    </xf>
    <xf numFmtId="0" fontId="141" fillId="0" borderId="12" xfId="11" applyFont="1" applyBorder="1" applyAlignment="1">
      <alignment vertical="top" wrapText="1"/>
    </xf>
    <xf numFmtId="0" fontId="141" fillId="0" borderId="12" xfId="11" applyFont="1" applyBorder="1" applyAlignment="1">
      <alignment horizontal="center" vertical="top"/>
    </xf>
    <xf numFmtId="0" fontId="140" fillId="0" borderId="0" xfId="11" applyFont="1" applyAlignment="1">
      <alignment horizontal="left" vertical="top"/>
    </xf>
    <xf numFmtId="0" fontId="141" fillId="0" borderId="0" xfId="11" applyFont="1" applyAlignment="1">
      <alignment vertical="top" wrapText="1"/>
    </xf>
    <xf numFmtId="0" fontId="141" fillId="0" borderId="0" xfId="11" applyFont="1" applyAlignment="1">
      <alignment horizontal="center" vertical="top"/>
    </xf>
    <xf numFmtId="0" fontId="135" fillId="0" borderId="0" xfId="11" applyFont="1" applyAlignment="1">
      <alignment vertical="top" wrapText="1"/>
    </xf>
    <xf numFmtId="0" fontId="9" fillId="34" borderId="24" xfId="12" applyFill="1" applyBorder="1" applyAlignment="1">
      <alignment horizontal="center" vertical="top" wrapText="1"/>
    </xf>
    <xf numFmtId="0" fontId="9" fillId="34" borderId="13" xfId="12" applyFill="1" applyBorder="1" applyAlignment="1">
      <alignment vertical="top" wrapText="1"/>
    </xf>
    <xf numFmtId="0" fontId="9" fillId="35" borderId="24" xfId="12" applyFill="1" applyBorder="1" applyAlignment="1">
      <alignment horizontal="center" vertical="top" wrapText="1"/>
    </xf>
    <xf numFmtId="0" fontId="9" fillId="35" borderId="13" xfId="12" applyFill="1" applyBorder="1" applyAlignment="1">
      <alignment vertical="top" wrapText="1"/>
    </xf>
    <xf numFmtId="0" fontId="141" fillId="34" borderId="24" xfId="11" applyFont="1" applyFill="1" applyBorder="1" applyAlignment="1">
      <alignment vertical="top" wrapText="1"/>
    </xf>
    <xf numFmtId="0" fontId="141" fillId="35" borderId="24" xfId="11" applyFont="1" applyFill="1" applyBorder="1" applyAlignment="1">
      <alignment vertical="top" wrapText="1"/>
    </xf>
    <xf numFmtId="0" fontId="140" fillId="34" borderId="16" xfId="11" applyFont="1" applyFill="1" applyBorder="1" applyAlignment="1">
      <alignment horizontal="left" vertical="top"/>
    </xf>
    <xf numFmtId="0" fontId="140" fillId="34" borderId="22" xfId="11" applyFont="1" applyFill="1" applyBorder="1" applyAlignment="1">
      <alignment vertical="top" wrapText="1"/>
    </xf>
    <xf numFmtId="0" fontId="9" fillId="34" borderId="22" xfId="12" applyFill="1" applyBorder="1" applyAlignment="1">
      <alignment horizontal="center" vertical="top" wrapText="1"/>
    </xf>
    <xf numFmtId="0" fontId="9" fillId="34" borderId="17" xfId="12" applyFill="1" applyBorder="1" applyAlignment="1">
      <alignment vertical="top" wrapText="1"/>
    </xf>
    <xf numFmtId="0" fontId="140" fillId="35" borderId="16" xfId="11" applyFont="1" applyFill="1" applyBorder="1" applyAlignment="1">
      <alignment horizontal="left" vertical="top"/>
    </xf>
    <xf numFmtId="0" fontId="140" fillId="35" borderId="22" xfId="11" applyFont="1" applyFill="1" applyBorder="1" applyAlignment="1">
      <alignment vertical="top" wrapText="1"/>
    </xf>
    <xf numFmtId="0" fontId="9" fillId="35" borderId="22" xfId="12" applyFill="1" applyBorder="1" applyAlignment="1">
      <alignment horizontal="center" vertical="top" wrapText="1"/>
    </xf>
    <xf numFmtId="0" fontId="9" fillId="35" borderId="17" xfId="12" applyFill="1" applyBorder="1" applyAlignment="1">
      <alignment vertical="top" wrapText="1"/>
    </xf>
    <xf numFmtId="0" fontId="136" fillId="34" borderId="23" xfId="11" applyFont="1" applyFill="1" applyBorder="1" applyAlignment="1">
      <alignment horizontal="left" vertical="top" wrapText="1"/>
    </xf>
    <xf numFmtId="0" fontId="136" fillId="34" borderId="24" xfId="11" applyFont="1" applyFill="1" applyBorder="1" applyAlignment="1">
      <alignment vertical="top" wrapText="1"/>
    </xf>
    <xf numFmtId="0" fontId="136" fillId="37" borderId="23" xfId="11" applyFont="1" applyFill="1" applyBorder="1" applyAlignment="1">
      <alignment horizontal="left" vertical="top" wrapText="1"/>
    </xf>
    <xf numFmtId="0" fontId="136" fillId="37" borderId="24" xfId="11" applyFont="1" applyFill="1" applyBorder="1" applyAlignment="1">
      <alignment vertical="top" wrapText="1"/>
    </xf>
    <xf numFmtId="0" fontId="9" fillId="37" borderId="24" xfId="12" applyFill="1" applyBorder="1" applyAlignment="1">
      <alignment horizontal="center" vertical="top" wrapText="1"/>
    </xf>
    <xf numFmtId="0" fontId="9" fillId="37" borderId="13" xfId="12" applyFill="1" applyBorder="1" applyAlignment="1">
      <alignment vertical="top" wrapText="1"/>
    </xf>
    <xf numFmtId="0" fontId="141" fillId="34" borderId="22" xfId="11" applyFont="1" applyFill="1" applyBorder="1" applyAlignment="1">
      <alignment vertical="top" wrapText="1"/>
    </xf>
    <xf numFmtId="0" fontId="141" fillId="35" borderId="22" xfId="11" applyFont="1" applyFill="1" applyBorder="1" applyAlignment="1">
      <alignment vertical="top" wrapText="1"/>
    </xf>
    <xf numFmtId="0" fontId="140" fillId="0" borderId="12" xfId="11" applyFont="1" applyBorder="1" applyAlignment="1">
      <alignment vertical="top" wrapText="1"/>
    </xf>
    <xf numFmtId="0" fontId="143" fillId="0" borderId="12" xfId="11" applyFont="1" applyBorder="1" applyAlignment="1">
      <alignment vertical="top" wrapText="1"/>
    </xf>
    <xf numFmtId="0" fontId="136" fillId="34" borderId="16" xfId="11" applyFont="1" applyFill="1" applyBorder="1" applyAlignment="1">
      <alignment horizontal="left" vertical="top"/>
    </xf>
    <xf numFmtId="0" fontId="50" fillId="34" borderId="22" xfId="12" applyFont="1" applyFill="1" applyBorder="1" applyAlignment="1">
      <alignment horizontal="center" vertical="top" wrapText="1"/>
    </xf>
    <xf numFmtId="0" fontId="50" fillId="34" borderId="17" xfId="12" applyFont="1" applyFill="1" applyBorder="1" applyAlignment="1">
      <alignment vertical="top" wrapText="1"/>
    </xf>
    <xf numFmtId="0" fontId="136" fillId="37" borderId="16" xfId="11" applyFont="1" applyFill="1" applyBorder="1" applyAlignment="1">
      <alignment horizontal="left" vertical="top"/>
    </xf>
    <xf numFmtId="0" fontId="50" fillId="37" borderId="22" xfId="12" applyFont="1" applyFill="1" applyBorder="1" applyAlignment="1">
      <alignment horizontal="center" vertical="top" wrapText="1"/>
    </xf>
    <xf numFmtId="0" fontId="50" fillId="37" borderId="17" xfId="12" applyFont="1" applyFill="1" applyBorder="1" applyAlignment="1">
      <alignment vertical="top" wrapText="1"/>
    </xf>
    <xf numFmtId="0" fontId="141" fillId="34" borderId="22" xfId="11" applyFont="1" applyFill="1" applyBorder="1" applyAlignment="1">
      <alignment horizontal="center" vertical="top"/>
    </xf>
    <xf numFmtId="0" fontId="135" fillId="34" borderId="17" xfId="11" applyFont="1" applyFill="1" applyBorder="1" applyAlignment="1">
      <alignment vertical="top" wrapText="1"/>
    </xf>
    <xf numFmtId="0" fontId="141" fillId="35" borderId="22" xfId="11" applyFont="1" applyFill="1" applyBorder="1" applyAlignment="1">
      <alignment horizontal="center" vertical="top"/>
    </xf>
    <xf numFmtId="0" fontId="135" fillId="35" borderId="17" xfId="11" applyFont="1" applyFill="1" applyBorder="1" applyAlignment="1">
      <alignment vertical="top" wrapText="1"/>
    </xf>
    <xf numFmtId="0" fontId="136" fillId="35" borderId="22" xfId="11" applyFont="1" applyFill="1" applyBorder="1" applyAlignment="1">
      <alignment vertical="top" wrapText="1"/>
    </xf>
    <xf numFmtId="0" fontId="144" fillId="34" borderId="22" xfId="11" applyFont="1" applyFill="1" applyBorder="1" applyAlignment="1">
      <alignment horizontal="center" vertical="top"/>
    </xf>
    <xf numFmtId="0" fontId="144" fillId="34" borderId="17" xfId="11" applyFont="1" applyFill="1" applyBorder="1" applyAlignment="1">
      <alignment vertical="top" wrapText="1"/>
    </xf>
    <xf numFmtId="0" fontId="144" fillId="37" borderId="22" xfId="11" applyFont="1" applyFill="1" applyBorder="1" applyAlignment="1">
      <alignment horizontal="center" vertical="top"/>
    </xf>
    <xf numFmtId="0" fontId="144" fillId="37" borderId="17" xfId="11" applyFont="1" applyFill="1" applyBorder="1" applyAlignment="1">
      <alignment vertical="top" wrapText="1"/>
    </xf>
    <xf numFmtId="0" fontId="141" fillId="34" borderId="24" xfId="11" applyFont="1" applyFill="1" applyBorder="1" applyAlignment="1">
      <alignment horizontal="center" vertical="top"/>
    </xf>
    <xf numFmtId="0" fontId="135" fillId="34" borderId="13" xfId="11" applyFont="1" applyFill="1" applyBorder="1" applyAlignment="1">
      <alignment vertical="top" wrapText="1"/>
    </xf>
    <xf numFmtId="0" fontId="140" fillId="38" borderId="24" xfId="11" applyFont="1" applyFill="1" applyBorder="1" applyAlignment="1">
      <alignment vertical="top" wrapText="1"/>
    </xf>
    <xf numFmtId="0" fontId="141" fillId="35" borderId="24" xfId="11" applyFont="1" applyFill="1" applyBorder="1" applyAlignment="1">
      <alignment horizontal="center" vertical="top"/>
    </xf>
    <xf numFmtId="0" fontId="135" fillId="35" borderId="13" xfId="11" applyFont="1" applyFill="1" applyBorder="1" applyAlignment="1">
      <alignment vertical="top" wrapText="1"/>
    </xf>
    <xf numFmtId="0" fontId="141" fillId="38" borderId="12" xfId="11" applyFont="1" applyFill="1" applyBorder="1" applyAlignment="1">
      <alignment vertical="top" wrapText="1"/>
    </xf>
    <xf numFmtId="0" fontId="141" fillId="35" borderId="12" xfId="11" applyFont="1" applyFill="1" applyBorder="1" applyAlignment="1">
      <alignment horizontal="center" vertical="top"/>
    </xf>
    <xf numFmtId="0" fontId="135" fillId="35" borderId="12" xfId="11" applyFont="1" applyFill="1" applyBorder="1" applyAlignment="1">
      <alignment vertical="top" wrapText="1"/>
    </xf>
    <xf numFmtId="0" fontId="141" fillId="38" borderId="24" xfId="11" applyFont="1" applyFill="1" applyBorder="1" applyAlignment="1">
      <alignment vertical="top" wrapText="1"/>
    </xf>
    <xf numFmtId="0" fontId="140" fillId="37" borderId="23" xfId="11" applyFont="1" applyFill="1" applyBorder="1" applyAlignment="1">
      <alignment horizontal="left" vertical="top"/>
    </xf>
    <xf numFmtId="0" fontId="140" fillId="37" borderId="24" xfId="11" applyFont="1" applyFill="1" applyBorder="1" applyAlignment="1">
      <alignment vertical="top" wrapText="1"/>
    </xf>
    <xf numFmtId="0" fontId="141" fillId="37" borderId="24" xfId="11" applyFont="1" applyFill="1" applyBorder="1" applyAlignment="1">
      <alignment horizontal="center" vertical="top"/>
    </xf>
    <xf numFmtId="0" fontId="135" fillId="37" borderId="13" xfId="11" applyFont="1" applyFill="1" applyBorder="1" applyAlignment="1">
      <alignment vertical="top" wrapText="1"/>
    </xf>
    <xf numFmtId="0" fontId="140" fillId="37" borderId="0" xfId="11" applyFont="1" applyFill="1" applyAlignment="1">
      <alignment horizontal="left" vertical="top"/>
    </xf>
    <xf numFmtId="0" fontId="141" fillId="37" borderId="0" xfId="11" applyFont="1" applyFill="1" applyAlignment="1">
      <alignment vertical="top" wrapText="1"/>
    </xf>
    <xf numFmtId="0" fontId="141" fillId="37" borderId="0" xfId="11" applyFont="1" applyFill="1" applyAlignment="1">
      <alignment horizontal="center" vertical="top"/>
    </xf>
    <xf numFmtId="0" fontId="135" fillId="37" borderId="0" xfId="11" applyFont="1" applyFill="1" applyAlignment="1">
      <alignment vertical="top" wrapText="1"/>
    </xf>
    <xf numFmtId="0" fontId="136" fillId="34" borderId="23" xfId="11" applyFont="1" applyFill="1" applyBorder="1" applyAlignment="1">
      <alignment horizontal="left" vertical="top"/>
    </xf>
    <xf numFmtId="0" fontId="144" fillId="34" borderId="24" xfId="11" applyFont="1" applyFill="1" applyBorder="1" applyAlignment="1">
      <alignment horizontal="center" vertical="top"/>
    </xf>
    <xf numFmtId="0" fontId="144" fillId="34" borderId="13" xfId="11" applyFont="1" applyFill="1" applyBorder="1" applyAlignment="1">
      <alignment vertical="top" wrapText="1"/>
    </xf>
    <xf numFmtId="0" fontId="141" fillId="37" borderId="0" xfId="11" applyFont="1" applyFill="1"/>
    <xf numFmtId="0" fontId="141" fillId="37" borderId="0" xfId="11" applyFont="1" applyFill="1" applyAlignment="1">
      <alignment horizontal="center"/>
    </xf>
    <xf numFmtId="0" fontId="144" fillId="37" borderId="0" xfId="11" applyFont="1" applyFill="1"/>
    <xf numFmtId="0" fontId="144" fillId="37" borderId="0" xfId="11" applyFont="1" applyFill="1" applyAlignment="1">
      <alignment horizontal="center"/>
    </xf>
    <xf numFmtId="0" fontId="140" fillId="36" borderId="23" xfId="11" applyFont="1" applyFill="1" applyBorder="1" applyAlignment="1">
      <alignment horizontal="left" vertical="top"/>
    </xf>
    <xf numFmtId="0" fontId="136" fillId="36" borderId="24" xfId="11" applyFont="1" applyFill="1" applyBorder="1" applyAlignment="1">
      <alignment vertical="top" wrapText="1"/>
    </xf>
    <xf numFmtId="0" fontId="141" fillId="36" borderId="24" xfId="11" applyFont="1" applyFill="1" applyBorder="1" applyAlignment="1">
      <alignment horizontal="center" vertical="top"/>
    </xf>
    <xf numFmtId="0" fontId="135" fillId="36" borderId="13" xfId="11" applyFont="1" applyFill="1" applyBorder="1" applyAlignment="1">
      <alignment vertical="top" wrapText="1"/>
    </xf>
    <xf numFmtId="0" fontId="136" fillId="37" borderId="23" xfId="11" applyFont="1" applyFill="1" applyBorder="1" applyAlignment="1">
      <alignment horizontal="left" vertical="top"/>
    </xf>
    <xf numFmtId="0" fontId="144" fillId="37" borderId="24" xfId="11" applyFont="1" applyFill="1" applyBorder="1" applyAlignment="1">
      <alignment horizontal="center" vertical="top"/>
    </xf>
    <xf numFmtId="0" fontId="144" fillId="37" borderId="13" xfId="11" applyFont="1" applyFill="1" applyBorder="1" applyAlignment="1">
      <alignment vertical="top" wrapText="1"/>
    </xf>
    <xf numFmtId="0" fontId="140" fillId="37" borderId="16" xfId="11" applyFont="1" applyFill="1" applyBorder="1" applyAlignment="1">
      <alignment horizontal="left" vertical="top"/>
    </xf>
    <xf numFmtId="0" fontId="9" fillId="37" borderId="22" xfId="12" applyFill="1" applyBorder="1" applyAlignment="1">
      <alignment horizontal="center" vertical="top" wrapText="1"/>
    </xf>
    <xf numFmtId="0" fontId="9" fillId="37" borderId="17" xfId="12" applyFill="1" applyBorder="1" applyAlignment="1">
      <alignment vertical="top" wrapText="1"/>
    </xf>
    <xf numFmtId="0" fontId="141" fillId="0" borderId="0" xfId="11" applyFont="1"/>
    <xf numFmtId="0" fontId="144" fillId="0" borderId="0" xfId="11" applyFont="1"/>
    <xf numFmtId="0" fontId="50" fillId="34" borderId="24" xfId="12" applyFont="1" applyFill="1" applyBorder="1" applyAlignment="1">
      <alignment horizontal="center" vertical="top" wrapText="1"/>
    </xf>
    <xf numFmtId="0" fontId="50" fillId="34" borderId="13" xfId="12" applyFont="1" applyFill="1" applyBorder="1" applyAlignment="1">
      <alignment vertical="top" wrapText="1"/>
    </xf>
    <xf numFmtId="0" fontId="50" fillId="37" borderId="24" xfId="12" applyFont="1" applyFill="1" applyBorder="1" applyAlignment="1">
      <alignment horizontal="center" vertical="top" wrapText="1"/>
    </xf>
    <xf numFmtId="0" fontId="50" fillId="37" borderId="13" xfId="12" applyFont="1" applyFill="1" applyBorder="1" applyAlignment="1">
      <alignment vertical="top" wrapText="1"/>
    </xf>
    <xf numFmtId="0" fontId="141" fillId="0" borderId="14" xfId="11" applyFont="1" applyBorder="1" applyAlignment="1">
      <alignment horizontal="center" vertical="top"/>
    </xf>
    <xf numFmtId="0" fontId="135" fillId="0" borderId="14" xfId="11" applyFont="1" applyBorder="1" applyAlignment="1">
      <alignment vertical="top" wrapText="1"/>
    </xf>
    <xf numFmtId="0" fontId="140" fillId="34" borderId="37" xfId="11" applyFont="1" applyFill="1" applyBorder="1" applyAlignment="1">
      <alignment horizontal="left" vertical="top"/>
    </xf>
    <xf numFmtId="0" fontId="140" fillId="34" borderId="38" xfId="11" applyFont="1" applyFill="1" applyBorder="1" applyAlignment="1">
      <alignment vertical="top" wrapText="1"/>
    </xf>
    <xf numFmtId="0" fontId="141" fillId="34" borderId="38" xfId="11" applyFont="1" applyFill="1" applyBorder="1" applyAlignment="1">
      <alignment horizontal="center" vertical="top"/>
    </xf>
    <xf numFmtId="0" fontId="135" fillId="34" borderId="39" xfId="11" applyFont="1" applyFill="1" applyBorder="1" applyAlignment="1">
      <alignment vertical="top" wrapText="1"/>
    </xf>
    <xf numFmtId="0" fontId="140" fillId="37" borderId="37" xfId="11" applyFont="1" applyFill="1" applyBorder="1" applyAlignment="1">
      <alignment horizontal="left" vertical="top"/>
    </xf>
    <xf numFmtId="0" fontId="140" fillId="37" borderId="38" xfId="11" applyFont="1" applyFill="1" applyBorder="1" applyAlignment="1">
      <alignment vertical="top" wrapText="1"/>
    </xf>
    <xf numFmtId="0" fontId="141" fillId="37" borderId="38" xfId="11" applyFont="1" applyFill="1" applyBorder="1" applyAlignment="1">
      <alignment horizontal="center" vertical="top"/>
    </xf>
    <xf numFmtId="0" fontId="135" fillId="37" borderId="39" xfId="11" applyFont="1" applyFill="1" applyBorder="1" applyAlignment="1">
      <alignment vertical="top" wrapText="1"/>
    </xf>
    <xf numFmtId="0" fontId="140" fillId="34" borderId="40" xfId="11" applyFont="1" applyFill="1" applyBorder="1" applyAlignment="1">
      <alignment horizontal="left" vertical="top"/>
    </xf>
    <xf numFmtId="0" fontId="135" fillId="34" borderId="41" xfId="11" applyFont="1" applyFill="1" applyBorder="1" applyAlignment="1">
      <alignment vertical="top" wrapText="1"/>
    </xf>
    <xf numFmtId="0" fontId="140" fillId="35" borderId="40" xfId="11" applyFont="1" applyFill="1" applyBorder="1" applyAlignment="1">
      <alignment horizontal="left" vertical="top"/>
    </xf>
    <xf numFmtId="0" fontId="140" fillId="35" borderId="0" xfId="11" applyFont="1" applyFill="1" applyAlignment="1">
      <alignment vertical="top" wrapText="1"/>
    </xf>
    <xf numFmtId="0" fontId="135" fillId="35" borderId="41" xfId="11" applyFont="1" applyFill="1" applyBorder="1" applyAlignment="1">
      <alignment vertical="top" wrapText="1"/>
    </xf>
    <xf numFmtId="0" fontId="141" fillId="34" borderId="0" xfId="11" applyFont="1" applyFill="1" applyAlignment="1">
      <alignment vertical="top" wrapText="1"/>
    </xf>
    <xf numFmtId="0" fontId="140" fillId="34" borderId="42" xfId="11" applyFont="1" applyFill="1" applyBorder="1" applyAlignment="1">
      <alignment horizontal="left" vertical="top"/>
    </xf>
    <xf numFmtId="0" fontId="141" fillId="34" borderId="43" xfId="11" applyFont="1" applyFill="1" applyBorder="1" applyAlignment="1">
      <alignment vertical="top" wrapText="1"/>
    </xf>
    <xf numFmtId="0" fontId="141" fillId="34" borderId="43" xfId="11" applyFont="1" applyFill="1" applyBorder="1" applyAlignment="1">
      <alignment horizontal="center" vertical="top"/>
    </xf>
    <xf numFmtId="0" fontId="135" fillId="34" borderId="44" xfId="11" applyFont="1" applyFill="1" applyBorder="1" applyAlignment="1">
      <alignment vertical="top" wrapText="1"/>
    </xf>
    <xf numFmtId="0" fontId="140" fillId="35" borderId="42" xfId="11" applyFont="1" applyFill="1" applyBorder="1" applyAlignment="1">
      <alignment horizontal="left" vertical="top"/>
    </xf>
    <xf numFmtId="0" fontId="141" fillId="35" borderId="43" xfId="11" applyFont="1" applyFill="1" applyBorder="1" applyAlignment="1">
      <alignment vertical="top" wrapText="1"/>
    </xf>
    <xf numFmtId="0" fontId="141" fillId="35" borderId="43" xfId="11" applyFont="1" applyFill="1" applyBorder="1" applyAlignment="1">
      <alignment horizontal="center" vertical="top"/>
    </xf>
    <xf numFmtId="0" fontId="135" fillId="35" borderId="44" xfId="11" applyFont="1" applyFill="1" applyBorder="1" applyAlignment="1">
      <alignment vertical="top" wrapText="1"/>
    </xf>
    <xf numFmtId="0" fontId="140" fillId="0" borderId="12" xfId="11" applyFont="1" applyBorder="1" applyAlignment="1">
      <alignment horizontal="left" vertical="top"/>
    </xf>
    <xf numFmtId="0" fontId="141" fillId="0" borderId="14" xfId="11" applyFont="1" applyBorder="1" applyAlignment="1">
      <alignment vertical="top" wrapText="1"/>
    </xf>
    <xf numFmtId="0" fontId="147" fillId="0" borderId="0" xfId="11" applyFont="1"/>
    <xf numFmtId="0" fontId="148" fillId="34" borderId="23" xfId="11" applyFont="1" applyFill="1" applyBorder="1" applyAlignment="1">
      <alignment horizontal="left" vertical="top" wrapText="1"/>
    </xf>
    <xf numFmtId="0" fontId="148" fillId="34" borderId="24" xfId="11" applyFont="1" applyFill="1" applyBorder="1" applyAlignment="1">
      <alignment vertical="top" wrapText="1"/>
    </xf>
    <xf numFmtId="0" fontId="85" fillId="34" borderId="24" xfId="12" applyFont="1" applyFill="1" applyBorder="1" applyAlignment="1">
      <alignment horizontal="center" vertical="top" wrapText="1"/>
    </xf>
    <xf numFmtId="0" fontId="85" fillId="34" borderId="13" xfId="12" applyFont="1" applyFill="1" applyBorder="1" applyAlignment="1">
      <alignment vertical="top" wrapText="1"/>
    </xf>
    <xf numFmtId="0" fontId="148" fillId="35" borderId="23" xfId="11" applyFont="1" applyFill="1" applyBorder="1" applyAlignment="1">
      <alignment horizontal="left" vertical="top" wrapText="1"/>
    </xf>
    <xf numFmtId="0" fontId="148" fillId="35" borderId="24" xfId="11" applyFont="1" applyFill="1" applyBorder="1" applyAlignment="1">
      <alignment horizontal="left" vertical="top" wrapText="1"/>
    </xf>
    <xf numFmtId="0" fontId="148" fillId="35" borderId="24" xfId="11" applyFont="1" applyFill="1" applyBorder="1" applyAlignment="1">
      <alignment horizontal="center" vertical="top" wrapText="1"/>
    </xf>
    <xf numFmtId="0" fontId="148" fillId="35" borderId="13" xfId="11" applyFont="1" applyFill="1" applyBorder="1" applyAlignment="1">
      <alignment horizontal="left" vertical="top" wrapText="1"/>
    </xf>
    <xf numFmtId="0" fontId="141" fillId="34" borderId="21" xfId="11" applyFont="1" applyFill="1" applyBorder="1"/>
    <xf numFmtId="0" fontId="141" fillId="34" borderId="21" xfId="11" applyFont="1" applyFill="1" applyBorder="1" applyAlignment="1">
      <alignment horizontal="center"/>
    </xf>
    <xf numFmtId="0" fontId="140" fillId="35" borderId="22" xfId="11" applyFont="1" applyFill="1" applyBorder="1" applyAlignment="1">
      <alignment horizontal="center" vertical="top"/>
    </xf>
    <xf numFmtId="0" fontId="43" fillId="39" borderId="23" xfId="12" applyFont="1" applyFill="1" applyBorder="1"/>
    <xf numFmtId="0" fontId="43" fillId="39" borderId="24" xfId="12" applyFont="1" applyFill="1" applyBorder="1" applyAlignment="1">
      <alignment horizontal="center" wrapText="1"/>
    </xf>
    <xf numFmtId="0" fontId="51" fillId="39" borderId="13" xfId="12" applyFont="1" applyFill="1" applyBorder="1" applyAlignment="1">
      <alignment wrapText="1"/>
    </xf>
    <xf numFmtId="0" fontId="140" fillId="35" borderId="0" xfId="11" applyFont="1" applyFill="1" applyAlignment="1">
      <alignment horizontal="center" vertical="top"/>
    </xf>
    <xf numFmtId="0" fontId="148" fillId="35" borderId="0" xfId="11" applyFont="1" applyFill="1" applyAlignment="1">
      <alignment horizontal="left" vertical="top" wrapText="1"/>
    </xf>
    <xf numFmtId="0" fontId="148" fillId="35" borderId="0" xfId="11" applyFont="1" applyFill="1" applyAlignment="1">
      <alignment horizontal="center" vertical="top" wrapText="1"/>
    </xf>
    <xf numFmtId="0" fontId="141" fillId="35" borderId="0" xfId="11" applyFont="1" applyFill="1"/>
    <xf numFmtId="0" fontId="141" fillId="35" borderId="0" xfId="11" applyFont="1" applyFill="1" applyAlignment="1">
      <alignment horizontal="center"/>
    </xf>
    <xf numFmtId="0" fontId="141" fillId="0" borderId="14" xfId="11" applyFont="1" applyBorder="1" applyAlignment="1">
      <alignment horizontal="center" vertical="center"/>
    </xf>
    <xf numFmtId="0" fontId="140" fillId="34" borderId="16" xfId="11" quotePrefix="1" applyFont="1" applyFill="1" applyBorder="1" applyAlignment="1">
      <alignment horizontal="left" vertical="top"/>
    </xf>
    <xf numFmtId="0" fontId="140" fillId="35" borderId="16" xfId="11" quotePrefix="1" applyFont="1" applyFill="1" applyBorder="1" applyAlignment="1">
      <alignment horizontal="left" vertical="top"/>
    </xf>
    <xf numFmtId="0" fontId="139" fillId="37" borderId="0" xfId="11" applyFont="1" applyFill="1" applyAlignment="1">
      <alignment vertical="top" wrapText="1"/>
    </xf>
    <xf numFmtId="0" fontId="148" fillId="34" borderId="22" xfId="11" applyFont="1" applyFill="1" applyBorder="1" applyAlignment="1">
      <alignment vertical="top" wrapText="1"/>
    </xf>
    <xf numFmtId="0" fontId="141" fillId="40" borderId="14" xfId="11" applyFont="1" applyFill="1" applyBorder="1" applyAlignment="1">
      <alignment horizontal="center" vertical="top"/>
    </xf>
    <xf numFmtId="0" fontId="135" fillId="40" borderId="14" xfId="11" applyFont="1" applyFill="1" applyBorder="1" applyAlignment="1">
      <alignment vertical="top" wrapText="1"/>
    </xf>
    <xf numFmtId="0" fontId="141" fillId="40" borderId="12" xfId="11" applyFont="1" applyFill="1" applyBorder="1" applyAlignment="1">
      <alignment horizontal="center" vertical="top"/>
    </xf>
    <xf numFmtId="0" fontId="135" fillId="40" borderId="12" xfId="11" applyFont="1" applyFill="1" applyBorder="1" applyAlignment="1">
      <alignment vertical="top" wrapText="1"/>
    </xf>
    <xf numFmtId="0" fontId="12" fillId="34" borderId="22" xfId="12" applyFont="1" applyFill="1" applyBorder="1" applyAlignment="1">
      <alignment horizontal="center" vertical="top" wrapText="1"/>
    </xf>
    <xf numFmtId="0" fontId="12" fillId="34" borderId="17" xfId="12" applyFont="1" applyFill="1" applyBorder="1" applyAlignment="1">
      <alignment vertical="top" wrapText="1"/>
    </xf>
    <xf numFmtId="0" fontId="49" fillId="0" borderId="0" xfId="0" applyFont="1" applyAlignment="1">
      <alignment vertical="center" wrapText="1"/>
    </xf>
    <xf numFmtId="49" fontId="91" fillId="0" borderId="48" xfId="0" applyNumberFormat="1" applyFont="1" applyBorder="1" applyAlignment="1">
      <alignment vertical="center" wrapText="1"/>
    </xf>
    <xf numFmtId="14" fontId="111" fillId="0" borderId="0" xfId="0" applyNumberFormat="1" applyFont="1" applyAlignment="1" applyProtection="1">
      <alignment horizontal="left" vertical="center" wrapText="1"/>
      <protection locked="0"/>
    </xf>
    <xf numFmtId="0" fontId="116" fillId="31" borderId="0" xfId="0" applyFont="1" applyFill="1" applyAlignment="1" applyProtection="1">
      <alignment horizontal="left" vertical="center" wrapText="1"/>
      <protection hidden="1"/>
    </xf>
    <xf numFmtId="0" fontId="110" fillId="0" borderId="0" xfId="0" applyFont="1"/>
    <xf numFmtId="14" fontId="110" fillId="0" borderId="0" xfId="0" applyNumberFormat="1" applyFont="1"/>
    <xf numFmtId="0" fontId="149" fillId="28" borderId="0" xfId="0" applyFont="1" applyFill="1" applyAlignment="1" applyProtection="1">
      <alignment horizontal="left" vertical="center" wrapText="1"/>
      <protection hidden="1"/>
    </xf>
    <xf numFmtId="0" fontId="110" fillId="0" borderId="0" xfId="0" applyFont="1" applyAlignment="1">
      <alignment wrapText="1"/>
    </xf>
    <xf numFmtId="15" fontId="65" fillId="12" borderId="12" xfId="9" applyNumberFormat="1" applyFont="1" applyFill="1" applyBorder="1" applyAlignment="1" applyProtection="1">
      <alignment horizontal="center" vertical="center" wrapText="1"/>
      <protection locked="0"/>
    </xf>
    <xf numFmtId="164" fontId="65" fillId="14" borderId="12" xfId="0" applyNumberFormat="1" applyFont="1" applyFill="1" applyBorder="1"/>
    <xf numFmtId="2" fontId="91" fillId="12" borderId="0" xfId="0" applyNumberFormat="1" applyFont="1" applyFill="1" applyAlignment="1" applyProtection="1">
      <alignment vertical="top" wrapText="1"/>
      <protection locked="0"/>
    </xf>
    <xf numFmtId="15" fontId="65" fillId="0" borderId="20" xfId="10" applyNumberFormat="1" applyFont="1" applyBorder="1" applyAlignment="1">
      <alignment horizontal="right" vertical="top" wrapText="1"/>
    </xf>
    <xf numFmtId="0" fontId="0" fillId="0" borderId="25" xfId="0" applyBorder="1"/>
    <xf numFmtId="0" fontId="0" fillId="0" borderId="26" xfId="0" applyBorder="1"/>
    <xf numFmtId="0" fontId="66" fillId="9" borderId="0" xfId="45" applyFont="1" applyFill="1"/>
    <xf numFmtId="0" fontId="66" fillId="0" borderId="0" xfId="45" applyFont="1"/>
    <xf numFmtId="0" fontId="69" fillId="0" borderId="12" xfId="45" applyFont="1" applyBorder="1" applyAlignment="1">
      <alignment horizontal="center" vertical="center" wrapText="1"/>
    </xf>
    <xf numFmtId="0" fontId="69" fillId="9" borderId="0" xfId="45" applyFont="1" applyFill="1" applyAlignment="1">
      <alignment horizontal="center" vertical="center" wrapText="1"/>
    </xf>
    <xf numFmtId="0" fontId="69" fillId="0" borderId="0" xfId="45" applyFont="1" applyAlignment="1">
      <alignment horizontal="center" vertical="center" wrapText="1"/>
    </xf>
    <xf numFmtId="0" fontId="70" fillId="0" borderId="0" xfId="10" applyFont="1" applyAlignment="1">
      <alignment horizontal="left" vertical="top" wrapText="1"/>
    </xf>
    <xf numFmtId="0" fontId="66" fillId="0" borderId="21" xfId="10" applyFont="1" applyBorder="1" applyAlignment="1">
      <alignment horizontal="right" vertical="top"/>
    </xf>
    <xf numFmtId="0" fontId="107" fillId="0" borderId="0" xfId="10" applyFont="1" applyAlignment="1">
      <alignment horizontal="right" vertical="top"/>
    </xf>
    <xf numFmtId="0" fontId="65" fillId="0" borderId="12" xfId="10" applyFont="1" applyBorder="1" applyAlignment="1">
      <alignment horizontal="center" vertical="center" wrapText="1"/>
    </xf>
    <xf numFmtId="0" fontId="78" fillId="9" borderId="0" xfId="45" applyFont="1" applyFill="1" applyAlignment="1">
      <alignment horizontal="center" vertical="center"/>
    </xf>
    <xf numFmtId="0" fontId="78" fillId="0" borderId="0" xfId="45" applyFont="1" applyAlignment="1">
      <alignment horizontal="center" vertical="center"/>
    </xf>
    <xf numFmtId="0" fontId="66" fillId="9" borderId="0" xfId="45" applyFont="1" applyFill="1" applyAlignment="1">
      <alignment horizontal="center" vertical="center"/>
    </xf>
    <xf numFmtId="0" fontId="66" fillId="0" borderId="0" xfId="45" applyFont="1" applyAlignment="1">
      <alignment horizontal="center" vertical="center"/>
    </xf>
    <xf numFmtId="0" fontId="107" fillId="0" borderId="12" xfId="10" applyFont="1" applyBorder="1" applyAlignment="1">
      <alignment horizontal="center" vertical="center" wrapText="1"/>
    </xf>
    <xf numFmtId="0" fontId="65" fillId="0" borderId="12" xfId="45" applyFont="1" applyBorder="1" applyAlignment="1">
      <alignment horizontal="center" vertical="center" wrapText="1"/>
    </xf>
    <xf numFmtId="0" fontId="107" fillId="0" borderId="12" xfId="45" applyFont="1" applyBorder="1" applyAlignment="1">
      <alignment horizontal="center" vertical="center" wrapText="1"/>
    </xf>
    <xf numFmtId="0" fontId="64" fillId="0" borderId="0" xfId="0" applyFont="1" applyAlignment="1">
      <alignment horizontal="center" vertical="center" wrapText="1"/>
    </xf>
    <xf numFmtId="0" fontId="68" fillId="0" borderId="0" xfId="0" applyFont="1" applyAlignment="1" applyProtection="1">
      <alignment horizontal="left" vertical="top" wrapText="1"/>
      <protection locked="0"/>
    </xf>
    <xf numFmtId="0" fontId="68" fillId="0" borderId="0" xfId="0" applyFont="1" applyAlignment="1">
      <alignment wrapText="1"/>
    </xf>
    <xf numFmtId="0" fontId="65" fillId="0" borderId="0" xfId="0" applyFont="1" applyAlignment="1">
      <alignment wrapText="1"/>
    </xf>
    <xf numFmtId="0" fontId="68" fillId="0" borderId="0" xfId="0" applyFont="1" applyAlignment="1">
      <alignment vertical="top"/>
    </xf>
    <xf numFmtId="0" fontId="65" fillId="0" borderId="0" xfId="0" applyFont="1" applyAlignment="1">
      <alignment vertical="top"/>
    </xf>
    <xf numFmtId="0" fontId="68" fillId="0" borderId="0" xfId="0" applyFont="1" applyAlignment="1" applyProtection="1">
      <alignment vertical="top" wrapText="1"/>
      <protection locked="0"/>
    </xf>
    <xf numFmtId="0" fontId="65" fillId="0" borderId="0" xfId="0" applyFont="1" applyAlignment="1">
      <alignment horizontal="center" vertical="top"/>
    </xf>
    <xf numFmtId="0" fontId="76" fillId="0" borderId="0" xfId="0" applyFont="1" applyAlignment="1">
      <alignment horizontal="center" vertical="top"/>
    </xf>
    <xf numFmtId="0" fontId="66" fillId="0" borderId="0" xfId="0" applyFont="1" applyAlignment="1">
      <alignment horizontal="center" vertical="top"/>
    </xf>
    <xf numFmtId="0" fontId="65" fillId="0" borderId="45" xfId="0" applyFont="1" applyBorder="1" applyAlignment="1" applyProtection="1">
      <alignment horizontal="left" vertical="top"/>
      <protection locked="0"/>
    </xf>
    <xf numFmtId="0" fontId="65" fillId="0" borderId="46" xfId="0" applyFont="1" applyBorder="1" applyAlignment="1" applyProtection="1">
      <alignment horizontal="left" vertical="top"/>
      <protection locked="0"/>
    </xf>
    <xf numFmtId="0" fontId="65" fillId="0" borderId="47" xfId="0" applyFont="1" applyBorder="1" applyAlignment="1" applyProtection="1">
      <alignment horizontal="left" vertical="top"/>
      <protection locked="0"/>
    </xf>
    <xf numFmtId="0" fontId="65" fillId="0" borderId="45" xfId="0" applyFont="1" applyBorder="1" applyAlignment="1" applyProtection="1">
      <alignment horizontal="left" vertical="top" wrapText="1"/>
      <protection locked="0"/>
    </xf>
    <xf numFmtId="0" fontId="65" fillId="0" borderId="47" xfId="0" applyFont="1" applyBorder="1" applyAlignment="1" applyProtection="1">
      <alignment horizontal="left" vertical="top" wrapText="1"/>
      <protection locked="0"/>
    </xf>
    <xf numFmtId="0" fontId="69" fillId="15" borderId="23" xfId="0" applyFont="1" applyFill="1" applyBorder="1" applyAlignment="1" applyProtection="1">
      <alignment vertical="top" wrapText="1"/>
      <protection locked="0"/>
    </xf>
    <xf numFmtId="0" fontId="0" fillId="15" borderId="24" xfId="0" applyFill="1" applyBorder="1" applyAlignment="1" applyProtection="1">
      <alignment vertical="top" wrapText="1"/>
      <protection locked="0"/>
    </xf>
    <xf numFmtId="0" fontId="0" fillId="15" borderId="13" xfId="0" applyFill="1" applyBorder="1" applyAlignment="1" applyProtection="1">
      <alignment vertical="top" wrapText="1"/>
      <protection locked="0"/>
    </xf>
    <xf numFmtId="166" fontId="69" fillId="15" borderId="16" xfId="0" applyNumberFormat="1" applyFont="1" applyFill="1" applyBorder="1" applyAlignment="1">
      <alignment vertical="top" wrapText="1"/>
    </xf>
    <xf numFmtId="166" fontId="69" fillId="15" borderId="22" xfId="0" applyNumberFormat="1" applyFont="1" applyFill="1" applyBorder="1" applyAlignment="1">
      <alignment vertical="top" wrapText="1"/>
    </xf>
    <xf numFmtId="166" fontId="69" fillId="15" borderId="17" xfId="0" applyNumberFormat="1" applyFont="1" applyFill="1" applyBorder="1" applyAlignment="1">
      <alignment vertical="top" wrapText="1"/>
    </xf>
    <xf numFmtId="0" fontId="65" fillId="14" borderId="0" xfId="0" applyFont="1" applyFill="1" applyAlignment="1">
      <alignment horizontal="left" vertical="top" wrapText="1"/>
    </xf>
    <xf numFmtId="0" fontId="79" fillId="15" borderId="12" xfId="0" applyFont="1" applyFill="1" applyBorder="1" applyAlignment="1">
      <alignment horizontal="left" vertical="center" wrapText="1"/>
    </xf>
    <xf numFmtId="0" fontId="69" fillId="15" borderId="12" xfId="0" applyFont="1" applyFill="1" applyBorder="1" applyAlignment="1">
      <alignment vertical="top" wrapText="1"/>
    </xf>
    <xf numFmtId="0" fontId="0" fillId="15" borderId="12" xfId="0" applyFill="1" applyBorder="1" applyAlignment="1">
      <alignment vertical="top" wrapText="1"/>
    </xf>
    <xf numFmtId="166" fontId="69" fillId="15" borderId="23" xfId="0" applyNumberFormat="1" applyFont="1" applyFill="1" applyBorder="1" applyAlignment="1">
      <alignment vertical="top" wrapText="1"/>
    </xf>
    <xf numFmtId="166" fontId="69" fillId="15" borderId="24" xfId="0" applyNumberFormat="1" applyFont="1" applyFill="1" applyBorder="1" applyAlignment="1">
      <alignment vertical="top" wrapText="1"/>
    </xf>
    <xf numFmtId="166" fontId="69" fillId="15" borderId="13" xfId="0" applyNumberFormat="1" applyFont="1" applyFill="1" applyBorder="1" applyAlignment="1">
      <alignment vertical="top" wrapText="1"/>
    </xf>
    <xf numFmtId="0" fontId="108" fillId="0" borderId="24" xfId="0" applyFont="1" applyBorder="1" applyAlignment="1">
      <alignment horizontal="center" vertical="top" wrapText="1"/>
    </xf>
    <xf numFmtId="0" fontId="0" fillId="0" borderId="24" xfId="0" applyBorder="1" applyAlignment="1">
      <alignment horizontal="center" vertical="top" wrapText="1"/>
    </xf>
    <xf numFmtId="0" fontId="73" fillId="22" borderId="12" xfId="0" applyFont="1" applyFill="1" applyBorder="1" applyAlignment="1">
      <alignment horizontal="left" vertical="top" wrapText="1"/>
    </xf>
    <xf numFmtId="0" fontId="0" fillId="0" borderId="12" xfId="0" applyBorder="1" applyAlignment="1">
      <alignment horizontal="left" vertical="top" wrapText="1"/>
    </xf>
    <xf numFmtId="0" fontId="69" fillId="9" borderId="23" xfId="44" applyFont="1" applyFill="1" applyBorder="1" applyAlignment="1">
      <alignment vertical="top" wrapText="1"/>
    </xf>
    <xf numFmtId="0" fontId="69" fillId="9" borderId="13" xfId="44" applyFont="1" applyFill="1" applyBorder="1" applyAlignment="1">
      <alignment vertical="top" wrapText="1"/>
    </xf>
    <xf numFmtId="0" fontId="65" fillId="0" borderId="0" xfId="0" applyFont="1" applyAlignment="1">
      <alignment horizontal="center" wrapText="1"/>
    </xf>
    <xf numFmtId="0" fontId="109" fillId="16" borderId="21" xfId="0" applyFont="1" applyFill="1" applyBorder="1" applyAlignment="1">
      <alignment horizontal="center" vertical="top" wrapText="1"/>
    </xf>
    <xf numFmtId="0" fontId="65" fillId="16" borderId="21" xfId="0" applyFont="1" applyFill="1" applyBorder="1" applyAlignment="1">
      <alignment horizontal="center" vertical="top" wrapText="1"/>
    </xf>
    <xf numFmtId="0" fontId="142" fillId="35" borderId="21" xfId="12" applyFont="1" applyFill="1" applyBorder="1" applyAlignment="1">
      <alignment horizontal="center" vertical="top" wrapText="1"/>
    </xf>
    <xf numFmtId="0" fontId="9" fillId="35" borderId="21" xfId="12" applyFill="1" applyBorder="1" applyAlignment="1">
      <alignment horizontal="center" vertical="top" wrapText="1"/>
    </xf>
    <xf numFmtId="0" fontId="139" fillId="33" borderId="0" xfId="11" applyFont="1" applyFill="1" applyAlignment="1">
      <alignment horizontal="center" vertical="center" wrapText="1"/>
    </xf>
    <xf numFmtId="0" fontId="142" fillId="34" borderId="21" xfId="12" applyFont="1" applyFill="1" applyBorder="1" applyAlignment="1">
      <alignment horizontal="center" vertical="top" wrapText="1"/>
    </xf>
    <xf numFmtId="0" fontId="9" fillId="34" borderId="21" xfId="12" applyFill="1" applyBorder="1" applyAlignment="1">
      <alignment horizontal="center" vertical="top" wrapText="1"/>
    </xf>
    <xf numFmtId="0" fontId="140" fillId="35" borderId="0" xfId="11" applyFont="1" applyFill="1" applyAlignment="1">
      <alignment horizontal="right" vertical="top" wrapText="1"/>
    </xf>
    <xf numFmtId="0" fontId="102" fillId="0" borderId="18" xfId="5" applyFont="1" applyBorder="1" applyAlignment="1">
      <alignment horizontal="center" vertical="top" wrapText="1"/>
    </xf>
    <xf numFmtId="0" fontId="102" fillId="0" borderId="0" xfId="5" applyFont="1" applyAlignment="1">
      <alignment horizontal="center" vertical="top" wrapText="1"/>
    </xf>
    <xf numFmtId="0" fontId="65" fillId="0" borderId="18" xfId="0" applyFont="1" applyBorder="1" applyAlignment="1">
      <alignment vertical="top" wrapText="1"/>
    </xf>
    <xf numFmtId="0" fontId="65" fillId="0" borderId="18" xfId="0" applyFont="1" applyBorder="1" applyAlignment="1">
      <alignment vertical="top"/>
    </xf>
    <xf numFmtId="0" fontId="76" fillId="0" borderId="0" xfId="0" applyFont="1" applyAlignment="1">
      <alignment horizontal="center" vertical="top" wrapText="1"/>
    </xf>
    <xf numFmtId="0" fontId="76" fillId="0" borderId="0" xfId="10" applyFont="1" applyAlignment="1">
      <alignment horizontal="center" vertical="top"/>
    </xf>
    <xf numFmtId="0" fontId="107" fillId="0" borderId="14" xfId="10" applyFont="1" applyBorder="1" applyAlignment="1">
      <alignment horizontal="center" vertical="center" wrapText="1"/>
    </xf>
    <xf numFmtId="0" fontId="107" fillId="0" borderId="1" xfId="10" applyFont="1" applyBorder="1" applyAlignment="1">
      <alignment horizontal="center" vertical="center" wrapText="1"/>
    </xf>
    <xf numFmtId="0" fontId="107" fillId="0" borderId="15" xfId="10" applyFont="1" applyBorder="1" applyAlignment="1">
      <alignment horizontal="center" vertical="center" wrapText="1"/>
    </xf>
    <xf numFmtId="0" fontId="65" fillId="0" borderId="19" xfId="10" applyFont="1" applyBorder="1" applyAlignment="1">
      <alignment horizontal="left" vertical="top"/>
    </xf>
    <xf numFmtId="0" fontId="65" fillId="0" borderId="21" xfId="10" applyFont="1" applyBorder="1" applyAlignment="1">
      <alignment horizontal="left" vertical="top"/>
    </xf>
    <xf numFmtId="0" fontId="76" fillId="0" borderId="0" xfId="10" applyFont="1" applyAlignment="1">
      <alignment horizontal="center" vertical="top" wrapText="1"/>
    </xf>
    <xf numFmtId="0" fontId="65" fillId="0" borderId="18" xfId="10" applyFont="1" applyBorder="1" applyAlignment="1">
      <alignment horizontal="left" vertical="top"/>
    </xf>
    <xf numFmtId="0" fontId="65" fillId="0" borderId="0" xfId="10" applyFont="1" applyAlignment="1">
      <alignment horizontal="left" vertical="top"/>
    </xf>
    <xf numFmtId="0" fontId="66" fillId="0" borderId="0" xfId="10" applyFont="1" applyAlignment="1">
      <alignment horizontal="right" vertical="top"/>
    </xf>
    <xf numFmtId="0" fontId="66" fillId="0" borderId="3" xfId="10" applyFont="1" applyBorder="1" applyAlignment="1">
      <alignment horizontal="right" vertical="top"/>
    </xf>
    <xf numFmtId="0" fontId="69" fillId="0" borderId="0" xfId="10" applyFont="1" applyAlignment="1">
      <alignment horizontal="left" vertical="top"/>
    </xf>
    <xf numFmtId="0" fontId="65" fillId="0" borderId="0" xfId="10" applyFont="1" applyAlignment="1">
      <alignment horizontal="right" vertical="top" wrapText="1"/>
    </xf>
    <xf numFmtId="0" fontId="65" fillId="0" borderId="3" xfId="10" applyFont="1" applyBorder="1" applyAlignment="1">
      <alignment horizontal="right" vertical="top" wrapText="1"/>
    </xf>
    <xf numFmtId="0" fontId="64" fillId="0" borderId="28" xfId="10" applyFont="1" applyBorder="1" applyAlignment="1" applyProtection="1">
      <alignment horizontal="center" vertical="center" wrapText="1"/>
      <protection locked="0"/>
    </xf>
    <xf numFmtId="0" fontId="66" fillId="0" borderId="0" xfId="45" applyFont="1" applyAlignment="1">
      <alignment horizontal="left" vertical="top" wrapText="1"/>
    </xf>
    <xf numFmtId="0" fontId="27" fillId="4" borderId="29" xfId="0" applyFont="1" applyFill="1" applyBorder="1" applyAlignment="1">
      <alignment vertical="top" wrapText="1"/>
    </xf>
    <xf numFmtId="0" fontId="27" fillId="4" borderId="5" xfId="0" applyFont="1" applyFill="1" applyBorder="1" applyAlignment="1">
      <alignment vertical="top" wrapText="1"/>
    </xf>
    <xf numFmtId="49" fontId="22" fillId="3" borderId="30" xfId="0" applyNumberFormat="1" applyFont="1" applyFill="1" applyBorder="1" applyAlignment="1">
      <alignment wrapText="1"/>
    </xf>
    <xf numFmtId="49" fontId="22" fillId="3" borderId="2" xfId="0" applyNumberFormat="1" applyFont="1" applyFill="1" applyBorder="1" applyAlignment="1">
      <alignment wrapText="1"/>
    </xf>
    <xf numFmtId="0" fontId="22" fillId="3" borderId="0" xfId="0" applyFont="1" applyFill="1" applyAlignment="1">
      <alignment horizontal="left" vertical="top" wrapText="1"/>
    </xf>
    <xf numFmtId="0" fontId="22" fillId="3" borderId="4" xfId="0" applyFont="1" applyFill="1" applyBorder="1" applyAlignment="1">
      <alignment horizontal="left" vertical="top" wrapText="1"/>
    </xf>
    <xf numFmtId="0" fontId="24" fillId="4" borderId="29" xfId="0" applyFont="1" applyFill="1" applyBorder="1" applyAlignment="1">
      <alignment vertical="top" wrapText="1"/>
    </xf>
    <xf numFmtId="0" fontId="24" fillId="4" borderId="31" xfId="0" applyFont="1" applyFill="1" applyBorder="1" applyAlignment="1">
      <alignment vertical="top" wrapText="1"/>
    </xf>
    <xf numFmtId="0" fontId="24" fillId="4" borderId="32" xfId="0" applyFont="1" applyFill="1" applyBorder="1" applyAlignment="1">
      <alignment vertical="top" wrapText="1"/>
    </xf>
    <xf numFmtId="0" fontId="26" fillId="0" borderId="25" xfId="0" applyFont="1" applyBorder="1" applyAlignment="1">
      <alignment horizontal="center" vertical="top" wrapText="1"/>
    </xf>
    <xf numFmtId="0" fontId="26" fillId="0" borderId="28" xfId="0" applyFont="1" applyBorder="1" applyAlignment="1">
      <alignment horizontal="center" vertical="top" wrapText="1"/>
    </xf>
    <xf numFmtId="0" fontId="26" fillId="0" borderId="26" xfId="0" applyFont="1" applyBorder="1" applyAlignment="1">
      <alignment horizontal="center" vertical="top" wrapText="1"/>
    </xf>
    <xf numFmtId="0" fontId="26" fillId="0" borderId="33" xfId="0" applyFont="1" applyBorder="1" applyAlignment="1">
      <alignment horizontal="center" vertical="top" wrapText="1"/>
    </xf>
    <xf numFmtId="0" fontId="26" fillId="0" borderId="0" xfId="0" applyFont="1" applyAlignment="1">
      <alignment horizontal="center" vertical="top" wrapText="1"/>
    </xf>
    <xf numFmtId="0" fontId="25" fillId="0" borderId="25" xfId="0" applyFont="1" applyBorder="1" applyAlignment="1">
      <alignment horizontal="left" vertical="top" wrapText="1"/>
    </xf>
    <xf numFmtId="0" fontId="25" fillId="0" borderId="28" xfId="0" applyFont="1" applyBorder="1" applyAlignment="1">
      <alignment horizontal="left" vertical="top" wrapText="1"/>
    </xf>
    <xf numFmtId="0" fontId="25" fillId="0" borderId="26" xfId="0" applyFont="1" applyBorder="1" applyAlignment="1">
      <alignment horizontal="left" vertical="top" wrapText="1"/>
    </xf>
    <xf numFmtId="0" fontId="65" fillId="0" borderId="0" xfId="0" applyFont="1" applyAlignment="1"/>
    <xf numFmtId="0" fontId="17" fillId="10" borderId="23" xfId="5" applyFont="1" applyFill="1" applyBorder="1" applyAlignment="1"/>
    <xf numFmtId="0" fontId="18" fillId="10" borderId="13" xfId="5" applyFill="1" applyBorder="1" applyAlignment="1"/>
  </cellXfs>
  <cellStyles count="46">
    <cellStyle name="Comma 2" xfId="23" xr:uid="{05A13422-F5EC-4EAB-B04C-751402483F86}"/>
    <cellStyle name="Comma 2 2" xfId="40" xr:uid="{6CBECF10-3792-4C89-A66B-BB3B1323E211}"/>
    <cellStyle name="Comma 3" xfId="19" xr:uid="{803642A1-9723-41BD-9338-A5A631256486}"/>
    <cellStyle name="Comma 3 2" xfId="38" xr:uid="{2E780F04-E76C-46BB-B4F3-E24B6EBAB3CF}"/>
    <cellStyle name="Hyperlink 2" xfId="13" xr:uid="{CDB4747C-1986-46D7-B6C2-BF3FBAC976CD}"/>
    <cellStyle name="Hyperlink 2 2" xfId="1" xr:uid="{00000000-0005-0000-0000-000000000000}"/>
    <cellStyle name="Hyperlink 2 3" xfId="22" xr:uid="{E66B29BB-3376-46B6-89F5-714EC1EA9913}"/>
    <cellStyle name="Normal" xfId="0" builtinId="0"/>
    <cellStyle name="Normal 10" xfId="17" xr:uid="{317CAC74-9134-4C4A-B1B2-EDE439DAE04B}"/>
    <cellStyle name="Normal 10 2" xfId="36" xr:uid="{4F6EAF56-0912-49D9-9ADB-662710FE34CD}"/>
    <cellStyle name="Normal 11" xfId="44" xr:uid="{3C512EAB-E925-4EC5-B538-0AC5F17BF3FA}"/>
    <cellStyle name="Normal 2" xfId="2" xr:uid="{00000000-0005-0000-0000-000002000000}"/>
    <cellStyle name="Normal 2 2" xfId="3" xr:uid="{00000000-0005-0000-0000-000003000000}"/>
    <cellStyle name="Normal 2 2 2" xfId="27" xr:uid="{73D776F2-CD18-4714-8C4A-A7AF1CEE3512}"/>
    <cellStyle name="Normal 2 2 3 2" xfId="4" xr:uid="{00000000-0005-0000-0000-000004000000}"/>
    <cellStyle name="Normal 2 2 3 2 2" xfId="26" xr:uid="{CB272424-4FA0-41B2-B418-1EE812C4CA83}"/>
    <cellStyle name="Normal 2 2 3 2 2 2" xfId="43" xr:uid="{0AAD1188-42A8-4CE9-9EA5-11BCE65AADFA}"/>
    <cellStyle name="Normal 2 2 3 2 3" xfId="28" xr:uid="{047866F0-0836-4E1D-91DB-F50D138E2955}"/>
    <cellStyle name="Normal 2 3" xfId="21" xr:uid="{EE34CCE3-E96C-40C9-A64F-EBF4F2987FF4}"/>
    <cellStyle name="Normal 3" xfId="12" xr:uid="{DE81C434-E616-4B64-888D-38C5C8EA97E2}"/>
    <cellStyle name="Normal 3 2" xfId="32" xr:uid="{6171A3B5-6ECD-4E84-9D49-0DA7B52EBD9F}"/>
    <cellStyle name="Normal 4" xfId="5" xr:uid="{00000000-0005-0000-0000-000005000000}"/>
    <cellStyle name="Normal 4 2" xfId="29" xr:uid="{C9AC9FC5-25AA-45BF-A38E-C77FBA2BA24E}"/>
    <cellStyle name="Normal 5" xfId="6" xr:uid="{00000000-0005-0000-0000-000006000000}"/>
    <cellStyle name="Normal 5 2" xfId="7" xr:uid="{00000000-0005-0000-0000-000007000000}"/>
    <cellStyle name="Normal 5 2 2" xfId="31" xr:uid="{171E4FD6-1A8A-4DA8-894A-500DD25B6E22}"/>
    <cellStyle name="Normal 5 3" xfId="30" xr:uid="{25FC3C38-DDB8-401A-8638-0B3197D3BF29}"/>
    <cellStyle name="Normal 6" xfId="14" xr:uid="{59B703BB-9A8F-4FD7-9133-6FF856BCC66C}"/>
    <cellStyle name="Normal 6 2" xfId="33" xr:uid="{7316D43E-2675-4DE7-A1DB-145DC85AAABF}"/>
    <cellStyle name="Normal 7" xfId="24" xr:uid="{B52B25D9-311D-4409-A0CE-2D534182E8E8}"/>
    <cellStyle name="Normal 7 2" xfId="41" xr:uid="{7C3DDB76-53B5-4C28-B7B8-5DEF44DE06C3}"/>
    <cellStyle name="Normal 8" xfId="15" xr:uid="{5B56969E-2431-4EF3-8F48-276E9950CAE8}"/>
    <cellStyle name="Normal 8 2" xfId="25" xr:uid="{AD5B5B7C-8E96-41F2-9F8B-912279074EC4}"/>
    <cellStyle name="Normal 8 2 2" xfId="42" xr:uid="{1CE48FA1-B139-42B2-9956-0ABE0FDCE1F8}"/>
    <cellStyle name="Normal 8 3" xfId="34" xr:uid="{82DBDB3F-DFB1-4102-876D-18522E5956EA}"/>
    <cellStyle name="Normal 9" xfId="16" xr:uid="{DC5106CF-C222-4E48-B4D3-05E1ECF35503}"/>
    <cellStyle name="Normal 9 2" xfId="35" xr:uid="{E56B9BC2-25C7-4CC6-B5A2-ECE64AF2FA50}"/>
    <cellStyle name="Normal_2011 RA Coilte SHC Summary v10 - no names" xfId="8" xr:uid="{00000000-0005-0000-0000-000008000000}"/>
    <cellStyle name="Normal_RT-COC-001-13 Report spreadsheet" xfId="9" xr:uid="{00000000-0005-0000-0000-000009000000}"/>
    <cellStyle name="Normal_RT-COC-001-18 Report spreadsheet 2" xfId="45" xr:uid="{AF9A374F-C5D0-4917-9705-F5E6DCFAC839}"/>
    <cellStyle name="Normal_RT-FM-001-03 Forest cert report template" xfId="10" xr:uid="{00000000-0005-0000-0000-00000B000000}"/>
    <cellStyle name="Normal_T&amp;M RA report 2005 draft 2" xfId="11" xr:uid="{00000000-0005-0000-0000-00000C000000}"/>
    <cellStyle name="Percent 2" xfId="20" xr:uid="{40E0B284-ECE9-4ACA-B5C4-564631EA3857}"/>
    <cellStyle name="Percent 2 2" xfId="39" xr:uid="{8457F2C3-A6C0-4AC1-94F5-3732E6C82B04}"/>
    <cellStyle name="Visibility" xfId="18" xr:uid="{BC257920-84F3-4E5D-A5AF-24AA128A0D63}"/>
    <cellStyle name="Visibility 2" xfId="37" xr:uid="{C11F6D71-8147-4360-962B-0DFDE0FB55EB}"/>
  </cellStyles>
  <dxfs count="46">
    <dxf>
      <fill>
        <patternFill>
          <bgColor theme="7" tint="0.79998168889431442"/>
        </patternFill>
      </fill>
    </dxf>
    <dxf>
      <font>
        <color theme="0" tint="-0.499984740745262"/>
      </font>
      <fill>
        <patternFill>
          <bgColor theme="0" tint="-0.499984740745262"/>
        </patternFill>
      </fill>
    </dxf>
    <dxf>
      <font>
        <color theme="0" tint="-0.14996795556505021"/>
      </font>
      <fill>
        <patternFill>
          <bgColor theme="0" tint="-0.14996795556505021"/>
        </patternFill>
      </fill>
    </dxf>
    <dxf>
      <font>
        <color theme="0" tint="-0.499984740745262"/>
      </font>
      <fill>
        <patternFill>
          <bgColor theme="0" tint="-0.499984740745262"/>
        </patternFill>
      </fill>
    </dxf>
    <dxf>
      <font>
        <b val="0"/>
        <i val="0"/>
        <strike val="0"/>
        <condense val="0"/>
        <extend val="0"/>
        <outline val="0"/>
        <shadow val="0"/>
        <u val="none"/>
        <vertAlign val="baseline"/>
        <sz val="11"/>
        <color auto="1"/>
        <name val="Cambria"/>
        <family val="1"/>
        <scheme val="none"/>
      </font>
      <alignment horizontal="left" vertical="center" textRotation="0" wrapText="0" indent="0" justifyLastLine="0" shrinkToFit="0" readingOrder="0"/>
    </dxf>
    <dxf>
      <alignment horizontal="center" vertical="center" textRotation="0" indent="0" justifyLastLine="0" shrinkToFit="0" readingOrder="0"/>
    </dxf>
    <dxf>
      <border>
        <bottom style="thin">
          <color rgb="FF000000"/>
        </bottom>
      </border>
    </dxf>
    <dxf>
      <font>
        <b val="0"/>
        <i val="0"/>
        <strike val="0"/>
        <condense val="0"/>
        <extend val="0"/>
        <outline val="0"/>
        <shadow val="0"/>
        <u val="none"/>
        <vertAlign val="baseline"/>
        <sz val="11"/>
        <color auto="1"/>
        <name val="Calibri Light"/>
        <family val="1"/>
        <scheme val="none"/>
      </font>
      <fill>
        <patternFill patternType="solid">
          <fgColor rgb="FF000000"/>
          <bgColor rgb="FFC6E0B4"/>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
      <border>
        <left style="thin">
          <color theme="9"/>
        </left>
      </border>
    </dxf>
    <dxf>
      <border>
        <left style="thin">
          <color theme="9"/>
        </left>
      </border>
    </dxf>
    <dxf>
      <border>
        <top style="thin">
          <color theme="9"/>
        </top>
      </border>
    </dxf>
    <dxf>
      <border>
        <top style="thin">
          <color theme="9"/>
        </top>
      </border>
    </dxf>
    <dxf>
      <font>
        <b/>
        <color theme="1"/>
      </font>
    </dxf>
    <dxf>
      <font>
        <b/>
        <color theme="1"/>
      </font>
    </dxf>
    <dxf>
      <font>
        <b/>
        <color theme="1"/>
      </font>
      <border>
        <top style="double">
          <color theme="9"/>
        </top>
      </border>
    </dxf>
    <dxf>
      <font>
        <b/>
        <color theme="0"/>
      </font>
      <fill>
        <patternFill patternType="solid">
          <fgColor theme="9" tint="-0.499984740745262"/>
          <bgColor theme="9" tint="-0.499984740745262"/>
        </patternFill>
      </fill>
    </dxf>
    <dxf>
      <font>
        <color theme="1"/>
      </font>
      <border>
        <left style="thin">
          <color theme="9"/>
        </left>
        <right style="thin">
          <color theme="9"/>
        </right>
        <top style="thin">
          <color theme="9"/>
        </top>
        <bottom style="thin">
          <color theme="9"/>
        </bottom>
      </border>
    </dxf>
  </dxfs>
  <tableStyles count="2" defaultTableStyle="TableStyleMedium2" defaultPivotStyle="PivotStyleLight16">
    <tableStyle name="TableStyleHeavy" pivot="0" count="9" xr9:uid="{FAFE52B5-EDED-47F0-AE0B-BCA13B3ED23A}">
      <tableStyleElement type="wholeTable" dxfId="45"/>
      <tableStyleElement type="headerRow" dxfId="44"/>
      <tableStyleElement type="totalRow" dxfId="43"/>
      <tableStyleElement type="firstColumn" dxfId="42"/>
      <tableStyleElement type="lastColumn" dxfId="41"/>
      <tableStyleElement type="firstRowStripe" dxfId="40"/>
      <tableStyleElement type="secondRowStripe" dxfId="39"/>
      <tableStyleElement type="firstColumnStripe" dxfId="38"/>
      <tableStyleElement type="secondColumnStripe" dxfId="37"/>
    </tableStyle>
    <tableStyle name="TableStyleLight9 2" pivot="0" count="9" xr9:uid="{8C91EFA0-DF47-42B3-AB51-10739FB8DB94}">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783" name="Picture 1">
          <a:extLst>
            <a:ext uri="{FF2B5EF4-FFF2-40B4-BE49-F238E27FC236}">
              <a16:creationId xmlns:a16="http://schemas.microsoft.com/office/drawing/2014/main" id="{BF991564-74E5-4FD7-A329-20759CB62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533400</xdr:rowOff>
    </xdr:from>
    <xdr:to>
      <xdr:col>1</xdr:col>
      <xdr:colOff>929640</xdr:colOff>
      <xdr:row>0</xdr:row>
      <xdr:rowOff>1691640</xdr:rowOff>
    </xdr:to>
    <xdr:pic>
      <xdr:nvPicPr>
        <xdr:cNvPr id="8784" name="Picture 2">
          <a:extLst>
            <a:ext uri="{FF2B5EF4-FFF2-40B4-BE49-F238E27FC236}">
              <a16:creationId xmlns:a16="http://schemas.microsoft.com/office/drawing/2014/main" id="{94FA20CE-A47A-4668-AB8F-B99FD798A1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533400"/>
          <a:ext cx="18002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171450</xdr:colOff>
      <xdr:row>0</xdr:row>
      <xdr:rowOff>215265</xdr:rowOff>
    </xdr:from>
    <xdr:to>
      <xdr:col>5</xdr:col>
      <xdr:colOff>1464945</xdr:colOff>
      <xdr:row>0</xdr:row>
      <xdr:rowOff>1769745</xdr:rowOff>
    </xdr:to>
    <xdr:pic>
      <xdr:nvPicPr>
        <xdr:cNvPr id="8785" name="Picture 2">
          <a:extLst>
            <a:ext uri="{FF2B5EF4-FFF2-40B4-BE49-F238E27FC236}">
              <a16:creationId xmlns:a16="http://schemas.microsoft.com/office/drawing/2014/main" id="{60891BEE-D6CA-4030-8E79-8951063236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19925" y="215265"/>
          <a:ext cx="1306830" cy="1567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523875</xdr:rowOff>
    </xdr:from>
    <xdr:to>
      <xdr:col>0</xdr:col>
      <xdr:colOff>2133600</xdr:colOff>
      <xdr:row>0</xdr:row>
      <xdr:rowOff>1539875</xdr:rowOff>
    </xdr:to>
    <xdr:pic>
      <xdr:nvPicPr>
        <xdr:cNvPr id="21776" name="Picture 4">
          <a:extLst>
            <a:ext uri="{FF2B5EF4-FFF2-40B4-BE49-F238E27FC236}">
              <a16:creationId xmlns:a16="http://schemas.microsoft.com/office/drawing/2014/main" id="{901F606A-B198-47FD-AC35-B2A8FC09AD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23875"/>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317500</xdr:colOff>
      <xdr:row>0</xdr:row>
      <xdr:rowOff>342900</xdr:rowOff>
    </xdr:from>
    <xdr:to>
      <xdr:col>3</xdr:col>
      <xdr:colOff>1133475</xdr:colOff>
      <xdr:row>0</xdr:row>
      <xdr:rowOff>1438275</xdr:rowOff>
    </xdr:to>
    <xdr:pic>
      <xdr:nvPicPr>
        <xdr:cNvPr id="2" name="Picture 1">
          <a:extLst>
            <a:ext uri="{FF2B5EF4-FFF2-40B4-BE49-F238E27FC236}">
              <a16:creationId xmlns:a16="http://schemas.microsoft.com/office/drawing/2014/main" id="{243F12F8-C961-401C-9D37-567A627B8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342900"/>
          <a:ext cx="8191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368300</xdr:rowOff>
    </xdr:from>
    <xdr:to>
      <xdr:col>0</xdr:col>
      <xdr:colOff>1466850</xdr:colOff>
      <xdr:row>0</xdr:row>
      <xdr:rowOff>1314450</xdr:rowOff>
    </xdr:to>
    <xdr:pic>
      <xdr:nvPicPr>
        <xdr:cNvPr id="3" name="Picture 2">
          <a:extLst>
            <a:ext uri="{FF2B5EF4-FFF2-40B4-BE49-F238E27FC236}">
              <a16:creationId xmlns:a16="http://schemas.microsoft.com/office/drawing/2014/main" id="{B2A1F61D-2AA0-4820-A22A-9AF061E377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368300"/>
          <a:ext cx="1238250" cy="94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ecky\OneDrive\Documents\UKFCG%20audit%202025\Reports%20to%20use\Really%20to%20use%20FM%20evaluation%20report_%20SW%20edits%2016.06.25.xlsx" TargetMode="External"/><Relationship Id="rId1" Type="http://schemas.openxmlformats.org/officeDocument/2006/relationships/externalLinkPath" Target="/Users/becky/OneDrive/Documents/UKFCG%20audit%202025/Reports%20to%20use/Really%20to%20use%20FM%20evaluation%20report_%20SW%20edits%2016.06.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s"/>
      <sheetName val="Data Vocab ML"/>
      <sheetName val="Data Vocab SL"/>
      <sheetName val="Data Vocab Pesticides"/>
      <sheetName val="Conversion"/>
      <sheetName val="Changes Log"/>
      <sheetName val="Index"/>
      <sheetName val="0 Cover"/>
      <sheetName val="1 CH, CB"/>
      <sheetName val="2 Eval"/>
      <sheetName val="3 Team"/>
      <sheetName val="4 Itinerary"/>
      <sheetName val="5 FME"/>
      <sheetName val="6 Group"/>
      <sheetName val="7 MUs"/>
      <sheetName val="8 Spp"/>
      <sheetName val="9 NTFPs"/>
      <sheetName val="10 Pesticides"/>
      <sheetName val="11 Plan"/>
      <sheetName val="12 Comments"/>
      <sheetName val="13 Complaints"/>
      <sheetName val="14 CARs"/>
      <sheetName val="15 Review"/>
      <sheetName val="16 ES Impacts"/>
      <sheetName val="17 ES Sponsors"/>
      <sheetName val="18 P&amp;C"/>
      <sheetName val="19 NFSS Indicators"/>
      <sheetName val="20 Annexes"/>
      <sheetName val="21 Errors"/>
      <sheetName val="22 Translations"/>
      <sheetName val="A0 SA Cert Cover"/>
      <sheetName val="A1 FM checklist"/>
      <sheetName val=" A1.1 Pesticides"/>
      <sheetName val="A1.2 IFL "/>
      <sheetName val="A1.3 Conversion"/>
      <sheetName val="A2 Sampling"/>
      <sheetName val="A3 Group checklist"/>
      <sheetName val="A4 ES checklist"/>
      <sheetName val="A5 NTFP checklist"/>
      <sheetName val="A6 SLIMF &amp; CF Remote"/>
      <sheetName val="A7 Remote audits"/>
      <sheetName val="A8 Glossary"/>
      <sheetName val="A9 ILO conventions"/>
      <sheetName val="A10 Opening &amp; Closing"/>
      <sheetName val="A11 Guidance"/>
      <sheetName val="A12a Product schedule"/>
      <sheetName val="A12b ES schedule "/>
      <sheetName val="ESRI_MAPINFO_SHEET"/>
      <sheetName val="Really to use FM evaluation rep"/>
    </sheetNames>
    <sheetDataSet>
      <sheetData sheetId="0"/>
      <sheetData sheetId="1">
        <row r="16">
          <cell r="C16" t="str">
            <v>Yes</v>
          </cell>
        </row>
        <row r="17">
          <cell r="C17" t="str">
            <v>No</v>
          </cell>
        </row>
        <row r="133">
          <cell r="C133" t="str">
            <v>m3</v>
          </cell>
        </row>
        <row r="134">
          <cell r="C134" t="str">
            <v>ft3</v>
          </cell>
        </row>
        <row r="135">
          <cell r="C135" t="str">
            <v>cord</v>
          </cell>
        </row>
        <row r="136">
          <cell r="C136" t="str">
            <v>MBF</v>
          </cell>
        </row>
        <row r="137">
          <cell r="C137" t="str">
            <v>metric tonnes</v>
          </cell>
        </row>
        <row r="138">
          <cell r="C138" t="str">
            <v>US tons</v>
          </cell>
        </row>
        <row r="139">
          <cell r="C139" t="str">
            <v>UK tons</v>
          </cell>
        </row>
        <row r="140">
          <cell r="C140" t="str">
            <v>kg</v>
          </cell>
        </row>
        <row r="141">
          <cell r="C141" t="str">
            <v>lbs</v>
          </cell>
        </row>
        <row r="142">
          <cell r="C142" t="str">
            <v>litres</v>
          </cell>
        </row>
        <row r="143">
          <cell r="C143" t="str">
            <v>US gallons</v>
          </cell>
        </row>
        <row r="144">
          <cell r="C144" t="str">
            <v>UK gallons</v>
          </cell>
        </row>
        <row r="145">
          <cell r="C145" t="str">
            <v># items</v>
          </cell>
        </row>
        <row r="185">
          <cell r="C185" t="str">
            <v>Boreal</v>
          </cell>
        </row>
        <row r="186">
          <cell r="C186" t="str">
            <v>Temperate</v>
          </cell>
        </row>
        <row r="187">
          <cell r="C187" t="str">
            <v>Tropical</v>
          </cell>
        </row>
        <row r="188">
          <cell r="C188" t="str">
            <v>Subtropical</v>
          </cell>
        </row>
        <row r="192">
          <cell r="C192" t="str">
            <v>Non-SLIMF</v>
          </cell>
        </row>
        <row r="193">
          <cell r="C193" t="str">
            <v>Small forest</v>
          </cell>
        </row>
        <row r="194">
          <cell r="C194" t="str">
            <v>Low intensity</v>
          </cell>
        </row>
        <row r="195">
          <cell r="C195" t="str">
            <v>Both SLIMF Types</v>
          </cell>
        </row>
        <row r="198">
          <cell r="C198" t="str">
            <v>Community</v>
          </cell>
        </row>
        <row r="199">
          <cell r="C199" t="str">
            <v>Public/State</v>
          </cell>
        </row>
        <row r="200">
          <cell r="C200" t="str">
            <v>Private</v>
          </cell>
        </row>
        <row r="201">
          <cell r="C201" t="str">
            <v>Indigenous Peoples</v>
          </cell>
        </row>
        <row r="202">
          <cell r="C202" t="str">
            <v>Concession</v>
          </cell>
        </row>
        <row r="219">
          <cell r="C219" t="str">
            <v>Active</v>
          </cell>
        </row>
        <row r="220">
          <cell r="C220" t="str">
            <v>Inactive</v>
          </cell>
        </row>
        <row r="223">
          <cell r="C223" t="str">
            <v>Economic interests</v>
          </cell>
        </row>
        <row r="224">
          <cell r="C224" t="str">
            <v>Social interests</v>
          </cell>
        </row>
        <row r="225">
          <cell r="C225" t="str">
            <v>Environmental interests</v>
          </cell>
        </row>
        <row r="226">
          <cell r="C226" t="str">
            <v>FSC-accredited certification bodies active in the country</v>
          </cell>
        </row>
        <row r="227">
          <cell r="C227" t="str">
            <v>National and state forest agencies</v>
          </cell>
        </row>
        <row r="228">
          <cell r="C228" t="str">
            <v>Experts with expertise in controlled wood categories</v>
          </cell>
        </row>
        <row r="229">
          <cell r="C229" t="str">
            <v>Research institutions and universities</v>
          </cell>
        </row>
        <row r="230">
          <cell r="C230" t="str">
            <v>FSC regional offices, FSC network partners, registered standard development groups and NRA working groups</v>
          </cell>
        </row>
        <row r="231">
          <cell r="C231" t="str">
            <v>Forest workers, contractors</v>
          </cell>
        </row>
        <row r="232">
          <cell r="C232" t="str">
            <v>Local communities, residents</v>
          </cell>
        </row>
        <row r="233">
          <cell r="C233" t="str">
            <v>FME personnel</v>
          </cell>
        </row>
        <row r="234">
          <cell r="C234" t="str">
            <v>Indigenous Peoples</v>
          </cell>
        </row>
      </sheetData>
      <sheetData sheetId="2"/>
      <sheetData sheetId="3"/>
      <sheetData sheetId="4"/>
      <sheetData sheetId="5"/>
      <sheetData sheetId="6">
        <row r="12">
          <cell r="E12">
            <v>1</v>
          </cell>
        </row>
      </sheetData>
      <sheetData sheetId="7"/>
      <sheetData sheetId="8">
        <row r="25">
          <cell r="H25" t="str">
            <v>Yes</v>
          </cell>
        </row>
        <row r="36">
          <cell r="H36" t="str">
            <v>No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persons/person.xml><?xml version="1.0" encoding="utf-8"?>
<personList xmlns="http://schemas.microsoft.com/office/spreadsheetml/2018/threadedcomments" xmlns:x="http://schemas.openxmlformats.org/spreadsheetml/2006/main">
  <person displayName="Daniel Gough" id="{CD31E44A-395E-4365-8FA7-1063D0DDB98D}" userId="S::DGough@soilassociation.org::2951a8b2-d6f6-4ea0-8cec-65ad4990aca0" providerId="AD"/>
  <person displayName="Bryony Jones" id="{B8D045DF-4FDB-4BD7-9900-A139598D916E}" userId="S::bjones@soilassociation.org::1f06df69-dbea-4ac8-b4a4-e9338a38a34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F369A-7D8E-4B74-A5F1-7DD8EDA920C2}" name="Table253" displayName="Table253" ref="B236:D245" totalsRowShown="0" headerRowDxfId="7" headerRowBorderDxfId="6" headerRowCellStyle="Normal_T&amp;M RA report 2005 draft 2">
  <tableColumns count="3">
    <tableColumn id="1" xr3:uid="{000AEA27-29F9-4BD8-AEBD-1BEB79F941A8}" name="Column A"/>
    <tableColumn id="2" xr3:uid="{576CE7F3-6FEB-4815-99E4-C97CC3FCAD78}" name="Column B" dataDxfId="5"/>
    <tableColumn id="3" xr3:uid="{9F93125E-3550-46B9-807E-1AA6DC668E01}" name="Column C" dataDxfId="4"/>
  </tableColumns>
  <tableStyleInfo name="TableStyleLight9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3-08-10T13:33:44.33" personId="{B8D045DF-4FDB-4BD7-9900-A139598D916E}" id="{E98FB269-345A-4A56-BD17-16823F7A68C9}">
    <text>4 sites added</text>
  </threadedComment>
  <threadedComment ref="C16" dT="2023-09-08T09:24:43.37" personId="{B8D045DF-4FDB-4BD7-9900-A139598D916E}" id="{8A002C2A-4593-42B0-A5D7-C212BC001469}" parentId="{E98FB269-345A-4A56-BD17-16823F7A68C9}">
    <text>3 sites added</text>
  </threadedComment>
  <threadedComment ref="C16" dT="2024-01-15T15:41:25.59" personId="{CD31E44A-395E-4365-8FA7-1063D0DDB98D}" id="{7660C2BE-42D0-4A09-9E95-93B628805104}" parentId="{E98FB269-345A-4A56-BD17-16823F7A68C9}">
    <text>1 member added. Meigle Hill removed. Fyvie Estate suspended.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ashepherd/AppData/VKuksinovs/AppData/Local/Microsoft/Windows/INetCache/Content.Outlook/08LJBO4N/PEFC%20ST%201002%202018.pdf" TargetMode="External"/><Relationship Id="rId1" Type="http://schemas.openxmlformats.org/officeDocument/2006/relationships/hyperlink" Target="https://www.pefc.co.uk/system/resources/W1siZiIsIjIwMjAvMDYvMjIvM3JkZXlpYThuMV9QRUZDX1VLX1NDSEVNRV9NYXlfMjAxNl9FZGl0XzIwMjAucGRmIl1d/PEFC%20UK%20SCHEME%20May%202016%20Edit%202020.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31"/>
  <sheetViews>
    <sheetView tabSelected="1" view="pageBreakPreview" zoomScaleNormal="75" zoomScaleSheetLayoutView="100" workbookViewId="0">
      <selection activeCell="C1" sqref="C1:E1"/>
    </sheetView>
  </sheetViews>
  <sheetFormatPr defaultColWidth="9" defaultRowHeight="12.6"/>
  <cols>
    <col min="1" max="1" width="15.85546875" style="37" customWidth="1"/>
    <col min="2" max="2" width="19.85546875" style="37" customWidth="1"/>
    <col min="3" max="3" width="20.85546875" style="37" customWidth="1"/>
    <col min="4" max="4" width="22" style="37" customWidth="1"/>
    <col min="5" max="5" width="21.42578125" style="37" customWidth="1"/>
    <col min="6" max="6" width="24.140625" style="37" customWidth="1"/>
    <col min="7" max="7" width="15.42578125" style="37" customWidth="1"/>
    <col min="8" max="16384" width="9" style="37"/>
  </cols>
  <sheetData>
    <row r="1" spans="1:8" ht="163.5" customHeight="1">
      <c r="A1" s="484"/>
      <c r="B1" s="485"/>
      <c r="C1" s="980" t="s">
        <v>0</v>
      </c>
      <c r="D1" s="980"/>
      <c r="E1" s="980"/>
      <c r="F1" s="508"/>
      <c r="G1" s="36"/>
    </row>
    <row r="2" spans="1:8">
      <c r="H2" s="38"/>
    </row>
    <row r="3" spans="1:8" ht="51.6" customHeight="1">
      <c r="A3" s="982" t="s">
        <v>1</v>
      </c>
      <c r="B3" s="983"/>
      <c r="C3" s="983"/>
      <c r="D3" s="526" t="s">
        <v>2</v>
      </c>
      <c r="E3" s="527"/>
      <c r="F3" s="527"/>
      <c r="H3" s="39"/>
    </row>
    <row r="4" spans="1:8" ht="17.45">
      <c r="A4" s="528"/>
      <c r="B4" s="525"/>
      <c r="D4" s="529"/>
      <c r="H4" s="39"/>
    </row>
    <row r="5" spans="1:8" s="40" customFormat="1" ht="23.45" customHeight="1">
      <c r="A5" s="984" t="s">
        <v>3</v>
      </c>
      <c r="B5" s="985"/>
      <c r="C5" s="985"/>
      <c r="D5" s="530" t="s">
        <v>2</v>
      </c>
      <c r="E5" s="531"/>
      <c r="F5" s="531"/>
      <c r="H5" s="41"/>
    </row>
    <row r="6" spans="1:8" s="40" customFormat="1" ht="17.45">
      <c r="A6" s="42" t="s">
        <v>4</v>
      </c>
      <c r="B6" s="43"/>
      <c r="D6" s="530" t="s">
        <v>5</v>
      </c>
      <c r="E6" s="531"/>
      <c r="F6" s="531"/>
      <c r="H6" s="41"/>
    </row>
    <row r="7" spans="1:8" s="40" customFormat="1" ht="17.45">
      <c r="A7" s="984" t="s">
        <v>6</v>
      </c>
      <c r="B7" s="985"/>
      <c r="C7" s="985"/>
      <c r="D7" s="986" t="s">
        <v>7</v>
      </c>
      <c r="E7" s="986"/>
      <c r="F7" s="986"/>
      <c r="H7" s="41"/>
    </row>
    <row r="8" spans="1:8" s="40" customFormat="1" ht="37.5" customHeight="1">
      <c r="A8" s="42" t="s">
        <v>8</v>
      </c>
      <c r="D8" s="981" t="s">
        <v>9</v>
      </c>
      <c r="E8" s="981"/>
      <c r="F8" s="531"/>
      <c r="H8" s="41"/>
    </row>
    <row r="9" spans="1:8" s="40" customFormat="1" ht="37.5" customHeight="1">
      <c r="A9" s="42" t="s">
        <v>10</v>
      </c>
      <c r="D9" s="534" t="s">
        <v>11</v>
      </c>
      <c r="E9" s="533"/>
      <c r="F9" s="531"/>
      <c r="H9" s="41"/>
    </row>
    <row r="10" spans="1:8" s="40" customFormat="1" ht="17.45">
      <c r="A10" s="42" t="s">
        <v>12</v>
      </c>
      <c r="B10" s="43"/>
      <c r="D10" s="532">
        <v>44789</v>
      </c>
      <c r="E10" s="531"/>
      <c r="F10" s="531"/>
      <c r="H10" s="41"/>
    </row>
    <row r="11" spans="1:8" s="40" customFormat="1" ht="17.45">
      <c r="A11" s="984" t="s">
        <v>13</v>
      </c>
      <c r="B11" s="985"/>
      <c r="C11" s="985"/>
      <c r="D11" s="532">
        <v>46614</v>
      </c>
      <c r="E11" s="531"/>
      <c r="F11" s="531"/>
      <c r="H11" s="41"/>
    </row>
    <row r="12" spans="1:8" s="40" customFormat="1" ht="17.45">
      <c r="A12" s="42"/>
      <c r="B12" s="43"/>
    </row>
    <row r="13" spans="1:8" s="40" customFormat="1" ht="17.45">
      <c r="B13" s="43"/>
    </row>
    <row r="14" spans="1:8" s="40" customFormat="1" ht="27.95">
      <c r="A14" s="44"/>
      <c r="B14" s="45" t="s">
        <v>14</v>
      </c>
      <c r="C14" s="45" t="s">
        <v>15</v>
      </c>
      <c r="D14" s="45" t="s">
        <v>16</v>
      </c>
      <c r="E14" s="45" t="s">
        <v>17</v>
      </c>
      <c r="F14" s="46" t="s">
        <v>18</v>
      </c>
      <c r="G14" s="47"/>
    </row>
    <row r="15" spans="1:8" s="40" customFormat="1" ht="55.7" customHeight="1">
      <c r="A15" s="507" t="s">
        <v>19</v>
      </c>
      <c r="B15" s="504" t="s">
        <v>20</v>
      </c>
      <c r="C15" s="505" t="s">
        <v>21</v>
      </c>
      <c r="D15" s="505" t="s">
        <v>22</v>
      </c>
      <c r="E15" s="506" t="s">
        <v>23</v>
      </c>
      <c r="F15" s="506" t="s">
        <v>23</v>
      </c>
      <c r="G15" s="47"/>
    </row>
    <row r="16" spans="1:8" s="40" customFormat="1" ht="78" customHeight="1">
      <c r="A16" s="507" t="s">
        <v>24</v>
      </c>
      <c r="B16" s="504" t="s">
        <v>25</v>
      </c>
      <c r="C16" s="504" t="s">
        <v>26</v>
      </c>
      <c r="D16" s="504" t="s">
        <v>27</v>
      </c>
      <c r="E16" s="504" t="s">
        <v>28</v>
      </c>
      <c r="F16" s="504" t="s">
        <v>28</v>
      </c>
      <c r="G16" s="48"/>
    </row>
    <row r="17" spans="1:7" s="40" customFormat="1" ht="50.1" customHeight="1">
      <c r="A17" s="507" t="s">
        <v>29</v>
      </c>
      <c r="B17" s="504" t="s">
        <v>30</v>
      </c>
      <c r="C17" s="524">
        <v>45502</v>
      </c>
      <c r="D17" s="504" t="s">
        <v>27</v>
      </c>
      <c r="E17" s="504" t="s">
        <v>31</v>
      </c>
      <c r="F17" s="504" t="s">
        <v>32</v>
      </c>
      <c r="G17" s="48"/>
    </row>
    <row r="18" spans="1:7" s="40" customFormat="1" ht="50.1" customHeight="1">
      <c r="A18" s="507" t="s">
        <v>33</v>
      </c>
      <c r="B18" s="504" t="s">
        <v>34</v>
      </c>
      <c r="C18" s="958">
        <v>45910</v>
      </c>
      <c r="D18" s="504" t="s">
        <v>27</v>
      </c>
      <c r="E18" s="504" t="s">
        <v>35</v>
      </c>
      <c r="F18" s="504" t="s">
        <v>28</v>
      </c>
      <c r="G18" s="48"/>
    </row>
    <row r="19" spans="1:7" s="40" customFormat="1" ht="50.1" customHeight="1">
      <c r="A19" s="507" t="s">
        <v>36</v>
      </c>
      <c r="B19" s="504"/>
      <c r="C19" s="504"/>
      <c r="D19" s="504"/>
      <c r="E19" s="504"/>
      <c r="F19" s="504"/>
      <c r="G19" s="48"/>
    </row>
    <row r="20" spans="1:7" s="40" customFormat="1" ht="17.45">
      <c r="B20" s="43"/>
    </row>
    <row r="21" spans="1:7" s="40" customFormat="1" ht="18" customHeight="1">
      <c r="A21" s="989" t="s">
        <v>37</v>
      </c>
      <c r="B21" s="989"/>
      <c r="C21" s="989"/>
      <c r="D21" s="989"/>
      <c r="E21" s="989"/>
      <c r="F21" s="989"/>
    </row>
    <row r="22" spans="1:7" ht="14.1">
      <c r="A22" s="987" t="s">
        <v>38</v>
      </c>
      <c r="B22" s="1061"/>
      <c r="C22" s="1061"/>
      <c r="D22" s="1061"/>
      <c r="E22" s="1061"/>
      <c r="F22" s="1061"/>
      <c r="G22" s="36"/>
    </row>
    <row r="23" spans="1:7" ht="14.1">
      <c r="A23" s="49"/>
      <c r="B23" s="49"/>
    </row>
    <row r="24" spans="1:7" ht="14.1">
      <c r="A24" s="987" t="s">
        <v>39</v>
      </c>
      <c r="B24" s="1061"/>
      <c r="C24" s="1061"/>
      <c r="D24" s="1061"/>
      <c r="E24" s="1061"/>
      <c r="F24" s="1061"/>
      <c r="G24" s="36"/>
    </row>
    <row r="25" spans="1:7" ht="14.1">
      <c r="A25" s="987" t="s">
        <v>40</v>
      </c>
      <c r="B25" s="1061"/>
      <c r="C25" s="1061"/>
      <c r="D25" s="1061"/>
      <c r="E25" s="1061"/>
      <c r="F25" s="1061"/>
      <c r="G25" s="36"/>
    </row>
    <row r="26" spans="1:7" ht="14.1">
      <c r="A26" s="987" t="s">
        <v>41</v>
      </c>
      <c r="B26" s="1061"/>
      <c r="C26" s="1061"/>
      <c r="D26" s="1061"/>
      <c r="E26" s="1061"/>
      <c r="F26" s="1061"/>
      <c r="G26" s="36"/>
    </row>
    <row r="27" spans="1:7" ht="14.1">
      <c r="A27" s="50"/>
      <c r="B27" s="50"/>
    </row>
    <row r="28" spans="1:7" ht="14.1">
      <c r="A28" s="988" t="s">
        <v>42</v>
      </c>
      <c r="B28" s="1061"/>
      <c r="C28" s="1061"/>
      <c r="D28" s="1061"/>
      <c r="E28" s="1061"/>
      <c r="F28" s="1061"/>
      <c r="G28" s="36"/>
    </row>
    <row r="29" spans="1:7" ht="14.1">
      <c r="A29" s="988" t="s">
        <v>43</v>
      </c>
      <c r="B29" s="1061"/>
      <c r="C29" s="1061"/>
      <c r="D29" s="1061"/>
      <c r="E29" s="1061"/>
      <c r="F29" s="1061"/>
      <c r="G29" s="36"/>
    </row>
    <row r="30" spans="1:7" ht="13.5" customHeight="1"/>
    <row r="31" spans="1:7">
      <c r="A31" s="37" t="s">
        <v>44</v>
      </c>
    </row>
  </sheetData>
  <sheetProtection formatCells="0" formatColumns="0" formatRows="0" insertColumns="0" insertRows="0" insertHyperlinks="0" deleteColumns="0" deleteRows="0" selectLockedCells="1"/>
  <mergeCells count="14">
    <mergeCell ref="A11:C11"/>
    <mergeCell ref="A26:F26"/>
    <mergeCell ref="A28:F28"/>
    <mergeCell ref="A29:F29"/>
    <mergeCell ref="A22:F22"/>
    <mergeCell ref="A24:F24"/>
    <mergeCell ref="A25:F25"/>
    <mergeCell ref="A21:F21"/>
    <mergeCell ref="C1:E1"/>
    <mergeCell ref="D8:E8"/>
    <mergeCell ref="A3:C3"/>
    <mergeCell ref="A5:C5"/>
    <mergeCell ref="A7:C7"/>
    <mergeCell ref="D7:F7"/>
  </mergeCells>
  <phoneticPr fontId="15" type="noConversion"/>
  <pageMargins left="0.75" right="0.75" top="1" bottom="1" header="0.5" footer="0.5"/>
  <pageSetup paperSize="9" scale="70"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401"/>
  <sheetViews>
    <sheetView workbookViewId="0">
      <selection activeCell="D31" sqref="D31"/>
    </sheetView>
  </sheetViews>
  <sheetFormatPr defaultColWidth="9" defaultRowHeight="14.1"/>
  <cols>
    <col min="1" max="1" width="9" style="36"/>
    <col min="2" max="2" width="0.140625" style="67" customWidth="1"/>
    <col min="3" max="3" width="6" style="68" customWidth="1"/>
    <col min="4" max="4" width="98.5703125" style="51" customWidth="1"/>
    <col min="5" max="5" width="8.5703125" style="51" customWidth="1"/>
    <col min="6" max="6" width="9" style="51"/>
    <col min="7" max="16384" width="9" style="36"/>
  </cols>
  <sheetData>
    <row r="1" spans="1:7">
      <c r="B1" s="65" t="s">
        <v>700</v>
      </c>
      <c r="C1" s="66"/>
      <c r="D1" s="56"/>
      <c r="E1" s="56"/>
    </row>
    <row r="3" spans="1:7">
      <c r="A3" s="64"/>
      <c r="D3" s="69" t="s">
        <v>701</v>
      </c>
      <c r="G3" s="64"/>
    </row>
    <row r="4" spans="1:7">
      <c r="A4" s="64"/>
      <c r="D4" s="70" t="s">
        <v>702</v>
      </c>
      <c r="G4" s="64"/>
    </row>
    <row r="5" spans="1:7">
      <c r="A5" s="64"/>
      <c r="D5" s="69" t="s">
        <v>703</v>
      </c>
      <c r="G5" s="64"/>
    </row>
    <row r="6" spans="1:7">
      <c r="A6" s="64"/>
      <c r="D6" s="70" t="s">
        <v>702</v>
      </c>
      <c r="G6" s="64"/>
    </row>
    <row r="7" spans="1:7">
      <c r="A7" s="64"/>
      <c r="D7" s="69" t="s">
        <v>704</v>
      </c>
      <c r="G7" s="64"/>
    </row>
    <row r="8" spans="1:7">
      <c r="A8" s="64"/>
      <c r="D8" s="71"/>
      <c r="G8" s="64"/>
    </row>
    <row r="9" spans="1:7">
      <c r="A9" s="64"/>
      <c r="D9" s="191" t="s">
        <v>705</v>
      </c>
      <c r="G9" s="64"/>
    </row>
    <row r="10" spans="1:7" ht="16.5" customHeight="1">
      <c r="A10" s="64"/>
      <c r="D10" s="56"/>
      <c r="G10" s="64"/>
    </row>
    <row r="11" spans="1:7">
      <c r="A11" s="64"/>
      <c r="G11" s="64"/>
    </row>
    <row r="13" spans="1:7" ht="51" customHeight="1">
      <c r="B13" s="72" t="s">
        <v>706</v>
      </c>
      <c r="C13" s="73"/>
      <c r="D13" s="74" t="s">
        <v>707</v>
      </c>
      <c r="E13" s="74" t="s">
        <v>708</v>
      </c>
      <c r="F13" s="75"/>
    </row>
    <row r="14" spans="1:7" ht="14.45" thickBot="1">
      <c r="B14" s="65" t="s">
        <v>709</v>
      </c>
      <c r="C14" s="66"/>
      <c r="D14" s="222" t="s">
        <v>710</v>
      </c>
      <c r="E14" s="56"/>
    </row>
    <row r="15" spans="1:7">
      <c r="B15" s="65"/>
      <c r="C15" s="66" t="s">
        <v>711</v>
      </c>
      <c r="D15" s="56" t="s">
        <v>712</v>
      </c>
      <c r="E15" s="56" t="s">
        <v>713</v>
      </c>
    </row>
    <row r="16" spans="1:7">
      <c r="B16" s="65"/>
      <c r="C16" s="66" t="s">
        <v>24</v>
      </c>
      <c r="D16" s="56" t="s">
        <v>714</v>
      </c>
      <c r="E16" s="56" t="s">
        <v>384</v>
      </c>
    </row>
    <row r="17" spans="2:5">
      <c r="B17" s="65"/>
      <c r="C17" s="66" t="s">
        <v>29</v>
      </c>
      <c r="D17" s="56" t="s">
        <v>714</v>
      </c>
      <c r="E17" s="56" t="s">
        <v>384</v>
      </c>
    </row>
    <row r="18" spans="2:5">
      <c r="B18" s="65"/>
      <c r="C18" s="66" t="s">
        <v>33</v>
      </c>
      <c r="D18" s="56"/>
      <c r="E18" s="56"/>
    </row>
    <row r="19" spans="2:5">
      <c r="B19" s="65"/>
      <c r="C19" s="66" t="s">
        <v>36</v>
      </c>
      <c r="D19" s="56"/>
      <c r="E19" s="56"/>
    </row>
    <row r="21" spans="2:5" ht="30" customHeight="1">
      <c r="B21" s="65" t="s">
        <v>715</v>
      </c>
      <c r="C21" s="66"/>
      <c r="D21" s="224" t="s">
        <v>716</v>
      </c>
      <c r="E21" s="223"/>
    </row>
    <row r="22" spans="2:5">
      <c r="B22" s="65"/>
      <c r="C22" s="66" t="s">
        <v>711</v>
      </c>
      <c r="D22" s="128" t="s">
        <v>712</v>
      </c>
      <c r="E22" s="56" t="s">
        <v>713</v>
      </c>
    </row>
    <row r="23" spans="2:5">
      <c r="B23" s="65"/>
      <c r="C23" s="66" t="s">
        <v>24</v>
      </c>
      <c r="D23" s="56" t="s">
        <v>717</v>
      </c>
      <c r="E23" s="56" t="s">
        <v>718</v>
      </c>
    </row>
    <row r="24" spans="2:5">
      <c r="B24" s="65"/>
      <c r="C24" s="66" t="s">
        <v>29</v>
      </c>
      <c r="D24" s="56" t="s">
        <v>717</v>
      </c>
      <c r="E24" s="56" t="s">
        <v>718</v>
      </c>
    </row>
    <row r="25" spans="2:5">
      <c r="B25" s="65"/>
      <c r="C25" s="66" t="s">
        <v>33</v>
      </c>
      <c r="D25" s="56"/>
      <c r="E25" s="56"/>
    </row>
    <row r="26" spans="2:5">
      <c r="B26" s="65"/>
      <c r="C26" s="66" t="s">
        <v>36</v>
      </c>
      <c r="D26" s="56"/>
      <c r="E26" s="56"/>
    </row>
    <row r="27" spans="2:5">
      <c r="D27" s="52"/>
    </row>
    <row r="28" spans="2:5" ht="27.95">
      <c r="B28" s="227" t="s">
        <v>719</v>
      </c>
      <c r="C28" s="66"/>
      <c r="D28" s="224" t="s">
        <v>720</v>
      </c>
      <c r="E28" s="225"/>
    </row>
    <row r="29" spans="2:5">
      <c r="B29" s="65"/>
      <c r="C29" s="66" t="s">
        <v>711</v>
      </c>
      <c r="D29" s="226"/>
      <c r="E29" s="226"/>
    </row>
    <row r="30" spans="2:5" ht="24.95">
      <c r="B30" s="65"/>
      <c r="C30" s="66" t="s">
        <v>24</v>
      </c>
      <c r="D30" s="226" t="s">
        <v>721</v>
      </c>
      <c r="E30" s="226" t="s">
        <v>718</v>
      </c>
    </row>
    <row r="31" spans="2:5" ht="24.95">
      <c r="B31" s="65"/>
      <c r="C31" s="66" t="s">
        <v>29</v>
      </c>
      <c r="D31" s="226" t="s">
        <v>721</v>
      </c>
      <c r="E31" s="226" t="s">
        <v>718</v>
      </c>
    </row>
    <row r="32" spans="2:5">
      <c r="B32" s="65"/>
      <c r="C32" s="66" t="s">
        <v>33</v>
      </c>
      <c r="D32" s="226"/>
      <c r="E32" s="226"/>
    </row>
    <row r="33" spans="1:13">
      <c r="B33" s="65"/>
      <c r="C33" s="66" t="s">
        <v>36</v>
      </c>
      <c r="D33" s="226"/>
      <c r="E33" s="226"/>
    </row>
    <row r="36" spans="1:13" ht="15">
      <c r="A36" s="312"/>
      <c r="B36" s="313"/>
      <c r="C36" s="314"/>
      <c r="D36" s="315"/>
      <c r="E36" s="316"/>
      <c r="F36" s="317"/>
      <c r="G36"/>
      <c r="H36" s="318"/>
      <c r="I36" s="318"/>
      <c r="J36" s="318"/>
      <c r="K36" s="318"/>
      <c r="L36" s="318"/>
      <c r="M36" s="318"/>
    </row>
    <row r="37" spans="1:13" ht="15">
      <c r="A37" s="314"/>
      <c r="B37" s="1010" t="s">
        <v>722</v>
      </c>
      <c r="C37" s="1011"/>
      <c r="D37" s="312"/>
      <c r="E37" s="319"/>
      <c r="F37" s="320"/>
      <c r="G37"/>
      <c r="H37" s="318" t="s">
        <v>711</v>
      </c>
      <c r="I37" s="318" t="s">
        <v>24</v>
      </c>
      <c r="J37" s="318" t="s">
        <v>29</v>
      </c>
      <c r="K37" s="318" t="s">
        <v>33</v>
      </c>
      <c r="L37" s="318" t="s">
        <v>711</v>
      </c>
      <c r="M37" s="318" t="s">
        <v>19</v>
      </c>
    </row>
    <row r="38" spans="1:13" ht="18.600000000000001">
      <c r="A38" s="314"/>
      <c r="B38" s="321">
        <v>1</v>
      </c>
      <c r="C38" s="321"/>
      <c r="D38" s="322" t="s">
        <v>723</v>
      </c>
      <c r="E38" s="323"/>
      <c r="F38" s="324"/>
      <c r="G38"/>
      <c r="H38" s="325" t="s">
        <v>724</v>
      </c>
      <c r="I38" s="325" t="s">
        <v>724</v>
      </c>
      <c r="K38" s="326"/>
      <c r="L38" s="326"/>
      <c r="M38" s="325" t="s">
        <v>724</v>
      </c>
    </row>
    <row r="39" spans="1:13" ht="18.600000000000001">
      <c r="A39" s="314"/>
      <c r="B39" s="321">
        <v>2</v>
      </c>
      <c r="C39" s="321"/>
      <c r="D39" s="322" t="s">
        <v>725</v>
      </c>
      <c r="E39" s="323"/>
      <c r="F39" s="324"/>
      <c r="G39"/>
      <c r="H39" s="325" t="s">
        <v>724</v>
      </c>
      <c r="J39" s="326"/>
      <c r="K39" s="325"/>
      <c r="L39" s="325"/>
      <c r="M39" s="325" t="s">
        <v>724</v>
      </c>
    </row>
    <row r="40" spans="1:13" ht="18.600000000000001">
      <c r="A40" s="314"/>
      <c r="B40" s="321">
        <v>3</v>
      </c>
      <c r="C40" s="321"/>
      <c r="D40" s="322" t="s">
        <v>726</v>
      </c>
      <c r="E40" s="323"/>
      <c r="F40" s="324"/>
      <c r="G40"/>
      <c r="H40" s="325" t="s">
        <v>724</v>
      </c>
      <c r="I40" s="326"/>
      <c r="J40" s="325" t="s">
        <v>724</v>
      </c>
      <c r="K40" s="326"/>
      <c r="L40" s="326"/>
      <c r="M40" s="325" t="s">
        <v>724</v>
      </c>
    </row>
    <row r="41" spans="1:13" ht="18.600000000000001">
      <c r="A41" s="314"/>
      <c r="B41" s="321">
        <v>4</v>
      </c>
      <c r="C41" s="321"/>
      <c r="D41" s="322" t="s">
        <v>727</v>
      </c>
      <c r="E41" s="323"/>
      <c r="F41" s="327"/>
      <c r="G41"/>
      <c r="H41" s="325" t="s">
        <v>724</v>
      </c>
      <c r="I41" s="325" t="s">
        <v>724</v>
      </c>
      <c r="J41" s="326"/>
      <c r="L41" s="326"/>
      <c r="M41" s="325" t="s">
        <v>724</v>
      </c>
    </row>
    <row r="42" spans="1:13" ht="18.600000000000001">
      <c r="B42" s="321">
        <v>5</v>
      </c>
      <c r="C42" s="321"/>
      <c r="D42" s="322" t="s">
        <v>728</v>
      </c>
      <c r="E42" s="323"/>
      <c r="F42" s="324"/>
      <c r="G42"/>
      <c r="H42" s="325" t="s">
        <v>724</v>
      </c>
      <c r="I42" s="325"/>
      <c r="J42" s="325" t="s">
        <v>724</v>
      </c>
      <c r="K42" s="326"/>
      <c r="L42" s="325"/>
      <c r="M42" s="325" t="s">
        <v>724</v>
      </c>
    </row>
    <row r="43" spans="1:13" ht="15">
      <c r="A43" s="328"/>
      <c r="B43" s="314"/>
      <c r="C43" s="314"/>
      <c r="D43" s="329"/>
      <c r="E43" s="330"/>
      <c r="F43" s="320"/>
      <c r="G43" s="328"/>
      <c r="H43" s="328"/>
      <c r="I43" s="314"/>
      <c r="J43" s="314"/>
      <c r="K43" s="329"/>
      <c r="L43" s="319"/>
      <c r="M43" s="320"/>
    </row>
    <row r="44" spans="1:13" ht="87.6">
      <c r="A44" s="418" t="s">
        <v>722</v>
      </c>
      <c r="B44" s="418" t="s">
        <v>729</v>
      </c>
      <c r="C44" s="419"/>
      <c r="D44" s="420"/>
      <c r="E44" s="421"/>
      <c r="F44" s="422"/>
      <c r="G44" s="328"/>
      <c r="H44" s="328"/>
      <c r="I44" s="314"/>
      <c r="J44" s="314"/>
      <c r="K44" s="329"/>
      <c r="L44" s="319"/>
      <c r="M44" s="320"/>
    </row>
    <row r="45" spans="1:13" ht="15">
      <c r="A45" s="423">
        <v>1</v>
      </c>
      <c r="B45" s="418"/>
      <c r="C45" s="423"/>
      <c r="D45" s="418" t="s">
        <v>723</v>
      </c>
      <c r="E45" s="424"/>
      <c r="F45" s="425"/>
      <c r="G45" s="328"/>
      <c r="H45" s="328"/>
      <c r="I45" s="314"/>
      <c r="J45" s="314"/>
      <c r="K45" s="329"/>
      <c r="L45" s="319"/>
      <c r="M45" s="320"/>
    </row>
    <row r="46" spans="1:13" ht="24.95">
      <c r="A46" s="423">
        <v>1.1000000000000001</v>
      </c>
      <c r="B46" s="418"/>
      <c r="C46" s="423"/>
      <c r="D46" s="418" t="s">
        <v>730</v>
      </c>
      <c r="E46" s="424"/>
      <c r="F46" s="426"/>
      <c r="G46" s="328"/>
      <c r="H46" s="328"/>
      <c r="I46" s="314"/>
      <c r="J46" s="314"/>
      <c r="K46" s="329"/>
      <c r="L46" s="319"/>
      <c r="M46" s="320"/>
    </row>
    <row r="47" spans="1:13" ht="112.5">
      <c r="A47" s="427" t="s">
        <v>51</v>
      </c>
      <c r="B47" s="428" t="s">
        <v>129</v>
      </c>
      <c r="C47" s="427"/>
      <c r="D47" s="428" t="s">
        <v>731</v>
      </c>
      <c r="E47" s="429"/>
      <c r="F47" s="430"/>
      <c r="G47" s="328"/>
      <c r="H47" s="328"/>
      <c r="I47" s="314"/>
      <c r="J47" s="314"/>
      <c r="K47" s="329"/>
      <c r="L47" s="319"/>
      <c r="M47" s="320"/>
    </row>
    <row r="48" spans="1:13" ht="15">
      <c r="A48" s="427"/>
      <c r="B48" s="428"/>
      <c r="C48" s="428" t="s">
        <v>711</v>
      </c>
      <c r="D48" s="431" t="s">
        <v>732</v>
      </c>
      <c r="E48" s="429" t="s">
        <v>718</v>
      </c>
      <c r="F48" s="430"/>
      <c r="G48" s="328"/>
      <c r="H48" s="328"/>
      <c r="I48" s="314"/>
      <c r="J48" s="314"/>
      <c r="K48" s="329"/>
      <c r="L48" s="319"/>
      <c r="M48" s="320"/>
    </row>
    <row r="49" spans="1:13" ht="50.1">
      <c r="A49" s="427"/>
      <c r="B49" s="428"/>
      <c r="C49" s="428" t="s">
        <v>24</v>
      </c>
      <c r="D49" s="431" t="s">
        <v>733</v>
      </c>
      <c r="E49" s="429" t="s">
        <v>718</v>
      </c>
      <c r="F49" s="430"/>
      <c r="G49" s="328"/>
      <c r="H49" s="328"/>
      <c r="I49" s="314"/>
      <c r="J49" s="314"/>
      <c r="K49" s="329"/>
      <c r="L49" s="319"/>
      <c r="M49" s="320"/>
    </row>
    <row r="50" spans="1:13" ht="15">
      <c r="A50" s="427"/>
      <c r="B50" s="428"/>
      <c r="C50" s="428" t="s">
        <v>29</v>
      </c>
      <c r="D50" s="431"/>
      <c r="E50" s="429"/>
      <c r="F50" s="430"/>
      <c r="G50" s="328"/>
      <c r="H50" s="328"/>
      <c r="I50" s="314"/>
      <c r="J50" s="314"/>
      <c r="K50" s="329"/>
      <c r="L50" s="319"/>
      <c r="M50" s="320"/>
    </row>
    <row r="51" spans="1:13" ht="15">
      <c r="A51" s="427"/>
      <c r="B51" s="428"/>
      <c r="C51" s="428" t="s">
        <v>33</v>
      </c>
      <c r="D51" s="431"/>
      <c r="E51" s="429"/>
      <c r="F51" s="430"/>
      <c r="G51" s="328"/>
      <c r="H51" s="328"/>
      <c r="I51" s="314"/>
      <c r="J51" s="314"/>
      <c r="K51" s="329"/>
      <c r="L51" s="319"/>
      <c r="M51" s="320"/>
    </row>
    <row r="52" spans="1:13" ht="15">
      <c r="A52" s="427"/>
      <c r="B52" s="428"/>
      <c r="C52" s="428" t="s">
        <v>36</v>
      </c>
      <c r="D52" s="431"/>
      <c r="E52" s="429"/>
      <c r="F52" s="430"/>
      <c r="G52" s="328"/>
      <c r="H52" s="328"/>
      <c r="I52" s="314"/>
      <c r="J52" s="314"/>
      <c r="K52" s="329"/>
      <c r="L52" s="319"/>
      <c r="M52" s="320"/>
    </row>
    <row r="53" spans="1:13" ht="15">
      <c r="A53" s="419"/>
      <c r="B53" s="428"/>
      <c r="C53" s="419"/>
      <c r="D53" s="432"/>
      <c r="E53" s="421"/>
      <c r="F53" s="422"/>
      <c r="G53" s="328"/>
      <c r="H53" s="328"/>
      <c r="I53" s="314"/>
      <c r="J53" s="314"/>
      <c r="K53" s="329"/>
      <c r="L53" s="319"/>
      <c r="M53" s="320"/>
    </row>
    <row r="54" spans="1:13" ht="87.6">
      <c r="A54" s="427" t="s">
        <v>55</v>
      </c>
      <c r="B54" s="420"/>
      <c r="C54" s="427"/>
      <c r="D54" s="428" t="s">
        <v>734</v>
      </c>
      <c r="E54" s="429"/>
      <c r="F54" s="430"/>
      <c r="G54" s="328"/>
      <c r="H54" s="328"/>
      <c r="I54" s="314"/>
      <c r="J54" s="314"/>
      <c r="K54" s="329"/>
      <c r="L54" s="319"/>
      <c r="M54" s="320"/>
    </row>
    <row r="55" spans="1:13" ht="125.1">
      <c r="A55" s="427"/>
      <c r="B55" s="428" t="s">
        <v>132</v>
      </c>
      <c r="C55" s="427" t="s">
        <v>711</v>
      </c>
      <c r="D55" s="431" t="s">
        <v>735</v>
      </c>
      <c r="E55" s="429" t="s">
        <v>718</v>
      </c>
      <c r="F55" s="430"/>
      <c r="G55" s="328"/>
      <c r="H55" s="328"/>
      <c r="I55" s="314"/>
      <c r="J55" s="314"/>
      <c r="K55" s="329"/>
      <c r="L55" s="319"/>
      <c r="M55" s="320"/>
    </row>
    <row r="56" spans="1:13" ht="187.5">
      <c r="A56" s="427"/>
      <c r="B56" s="428"/>
      <c r="C56" s="428" t="s">
        <v>24</v>
      </c>
      <c r="D56" s="431" t="s">
        <v>736</v>
      </c>
      <c r="E56" s="429" t="s">
        <v>718</v>
      </c>
      <c r="F56" s="430"/>
      <c r="G56" s="328"/>
      <c r="H56" s="328"/>
      <c r="I56" s="314"/>
      <c r="J56" s="314"/>
      <c r="K56" s="329"/>
      <c r="L56" s="319"/>
      <c r="M56" s="320"/>
    </row>
    <row r="57" spans="1:13" ht="15">
      <c r="A57" s="427"/>
      <c r="B57" s="428"/>
      <c r="C57" s="428" t="s">
        <v>29</v>
      </c>
      <c r="D57" s="431"/>
      <c r="E57" s="429"/>
      <c r="F57" s="430"/>
      <c r="G57" s="328"/>
      <c r="H57" s="328"/>
      <c r="I57" s="314"/>
      <c r="J57" s="314"/>
      <c r="K57" s="329"/>
      <c r="L57" s="319"/>
      <c r="M57" s="320"/>
    </row>
    <row r="58" spans="1:13" ht="15">
      <c r="A58" s="427"/>
      <c r="B58" s="428"/>
      <c r="C58" s="428" t="s">
        <v>33</v>
      </c>
      <c r="D58" s="431"/>
      <c r="E58" s="429"/>
      <c r="F58" s="430"/>
      <c r="G58" s="328"/>
      <c r="H58" s="328"/>
      <c r="I58" s="314"/>
      <c r="J58" s="314"/>
      <c r="K58" s="329"/>
      <c r="L58" s="319"/>
      <c r="M58" s="320"/>
    </row>
    <row r="59" spans="1:13" ht="15">
      <c r="A59" s="427"/>
      <c r="B59" s="428"/>
      <c r="C59" s="428" t="s">
        <v>36</v>
      </c>
      <c r="D59" s="431"/>
      <c r="E59" s="429"/>
      <c r="F59" s="430"/>
      <c r="G59" s="328"/>
      <c r="H59" s="328"/>
      <c r="I59" s="314"/>
      <c r="J59" s="314"/>
      <c r="K59" s="329"/>
      <c r="L59" s="319"/>
      <c r="M59" s="320"/>
    </row>
    <row r="60" spans="1:13" ht="15">
      <c r="A60" s="419"/>
      <c r="B60" s="428"/>
      <c r="C60" s="419"/>
      <c r="D60" s="432"/>
      <c r="E60" s="421"/>
      <c r="F60" s="422"/>
      <c r="G60" s="328"/>
      <c r="H60" s="328"/>
      <c r="I60" s="314"/>
      <c r="J60" s="314"/>
      <c r="K60" s="329"/>
      <c r="L60" s="319"/>
      <c r="M60" s="320"/>
    </row>
    <row r="61" spans="1:13" ht="15">
      <c r="A61" s="419"/>
      <c r="B61" s="428"/>
      <c r="C61" s="419"/>
      <c r="D61" s="432"/>
      <c r="E61" s="421"/>
      <c r="F61" s="422"/>
      <c r="G61" s="328"/>
      <c r="H61" s="328"/>
      <c r="I61" s="314"/>
      <c r="J61" s="314"/>
      <c r="K61" s="329"/>
      <c r="L61" s="319"/>
      <c r="M61" s="320"/>
    </row>
    <row r="62" spans="1:13" ht="87.6">
      <c r="A62" s="427" t="s">
        <v>737</v>
      </c>
      <c r="B62" s="420"/>
      <c r="C62" s="427"/>
      <c r="D62" s="428" t="s">
        <v>738</v>
      </c>
      <c r="E62" s="429"/>
      <c r="F62" s="430"/>
      <c r="G62" s="328"/>
      <c r="H62" s="328"/>
      <c r="I62" s="314"/>
      <c r="J62" s="314"/>
      <c r="K62" s="329"/>
      <c r="L62" s="319"/>
      <c r="M62" s="320"/>
    </row>
    <row r="63" spans="1:13" ht="62.45">
      <c r="A63" s="427"/>
      <c r="B63" s="428" t="s">
        <v>51</v>
      </c>
      <c r="C63" s="427" t="s">
        <v>711</v>
      </c>
      <c r="D63" s="431" t="s">
        <v>739</v>
      </c>
      <c r="E63" s="429" t="s">
        <v>718</v>
      </c>
      <c r="F63" s="430"/>
      <c r="G63" s="328"/>
      <c r="H63" s="328"/>
      <c r="I63" s="314"/>
      <c r="J63" s="314"/>
      <c r="K63" s="329"/>
      <c r="L63" s="319"/>
      <c r="M63" s="320"/>
    </row>
    <row r="64" spans="1:13" ht="37.5">
      <c r="A64" s="427"/>
      <c r="B64" s="428"/>
      <c r="C64" s="428" t="s">
        <v>24</v>
      </c>
      <c r="D64" s="431" t="s">
        <v>740</v>
      </c>
      <c r="E64" s="429" t="s">
        <v>741</v>
      </c>
      <c r="F64" s="430"/>
      <c r="G64" s="328"/>
      <c r="H64" s="328"/>
      <c r="I64" s="314"/>
      <c r="J64" s="314"/>
      <c r="K64" s="329"/>
      <c r="L64" s="319"/>
      <c r="M64" s="320"/>
    </row>
    <row r="65" spans="1:13" ht="15">
      <c r="A65" s="427"/>
      <c r="B65" s="428"/>
      <c r="C65" s="428" t="s">
        <v>29</v>
      </c>
      <c r="D65" s="431"/>
      <c r="E65" s="429"/>
      <c r="F65" s="430"/>
      <c r="G65" s="328"/>
      <c r="H65" s="328"/>
      <c r="I65" s="314"/>
      <c r="J65" s="314"/>
      <c r="K65" s="329"/>
      <c r="L65" s="319"/>
      <c r="M65" s="320"/>
    </row>
    <row r="66" spans="1:13" ht="15">
      <c r="A66" s="427"/>
      <c r="B66" s="428"/>
      <c r="C66" s="428" t="s">
        <v>33</v>
      </c>
      <c r="D66" s="431"/>
      <c r="E66" s="429"/>
      <c r="F66" s="430"/>
      <c r="G66" s="328"/>
      <c r="H66" s="328"/>
      <c r="I66" s="314"/>
      <c r="J66" s="314"/>
      <c r="K66" s="329"/>
      <c r="L66" s="319"/>
      <c r="M66" s="320"/>
    </row>
    <row r="67" spans="1:13" ht="15">
      <c r="A67" s="427"/>
      <c r="B67" s="428"/>
      <c r="C67" s="428" t="s">
        <v>36</v>
      </c>
      <c r="D67" s="431"/>
      <c r="E67" s="429"/>
      <c r="F67" s="430"/>
      <c r="G67" s="328"/>
      <c r="H67" s="328"/>
      <c r="I67" s="314"/>
      <c r="J67" s="314"/>
      <c r="K67" s="329"/>
      <c r="L67" s="319"/>
      <c r="M67" s="320"/>
    </row>
    <row r="68" spans="1:13" ht="15">
      <c r="A68" s="419"/>
      <c r="B68" s="428"/>
      <c r="C68" s="419"/>
      <c r="D68" s="432"/>
      <c r="E68" s="421"/>
      <c r="F68" s="422"/>
      <c r="G68" s="328"/>
      <c r="H68" s="328"/>
      <c r="I68" s="314"/>
      <c r="J68" s="314"/>
      <c r="K68" s="329"/>
      <c r="L68" s="319"/>
      <c r="M68" s="320"/>
    </row>
    <row r="69" spans="1:13" ht="62.45">
      <c r="A69" s="427" t="s">
        <v>742</v>
      </c>
      <c r="B69" s="428"/>
      <c r="C69" s="427"/>
      <c r="D69" s="428" t="s">
        <v>743</v>
      </c>
      <c r="E69" s="429"/>
      <c r="F69" s="430"/>
      <c r="G69" s="328"/>
      <c r="H69" s="328"/>
      <c r="I69" s="314"/>
      <c r="J69" s="314"/>
      <c r="K69" s="329"/>
      <c r="L69" s="319"/>
      <c r="M69" s="320"/>
    </row>
    <row r="70" spans="1:13" ht="37.5">
      <c r="A70" s="427"/>
      <c r="B70" s="420"/>
      <c r="C70" s="427" t="s">
        <v>711</v>
      </c>
      <c r="D70" s="431" t="s">
        <v>739</v>
      </c>
      <c r="E70" s="429" t="s">
        <v>718</v>
      </c>
      <c r="F70" s="430"/>
      <c r="G70" s="328"/>
      <c r="H70" s="328"/>
      <c r="I70" s="314"/>
      <c r="J70" s="314"/>
      <c r="K70" s="329"/>
      <c r="L70" s="319"/>
      <c r="M70" s="320"/>
    </row>
    <row r="71" spans="1:13" ht="62.45">
      <c r="A71" s="427"/>
      <c r="B71" s="428" t="s">
        <v>72</v>
      </c>
      <c r="C71" s="428" t="s">
        <v>24</v>
      </c>
      <c r="D71" s="431" t="s">
        <v>744</v>
      </c>
      <c r="E71" s="429" t="s">
        <v>718</v>
      </c>
      <c r="F71" s="430"/>
      <c r="G71" s="328"/>
      <c r="H71" s="328"/>
      <c r="I71" s="314"/>
      <c r="J71" s="314"/>
      <c r="K71" s="329"/>
      <c r="L71" s="319"/>
      <c r="M71" s="320"/>
    </row>
    <row r="72" spans="1:13" ht="15">
      <c r="A72" s="427"/>
      <c r="B72" s="428"/>
      <c r="C72" s="428" t="s">
        <v>29</v>
      </c>
      <c r="D72" s="431"/>
      <c r="E72" s="429"/>
      <c r="F72" s="430"/>
      <c r="G72" s="328"/>
      <c r="H72" s="328"/>
      <c r="I72" s="314"/>
      <c r="J72" s="314"/>
      <c r="K72" s="329"/>
      <c r="L72" s="319"/>
      <c r="M72" s="320"/>
    </row>
    <row r="73" spans="1:13" ht="15">
      <c r="A73" s="427"/>
      <c r="B73" s="428"/>
      <c r="C73" s="428" t="s">
        <v>33</v>
      </c>
      <c r="D73" s="431"/>
      <c r="E73" s="429"/>
      <c r="F73" s="430"/>
      <c r="G73" s="328"/>
      <c r="H73" s="328"/>
      <c r="I73" s="314"/>
      <c r="J73" s="314"/>
      <c r="K73" s="329"/>
      <c r="L73" s="319"/>
      <c r="M73" s="320"/>
    </row>
    <row r="74" spans="1:13" ht="15">
      <c r="A74" s="427"/>
      <c r="B74" s="428"/>
      <c r="C74" s="428" t="s">
        <v>36</v>
      </c>
      <c r="D74" s="431"/>
      <c r="E74" s="429"/>
      <c r="F74" s="430"/>
      <c r="G74" s="328"/>
      <c r="H74" s="328"/>
      <c r="I74" s="314"/>
      <c r="J74" s="314"/>
      <c r="K74" s="329"/>
      <c r="L74" s="319"/>
      <c r="M74" s="320"/>
    </row>
    <row r="75" spans="1:13" ht="15">
      <c r="A75" s="419"/>
      <c r="B75" s="428"/>
      <c r="C75" s="419"/>
      <c r="D75" s="432"/>
      <c r="E75" s="421"/>
      <c r="F75" s="422"/>
      <c r="G75" s="328"/>
      <c r="H75" s="328"/>
      <c r="I75" s="314"/>
      <c r="J75" s="314"/>
      <c r="K75" s="329"/>
      <c r="L75" s="319"/>
      <c r="M75" s="320"/>
    </row>
    <row r="76" spans="1:13" ht="75">
      <c r="A76" s="427" t="s">
        <v>745</v>
      </c>
      <c r="B76" s="428"/>
      <c r="C76" s="427"/>
      <c r="D76" s="428" t="s">
        <v>746</v>
      </c>
      <c r="E76" s="429"/>
      <c r="F76" s="430"/>
      <c r="G76" s="328"/>
      <c r="H76" s="328"/>
      <c r="I76" s="314"/>
      <c r="J76" s="314"/>
      <c r="K76" s="329"/>
      <c r="L76" s="319"/>
      <c r="M76" s="320"/>
    </row>
    <row r="77" spans="1:13" ht="37.5">
      <c r="A77" s="427"/>
      <c r="B77" s="428"/>
      <c r="C77" s="427" t="s">
        <v>711</v>
      </c>
      <c r="D77" s="431" t="s">
        <v>739</v>
      </c>
      <c r="E77" s="429" t="s">
        <v>718</v>
      </c>
      <c r="F77" s="430"/>
      <c r="G77" s="328"/>
      <c r="H77" s="328"/>
      <c r="I77" s="314"/>
      <c r="J77" s="314"/>
      <c r="K77" s="329"/>
      <c r="L77" s="319"/>
      <c r="M77" s="320"/>
    </row>
    <row r="78" spans="1:13" ht="50.1">
      <c r="A78" s="427"/>
      <c r="B78" s="420"/>
      <c r="C78" s="428" t="s">
        <v>24</v>
      </c>
      <c r="D78" s="431" t="s">
        <v>747</v>
      </c>
      <c r="E78" s="429" t="s">
        <v>718</v>
      </c>
      <c r="F78" s="430"/>
      <c r="G78" s="328"/>
      <c r="H78" s="328"/>
      <c r="I78" s="314"/>
      <c r="J78" s="314"/>
      <c r="K78" s="329"/>
      <c r="L78" s="319"/>
      <c r="M78" s="320"/>
    </row>
    <row r="79" spans="1:13" ht="62.45">
      <c r="A79" s="427"/>
      <c r="B79" s="428" t="s">
        <v>113</v>
      </c>
      <c r="C79" s="428" t="s">
        <v>29</v>
      </c>
      <c r="D79" s="431"/>
      <c r="E79" s="429"/>
      <c r="F79" s="430"/>
      <c r="G79" s="328"/>
      <c r="H79" s="328"/>
      <c r="I79" s="314"/>
      <c r="J79" s="314"/>
      <c r="K79" s="329"/>
      <c r="L79" s="319"/>
      <c r="M79" s="320"/>
    </row>
    <row r="80" spans="1:13" ht="15">
      <c r="A80" s="427"/>
      <c r="B80" s="428"/>
      <c r="C80" s="428" t="s">
        <v>33</v>
      </c>
      <c r="D80" s="431"/>
      <c r="E80" s="429"/>
      <c r="F80" s="430"/>
      <c r="G80" s="328"/>
      <c r="H80" s="328"/>
      <c r="I80" s="314"/>
      <c r="J80" s="314"/>
      <c r="K80" s="329"/>
      <c r="L80" s="319"/>
      <c r="M80" s="320"/>
    </row>
    <row r="81" spans="1:13" ht="15">
      <c r="A81" s="427"/>
      <c r="B81" s="428"/>
      <c r="C81" s="428" t="s">
        <v>36</v>
      </c>
      <c r="D81" s="431"/>
      <c r="E81" s="429"/>
      <c r="F81" s="430"/>
      <c r="G81" s="328"/>
      <c r="H81" s="328"/>
      <c r="I81" s="314"/>
      <c r="J81" s="314"/>
      <c r="K81" s="329"/>
      <c r="L81" s="319"/>
      <c r="M81" s="320"/>
    </row>
    <row r="82" spans="1:13" ht="15">
      <c r="A82" s="419"/>
      <c r="B82" s="428"/>
      <c r="C82" s="419"/>
      <c r="D82" s="432"/>
      <c r="E82" s="421"/>
      <c r="F82" s="422"/>
      <c r="G82" s="328"/>
      <c r="H82" s="328"/>
      <c r="I82" s="314"/>
      <c r="J82" s="314"/>
      <c r="K82" s="329"/>
      <c r="L82" s="319"/>
      <c r="M82" s="320"/>
    </row>
    <row r="83" spans="1:13" ht="75">
      <c r="A83" s="427" t="s">
        <v>748</v>
      </c>
      <c r="B83" s="428"/>
      <c r="C83" s="427"/>
      <c r="D83" s="428" t="s">
        <v>749</v>
      </c>
      <c r="E83" s="429"/>
      <c r="F83" s="430"/>
      <c r="G83" s="328"/>
      <c r="H83" s="328"/>
      <c r="I83" s="314"/>
      <c r="J83" s="314"/>
      <c r="K83" s="329"/>
      <c r="L83" s="319"/>
      <c r="M83" s="320"/>
    </row>
    <row r="84" spans="1:13" ht="50.1">
      <c r="A84" s="427"/>
      <c r="B84" s="428"/>
      <c r="C84" s="427" t="s">
        <v>711</v>
      </c>
      <c r="D84" s="431" t="s">
        <v>750</v>
      </c>
      <c r="E84" s="429" t="s">
        <v>718</v>
      </c>
      <c r="F84" s="430"/>
      <c r="G84" s="328"/>
      <c r="H84" s="328"/>
      <c r="I84" s="314"/>
      <c r="J84" s="314"/>
      <c r="K84" s="329"/>
      <c r="L84" s="319"/>
      <c r="M84" s="320"/>
    </row>
    <row r="85" spans="1:13" ht="97.7" customHeight="1">
      <c r="A85" s="427"/>
      <c r="B85" s="428"/>
      <c r="C85" s="428" t="s">
        <v>24</v>
      </c>
      <c r="D85" s="431" t="s">
        <v>751</v>
      </c>
      <c r="E85" s="429" t="s">
        <v>718</v>
      </c>
      <c r="F85" s="430"/>
      <c r="G85" s="328"/>
      <c r="H85" s="328"/>
      <c r="I85" s="314"/>
      <c r="J85" s="314"/>
      <c r="K85" s="329"/>
      <c r="L85" s="319"/>
      <c r="M85" s="320"/>
    </row>
    <row r="86" spans="1:13" ht="15">
      <c r="A86" s="427"/>
      <c r="B86" s="420"/>
      <c r="C86" s="428" t="s">
        <v>29</v>
      </c>
      <c r="D86" s="431"/>
      <c r="E86" s="429"/>
      <c r="F86" s="430"/>
      <c r="G86" s="328"/>
      <c r="H86" s="328"/>
      <c r="I86" s="314"/>
      <c r="J86" s="314"/>
      <c r="K86" s="329"/>
      <c r="L86" s="319"/>
      <c r="M86" s="320"/>
    </row>
    <row r="87" spans="1:13" ht="62.45">
      <c r="A87" s="427"/>
      <c r="B87" s="428" t="s">
        <v>55</v>
      </c>
      <c r="C87" s="428" t="s">
        <v>33</v>
      </c>
      <c r="D87" s="431"/>
      <c r="E87" s="429"/>
      <c r="F87" s="430"/>
      <c r="G87" s="328"/>
      <c r="H87" s="328"/>
      <c r="I87" s="314"/>
      <c r="J87" s="314"/>
      <c r="K87" s="329"/>
      <c r="L87" s="319"/>
      <c r="M87" s="320"/>
    </row>
    <row r="88" spans="1:13" ht="15">
      <c r="A88" s="427"/>
      <c r="B88" s="428"/>
      <c r="C88" s="428" t="s">
        <v>36</v>
      </c>
      <c r="D88" s="431"/>
      <c r="E88" s="429"/>
      <c r="F88" s="430"/>
      <c r="G88" s="328"/>
      <c r="H88" s="328"/>
      <c r="I88" s="314"/>
      <c r="J88" s="314"/>
      <c r="K88" s="329"/>
      <c r="L88" s="319"/>
      <c r="M88" s="320"/>
    </row>
    <row r="89" spans="1:13" ht="15">
      <c r="A89" s="419"/>
      <c r="B89" s="428"/>
      <c r="C89" s="419"/>
      <c r="D89" s="432"/>
      <c r="E89" s="421"/>
      <c r="F89" s="422"/>
      <c r="G89" s="328"/>
      <c r="H89" s="328"/>
      <c r="I89" s="314"/>
      <c r="J89" s="314"/>
      <c r="K89" s="329"/>
      <c r="L89" s="319"/>
      <c r="M89" s="320"/>
    </row>
    <row r="90" spans="1:13" ht="75">
      <c r="A90" s="427" t="s">
        <v>752</v>
      </c>
      <c r="B90" s="428"/>
      <c r="C90" s="427"/>
      <c r="D90" s="428" t="s">
        <v>753</v>
      </c>
      <c r="E90" s="429"/>
      <c r="F90" s="430"/>
      <c r="G90" s="328"/>
      <c r="H90" s="328"/>
      <c r="I90" s="314"/>
      <c r="J90" s="314"/>
      <c r="K90" s="329"/>
      <c r="L90" s="319"/>
      <c r="M90" s="320"/>
    </row>
    <row r="91" spans="1:13" ht="15">
      <c r="A91" s="427"/>
      <c r="B91" s="428"/>
      <c r="C91" s="427" t="s">
        <v>711</v>
      </c>
      <c r="D91" s="433" t="s">
        <v>754</v>
      </c>
      <c r="E91" s="429" t="s">
        <v>718</v>
      </c>
      <c r="F91" s="430"/>
      <c r="G91" s="328"/>
      <c r="H91" s="328"/>
      <c r="I91" s="314"/>
      <c r="J91" s="314"/>
      <c r="K91" s="329"/>
      <c r="L91" s="319"/>
      <c r="M91" s="320"/>
    </row>
    <row r="92" spans="1:13" ht="24.95">
      <c r="A92" s="427"/>
      <c r="B92" s="428"/>
      <c r="C92" s="428" t="s">
        <v>24</v>
      </c>
      <c r="D92" s="431" t="s">
        <v>755</v>
      </c>
      <c r="E92" s="429" t="s">
        <v>718</v>
      </c>
      <c r="F92" s="430"/>
      <c r="G92" s="328"/>
      <c r="H92" s="328"/>
      <c r="I92" s="314"/>
      <c r="J92" s="314"/>
      <c r="K92" s="329"/>
      <c r="L92" s="319"/>
      <c r="M92" s="320"/>
    </row>
    <row r="93" spans="1:13" ht="15">
      <c r="A93" s="427"/>
      <c r="B93" s="428"/>
      <c r="C93" s="428" t="s">
        <v>29</v>
      </c>
      <c r="D93" s="431"/>
      <c r="E93" s="429"/>
      <c r="F93" s="430"/>
      <c r="G93" s="328"/>
      <c r="H93" s="328"/>
      <c r="I93" s="314"/>
      <c r="J93" s="314"/>
      <c r="K93" s="329"/>
      <c r="L93" s="319"/>
      <c r="M93" s="320"/>
    </row>
    <row r="94" spans="1:13" ht="15">
      <c r="A94" s="427"/>
      <c r="B94" s="420"/>
      <c r="C94" s="428" t="s">
        <v>33</v>
      </c>
      <c r="D94" s="431"/>
      <c r="E94" s="429"/>
      <c r="F94" s="430"/>
      <c r="G94" s="328"/>
      <c r="H94" s="328"/>
      <c r="I94" s="314"/>
      <c r="J94" s="314"/>
      <c r="K94" s="329"/>
      <c r="L94" s="319"/>
      <c r="M94" s="320"/>
    </row>
    <row r="95" spans="1:13" ht="62.45">
      <c r="A95" s="427"/>
      <c r="B95" s="428" t="s">
        <v>756</v>
      </c>
      <c r="C95" s="428" t="s">
        <v>36</v>
      </c>
      <c r="D95" s="431"/>
      <c r="E95" s="429"/>
      <c r="F95" s="430"/>
      <c r="G95" s="328"/>
      <c r="H95" s="328"/>
      <c r="I95" s="314"/>
      <c r="J95" s="314"/>
      <c r="K95" s="329"/>
      <c r="L95" s="319"/>
      <c r="M95" s="320"/>
    </row>
    <row r="96" spans="1:13" ht="15">
      <c r="A96" s="419"/>
      <c r="B96" s="428"/>
      <c r="C96" s="419"/>
      <c r="D96" s="432"/>
      <c r="E96" s="421"/>
      <c r="F96" s="422"/>
      <c r="G96" s="328"/>
      <c r="H96" s="328"/>
      <c r="I96" s="314"/>
      <c r="J96" s="314"/>
      <c r="K96" s="329"/>
      <c r="L96" s="319"/>
      <c r="M96" s="320"/>
    </row>
    <row r="97" spans="1:13" ht="62.45">
      <c r="A97" s="427" t="s">
        <v>757</v>
      </c>
      <c r="B97" s="428"/>
      <c r="C97" s="427"/>
      <c r="D97" s="428" t="s">
        <v>758</v>
      </c>
      <c r="E97" s="429"/>
      <c r="F97" s="430"/>
      <c r="G97" s="328"/>
      <c r="H97" s="328"/>
      <c r="I97" s="314"/>
      <c r="J97" s="314"/>
      <c r="K97" s="329"/>
      <c r="L97" s="319"/>
      <c r="M97" s="320"/>
    </row>
    <row r="98" spans="1:13" ht="50.1">
      <c r="A98" s="427"/>
      <c r="B98" s="428"/>
      <c r="C98" s="427" t="s">
        <v>711</v>
      </c>
      <c r="D98" s="431" t="s">
        <v>759</v>
      </c>
      <c r="E98" s="429" t="s">
        <v>718</v>
      </c>
      <c r="F98" s="430"/>
      <c r="G98" s="328"/>
      <c r="H98" s="328"/>
      <c r="I98" s="314"/>
      <c r="J98" s="314"/>
      <c r="K98" s="329"/>
      <c r="L98" s="319"/>
      <c r="M98" s="320"/>
    </row>
    <row r="99" spans="1:13" ht="24.95">
      <c r="A99" s="427"/>
      <c r="B99" s="428"/>
      <c r="C99" s="428" t="s">
        <v>24</v>
      </c>
      <c r="D99" s="431" t="s">
        <v>760</v>
      </c>
      <c r="E99" s="429" t="s">
        <v>718</v>
      </c>
      <c r="F99" s="430"/>
      <c r="G99" s="328"/>
      <c r="H99" s="328"/>
      <c r="I99" s="314"/>
      <c r="J99" s="314"/>
      <c r="K99" s="329"/>
      <c r="L99" s="319"/>
      <c r="M99" s="320"/>
    </row>
    <row r="100" spans="1:13" ht="15">
      <c r="A100" s="427"/>
      <c r="B100" s="428"/>
      <c r="C100" s="428" t="s">
        <v>29</v>
      </c>
      <c r="D100" s="431"/>
      <c r="E100" s="429"/>
      <c r="F100" s="430"/>
      <c r="G100" s="328"/>
      <c r="H100" s="328"/>
      <c r="I100" s="314"/>
      <c r="J100" s="314"/>
      <c r="K100" s="329"/>
      <c r="L100" s="319"/>
      <c r="M100" s="320"/>
    </row>
    <row r="101" spans="1:13" ht="15">
      <c r="A101" s="427"/>
      <c r="B101" s="428"/>
      <c r="C101" s="428" t="s">
        <v>33</v>
      </c>
      <c r="D101" s="431"/>
      <c r="E101" s="429"/>
      <c r="F101" s="430"/>
      <c r="G101" s="328"/>
      <c r="H101" s="328"/>
      <c r="I101" s="314"/>
      <c r="J101" s="314"/>
      <c r="K101" s="329"/>
      <c r="L101" s="319"/>
      <c r="M101" s="320"/>
    </row>
    <row r="102" spans="1:13" ht="15">
      <c r="A102" s="427"/>
      <c r="B102" s="420"/>
      <c r="C102" s="428" t="s">
        <v>36</v>
      </c>
      <c r="D102" s="431"/>
      <c r="E102" s="429"/>
      <c r="F102" s="430"/>
      <c r="G102" s="328"/>
      <c r="H102" s="328"/>
      <c r="I102" s="314"/>
      <c r="J102" s="314"/>
      <c r="K102" s="329"/>
      <c r="L102" s="319"/>
      <c r="M102" s="320"/>
    </row>
    <row r="103" spans="1:13" ht="62.45">
      <c r="A103" s="419"/>
      <c r="B103" s="428" t="s">
        <v>761</v>
      </c>
      <c r="C103" s="419"/>
      <c r="D103" s="432"/>
      <c r="E103" s="421"/>
      <c r="F103" s="422"/>
      <c r="G103" s="328"/>
      <c r="H103" s="328"/>
      <c r="I103" s="314"/>
      <c r="J103" s="314"/>
      <c r="K103" s="329"/>
      <c r="L103" s="319"/>
      <c r="M103" s="320"/>
    </row>
    <row r="104" spans="1:13" ht="62.45">
      <c r="A104" s="427" t="s">
        <v>762</v>
      </c>
      <c r="B104" s="428"/>
      <c r="C104" s="427"/>
      <c r="D104" s="428" t="s">
        <v>763</v>
      </c>
      <c r="E104" s="429"/>
      <c r="F104" s="430"/>
      <c r="G104" s="328"/>
      <c r="H104" s="328"/>
      <c r="I104" s="314"/>
      <c r="J104" s="314"/>
      <c r="K104" s="329"/>
      <c r="L104" s="319"/>
      <c r="M104" s="320"/>
    </row>
    <row r="105" spans="1:13" ht="15">
      <c r="A105" s="427"/>
      <c r="B105" s="428"/>
      <c r="C105" s="427" t="s">
        <v>711</v>
      </c>
      <c r="D105" s="431" t="s">
        <v>764</v>
      </c>
      <c r="E105" s="429" t="s">
        <v>718</v>
      </c>
      <c r="F105" s="430"/>
      <c r="G105" s="328"/>
      <c r="H105" s="328"/>
      <c r="I105" s="314"/>
      <c r="J105" s="314"/>
      <c r="K105" s="329"/>
      <c r="L105" s="319"/>
      <c r="M105" s="320"/>
    </row>
    <row r="106" spans="1:13" ht="37.5">
      <c r="A106" s="427"/>
      <c r="B106" s="428"/>
      <c r="C106" s="428" t="s">
        <v>24</v>
      </c>
      <c r="D106" s="431" t="s">
        <v>765</v>
      </c>
      <c r="E106" s="429" t="s">
        <v>718</v>
      </c>
      <c r="F106" s="430"/>
      <c r="G106" s="328"/>
      <c r="H106" s="328"/>
      <c r="I106" s="314"/>
      <c r="J106" s="314"/>
      <c r="K106" s="329"/>
      <c r="L106" s="319"/>
      <c r="M106" s="320"/>
    </row>
    <row r="107" spans="1:13" ht="15">
      <c r="A107" s="427"/>
      <c r="B107" s="428"/>
      <c r="C107" s="428" t="s">
        <v>29</v>
      </c>
      <c r="D107" s="431"/>
      <c r="E107" s="429"/>
      <c r="F107" s="430"/>
      <c r="G107" s="328"/>
      <c r="H107" s="328"/>
      <c r="I107" s="314"/>
      <c r="J107" s="314"/>
      <c r="K107" s="329"/>
      <c r="L107" s="319"/>
      <c r="M107" s="320"/>
    </row>
    <row r="108" spans="1:13" ht="15">
      <c r="A108" s="427"/>
      <c r="B108" s="428"/>
      <c r="C108" s="428" t="s">
        <v>33</v>
      </c>
      <c r="D108" s="431"/>
      <c r="E108" s="429"/>
      <c r="F108" s="430"/>
      <c r="G108" s="328"/>
      <c r="H108" s="328"/>
      <c r="I108" s="314"/>
      <c r="J108" s="314"/>
      <c r="K108" s="329"/>
      <c r="L108" s="319"/>
      <c r="M108" s="320"/>
    </row>
    <row r="109" spans="1:13" ht="15">
      <c r="A109" s="427"/>
      <c r="B109" s="428"/>
      <c r="C109" s="428" t="s">
        <v>36</v>
      </c>
      <c r="D109" s="431"/>
      <c r="E109" s="429"/>
      <c r="F109" s="430"/>
      <c r="G109" s="328"/>
      <c r="H109" s="328"/>
      <c r="I109" s="314"/>
      <c r="J109" s="314"/>
      <c r="K109" s="329"/>
      <c r="L109" s="319"/>
      <c r="M109" s="320"/>
    </row>
    <row r="110" spans="1:13" ht="15">
      <c r="A110" s="419"/>
      <c r="B110" s="420"/>
      <c r="C110" s="419"/>
      <c r="D110" s="432"/>
      <c r="E110" s="421"/>
      <c r="F110" s="422"/>
      <c r="G110" s="328"/>
      <c r="H110" s="328"/>
      <c r="I110" s="314"/>
      <c r="J110" s="314"/>
      <c r="K110" s="329"/>
      <c r="L110" s="319"/>
      <c r="M110" s="320"/>
    </row>
    <row r="111" spans="1:13" ht="112.5">
      <c r="A111" s="427" t="s">
        <v>766</v>
      </c>
      <c r="B111" s="428" t="s">
        <v>767</v>
      </c>
      <c r="C111" s="427"/>
      <c r="D111" s="428" t="s">
        <v>768</v>
      </c>
      <c r="E111" s="429"/>
      <c r="F111" s="430"/>
      <c r="G111" s="328"/>
      <c r="H111" s="328"/>
      <c r="I111" s="314"/>
      <c r="J111" s="314"/>
      <c r="K111" s="329"/>
      <c r="L111" s="319"/>
      <c r="M111" s="320"/>
    </row>
    <row r="112" spans="1:13" ht="37.5">
      <c r="A112" s="427"/>
      <c r="B112" s="428"/>
      <c r="C112" s="427" t="s">
        <v>711</v>
      </c>
      <c r="D112" s="431" t="s">
        <v>769</v>
      </c>
      <c r="E112" s="429" t="s">
        <v>718</v>
      </c>
      <c r="F112" s="430"/>
      <c r="G112" s="328"/>
      <c r="H112" s="328"/>
      <c r="I112" s="314"/>
      <c r="J112" s="314"/>
      <c r="K112" s="329"/>
      <c r="L112" s="319"/>
      <c r="M112" s="320"/>
    </row>
    <row r="113" spans="1:13" ht="99.95">
      <c r="A113" s="427"/>
      <c r="B113" s="428"/>
      <c r="C113" s="428" t="s">
        <v>24</v>
      </c>
      <c r="D113" s="431" t="s">
        <v>770</v>
      </c>
      <c r="E113" s="429" t="s">
        <v>718</v>
      </c>
      <c r="F113" s="430"/>
      <c r="G113" s="328"/>
      <c r="H113" s="328"/>
      <c r="I113" s="314"/>
      <c r="J113" s="314"/>
      <c r="K113" s="329"/>
      <c r="L113" s="319"/>
      <c r="M113" s="320"/>
    </row>
    <row r="114" spans="1:13" ht="15">
      <c r="A114" s="427"/>
      <c r="B114" s="428"/>
      <c r="C114" s="428" t="s">
        <v>29</v>
      </c>
      <c r="D114" s="431"/>
      <c r="E114" s="429"/>
      <c r="F114" s="430"/>
      <c r="G114" s="328"/>
      <c r="H114" s="328"/>
      <c r="I114" s="314"/>
      <c r="J114" s="314"/>
      <c r="K114" s="329"/>
      <c r="L114" s="319"/>
      <c r="M114" s="320"/>
    </row>
    <row r="115" spans="1:13" ht="15">
      <c r="A115" s="427"/>
      <c r="B115" s="428"/>
      <c r="C115" s="428" t="s">
        <v>33</v>
      </c>
      <c r="D115" s="431"/>
      <c r="E115" s="429"/>
      <c r="F115" s="430"/>
      <c r="G115" s="328"/>
      <c r="H115" s="328"/>
      <c r="I115" s="314"/>
      <c r="J115" s="314"/>
      <c r="K115" s="329"/>
      <c r="L115" s="319"/>
      <c r="M115" s="320"/>
    </row>
    <row r="116" spans="1:13" ht="15">
      <c r="A116" s="427"/>
      <c r="B116" s="428"/>
      <c r="C116" s="428" t="s">
        <v>36</v>
      </c>
      <c r="D116" s="431"/>
      <c r="E116" s="429"/>
      <c r="F116" s="430"/>
      <c r="G116" s="328"/>
      <c r="H116" s="328"/>
      <c r="I116" s="314"/>
      <c r="J116" s="314"/>
      <c r="K116" s="329"/>
      <c r="L116" s="319"/>
      <c r="M116" s="320"/>
    </row>
    <row r="117" spans="1:13" ht="15">
      <c r="A117" s="419"/>
      <c r="B117" s="428"/>
      <c r="C117" s="419"/>
      <c r="D117" s="432"/>
      <c r="E117" s="421"/>
      <c r="F117" s="422"/>
      <c r="G117" s="328"/>
      <c r="H117" s="328"/>
      <c r="I117" s="314"/>
      <c r="J117" s="314"/>
      <c r="K117" s="329"/>
      <c r="L117" s="319"/>
      <c r="M117" s="320"/>
    </row>
    <row r="118" spans="1:13" ht="75">
      <c r="A118" s="427" t="s">
        <v>771</v>
      </c>
      <c r="B118" s="420"/>
      <c r="C118" s="427"/>
      <c r="D118" s="428" t="s">
        <v>772</v>
      </c>
      <c r="E118" s="429"/>
      <c r="F118" s="430"/>
      <c r="G118" s="328"/>
      <c r="H118" s="328"/>
      <c r="I118" s="314"/>
      <c r="J118" s="314"/>
      <c r="K118" s="329"/>
      <c r="L118" s="319"/>
      <c r="M118" s="320"/>
    </row>
    <row r="119" spans="1:13" ht="62.45">
      <c r="A119" s="427"/>
      <c r="B119" s="428" t="s">
        <v>773</v>
      </c>
      <c r="C119" s="427" t="s">
        <v>711</v>
      </c>
      <c r="D119" s="434" t="s">
        <v>774</v>
      </c>
      <c r="E119" s="435" t="s">
        <v>718</v>
      </c>
      <c r="F119" s="430"/>
      <c r="G119" s="328"/>
      <c r="H119" s="328"/>
      <c r="I119" s="314"/>
      <c r="J119" s="314"/>
      <c r="K119" s="329"/>
      <c r="L119" s="319"/>
      <c r="M119" s="320"/>
    </row>
    <row r="120" spans="1:13" ht="15">
      <c r="A120" s="427"/>
      <c r="B120" s="428"/>
      <c r="C120" s="428" t="s">
        <v>24</v>
      </c>
      <c r="D120" s="431" t="s">
        <v>774</v>
      </c>
      <c r="E120" s="429" t="s">
        <v>718</v>
      </c>
      <c r="F120" s="430"/>
      <c r="G120" s="328"/>
      <c r="H120" s="328"/>
      <c r="I120" s="314"/>
      <c r="J120" s="314"/>
      <c r="K120" s="329"/>
      <c r="L120" s="319"/>
      <c r="M120" s="320"/>
    </row>
    <row r="121" spans="1:13" ht="15">
      <c r="A121" s="427"/>
      <c r="B121" s="428"/>
      <c r="C121" s="428" t="s">
        <v>29</v>
      </c>
      <c r="D121" s="431"/>
      <c r="E121" s="429"/>
      <c r="F121" s="430"/>
      <c r="G121" s="328"/>
      <c r="H121" s="328"/>
      <c r="I121" s="314"/>
      <c r="J121" s="314"/>
      <c r="K121" s="329"/>
      <c r="L121" s="319"/>
      <c r="M121" s="320"/>
    </row>
    <row r="122" spans="1:13" ht="15">
      <c r="A122" s="427"/>
      <c r="B122" s="428"/>
      <c r="C122" s="428" t="s">
        <v>33</v>
      </c>
      <c r="D122" s="431"/>
      <c r="E122" s="429"/>
      <c r="F122" s="430"/>
      <c r="G122" s="328"/>
      <c r="H122" s="328"/>
      <c r="I122" s="314"/>
      <c r="J122" s="314"/>
      <c r="K122" s="329"/>
      <c r="L122" s="319"/>
      <c r="M122" s="320"/>
    </row>
    <row r="123" spans="1:13" ht="15">
      <c r="A123" s="427"/>
      <c r="B123" s="428"/>
      <c r="C123" s="428" t="s">
        <v>36</v>
      </c>
      <c r="D123" s="431"/>
      <c r="E123" s="429"/>
      <c r="F123" s="430"/>
      <c r="G123" s="328"/>
      <c r="H123" s="328"/>
      <c r="I123" s="314"/>
      <c r="J123" s="314"/>
      <c r="K123" s="329"/>
      <c r="L123" s="319"/>
      <c r="M123" s="320"/>
    </row>
    <row r="124" spans="1:13" ht="15">
      <c r="A124" s="419"/>
      <c r="B124" s="428"/>
      <c r="C124" s="419"/>
      <c r="D124" s="432"/>
      <c r="E124" s="421"/>
      <c r="F124" s="422"/>
      <c r="G124" s="328"/>
      <c r="H124" s="328"/>
      <c r="I124" s="314"/>
      <c r="J124" s="314"/>
      <c r="K124" s="329"/>
      <c r="L124" s="319"/>
      <c r="M124" s="320"/>
    </row>
    <row r="125" spans="1:13" ht="75">
      <c r="A125" s="427" t="s">
        <v>775</v>
      </c>
      <c r="B125" s="428"/>
      <c r="C125" s="427"/>
      <c r="D125" s="428" t="s">
        <v>776</v>
      </c>
      <c r="E125" s="429"/>
      <c r="F125" s="430"/>
      <c r="G125" s="328"/>
      <c r="H125" s="328"/>
      <c r="I125" s="314"/>
      <c r="J125" s="314"/>
      <c r="K125" s="329"/>
      <c r="L125" s="319"/>
      <c r="M125" s="320"/>
    </row>
    <row r="126" spans="1:13" ht="99.95">
      <c r="A126" s="427"/>
      <c r="B126" s="420"/>
      <c r="C126" s="427" t="s">
        <v>711</v>
      </c>
      <c r="D126" s="431" t="s">
        <v>777</v>
      </c>
      <c r="E126" s="429" t="s">
        <v>718</v>
      </c>
      <c r="F126" s="430"/>
      <c r="G126" s="328"/>
      <c r="H126" s="328"/>
      <c r="I126" s="314"/>
      <c r="J126" s="314"/>
      <c r="K126" s="329"/>
      <c r="L126" s="319"/>
      <c r="M126" s="320"/>
    </row>
    <row r="127" spans="1:13" ht="75">
      <c r="A127" s="427"/>
      <c r="B127" s="428" t="s">
        <v>778</v>
      </c>
      <c r="C127" s="428" t="s">
        <v>24</v>
      </c>
      <c r="D127" s="431" t="s">
        <v>779</v>
      </c>
      <c r="E127" s="429" t="s">
        <v>718</v>
      </c>
      <c r="F127" s="430"/>
      <c r="G127" s="328"/>
      <c r="H127" s="328"/>
      <c r="I127" s="314"/>
      <c r="J127" s="314"/>
      <c r="K127" s="329"/>
      <c r="L127" s="319"/>
      <c r="M127" s="320"/>
    </row>
    <row r="128" spans="1:13" ht="15">
      <c r="A128" s="427"/>
      <c r="B128" s="428"/>
      <c r="C128" s="428" t="s">
        <v>29</v>
      </c>
      <c r="D128" s="431"/>
      <c r="E128" s="429"/>
      <c r="F128" s="430"/>
      <c r="G128" s="328"/>
      <c r="H128" s="328"/>
      <c r="I128" s="314"/>
      <c r="J128" s="314"/>
      <c r="K128" s="329"/>
      <c r="L128" s="319"/>
      <c r="M128" s="320"/>
    </row>
    <row r="129" spans="1:13" ht="15">
      <c r="A129" s="427"/>
      <c r="B129" s="428"/>
      <c r="C129" s="428" t="s">
        <v>33</v>
      </c>
      <c r="D129" s="431"/>
      <c r="E129" s="429"/>
      <c r="F129" s="430"/>
      <c r="G129" s="328"/>
      <c r="H129" s="328"/>
      <c r="I129" s="314"/>
      <c r="J129" s="314"/>
      <c r="K129" s="329"/>
      <c r="L129" s="319"/>
      <c r="M129" s="320"/>
    </row>
    <row r="130" spans="1:13" ht="15">
      <c r="A130" s="427"/>
      <c r="B130" s="428"/>
      <c r="C130" s="428" t="s">
        <v>36</v>
      </c>
      <c r="D130" s="431"/>
      <c r="E130" s="429"/>
      <c r="F130" s="430"/>
      <c r="G130" s="328"/>
      <c r="H130" s="328"/>
      <c r="I130" s="314"/>
      <c r="J130" s="314"/>
      <c r="K130" s="329"/>
      <c r="L130" s="319"/>
      <c r="M130" s="320"/>
    </row>
    <row r="131" spans="1:13" ht="15">
      <c r="A131" s="419"/>
      <c r="B131" s="428"/>
      <c r="C131" s="419"/>
      <c r="D131" s="432"/>
      <c r="E131" s="421"/>
      <c r="F131" s="422"/>
      <c r="G131" s="328"/>
      <c r="H131" s="328"/>
      <c r="I131" s="314"/>
      <c r="J131" s="314"/>
      <c r="K131" s="329"/>
      <c r="L131" s="319"/>
      <c r="M131" s="320"/>
    </row>
    <row r="132" spans="1:13" ht="99.95">
      <c r="A132" s="427" t="s">
        <v>780</v>
      </c>
      <c r="B132" s="428"/>
      <c r="C132" s="427"/>
      <c r="D132" s="428" t="s">
        <v>781</v>
      </c>
      <c r="E132" s="429"/>
      <c r="F132" s="430"/>
      <c r="G132" s="328"/>
      <c r="H132" s="328"/>
      <c r="I132" s="314"/>
      <c r="J132" s="314"/>
      <c r="K132" s="329"/>
      <c r="L132" s="319"/>
      <c r="M132" s="320"/>
    </row>
    <row r="133" spans="1:13" ht="15">
      <c r="A133" s="427"/>
      <c r="B133" s="428"/>
      <c r="C133" s="427" t="s">
        <v>711</v>
      </c>
      <c r="D133" s="434" t="s">
        <v>782</v>
      </c>
      <c r="E133" s="435" t="s">
        <v>718</v>
      </c>
      <c r="F133" s="430"/>
      <c r="G133" s="328"/>
      <c r="H133" s="328"/>
      <c r="I133" s="314"/>
      <c r="J133" s="314"/>
      <c r="K133" s="329"/>
      <c r="L133" s="319"/>
      <c r="M133" s="320"/>
    </row>
    <row r="134" spans="1:13" ht="15">
      <c r="A134" s="427"/>
      <c r="B134" s="420"/>
      <c r="C134" s="428" t="s">
        <v>24</v>
      </c>
      <c r="D134" s="431" t="s">
        <v>783</v>
      </c>
      <c r="E134" s="429" t="s">
        <v>718</v>
      </c>
      <c r="F134" s="430"/>
      <c r="G134" s="328"/>
      <c r="H134" s="328"/>
      <c r="I134" s="314"/>
      <c r="J134" s="314"/>
      <c r="K134" s="329"/>
      <c r="L134" s="319"/>
      <c r="M134" s="320"/>
    </row>
    <row r="135" spans="1:13" ht="62.45">
      <c r="A135" s="427"/>
      <c r="B135" s="428" t="s">
        <v>784</v>
      </c>
      <c r="C135" s="428" t="s">
        <v>29</v>
      </c>
      <c r="D135" s="431"/>
      <c r="E135" s="429"/>
      <c r="F135" s="430"/>
      <c r="G135" s="328"/>
      <c r="H135" s="328"/>
      <c r="I135" s="314"/>
      <c r="J135" s="314"/>
      <c r="K135" s="329"/>
      <c r="L135" s="319"/>
      <c r="M135" s="320"/>
    </row>
    <row r="136" spans="1:13" ht="15">
      <c r="A136" s="427"/>
      <c r="B136" s="428"/>
      <c r="C136" s="428" t="s">
        <v>33</v>
      </c>
      <c r="D136" s="431"/>
      <c r="E136" s="429"/>
      <c r="F136" s="430"/>
      <c r="G136" s="328"/>
      <c r="H136" s="328"/>
      <c r="I136" s="314"/>
      <c r="J136" s="314"/>
      <c r="K136" s="329"/>
      <c r="L136" s="319"/>
      <c r="M136" s="320"/>
    </row>
    <row r="137" spans="1:13" ht="15">
      <c r="A137" s="427"/>
      <c r="B137" s="428"/>
      <c r="C137" s="428" t="s">
        <v>36</v>
      </c>
      <c r="D137" s="431"/>
      <c r="E137" s="429"/>
      <c r="F137" s="430"/>
      <c r="G137" s="328"/>
      <c r="H137" s="328"/>
      <c r="I137" s="314"/>
      <c r="J137" s="314"/>
      <c r="K137" s="329"/>
      <c r="L137" s="319"/>
      <c r="M137" s="320"/>
    </row>
    <row r="138" spans="1:13" ht="15">
      <c r="A138" s="419"/>
      <c r="B138" s="428"/>
      <c r="C138" s="419"/>
      <c r="D138" s="432"/>
      <c r="E138" s="421"/>
      <c r="F138" s="422"/>
      <c r="G138" s="328"/>
      <c r="H138" s="328"/>
      <c r="I138" s="314"/>
      <c r="J138" s="314"/>
      <c r="K138" s="329"/>
      <c r="L138" s="319"/>
      <c r="M138" s="320"/>
    </row>
    <row r="139" spans="1:13" ht="62.45">
      <c r="A139" s="427" t="s">
        <v>785</v>
      </c>
      <c r="B139" s="428"/>
      <c r="C139" s="427"/>
      <c r="D139" s="428" t="s">
        <v>786</v>
      </c>
      <c r="E139" s="429"/>
      <c r="F139" s="430"/>
      <c r="G139" s="328"/>
      <c r="H139" s="328"/>
      <c r="I139" s="314"/>
      <c r="J139" s="314"/>
      <c r="K139" s="329"/>
      <c r="L139" s="319"/>
      <c r="M139" s="320"/>
    </row>
    <row r="140" spans="1:13" ht="15">
      <c r="A140" s="427"/>
      <c r="B140" s="428"/>
      <c r="C140" s="427" t="s">
        <v>711</v>
      </c>
      <c r="D140" s="431" t="s">
        <v>787</v>
      </c>
      <c r="E140" s="429" t="s">
        <v>718</v>
      </c>
      <c r="F140" s="430"/>
      <c r="G140" s="328"/>
      <c r="H140" s="328"/>
      <c r="I140" s="314"/>
      <c r="J140" s="314"/>
      <c r="K140" s="329"/>
      <c r="L140" s="319"/>
      <c r="M140" s="320"/>
    </row>
    <row r="141" spans="1:13" ht="112.5">
      <c r="A141" s="427"/>
      <c r="B141" s="428"/>
      <c r="C141" s="428" t="s">
        <v>24</v>
      </c>
      <c r="D141" s="431" t="s">
        <v>788</v>
      </c>
      <c r="E141" s="429" t="s">
        <v>718</v>
      </c>
      <c r="F141" s="430"/>
      <c r="G141" s="328"/>
      <c r="H141" s="328"/>
      <c r="I141" s="314"/>
      <c r="J141" s="314"/>
      <c r="K141" s="329"/>
      <c r="L141" s="319"/>
      <c r="M141" s="320"/>
    </row>
    <row r="142" spans="1:13" ht="15">
      <c r="A142" s="427"/>
      <c r="B142" s="420"/>
      <c r="C142" s="428" t="s">
        <v>29</v>
      </c>
      <c r="D142" s="431"/>
      <c r="E142" s="429"/>
      <c r="F142" s="430"/>
      <c r="G142" s="328"/>
      <c r="H142" s="328"/>
      <c r="I142" s="314"/>
      <c r="J142" s="314"/>
      <c r="K142" s="329"/>
      <c r="L142" s="319"/>
      <c r="M142" s="320"/>
    </row>
    <row r="143" spans="1:13" ht="62.45">
      <c r="A143" s="427"/>
      <c r="B143" s="428" t="s">
        <v>789</v>
      </c>
      <c r="C143" s="428" t="s">
        <v>33</v>
      </c>
      <c r="D143" s="431"/>
      <c r="E143" s="429"/>
      <c r="F143" s="430"/>
      <c r="G143" s="328"/>
      <c r="H143" s="328"/>
      <c r="I143" s="314"/>
      <c r="J143" s="314"/>
      <c r="K143" s="329"/>
      <c r="L143" s="319"/>
      <c r="M143" s="320"/>
    </row>
    <row r="144" spans="1:13" ht="15">
      <c r="A144" s="427"/>
      <c r="B144" s="428"/>
      <c r="C144" s="428" t="s">
        <v>36</v>
      </c>
      <c r="D144" s="431"/>
      <c r="E144" s="429"/>
      <c r="F144" s="430"/>
      <c r="G144" s="328"/>
      <c r="H144" s="328"/>
      <c r="I144" s="314"/>
      <c r="J144" s="314"/>
      <c r="K144" s="329"/>
      <c r="L144" s="319"/>
      <c r="M144" s="320"/>
    </row>
    <row r="145" spans="1:13" ht="15">
      <c r="A145" s="419"/>
      <c r="B145" s="428"/>
      <c r="C145" s="419"/>
      <c r="D145" s="432"/>
      <c r="E145" s="421"/>
      <c r="F145" s="422"/>
      <c r="G145" s="328"/>
      <c r="H145" s="328"/>
      <c r="I145" s="314"/>
      <c r="J145" s="314"/>
      <c r="K145" s="329"/>
      <c r="L145" s="319"/>
      <c r="M145" s="320"/>
    </row>
    <row r="146" spans="1:13" ht="15">
      <c r="A146" s="423">
        <v>1.2</v>
      </c>
      <c r="B146" s="428"/>
      <c r="C146" s="423"/>
      <c r="D146" s="418" t="s">
        <v>790</v>
      </c>
      <c r="E146" s="424"/>
      <c r="F146" s="426"/>
      <c r="G146" s="328"/>
      <c r="H146" s="328"/>
      <c r="I146" s="314"/>
      <c r="J146" s="314"/>
      <c r="K146" s="329"/>
      <c r="L146" s="319"/>
      <c r="M146" s="320"/>
    </row>
    <row r="147" spans="1:13" ht="125.1">
      <c r="A147" s="427" t="s">
        <v>72</v>
      </c>
      <c r="B147" s="428"/>
      <c r="C147" s="427"/>
      <c r="D147" s="428" t="s">
        <v>791</v>
      </c>
      <c r="E147" s="429"/>
      <c r="F147" s="430"/>
      <c r="G147" s="328"/>
      <c r="H147" s="328"/>
      <c r="I147" s="314"/>
      <c r="J147" s="314"/>
      <c r="K147" s="329"/>
      <c r="L147" s="319"/>
      <c r="M147" s="320"/>
    </row>
    <row r="148" spans="1:13" ht="187.5">
      <c r="A148" s="427"/>
      <c r="B148" s="428"/>
      <c r="C148" s="427" t="s">
        <v>711</v>
      </c>
      <c r="D148" s="431" t="s">
        <v>792</v>
      </c>
      <c r="E148" s="429" t="s">
        <v>718</v>
      </c>
      <c r="F148" s="430"/>
      <c r="G148" s="328"/>
      <c r="H148" s="328"/>
      <c r="I148" s="314"/>
      <c r="J148" s="314"/>
      <c r="K148" s="329"/>
      <c r="L148" s="319"/>
      <c r="M148" s="320"/>
    </row>
    <row r="149" spans="1:13" ht="249.95">
      <c r="A149" s="427"/>
      <c r="B149" s="428"/>
      <c r="C149" s="428" t="s">
        <v>24</v>
      </c>
      <c r="D149" s="431" t="s">
        <v>793</v>
      </c>
      <c r="E149" s="429" t="s">
        <v>718</v>
      </c>
      <c r="F149" s="430"/>
      <c r="G149" s="328"/>
      <c r="H149" s="328"/>
      <c r="I149" s="314"/>
      <c r="J149" s="314"/>
      <c r="K149" s="329"/>
      <c r="L149" s="319"/>
      <c r="M149" s="320"/>
    </row>
    <row r="150" spans="1:13" ht="15">
      <c r="A150" s="427"/>
      <c r="B150" s="420"/>
      <c r="C150" s="428" t="s">
        <v>29</v>
      </c>
      <c r="D150" s="431"/>
      <c r="E150" s="429"/>
      <c r="F150" s="430"/>
      <c r="G150" s="328"/>
      <c r="H150" s="328"/>
      <c r="I150" s="314"/>
      <c r="J150" s="314"/>
      <c r="K150" s="329"/>
      <c r="L150" s="319"/>
      <c r="M150" s="320"/>
    </row>
    <row r="151" spans="1:13" ht="62.45">
      <c r="A151" s="427"/>
      <c r="B151" s="428" t="s">
        <v>794</v>
      </c>
      <c r="C151" s="428" t="s">
        <v>33</v>
      </c>
      <c r="D151" s="431"/>
      <c r="E151" s="429"/>
      <c r="F151" s="430"/>
      <c r="G151" s="328"/>
      <c r="H151" s="328"/>
      <c r="I151" s="314"/>
      <c r="J151" s="314"/>
      <c r="K151" s="329"/>
      <c r="L151" s="319"/>
      <c r="M151" s="320"/>
    </row>
    <row r="152" spans="1:13" ht="15">
      <c r="A152" s="427"/>
      <c r="B152" s="428"/>
      <c r="C152" s="428" t="s">
        <v>36</v>
      </c>
      <c r="D152" s="431"/>
      <c r="E152" s="429"/>
      <c r="F152" s="430"/>
      <c r="G152" s="328"/>
      <c r="H152" s="328"/>
      <c r="I152" s="314"/>
      <c r="J152" s="314"/>
      <c r="K152" s="329"/>
      <c r="L152" s="319"/>
      <c r="M152" s="320"/>
    </row>
    <row r="153" spans="1:13" ht="15">
      <c r="A153" s="419"/>
      <c r="B153" s="428"/>
      <c r="C153" s="419"/>
      <c r="D153" s="432"/>
      <c r="E153" s="421"/>
      <c r="F153" s="422"/>
      <c r="G153" s="328"/>
      <c r="H153" s="328"/>
      <c r="I153" s="314"/>
      <c r="J153" s="314"/>
      <c r="K153" s="329"/>
      <c r="L153" s="319"/>
      <c r="M153" s="320"/>
    </row>
    <row r="154" spans="1:13" ht="15">
      <c r="A154" s="423">
        <v>1.3</v>
      </c>
      <c r="B154" s="428"/>
      <c r="C154" s="423"/>
      <c r="D154" s="418" t="s">
        <v>795</v>
      </c>
      <c r="E154" s="424"/>
      <c r="F154" s="426"/>
      <c r="G154" s="328"/>
      <c r="H154" s="328"/>
      <c r="I154" s="314"/>
      <c r="J154" s="314"/>
      <c r="K154" s="329"/>
      <c r="L154" s="319"/>
      <c r="M154" s="320"/>
    </row>
    <row r="155" spans="1:13" ht="75">
      <c r="A155" s="427" t="s">
        <v>113</v>
      </c>
      <c r="B155" s="428"/>
      <c r="C155" s="427"/>
      <c r="D155" s="428" t="s">
        <v>796</v>
      </c>
      <c r="E155" s="429"/>
      <c r="F155" s="430"/>
      <c r="G155" s="328"/>
      <c r="H155" s="328"/>
      <c r="I155" s="314"/>
      <c r="J155" s="314"/>
      <c r="K155" s="329"/>
      <c r="L155" s="319"/>
      <c r="M155" s="320"/>
    </row>
    <row r="156" spans="1:13" ht="15">
      <c r="A156" s="427"/>
      <c r="B156" s="428"/>
      <c r="C156" s="427" t="s">
        <v>711</v>
      </c>
      <c r="D156" s="434" t="s">
        <v>797</v>
      </c>
      <c r="E156" s="435" t="s">
        <v>718</v>
      </c>
      <c r="F156" s="430"/>
      <c r="G156" s="328"/>
      <c r="H156" s="328"/>
      <c r="I156" s="314"/>
      <c r="J156" s="314"/>
      <c r="K156" s="329"/>
      <c r="L156" s="319"/>
      <c r="M156" s="320"/>
    </row>
    <row r="157" spans="1:13" ht="15">
      <c r="A157" s="427"/>
      <c r="B157" s="428"/>
      <c r="C157" s="428" t="s">
        <v>24</v>
      </c>
      <c r="D157" s="431" t="s">
        <v>798</v>
      </c>
      <c r="E157" s="429" t="s">
        <v>718</v>
      </c>
      <c r="F157" s="430"/>
      <c r="G157" s="328"/>
      <c r="H157" s="328"/>
      <c r="I157" s="314"/>
      <c r="J157" s="314"/>
      <c r="K157" s="329"/>
      <c r="L157" s="319"/>
      <c r="M157" s="320"/>
    </row>
    <row r="158" spans="1:13" ht="15">
      <c r="A158" s="427"/>
      <c r="B158" s="420"/>
      <c r="C158" s="428" t="s">
        <v>29</v>
      </c>
      <c r="D158" s="431"/>
      <c r="E158" s="429"/>
      <c r="F158" s="430"/>
      <c r="G158" s="328"/>
      <c r="H158" s="328"/>
      <c r="I158" s="314"/>
      <c r="J158" s="314"/>
      <c r="K158" s="329"/>
      <c r="L158" s="319"/>
      <c r="M158" s="320"/>
    </row>
    <row r="159" spans="1:13" ht="15">
      <c r="A159" s="427"/>
      <c r="B159" s="418"/>
      <c r="C159" s="428" t="s">
        <v>33</v>
      </c>
      <c r="D159" s="431"/>
      <c r="E159" s="429"/>
      <c r="F159" s="430"/>
      <c r="G159" s="328"/>
      <c r="H159" s="328"/>
      <c r="I159" s="314"/>
      <c r="J159" s="314"/>
      <c r="K159" s="329"/>
      <c r="L159" s="319"/>
      <c r="M159" s="320"/>
    </row>
    <row r="160" spans="1:13" ht="62.45">
      <c r="A160" s="427"/>
      <c r="B160" s="428" t="s">
        <v>170</v>
      </c>
      <c r="C160" s="428" t="s">
        <v>36</v>
      </c>
      <c r="D160" s="431"/>
      <c r="E160" s="429"/>
      <c r="F160" s="430"/>
      <c r="G160" s="328"/>
      <c r="H160" s="328"/>
      <c r="I160" s="314"/>
      <c r="J160" s="314"/>
      <c r="K160" s="329"/>
      <c r="L160" s="319"/>
      <c r="M160" s="320"/>
    </row>
    <row r="161" spans="1:13" ht="15">
      <c r="A161" s="419"/>
      <c r="B161" s="428"/>
      <c r="C161" s="419"/>
      <c r="D161" s="432"/>
      <c r="E161" s="421"/>
      <c r="F161" s="422"/>
      <c r="G161" s="328"/>
      <c r="H161" s="328"/>
      <c r="I161" s="314"/>
      <c r="J161" s="314"/>
      <c r="K161" s="329"/>
      <c r="L161" s="319"/>
      <c r="M161" s="320"/>
    </row>
    <row r="162" spans="1:13" ht="15">
      <c r="A162" s="423">
        <v>2</v>
      </c>
      <c r="B162" s="428"/>
      <c r="C162" s="423"/>
      <c r="D162" s="418" t="s">
        <v>725</v>
      </c>
      <c r="E162" s="424"/>
      <c r="F162" s="425"/>
      <c r="G162" s="328"/>
      <c r="H162" s="328"/>
      <c r="I162" s="314"/>
      <c r="J162" s="314"/>
      <c r="K162" s="329"/>
      <c r="L162" s="319"/>
      <c r="M162" s="320"/>
    </row>
    <row r="163" spans="1:13" ht="24.95">
      <c r="A163" s="423">
        <v>2.1</v>
      </c>
      <c r="B163" s="428"/>
      <c r="C163" s="423"/>
      <c r="D163" s="418" t="s">
        <v>799</v>
      </c>
      <c r="E163" s="424"/>
      <c r="F163" s="426"/>
      <c r="G163" s="328"/>
      <c r="H163" s="328"/>
      <c r="I163" s="314"/>
      <c r="J163" s="314"/>
      <c r="K163" s="329"/>
      <c r="L163" s="319"/>
      <c r="M163" s="320"/>
    </row>
    <row r="164" spans="1:13" ht="87.6">
      <c r="A164" s="427" t="s">
        <v>800</v>
      </c>
      <c r="B164" s="428"/>
      <c r="C164" s="427"/>
      <c r="D164" s="428" t="s">
        <v>801</v>
      </c>
      <c r="E164" s="429"/>
      <c r="F164" s="430"/>
      <c r="G164" s="328"/>
      <c r="H164" s="328"/>
      <c r="I164" s="314"/>
      <c r="J164" s="314"/>
      <c r="K164" s="329"/>
      <c r="L164" s="319"/>
      <c r="M164" s="320"/>
    </row>
    <row r="165" spans="1:13" ht="287.45">
      <c r="A165" s="427"/>
      <c r="B165" s="428"/>
      <c r="C165" s="427" t="s">
        <v>711</v>
      </c>
      <c r="D165" s="431" t="s">
        <v>802</v>
      </c>
      <c r="E165" s="429" t="s">
        <v>718</v>
      </c>
      <c r="F165" s="430"/>
      <c r="G165" s="328"/>
      <c r="H165" s="328"/>
      <c r="I165" s="314"/>
      <c r="J165" s="314"/>
      <c r="K165" s="329"/>
      <c r="L165" s="319"/>
      <c r="M165" s="320"/>
    </row>
    <row r="166" spans="1:13" ht="15">
      <c r="A166" s="427"/>
      <c r="B166" s="428"/>
      <c r="C166" s="428" t="s">
        <v>24</v>
      </c>
      <c r="D166" s="431"/>
      <c r="E166" s="429"/>
      <c r="F166" s="430"/>
      <c r="G166" s="328"/>
      <c r="H166" s="328"/>
      <c r="I166" s="314"/>
      <c r="J166" s="314"/>
      <c r="K166" s="329"/>
      <c r="L166" s="319"/>
      <c r="M166" s="320"/>
    </row>
    <row r="167" spans="1:13" ht="15">
      <c r="A167" s="427"/>
      <c r="B167" s="420"/>
      <c r="C167" s="428" t="s">
        <v>29</v>
      </c>
      <c r="D167" s="431"/>
      <c r="E167" s="429"/>
      <c r="F167" s="430"/>
      <c r="G167" s="328"/>
      <c r="H167" s="328"/>
      <c r="I167" s="314"/>
      <c r="J167" s="314"/>
      <c r="K167" s="329"/>
      <c r="L167" s="319"/>
      <c r="M167" s="320"/>
    </row>
    <row r="168" spans="1:13" ht="15">
      <c r="A168" s="427"/>
      <c r="B168" s="418"/>
      <c r="C168" s="428" t="s">
        <v>33</v>
      </c>
      <c r="D168" s="431"/>
      <c r="E168" s="429"/>
      <c r="F168" s="430"/>
      <c r="G168" s="328"/>
      <c r="H168" s="328"/>
      <c r="I168" s="314"/>
      <c r="J168" s="314"/>
      <c r="K168" s="329"/>
      <c r="L168" s="319"/>
      <c r="M168" s="320"/>
    </row>
    <row r="169" spans="1:13" ht="75">
      <c r="A169" s="427"/>
      <c r="B169" s="428" t="s">
        <v>803</v>
      </c>
      <c r="C169" s="428" t="s">
        <v>36</v>
      </c>
      <c r="D169" s="431"/>
      <c r="E169" s="429"/>
      <c r="F169" s="430"/>
      <c r="G169" s="328"/>
      <c r="H169" s="328"/>
      <c r="I169" s="314"/>
      <c r="J169" s="314"/>
      <c r="K169" s="329"/>
      <c r="L169" s="319"/>
      <c r="M169" s="320"/>
    </row>
    <row r="170" spans="1:13" ht="15">
      <c r="A170" s="419"/>
      <c r="B170" s="428"/>
      <c r="C170" s="419"/>
      <c r="D170" s="432"/>
      <c r="E170" s="421"/>
      <c r="F170" s="422"/>
      <c r="G170" s="328"/>
      <c r="H170" s="328"/>
      <c r="I170" s="314"/>
      <c r="J170" s="314"/>
      <c r="K170" s="329"/>
      <c r="L170" s="319"/>
      <c r="M170" s="320"/>
    </row>
    <row r="171" spans="1:13" ht="103.7" customHeight="1">
      <c r="A171" s="427" t="s">
        <v>804</v>
      </c>
      <c r="B171" s="428"/>
      <c r="C171" s="427"/>
      <c r="D171" s="428" t="s">
        <v>805</v>
      </c>
      <c r="E171" s="429"/>
      <c r="F171" s="430"/>
      <c r="G171" s="328"/>
      <c r="H171" s="328"/>
      <c r="I171" s="314"/>
      <c r="J171" s="314"/>
      <c r="K171" s="329"/>
      <c r="L171" s="319"/>
      <c r="M171" s="320"/>
    </row>
    <row r="172" spans="1:13" ht="111.6" customHeight="1">
      <c r="A172" s="427"/>
      <c r="B172" s="428"/>
      <c r="C172" s="427" t="s">
        <v>711</v>
      </c>
      <c r="D172" s="431" t="s">
        <v>806</v>
      </c>
      <c r="E172" s="429" t="s">
        <v>718</v>
      </c>
      <c r="F172" s="430"/>
      <c r="G172" s="328"/>
      <c r="H172" s="328"/>
      <c r="I172" s="314"/>
      <c r="J172" s="314"/>
      <c r="K172" s="329"/>
      <c r="L172" s="319"/>
      <c r="M172" s="320"/>
    </row>
    <row r="173" spans="1:13" ht="15">
      <c r="A173" s="419"/>
      <c r="B173" s="428"/>
      <c r="C173" s="419"/>
      <c r="D173" s="432"/>
      <c r="E173" s="421"/>
      <c r="F173" s="422"/>
      <c r="G173" s="328"/>
      <c r="H173" s="328"/>
      <c r="I173" s="314"/>
      <c r="J173" s="314"/>
      <c r="K173" s="329"/>
      <c r="L173" s="319"/>
      <c r="M173" s="320"/>
    </row>
    <row r="174" spans="1:13" ht="87.6">
      <c r="A174" s="427" t="s">
        <v>807</v>
      </c>
      <c r="B174" s="428"/>
      <c r="C174" s="427"/>
      <c r="D174" s="428" t="s">
        <v>808</v>
      </c>
      <c r="E174" s="429"/>
      <c r="F174" s="430"/>
      <c r="G174" s="328"/>
      <c r="H174" s="328"/>
      <c r="I174" s="314"/>
      <c r="J174" s="314"/>
      <c r="K174" s="329"/>
      <c r="L174" s="319"/>
      <c r="M174" s="320"/>
    </row>
    <row r="175" spans="1:13" ht="150.6" customHeight="1">
      <c r="A175" s="427"/>
      <c r="B175" s="428"/>
      <c r="C175" s="427" t="s">
        <v>711</v>
      </c>
      <c r="D175" s="431" t="s">
        <v>809</v>
      </c>
      <c r="E175" s="429" t="s">
        <v>718</v>
      </c>
      <c r="F175" s="430"/>
      <c r="G175" s="328"/>
      <c r="H175" s="328"/>
      <c r="I175" s="314"/>
      <c r="J175" s="314"/>
      <c r="K175" s="329"/>
      <c r="L175" s="319"/>
      <c r="M175" s="320"/>
    </row>
    <row r="176" spans="1:13" ht="15">
      <c r="A176" s="427"/>
      <c r="B176" s="420"/>
      <c r="C176" s="428" t="s">
        <v>24</v>
      </c>
      <c r="D176" s="431"/>
      <c r="E176" s="429"/>
      <c r="F176" s="430"/>
      <c r="G176" s="328"/>
      <c r="H176" s="328"/>
      <c r="I176" s="314"/>
      <c r="J176" s="314"/>
      <c r="K176" s="329"/>
      <c r="L176" s="319"/>
      <c r="M176" s="320"/>
    </row>
    <row r="177" spans="1:13" ht="15">
      <c r="A177" s="427"/>
      <c r="B177" s="418"/>
      <c r="C177" s="428" t="s">
        <v>29</v>
      </c>
      <c r="D177" s="431"/>
      <c r="E177" s="429"/>
      <c r="F177" s="430"/>
      <c r="G177" s="328"/>
      <c r="H177" s="328"/>
      <c r="I177" s="314"/>
      <c r="J177" s="314"/>
      <c r="K177" s="329"/>
      <c r="L177" s="319"/>
      <c r="M177" s="320"/>
    </row>
    <row r="178" spans="1:13" ht="15">
      <c r="A178" s="427"/>
      <c r="B178" s="418"/>
      <c r="C178" s="428" t="s">
        <v>33</v>
      </c>
      <c r="D178" s="431"/>
      <c r="E178" s="429"/>
      <c r="F178" s="430"/>
      <c r="G178" s="328"/>
      <c r="H178" s="328"/>
      <c r="I178" s="314"/>
      <c r="J178" s="314"/>
      <c r="K178" s="329"/>
      <c r="L178" s="319"/>
      <c r="M178" s="320"/>
    </row>
    <row r="179" spans="1:13" ht="62.45">
      <c r="A179" s="427"/>
      <c r="B179" s="428" t="s">
        <v>810</v>
      </c>
      <c r="C179" s="428" t="s">
        <v>36</v>
      </c>
      <c r="D179" s="431"/>
      <c r="E179" s="429"/>
      <c r="F179" s="430"/>
      <c r="G179" s="328"/>
      <c r="H179" s="328"/>
      <c r="I179" s="314"/>
      <c r="J179" s="314"/>
      <c r="K179" s="329"/>
      <c r="L179" s="319"/>
      <c r="M179" s="320"/>
    </row>
    <row r="180" spans="1:13" ht="15">
      <c r="A180" s="419"/>
      <c r="B180" s="428"/>
      <c r="C180" s="419"/>
      <c r="D180" s="432"/>
      <c r="E180" s="421"/>
      <c r="F180" s="422"/>
      <c r="G180" s="328"/>
      <c r="H180" s="328"/>
      <c r="I180" s="314"/>
      <c r="J180" s="314"/>
      <c r="K180" s="329"/>
      <c r="L180" s="319"/>
      <c r="M180" s="320"/>
    </row>
    <row r="181" spans="1:13" ht="99.95">
      <c r="A181" s="427" t="s">
        <v>811</v>
      </c>
      <c r="B181" s="428"/>
      <c r="C181" s="427"/>
      <c r="D181" s="428" t="s">
        <v>812</v>
      </c>
      <c r="E181" s="429"/>
      <c r="F181" s="430"/>
      <c r="G181" s="328"/>
      <c r="H181" s="328"/>
      <c r="I181" s="314"/>
      <c r="J181" s="314"/>
      <c r="K181" s="329"/>
      <c r="L181" s="319"/>
      <c r="M181" s="320"/>
    </row>
    <row r="182" spans="1:13" ht="150">
      <c r="A182" s="427"/>
      <c r="B182" s="428"/>
      <c r="C182" s="427" t="s">
        <v>711</v>
      </c>
      <c r="D182" s="431" t="s">
        <v>813</v>
      </c>
      <c r="E182" s="429" t="s">
        <v>718</v>
      </c>
      <c r="F182" s="430"/>
      <c r="G182" s="328"/>
      <c r="H182" s="328"/>
      <c r="I182" s="314"/>
      <c r="J182" s="314"/>
      <c r="K182" s="329"/>
      <c r="L182" s="319"/>
      <c r="M182" s="320"/>
    </row>
    <row r="183" spans="1:13" ht="15">
      <c r="A183" s="427"/>
      <c r="B183" s="428"/>
      <c r="C183" s="428" t="s">
        <v>24</v>
      </c>
      <c r="D183" s="431"/>
      <c r="E183" s="429"/>
      <c r="F183" s="430"/>
      <c r="G183" s="328"/>
      <c r="H183" s="328"/>
      <c r="I183" s="314"/>
      <c r="J183" s="314"/>
      <c r="K183" s="329"/>
      <c r="L183" s="319"/>
      <c r="M183" s="320"/>
    </row>
    <row r="184" spans="1:13" ht="15">
      <c r="A184" s="427"/>
      <c r="B184" s="428"/>
      <c r="C184" s="428" t="s">
        <v>29</v>
      </c>
      <c r="D184" s="431"/>
      <c r="E184" s="429"/>
      <c r="F184" s="430"/>
      <c r="G184" s="328"/>
      <c r="H184" s="328"/>
      <c r="I184" s="314"/>
      <c r="J184" s="314"/>
      <c r="K184" s="329"/>
      <c r="L184" s="319"/>
      <c r="M184" s="320"/>
    </row>
    <row r="185" spans="1:13" ht="15">
      <c r="A185" s="427"/>
      <c r="B185" s="428"/>
      <c r="C185" s="428" t="s">
        <v>33</v>
      </c>
      <c r="D185" s="431"/>
      <c r="E185" s="429"/>
      <c r="F185" s="430"/>
      <c r="G185" s="328"/>
      <c r="H185" s="328"/>
      <c r="I185" s="314"/>
      <c r="J185" s="314"/>
      <c r="K185" s="329"/>
      <c r="L185" s="319"/>
      <c r="M185" s="320"/>
    </row>
    <row r="186" spans="1:13" ht="15">
      <c r="A186" s="427"/>
      <c r="B186" s="420"/>
      <c r="C186" s="428" t="s">
        <v>36</v>
      </c>
      <c r="D186" s="431"/>
      <c r="E186" s="429"/>
      <c r="F186" s="430"/>
      <c r="G186" s="328"/>
      <c r="H186" s="328"/>
      <c r="I186" s="314"/>
      <c r="J186" s="314"/>
      <c r="K186" s="329"/>
      <c r="L186" s="319"/>
      <c r="M186" s="320"/>
    </row>
    <row r="187" spans="1:13" ht="62.45">
      <c r="A187" s="419"/>
      <c r="B187" s="428" t="s">
        <v>814</v>
      </c>
      <c r="C187" s="419"/>
      <c r="D187" s="432"/>
      <c r="E187" s="421"/>
      <c r="F187" s="422"/>
      <c r="G187" s="328"/>
      <c r="H187" s="328"/>
      <c r="I187" s="314"/>
      <c r="J187" s="314"/>
      <c r="K187" s="329"/>
      <c r="L187" s="319"/>
      <c r="M187" s="320"/>
    </row>
    <row r="188" spans="1:13" ht="117.6" customHeight="1">
      <c r="A188" s="427" t="s">
        <v>815</v>
      </c>
      <c r="B188" s="428"/>
      <c r="C188" s="427"/>
      <c r="D188" s="428" t="s">
        <v>816</v>
      </c>
      <c r="E188" s="429"/>
      <c r="F188" s="430"/>
      <c r="G188" s="328"/>
      <c r="H188" s="328"/>
      <c r="I188" s="314"/>
      <c r="J188" s="314"/>
      <c r="K188" s="329"/>
      <c r="L188" s="319"/>
      <c r="M188" s="320"/>
    </row>
    <row r="189" spans="1:13" ht="125.1">
      <c r="A189" s="427"/>
      <c r="B189" s="428"/>
      <c r="C189" s="427" t="s">
        <v>711</v>
      </c>
      <c r="D189" s="431" t="s">
        <v>817</v>
      </c>
      <c r="E189" s="429" t="s">
        <v>718</v>
      </c>
      <c r="F189" s="430"/>
      <c r="G189" s="328"/>
      <c r="H189" s="328"/>
      <c r="I189" s="314"/>
      <c r="J189" s="314"/>
      <c r="K189" s="329"/>
      <c r="L189" s="319"/>
      <c r="M189" s="320"/>
    </row>
    <row r="190" spans="1:13" ht="15">
      <c r="A190" s="427"/>
      <c r="B190" s="428"/>
      <c r="C190" s="428" t="s">
        <v>24</v>
      </c>
      <c r="D190" s="431"/>
      <c r="E190" s="429"/>
      <c r="F190" s="430"/>
      <c r="G190" s="328"/>
      <c r="H190" s="328"/>
      <c r="I190" s="314"/>
      <c r="J190" s="314"/>
      <c r="K190" s="329"/>
      <c r="L190" s="319"/>
      <c r="M190" s="320"/>
    </row>
    <row r="191" spans="1:13" ht="15">
      <c r="A191" s="427"/>
      <c r="B191" s="428"/>
      <c r="C191" s="428" t="s">
        <v>29</v>
      </c>
      <c r="D191" s="431"/>
      <c r="E191" s="429"/>
      <c r="F191" s="430"/>
      <c r="G191" s="328"/>
      <c r="H191" s="328"/>
      <c r="I191" s="314"/>
      <c r="J191" s="314"/>
      <c r="K191" s="329"/>
      <c r="L191" s="319"/>
      <c r="M191" s="320"/>
    </row>
    <row r="192" spans="1:13" ht="15">
      <c r="A192" s="427"/>
      <c r="B192" s="428"/>
      <c r="C192" s="428" t="s">
        <v>33</v>
      </c>
      <c r="D192" s="431"/>
      <c r="E192" s="429"/>
      <c r="F192" s="430"/>
      <c r="G192" s="328"/>
      <c r="H192" s="328"/>
      <c r="I192" s="314"/>
      <c r="J192" s="314"/>
      <c r="K192" s="329"/>
      <c r="L192" s="319"/>
      <c r="M192" s="320"/>
    </row>
    <row r="193" spans="1:13" ht="15">
      <c r="A193" s="427"/>
      <c r="B193" s="428"/>
      <c r="C193" s="428" t="s">
        <v>36</v>
      </c>
      <c r="D193" s="431"/>
      <c r="E193" s="429"/>
      <c r="F193" s="430"/>
      <c r="G193" s="328"/>
      <c r="H193" s="328"/>
      <c r="I193" s="314"/>
      <c r="J193" s="314"/>
      <c r="K193" s="329"/>
      <c r="L193" s="319"/>
      <c r="M193" s="320"/>
    </row>
    <row r="194" spans="1:13" ht="15">
      <c r="A194" s="419"/>
      <c r="B194" s="420"/>
      <c r="C194" s="419"/>
      <c r="D194" s="432"/>
      <c r="E194" s="421"/>
      <c r="F194" s="422"/>
      <c r="G194" s="328"/>
      <c r="H194" s="328"/>
      <c r="I194" s="314"/>
      <c r="J194" s="314"/>
      <c r="K194" s="329"/>
      <c r="L194" s="319"/>
      <c r="M194" s="320"/>
    </row>
    <row r="195" spans="1:13" ht="62.45">
      <c r="A195" s="423">
        <v>2.2000000000000002</v>
      </c>
      <c r="B195" s="428" t="s">
        <v>484</v>
      </c>
      <c r="C195" s="423"/>
      <c r="D195" s="418" t="s">
        <v>818</v>
      </c>
      <c r="E195" s="424"/>
      <c r="F195" s="426"/>
      <c r="G195" s="328"/>
      <c r="H195" s="328"/>
      <c r="I195" s="314"/>
      <c r="J195" s="314"/>
      <c r="K195" s="329"/>
      <c r="L195" s="319"/>
      <c r="M195" s="320"/>
    </row>
    <row r="196" spans="1:13" ht="99.95">
      <c r="A196" s="427" t="s">
        <v>819</v>
      </c>
      <c r="B196" s="428"/>
      <c r="C196" s="427"/>
      <c r="D196" s="428" t="s">
        <v>820</v>
      </c>
      <c r="E196" s="429"/>
      <c r="F196" s="430"/>
      <c r="G196" s="328"/>
      <c r="H196" s="328"/>
      <c r="I196" s="314"/>
      <c r="J196" s="314"/>
      <c r="K196" s="329"/>
      <c r="L196" s="319"/>
      <c r="M196" s="320"/>
    </row>
    <row r="197" spans="1:13" ht="137.44999999999999">
      <c r="A197" s="427"/>
      <c r="B197" s="428"/>
      <c r="C197" s="427" t="s">
        <v>711</v>
      </c>
      <c r="D197" s="431" t="s">
        <v>821</v>
      </c>
      <c r="E197" s="429" t="s">
        <v>718</v>
      </c>
      <c r="F197" s="430"/>
      <c r="G197" s="328"/>
      <c r="H197" s="328"/>
      <c r="I197" s="314"/>
      <c r="J197" s="314"/>
      <c r="K197" s="329"/>
      <c r="L197" s="319"/>
      <c r="M197" s="320"/>
    </row>
    <row r="198" spans="1:13" ht="15">
      <c r="A198" s="427"/>
      <c r="B198" s="428"/>
      <c r="C198" s="428" t="s">
        <v>24</v>
      </c>
      <c r="D198" s="431"/>
      <c r="E198" s="429"/>
      <c r="F198" s="430"/>
      <c r="G198" s="328"/>
      <c r="H198" s="328"/>
      <c r="I198" s="314"/>
      <c r="J198" s="314"/>
      <c r="K198" s="329"/>
      <c r="L198" s="319"/>
      <c r="M198" s="320"/>
    </row>
    <row r="199" spans="1:13" ht="15">
      <c r="A199" s="427"/>
      <c r="B199" s="428"/>
      <c r="C199" s="428" t="s">
        <v>29</v>
      </c>
      <c r="D199" s="431"/>
      <c r="E199" s="429"/>
      <c r="F199" s="430"/>
      <c r="G199" s="328"/>
      <c r="H199" s="328"/>
      <c r="I199" s="314"/>
      <c r="J199" s="314"/>
      <c r="K199" s="329"/>
      <c r="L199" s="319"/>
      <c r="M199" s="320"/>
    </row>
    <row r="200" spans="1:13" ht="15">
      <c r="A200" s="427"/>
      <c r="B200" s="428"/>
      <c r="C200" s="428" t="s">
        <v>33</v>
      </c>
      <c r="D200" s="431"/>
      <c r="E200" s="429"/>
      <c r="F200" s="430"/>
      <c r="G200" s="328"/>
      <c r="H200" s="328"/>
      <c r="I200" s="314"/>
      <c r="J200" s="314"/>
      <c r="K200" s="329"/>
      <c r="L200" s="319"/>
      <c r="M200" s="320"/>
    </row>
    <row r="201" spans="1:13" ht="15">
      <c r="A201" s="427"/>
      <c r="B201" s="428"/>
      <c r="C201" s="428" t="s">
        <v>36</v>
      </c>
      <c r="D201" s="431"/>
      <c r="E201" s="429"/>
      <c r="F201" s="430"/>
      <c r="G201" s="328"/>
      <c r="H201" s="328"/>
      <c r="I201" s="314"/>
      <c r="J201" s="314"/>
      <c r="K201" s="329"/>
      <c r="L201" s="319"/>
      <c r="M201" s="320"/>
    </row>
    <row r="202" spans="1:13" ht="15">
      <c r="A202" s="419"/>
      <c r="B202" s="420"/>
      <c r="C202" s="419"/>
      <c r="D202" s="432"/>
      <c r="E202" s="421"/>
      <c r="F202" s="422"/>
      <c r="G202" s="328"/>
      <c r="H202" s="328"/>
      <c r="I202" s="314"/>
      <c r="J202" s="314"/>
      <c r="K202" s="329"/>
      <c r="L202" s="319"/>
      <c r="M202" s="320"/>
    </row>
    <row r="203" spans="1:13" ht="87.6">
      <c r="A203" s="427" t="s">
        <v>822</v>
      </c>
      <c r="B203" s="428" t="s">
        <v>499</v>
      </c>
      <c r="C203" s="427"/>
      <c r="D203" s="428" t="s">
        <v>823</v>
      </c>
      <c r="E203" s="429"/>
      <c r="F203" s="430"/>
      <c r="G203" s="328"/>
      <c r="H203" s="328"/>
      <c r="I203" s="314"/>
      <c r="J203" s="314"/>
      <c r="K203" s="329"/>
      <c r="L203" s="319"/>
      <c r="M203" s="320"/>
    </row>
    <row r="204" spans="1:13" ht="150.6" customHeight="1">
      <c r="A204" s="427"/>
      <c r="B204" s="428"/>
      <c r="C204" s="427" t="s">
        <v>711</v>
      </c>
      <c r="D204" s="431" t="s">
        <v>824</v>
      </c>
      <c r="E204" s="429" t="s">
        <v>718</v>
      </c>
      <c r="F204" s="430"/>
      <c r="G204" s="328"/>
      <c r="H204" s="328"/>
      <c r="I204" s="314"/>
      <c r="J204" s="314"/>
      <c r="K204" s="329"/>
      <c r="L204" s="319"/>
      <c r="M204" s="320"/>
    </row>
    <row r="205" spans="1:13" ht="15">
      <c r="A205" s="427"/>
      <c r="B205" s="428"/>
      <c r="C205" s="428" t="s">
        <v>24</v>
      </c>
      <c r="D205" s="431"/>
      <c r="E205" s="429"/>
      <c r="F205" s="430"/>
      <c r="G205" s="328"/>
      <c r="H205" s="328"/>
      <c r="I205" s="314"/>
      <c r="J205" s="314"/>
      <c r="K205" s="329"/>
      <c r="L205" s="319"/>
      <c r="M205" s="320"/>
    </row>
    <row r="206" spans="1:13" ht="15">
      <c r="A206" s="427"/>
      <c r="B206" s="428"/>
      <c r="C206" s="428" t="s">
        <v>29</v>
      </c>
      <c r="D206" s="431"/>
      <c r="E206" s="429"/>
      <c r="F206" s="430"/>
      <c r="G206" s="328"/>
      <c r="H206" s="328"/>
      <c r="I206" s="314"/>
      <c r="J206" s="314"/>
      <c r="K206" s="329"/>
      <c r="L206" s="319"/>
      <c r="M206" s="320"/>
    </row>
    <row r="207" spans="1:13" ht="15">
      <c r="A207" s="427"/>
      <c r="B207" s="428"/>
      <c r="C207" s="428" t="s">
        <v>33</v>
      </c>
      <c r="D207" s="431"/>
      <c r="E207" s="429"/>
      <c r="F207" s="430"/>
      <c r="G207" s="328"/>
      <c r="H207" s="328"/>
      <c r="I207" s="314"/>
      <c r="J207" s="314"/>
      <c r="K207" s="329"/>
      <c r="L207" s="319"/>
      <c r="M207" s="320"/>
    </row>
    <row r="208" spans="1:13" ht="15">
      <c r="A208" s="427"/>
      <c r="B208" s="428"/>
      <c r="C208" s="428" t="s">
        <v>36</v>
      </c>
      <c r="D208" s="431"/>
      <c r="E208" s="429"/>
      <c r="F208" s="430"/>
      <c r="G208" s="328"/>
      <c r="H208" s="328"/>
      <c r="I208" s="314"/>
      <c r="J208" s="314"/>
      <c r="K208" s="329"/>
      <c r="L208" s="319"/>
      <c r="M208" s="320"/>
    </row>
    <row r="209" spans="1:13" ht="15">
      <c r="A209" s="419"/>
      <c r="B209" s="428"/>
      <c r="C209" s="419"/>
      <c r="D209" s="432"/>
      <c r="E209" s="421"/>
      <c r="F209" s="422"/>
      <c r="G209" s="328"/>
      <c r="H209" s="328"/>
      <c r="I209" s="314"/>
      <c r="J209" s="314"/>
      <c r="K209" s="329"/>
      <c r="L209" s="319"/>
      <c r="M209" s="320"/>
    </row>
    <row r="210" spans="1:13" ht="98.45" customHeight="1">
      <c r="A210" s="427" t="s">
        <v>825</v>
      </c>
      <c r="B210" s="420"/>
      <c r="C210" s="427"/>
      <c r="D210" s="428" t="s">
        <v>826</v>
      </c>
      <c r="E210" s="429"/>
      <c r="F210" s="430"/>
      <c r="G210" s="328"/>
      <c r="H210" s="328"/>
      <c r="I210" s="314"/>
      <c r="J210" s="314"/>
      <c r="K210" s="329"/>
      <c r="L210" s="319"/>
      <c r="M210" s="320"/>
    </row>
    <row r="211" spans="1:13" ht="200.1">
      <c r="A211" s="427"/>
      <c r="B211" s="428" t="s">
        <v>827</v>
      </c>
      <c r="C211" s="427" t="s">
        <v>711</v>
      </c>
      <c r="D211" s="431" t="s">
        <v>828</v>
      </c>
      <c r="E211" s="429" t="s">
        <v>718</v>
      </c>
      <c r="F211" s="430"/>
      <c r="G211" s="328"/>
      <c r="H211" s="328"/>
      <c r="I211" s="314"/>
      <c r="J211" s="314"/>
      <c r="K211" s="329"/>
      <c r="L211" s="319"/>
      <c r="M211" s="320"/>
    </row>
    <row r="212" spans="1:13" ht="15">
      <c r="A212" s="427"/>
      <c r="B212" s="428"/>
      <c r="C212" s="428" t="s">
        <v>24</v>
      </c>
      <c r="D212" s="431"/>
      <c r="E212" s="429"/>
      <c r="F212" s="430"/>
      <c r="G212" s="328"/>
      <c r="H212" s="328"/>
      <c r="I212" s="314"/>
      <c r="J212" s="314"/>
      <c r="K212" s="329"/>
      <c r="L212" s="319"/>
      <c r="M212" s="320"/>
    </row>
    <row r="213" spans="1:13" ht="15">
      <c r="A213" s="427"/>
      <c r="B213" s="428"/>
      <c r="C213" s="428" t="s">
        <v>29</v>
      </c>
      <c r="D213" s="431"/>
      <c r="E213" s="429"/>
      <c r="F213" s="430"/>
      <c r="G213" s="328"/>
      <c r="H213" s="328"/>
      <c r="I213" s="314"/>
      <c r="J213" s="314"/>
      <c r="K213" s="329"/>
      <c r="L213" s="319"/>
      <c r="M213" s="320"/>
    </row>
    <row r="214" spans="1:13" ht="15">
      <c r="A214" s="427"/>
      <c r="B214" s="428"/>
      <c r="C214" s="428" t="s">
        <v>33</v>
      </c>
      <c r="D214" s="431"/>
      <c r="E214" s="429"/>
      <c r="F214" s="430"/>
      <c r="G214" s="328"/>
      <c r="H214" s="328"/>
      <c r="I214" s="314"/>
      <c r="J214" s="314"/>
      <c r="K214" s="329"/>
      <c r="L214" s="319"/>
      <c r="M214" s="320"/>
    </row>
    <row r="215" spans="1:13" ht="15">
      <c r="A215" s="427"/>
      <c r="B215" s="428"/>
      <c r="C215" s="428" t="s">
        <v>36</v>
      </c>
      <c r="D215" s="431"/>
      <c r="E215" s="429"/>
      <c r="F215" s="430"/>
      <c r="G215" s="328"/>
      <c r="H215" s="328"/>
      <c r="I215" s="314"/>
      <c r="J215" s="314"/>
      <c r="K215" s="329"/>
      <c r="L215" s="319"/>
      <c r="M215" s="320"/>
    </row>
    <row r="216" spans="1:13" ht="15">
      <c r="A216" s="419"/>
      <c r="B216" s="428"/>
      <c r="C216" s="419"/>
      <c r="D216" s="432"/>
      <c r="E216" s="421"/>
      <c r="F216" s="422"/>
      <c r="G216" s="328"/>
      <c r="H216" s="328"/>
      <c r="I216" s="314"/>
      <c r="J216" s="314"/>
      <c r="K216" s="329"/>
      <c r="L216" s="319"/>
      <c r="M216" s="320"/>
    </row>
    <row r="217" spans="1:13" ht="62.45">
      <c r="A217" s="427" t="s">
        <v>829</v>
      </c>
      <c r="B217" s="428"/>
      <c r="C217" s="427"/>
      <c r="D217" s="428" t="s">
        <v>830</v>
      </c>
      <c r="E217" s="429"/>
      <c r="F217" s="430"/>
      <c r="G217" s="328"/>
      <c r="H217" s="328"/>
      <c r="I217" s="314"/>
      <c r="J217" s="314"/>
      <c r="K217" s="329"/>
      <c r="L217" s="319"/>
      <c r="M217" s="320"/>
    </row>
    <row r="218" spans="1:13" ht="212.45">
      <c r="A218" s="427"/>
      <c r="B218" s="420"/>
      <c r="C218" s="427" t="s">
        <v>711</v>
      </c>
      <c r="D218" s="431" t="s">
        <v>831</v>
      </c>
      <c r="E218" s="429" t="s">
        <v>718</v>
      </c>
      <c r="F218" s="430"/>
      <c r="G218" s="328"/>
      <c r="H218" s="328"/>
      <c r="I218" s="314"/>
      <c r="J218" s="314"/>
      <c r="K218" s="329"/>
      <c r="L218" s="319"/>
      <c r="M218" s="320"/>
    </row>
    <row r="219" spans="1:13" ht="15">
      <c r="A219" s="427"/>
      <c r="B219" s="418"/>
      <c r="C219" s="428" t="s">
        <v>24</v>
      </c>
      <c r="D219" s="431"/>
      <c r="E219" s="429"/>
      <c r="F219" s="430"/>
      <c r="G219" s="328"/>
      <c r="H219" s="328"/>
      <c r="I219" s="314"/>
      <c r="J219" s="314"/>
      <c r="K219" s="329"/>
      <c r="L219" s="319"/>
      <c r="M219" s="320"/>
    </row>
    <row r="220" spans="1:13" ht="87.6">
      <c r="A220" s="427"/>
      <c r="B220" s="428" t="s">
        <v>832</v>
      </c>
      <c r="C220" s="428" t="s">
        <v>29</v>
      </c>
      <c r="D220" s="431"/>
      <c r="E220" s="429"/>
      <c r="F220" s="430"/>
      <c r="G220" s="328"/>
      <c r="H220" s="328"/>
      <c r="I220" s="314"/>
      <c r="J220" s="314"/>
      <c r="K220" s="329"/>
      <c r="L220" s="319"/>
      <c r="M220" s="320"/>
    </row>
    <row r="221" spans="1:13" ht="15">
      <c r="A221" s="427"/>
      <c r="B221" s="428"/>
      <c r="C221" s="428" t="s">
        <v>33</v>
      </c>
      <c r="D221" s="431"/>
      <c r="E221" s="429"/>
      <c r="F221" s="430"/>
      <c r="G221" s="328"/>
      <c r="H221" s="328"/>
      <c r="I221" s="314"/>
      <c r="J221" s="314"/>
      <c r="K221" s="329"/>
      <c r="L221" s="319"/>
      <c r="M221" s="320"/>
    </row>
    <row r="222" spans="1:13" ht="15">
      <c r="A222" s="427"/>
      <c r="B222" s="428"/>
      <c r="C222" s="428" t="s">
        <v>36</v>
      </c>
      <c r="D222" s="431"/>
      <c r="E222" s="429"/>
      <c r="F222" s="430"/>
      <c r="G222" s="328"/>
      <c r="H222" s="328"/>
      <c r="I222" s="314"/>
      <c r="J222" s="314"/>
      <c r="K222" s="329"/>
      <c r="L222" s="319"/>
      <c r="M222" s="320"/>
    </row>
    <row r="223" spans="1:13" ht="15">
      <c r="A223" s="419"/>
      <c r="B223" s="428"/>
      <c r="C223" s="419"/>
      <c r="D223" s="432"/>
      <c r="E223" s="421"/>
      <c r="F223" s="422"/>
      <c r="G223" s="328"/>
      <c r="H223" s="328"/>
      <c r="I223" s="314"/>
      <c r="J223" s="314"/>
      <c r="K223" s="329"/>
      <c r="L223" s="319"/>
      <c r="M223" s="320"/>
    </row>
    <row r="224" spans="1:13" ht="75">
      <c r="A224" s="427" t="s">
        <v>833</v>
      </c>
      <c r="B224" s="428"/>
      <c r="C224" s="427"/>
      <c r="D224" s="428" t="s">
        <v>834</v>
      </c>
      <c r="E224" s="429"/>
      <c r="F224" s="430"/>
      <c r="G224" s="328"/>
      <c r="H224" s="328"/>
      <c r="I224" s="314"/>
      <c r="J224" s="314"/>
      <c r="K224" s="329"/>
      <c r="L224" s="319"/>
      <c r="M224" s="320"/>
    </row>
    <row r="225" spans="1:13" ht="187.5">
      <c r="A225" s="427"/>
      <c r="B225" s="428"/>
      <c r="C225" s="427" t="s">
        <v>711</v>
      </c>
      <c r="D225" s="431" t="s">
        <v>835</v>
      </c>
      <c r="E225" s="429" t="s">
        <v>718</v>
      </c>
      <c r="F225" s="430"/>
      <c r="G225" s="328"/>
      <c r="H225" s="328"/>
      <c r="I225" s="314"/>
      <c r="J225" s="314"/>
      <c r="K225" s="329"/>
      <c r="L225" s="319"/>
      <c r="M225" s="320"/>
    </row>
    <row r="226" spans="1:13" ht="15">
      <c r="A226" s="427"/>
      <c r="B226" s="428"/>
      <c r="C226" s="428" t="s">
        <v>24</v>
      </c>
      <c r="D226" s="431"/>
      <c r="E226" s="429"/>
      <c r="F226" s="430"/>
      <c r="G226" s="328"/>
      <c r="H226" s="328"/>
      <c r="I226" s="314"/>
      <c r="J226" s="314"/>
      <c r="K226" s="329"/>
      <c r="L226" s="319"/>
      <c r="M226" s="320"/>
    </row>
    <row r="227" spans="1:13" ht="15">
      <c r="A227" s="427"/>
      <c r="B227" s="420"/>
      <c r="C227" s="428" t="s">
        <v>29</v>
      </c>
      <c r="D227" s="431"/>
      <c r="E227" s="429"/>
      <c r="F227" s="430"/>
      <c r="G227" s="328"/>
      <c r="H227" s="328"/>
      <c r="I227" s="314"/>
      <c r="J227" s="314"/>
      <c r="K227" s="329"/>
      <c r="L227" s="319"/>
      <c r="M227" s="320"/>
    </row>
    <row r="228" spans="1:13" ht="62.45">
      <c r="A228" s="427"/>
      <c r="B228" s="428" t="s">
        <v>836</v>
      </c>
      <c r="C228" s="428" t="s">
        <v>33</v>
      </c>
      <c r="D228" s="431"/>
      <c r="E228" s="429"/>
      <c r="F228" s="430"/>
      <c r="G228" s="328"/>
      <c r="H228" s="328"/>
      <c r="I228" s="314"/>
      <c r="J228" s="314"/>
      <c r="K228" s="329"/>
      <c r="L228" s="319"/>
      <c r="M228" s="320"/>
    </row>
    <row r="229" spans="1:13" ht="15">
      <c r="A229" s="427"/>
      <c r="B229" s="428"/>
      <c r="C229" s="428" t="s">
        <v>36</v>
      </c>
      <c r="D229" s="431"/>
      <c r="E229" s="429"/>
      <c r="F229" s="430"/>
      <c r="G229" s="328"/>
      <c r="H229" s="328"/>
      <c r="I229" s="314"/>
      <c r="J229" s="314"/>
      <c r="K229" s="329"/>
      <c r="L229" s="319"/>
      <c r="M229" s="320"/>
    </row>
    <row r="230" spans="1:13" ht="15">
      <c r="A230" s="419"/>
      <c r="B230" s="428"/>
      <c r="C230" s="419"/>
      <c r="D230" s="432"/>
      <c r="E230" s="421"/>
      <c r="F230" s="422"/>
      <c r="G230" s="328"/>
      <c r="H230" s="328"/>
      <c r="I230" s="314"/>
      <c r="J230" s="314"/>
      <c r="K230" s="329"/>
      <c r="L230" s="319"/>
      <c r="M230" s="320"/>
    </row>
    <row r="231" spans="1:13" ht="62.45">
      <c r="A231" s="427" t="s">
        <v>837</v>
      </c>
      <c r="B231" s="428"/>
      <c r="C231" s="427"/>
      <c r="D231" s="428" t="s">
        <v>838</v>
      </c>
      <c r="E231" s="429"/>
      <c r="F231" s="430"/>
      <c r="G231" s="328"/>
      <c r="H231" s="328"/>
      <c r="I231" s="314"/>
      <c r="J231" s="314"/>
      <c r="K231" s="329"/>
      <c r="L231" s="319"/>
      <c r="M231" s="320"/>
    </row>
    <row r="232" spans="1:13" ht="225">
      <c r="A232" s="427"/>
      <c r="B232" s="428"/>
      <c r="C232" s="427" t="s">
        <v>711</v>
      </c>
      <c r="D232" s="431" t="s">
        <v>839</v>
      </c>
      <c r="E232" s="429" t="s">
        <v>718</v>
      </c>
      <c r="F232" s="430"/>
      <c r="G232" s="328"/>
      <c r="H232" s="328"/>
      <c r="I232" s="314"/>
      <c r="J232" s="314"/>
      <c r="K232" s="329"/>
      <c r="L232" s="319"/>
      <c r="M232" s="320"/>
    </row>
    <row r="233" spans="1:13" ht="15">
      <c r="A233" s="427"/>
      <c r="B233" s="428"/>
      <c r="C233" s="428" t="s">
        <v>24</v>
      </c>
      <c r="D233" s="431"/>
      <c r="E233" s="429"/>
      <c r="F233" s="430"/>
      <c r="G233" s="328"/>
      <c r="H233" s="328"/>
      <c r="I233" s="314"/>
      <c r="J233" s="314"/>
      <c r="K233" s="329"/>
      <c r="L233" s="319"/>
      <c r="M233" s="320"/>
    </row>
    <row r="234" spans="1:13" ht="15">
      <c r="A234" s="427"/>
      <c r="B234" s="428"/>
      <c r="C234" s="428" t="s">
        <v>29</v>
      </c>
      <c r="D234" s="431"/>
      <c r="E234" s="429"/>
      <c r="F234" s="430"/>
      <c r="G234" s="328"/>
      <c r="H234" s="328"/>
      <c r="I234" s="314"/>
      <c r="J234" s="314"/>
      <c r="K234" s="329"/>
      <c r="L234" s="319"/>
      <c r="M234" s="320"/>
    </row>
    <row r="235" spans="1:13" ht="15">
      <c r="A235" s="427"/>
      <c r="B235" s="420"/>
      <c r="C235" s="428" t="s">
        <v>33</v>
      </c>
      <c r="D235" s="431"/>
      <c r="E235" s="429"/>
      <c r="F235" s="430"/>
      <c r="G235" s="328"/>
      <c r="H235" s="328"/>
      <c r="I235" s="314"/>
      <c r="J235" s="314"/>
      <c r="K235" s="329"/>
      <c r="L235" s="319"/>
      <c r="M235" s="320"/>
    </row>
    <row r="236" spans="1:13" ht="62.45">
      <c r="A236" s="427"/>
      <c r="B236" s="428" t="s">
        <v>840</v>
      </c>
      <c r="C236" s="428" t="s">
        <v>36</v>
      </c>
      <c r="D236" s="431"/>
      <c r="E236" s="429"/>
      <c r="F236" s="430"/>
      <c r="G236" s="328"/>
      <c r="H236" s="328"/>
      <c r="I236" s="314"/>
      <c r="J236" s="314"/>
      <c r="K236" s="329"/>
      <c r="L236" s="319"/>
      <c r="M236" s="320"/>
    </row>
    <row r="237" spans="1:13" ht="15">
      <c r="A237" s="419"/>
      <c r="B237" s="428"/>
      <c r="C237" s="419"/>
      <c r="D237" s="432"/>
      <c r="E237" s="421"/>
      <c r="F237" s="422"/>
      <c r="G237" s="328"/>
      <c r="H237" s="328"/>
      <c r="I237" s="314"/>
      <c r="J237" s="314"/>
      <c r="K237" s="329"/>
      <c r="L237" s="319"/>
      <c r="M237" s="320"/>
    </row>
    <row r="238" spans="1:13" ht="62.45">
      <c r="A238" s="427" t="s">
        <v>841</v>
      </c>
      <c r="B238" s="428"/>
      <c r="C238" s="427"/>
      <c r="D238" s="428" t="s">
        <v>842</v>
      </c>
      <c r="E238" s="429"/>
      <c r="F238" s="430"/>
      <c r="G238" s="328"/>
      <c r="H238" s="328"/>
      <c r="I238" s="314"/>
      <c r="J238" s="314"/>
      <c r="K238" s="329"/>
      <c r="L238" s="319"/>
      <c r="M238" s="320"/>
    </row>
    <row r="239" spans="1:13" ht="137.44999999999999">
      <c r="A239" s="427"/>
      <c r="B239" s="428"/>
      <c r="C239" s="427" t="s">
        <v>711</v>
      </c>
      <c r="D239" s="431" t="s">
        <v>843</v>
      </c>
      <c r="E239" s="429" t="s">
        <v>718</v>
      </c>
      <c r="F239" s="430"/>
      <c r="G239" s="328"/>
      <c r="H239" s="328"/>
      <c r="I239" s="314"/>
      <c r="J239" s="314"/>
      <c r="K239" s="329"/>
      <c r="L239" s="319"/>
      <c r="M239" s="320"/>
    </row>
    <row r="240" spans="1:13" ht="15">
      <c r="A240" s="427"/>
      <c r="B240" s="428"/>
      <c r="C240" s="428" t="s">
        <v>24</v>
      </c>
      <c r="D240" s="431"/>
      <c r="E240" s="429"/>
      <c r="F240" s="430"/>
      <c r="G240" s="328"/>
      <c r="H240" s="328"/>
      <c r="I240" s="314"/>
      <c r="J240" s="314"/>
      <c r="K240" s="329"/>
      <c r="L240" s="319"/>
      <c r="M240" s="320"/>
    </row>
    <row r="241" spans="1:13" ht="15">
      <c r="A241" s="427"/>
      <c r="B241" s="428"/>
      <c r="C241" s="428" t="s">
        <v>29</v>
      </c>
      <c r="D241" s="431"/>
      <c r="E241" s="429"/>
      <c r="F241" s="430"/>
      <c r="G241" s="328"/>
      <c r="H241" s="328"/>
      <c r="I241" s="314"/>
      <c r="J241" s="314"/>
      <c r="K241" s="329"/>
      <c r="L241" s="319"/>
      <c r="M241" s="320"/>
    </row>
    <row r="242" spans="1:13" ht="15">
      <c r="A242" s="427"/>
      <c r="B242" s="428"/>
      <c r="C242" s="428" t="s">
        <v>33</v>
      </c>
      <c r="D242" s="431"/>
      <c r="E242" s="429"/>
      <c r="F242" s="430"/>
      <c r="G242" s="328"/>
      <c r="H242" s="328"/>
      <c r="I242" s="314"/>
      <c r="J242" s="314"/>
      <c r="K242" s="329"/>
      <c r="L242" s="319"/>
      <c r="M242" s="320"/>
    </row>
    <row r="243" spans="1:13" ht="15">
      <c r="A243" s="427"/>
      <c r="B243" s="420"/>
      <c r="C243" s="428" t="s">
        <v>36</v>
      </c>
      <c r="D243" s="431"/>
      <c r="E243" s="429"/>
      <c r="F243" s="430"/>
      <c r="G243" s="328"/>
      <c r="H243" s="328"/>
      <c r="I243" s="314"/>
      <c r="J243" s="314"/>
      <c r="K243" s="329"/>
      <c r="L243" s="319"/>
      <c r="M243" s="320"/>
    </row>
    <row r="244" spans="1:13" ht="87.6">
      <c r="A244" s="419"/>
      <c r="B244" s="428" t="s">
        <v>844</v>
      </c>
      <c r="C244" s="419"/>
      <c r="D244" s="432"/>
      <c r="E244" s="421"/>
      <c r="F244" s="422"/>
      <c r="G244" s="328"/>
      <c r="H244" s="328"/>
      <c r="I244" s="314"/>
      <c r="J244" s="314"/>
      <c r="K244" s="329"/>
      <c r="L244" s="319"/>
      <c r="M244" s="320"/>
    </row>
    <row r="245" spans="1:13" ht="62.45">
      <c r="A245" s="427" t="s">
        <v>845</v>
      </c>
      <c r="B245" s="428"/>
      <c r="C245" s="427"/>
      <c r="D245" s="428" t="s">
        <v>846</v>
      </c>
      <c r="E245" s="429"/>
      <c r="F245" s="430"/>
      <c r="G245" s="328"/>
      <c r="H245" s="328"/>
      <c r="I245" s="314"/>
      <c r="J245" s="314"/>
      <c r="K245" s="329"/>
      <c r="L245" s="319"/>
      <c r="M245" s="320"/>
    </row>
    <row r="246" spans="1:13" ht="150">
      <c r="A246" s="427"/>
      <c r="B246" s="428"/>
      <c r="C246" s="427" t="s">
        <v>711</v>
      </c>
      <c r="D246" s="431" t="s">
        <v>847</v>
      </c>
      <c r="E246" s="429" t="s">
        <v>718</v>
      </c>
      <c r="F246" s="430"/>
      <c r="G246" s="328"/>
      <c r="H246" s="328"/>
      <c r="I246" s="314"/>
      <c r="J246" s="314"/>
      <c r="K246" s="329"/>
      <c r="L246" s="319"/>
      <c r="M246" s="320"/>
    </row>
    <row r="247" spans="1:13" ht="15">
      <c r="A247" s="427"/>
      <c r="B247" s="428"/>
      <c r="C247" s="428" t="s">
        <v>24</v>
      </c>
      <c r="D247" s="431"/>
      <c r="E247" s="429"/>
      <c r="F247" s="430"/>
      <c r="G247" s="328"/>
      <c r="H247" s="328"/>
      <c r="I247" s="314"/>
      <c r="J247" s="314"/>
      <c r="K247" s="329"/>
      <c r="L247" s="319"/>
      <c r="M247" s="320"/>
    </row>
    <row r="248" spans="1:13" ht="15">
      <c r="A248" s="427"/>
      <c r="B248" s="428"/>
      <c r="C248" s="428" t="s">
        <v>29</v>
      </c>
      <c r="D248" s="431"/>
      <c r="E248" s="429"/>
      <c r="F248" s="430"/>
      <c r="G248" s="328"/>
      <c r="H248" s="328"/>
      <c r="I248" s="314"/>
      <c r="J248" s="314"/>
      <c r="K248" s="329"/>
      <c r="L248" s="319"/>
      <c r="M248" s="320"/>
    </row>
    <row r="249" spans="1:13" ht="15">
      <c r="A249" s="427"/>
      <c r="B249" s="428"/>
      <c r="C249" s="428" t="s">
        <v>33</v>
      </c>
      <c r="D249" s="431"/>
      <c r="E249" s="429"/>
      <c r="F249" s="430"/>
      <c r="G249" s="328"/>
      <c r="H249" s="328"/>
      <c r="I249" s="314"/>
      <c r="J249" s="314"/>
      <c r="K249" s="329"/>
      <c r="L249" s="319"/>
      <c r="M249" s="320"/>
    </row>
    <row r="250" spans="1:13" ht="15">
      <c r="A250" s="427"/>
      <c r="B250" s="428"/>
      <c r="C250" s="428" t="s">
        <v>36</v>
      </c>
      <c r="D250" s="431"/>
      <c r="E250" s="429"/>
      <c r="F250" s="430"/>
      <c r="G250" s="328"/>
      <c r="H250" s="328"/>
      <c r="I250" s="314"/>
      <c r="J250" s="314"/>
      <c r="K250" s="329"/>
      <c r="L250" s="319"/>
      <c r="M250" s="320"/>
    </row>
    <row r="251" spans="1:13" ht="15">
      <c r="A251" s="419"/>
      <c r="B251" s="420"/>
      <c r="C251" s="419"/>
      <c r="D251" s="432"/>
      <c r="E251" s="421"/>
      <c r="F251" s="422"/>
      <c r="G251" s="328"/>
      <c r="H251" s="328"/>
      <c r="I251" s="314"/>
      <c r="J251" s="314"/>
      <c r="K251" s="329"/>
      <c r="L251" s="319"/>
      <c r="M251" s="320"/>
    </row>
    <row r="252" spans="1:13" ht="87.6">
      <c r="A252" s="419"/>
      <c r="B252" s="428" t="s">
        <v>848</v>
      </c>
      <c r="C252" s="419"/>
      <c r="D252" s="432"/>
      <c r="E252" s="421"/>
      <c r="F252" s="422"/>
      <c r="G252" s="328"/>
      <c r="H252" s="328"/>
      <c r="I252" s="314"/>
      <c r="J252" s="314"/>
      <c r="K252" s="329"/>
      <c r="L252" s="319"/>
      <c r="M252" s="320"/>
    </row>
    <row r="253" spans="1:13" ht="62.45">
      <c r="A253" s="427" t="s">
        <v>849</v>
      </c>
      <c r="B253" s="428"/>
      <c r="C253" s="427"/>
      <c r="D253" s="428" t="s">
        <v>850</v>
      </c>
      <c r="E253" s="429"/>
      <c r="F253" s="430"/>
      <c r="G253" s="328"/>
      <c r="H253" s="328"/>
      <c r="I253" s="314"/>
      <c r="J253" s="314"/>
      <c r="K253" s="329"/>
      <c r="L253" s="319"/>
      <c r="M253" s="320"/>
    </row>
    <row r="254" spans="1:13" ht="112.5">
      <c r="A254" s="427"/>
      <c r="B254" s="428"/>
      <c r="C254" s="427" t="s">
        <v>711</v>
      </c>
      <c r="D254" s="431" t="s">
        <v>851</v>
      </c>
      <c r="E254" s="429" t="s">
        <v>718</v>
      </c>
      <c r="F254" s="430"/>
      <c r="G254" s="328"/>
      <c r="H254" s="328"/>
      <c r="I254" s="314"/>
      <c r="J254" s="314"/>
      <c r="K254" s="329"/>
      <c r="L254" s="319"/>
      <c r="M254" s="320"/>
    </row>
    <row r="255" spans="1:13" ht="15">
      <c r="A255" s="427"/>
      <c r="B255" s="428"/>
      <c r="C255" s="428" t="s">
        <v>24</v>
      </c>
      <c r="D255" s="431"/>
      <c r="E255" s="429"/>
      <c r="F255" s="430"/>
      <c r="G255" s="328"/>
      <c r="H255" s="328"/>
      <c r="I255" s="314"/>
      <c r="J255" s="314"/>
      <c r="K255" s="329"/>
      <c r="L255" s="319"/>
      <c r="M255" s="320"/>
    </row>
    <row r="256" spans="1:13" ht="15">
      <c r="A256" s="427"/>
      <c r="B256" s="428"/>
      <c r="C256" s="428" t="s">
        <v>29</v>
      </c>
      <c r="D256" s="431"/>
      <c r="E256" s="429"/>
      <c r="F256" s="430"/>
      <c r="G256" s="328"/>
      <c r="H256" s="328"/>
      <c r="I256" s="314"/>
      <c r="J256" s="314"/>
      <c r="K256" s="329"/>
      <c r="L256" s="319"/>
      <c r="M256" s="320"/>
    </row>
    <row r="257" spans="1:13" ht="15">
      <c r="A257" s="427"/>
      <c r="B257" s="428"/>
      <c r="C257" s="428" t="s">
        <v>33</v>
      </c>
      <c r="D257" s="431"/>
      <c r="E257" s="429"/>
      <c r="F257" s="430"/>
      <c r="G257" s="328"/>
      <c r="H257" s="328"/>
      <c r="I257" s="314"/>
      <c r="J257" s="314"/>
      <c r="K257" s="329"/>
      <c r="L257" s="319"/>
      <c r="M257" s="320"/>
    </row>
    <row r="258" spans="1:13" ht="15">
      <c r="A258" s="427"/>
      <c r="B258" s="428"/>
      <c r="C258" s="428" t="s">
        <v>36</v>
      </c>
      <c r="D258" s="431"/>
      <c r="E258" s="429"/>
      <c r="F258" s="430"/>
      <c r="G258" s="328"/>
      <c r="H258" s="328"/>
      <c r="I258" s="314"/>
      <c r="J258" s="314"/>
      <c r="K258" s="329"/>
      <c r="L258" s="319"/>
      <c r="M258" s="320"/>
    </row>
    <row r="259" spans="1:13" ht="15">
      <c r="A259" s="419"/>
      <c r="B259" s="420"/>
      <c r="C259" s="419"/>
      <c r="D259" s="432"/>
      <c r="E259" s="421"/>
      <c r="F259" s="422"/>
      <c r="G259" s="328"/>
      <c r="H259" s="328"/>
      <c r="I259" s="314"/>
      <c r="J259" s="314"/>
      <c r="K259" s="329"/>
      <c r="L259" s="319"/>
      <c r="M259" s="320"/>
    </row>
    <row r="260" spans="1:13" ht="87.6">
      <c r="A260" s="419"/>
      <c r="B260" s="428" t="s">
        <v>852</v>
      </c>
      <c r="C260" s="419"/>
      <c r="D260" s="432"/>
      <c r="E260" s="421"/>
      <c r="F260" s="422"/>
      <c r="G260" s="328"/>
      <c r="H260" s="328"/>
      <c r="I260" s="314"/>
      <c r="J260" s="314"/>
      <c r="K260" s="329"/>
      <c r="L260" s="319"/>
      <c r="M260" s="320"/>
    </row>
    <row r="261" spans="1:13" ht="62.45">
      <c r="A261" s="427" t="s">
        <v>853</v>
      </c>
      <c r="B261" s="428"/>
      <c r="C261" s="427"/>
      <c r="D261" s="428" t="s">
        <v>854</v>
      </c>
      <c r="E261" s="429"/>
      <c r="F261" s="430"/>
      <c r="G261" s="328"/>
      <c r="H261" s="328"/>
      <c r="I261" s="314"/>
      <c r="J261" s="314"/>
      <c r="K261" s="329"/>
      <c r="L261" s="319"/>
      <c r="M261" s="320"/>
    </row>
    <row r="262" spans="1:13" ht="87.6">
      <c r="A262" s="427"/>
      <c r="B262" s="428"/>
      <c r="C262" s="427" t="s">
        <v>711</v>
      </c>
      <c r="D262" s="431" t="s">
        <v>855</v>
      </c>
      <c r="E262" s="429" t="s">
        <v>718</v>
      </c>
      <c r="F262" s="430"/>
      <c r="G262" s="328"/>
      <c r="H262" s="328"/>
      <c r="I262" s="314"/>
      <c r="J262" s="314"/>
      <c r="K262" s="329"/>
      <c r="L262" s="319"/>
      <c r="M262" s="320"/>
    </row>
    <row r="263" spans="1:13" ht="15">
      <c r="A263" s="427"/>
      <c r="B263" s="428"/>
      <c r="C263" s="428" t="s">
        <v>24</v>
      </c>
      <c r="D263" s="431"/>
      <c r="E263" s="429"/>
      <c r="F263" s="430"/>
      <c r="G263" s="328"/>
      <c r="H263" s="328"/>
      <c r="I263" s="314"/>
      <c r="J263" s="314"/>
      <c r="K263" s="329"/>
      <c r="L263" s="319"/>
      <c r="M263" s="320"/>
    </row>
    <row r="264" spans="1:13" ht="15">
      <c r="A264" s="427"/>
      <c r="B264" s="428"/>
      <c r="C264" s="428" t="s">
        <v>29</v>
      </c>
      <c r="D264" s="431"/>
      <c r="E264" s="429"/>
      <c r="F264" s="430"/>
      <c r="G264" s="328"/>
      <c r="H264" s="328"/>
      <c r="I264" s="314"/>
      <c r="J264" s="314"/>
      <c r="K264" s="329"/>
      <c r="L264" s="319"/>
      <c r="M264" s="320"/>
    </row>
    <row r="265" spans="1:13" ht="15">
      <c r="A265" s="427"/>
      <c r="B265" s="428"/>
      <c r="C265" s="428" t="s">
        <v>33</v>
      </c>
      <c r="D265" s="431"/>
      <c r="E265" s="429"/>
      <c r="F265" s="430"/>
      <c r="G265" s="328"/>
      <c r="H265" s="328"/>
      <c r="I265" s="314"/>
      <c r="J265" s="314"/>
      <c r="K265" s="329"/>
      <c r="L265" s="319"/>
      <c r="M265" s="320"/>
    </row>
    <row r="266" spans="1:13" ht="15">
      <c r="A266" s="427"/>
      <c r="B266" s="428"/>
      <c r="C266" s="428" t="s">
        <v>36</v>
      </c>
      <c r="D266" s="431"/>
      <c r="E266" s="429"/>
      <c r="F266" s="430"/>
      <c r="G266" s="328"/>
      <c r="H266" s="328"/>
      <c r="I266" s="314"/>
      <c r="J266" s="314"/>
      <c r="K266" s="329"/>
      <c r="L266" s="319"/>
      <c r="M266" s="320"/>
    </row>
    <row r="267" spans="1:13" ht="15">
      <c r="A267" s="419"/>
      <c r="B267" s="420"/>
      <c r="C267" s="419"/>
      <c r="D267" s="432"/>
      <c r="E267" s="421"/>
      <c r="F267" s="422"/>
      <c r="G267" s="328"/>
      <c r="H267" s="328"/>
      <c r="I267" s="314"/>
      <c r="J267" s="314"/>
      <c r="K267" s="329"/>
      <c r="L267" s="319"/>
      <c r="M267" s="320"/>
    </row>
    <row r="268" spans="1:13" ht="82.7" customHeight="1">
      <c r="A268" s="427" t="s">
        <v>856</v>
      </c>
      <c r="B268" s="428" t="s">
        <v>857</v>
      </c>
      <c r="C268" s="427"/>
      <c r="D268" s="428" t="s">
        <v>858</v>
      </c>
      <c r="E268" s="429"/>
      <c r="F268" s="430"/>
      <c r="G268" s="328"/>
      <c r="H268" s="328"/>
      <c r="I268" s="314"/>
      <c r="J268" s="314"/>
      <c r="K268" s="329"/>
      <c r="L268" s="319"/>
      <c r="M268" s="320"/>
    </row>
    <row r="269" spans="1:13" ht="150">
      <c r="A269" s="427"/>
      <c r="B269" s="428"/>
      <c r="C269" s="427" t="s">
        <v>711</v>
      </c>
      <c r="D269" s="431" t="s">
        <v>859</v>
      </c>
      <c r="E269" s="429" t="s">
        <v>718</v>
      </c>
      <c r="F269" s="430"/>
      <c r="G269" s="328"/>
      <c r="H269" s="328"/>
      <c r="I269" s="314"/>
      <c r="J269" s="314"/>
      <c r="K269" s="329"/>
      <c r="L269" s="319"/>
      <c r="M269" s="320"/>
    </row>
    <row r="270" spans="1:13" ht="15">
      <c r="A270" s="427"/>
      <c r="B270" s="428"/>
      <c r="C270" s="428" t="s">
        <v>24</v>
      </c>
      <c r="D270" s="431"/>
      <c r="E270" s="429"/>
      <c r="F270" s="430"/>
      <c r="G270" s="328"/>
      <c r="H270" s="328"/>
      <c r="I270" s="314"/>
      <c r="J270" s="314"/>
      <c r="K270" s="329"/>
      <c r="L270" s="319"/>
      <c r="M270" s="320"/>
    </row>
    <row r="271" spans="1:13" ht="15">
      <c r="A271" s="427"/>
      <c r="B271" s="428"/>
      <c r="C271" s="428" t="s">
        <v>29</v>
      </c>
      <c r="D271" s="431"/>
      <c r="E271" s="429"/>
      <c r="F271" s="430"/>
      <c r="G271" s="328"/>
      <c r="H271" s="328"/>
      <c r="I271" s="314"/>
      <c r="J271" s="314"/>
      <c r="K271" s="329"/>
      <c r="L271" s="319"/>
      <c r="M271" s="320"/>
    </row>
    <row r="272" spans="1:13" ht="15">
      <c r="A272" s="427"/>
      <c r="B272" s="428"/>
      <c r="C272" s="428" t="s">
        <v>33</v>
      </c>
      <c r="D272" s="431"/>
      <c r="E272" s="429"/>
      <c r="F272" s="430"/>
      <c r="G272" s="328"/>
      <c r="H272" s="328"/>
      <c r="I272" s="314"/>
      <c r="J272" s="314"/>
      <c r="K272" s="329"/>
      <c r="L272" s="319"/>
      <c r="M272" s="320"/>
    </row>
    <row r="273" spans="1:13" ht="15">
      <c r="A273" s="427"/>
      <c r="B273" s="428"/>
      <c r="C273" s="428" t="s">
        <v>36</v>
      </c>
      <c r="D273" s="431"/>
      <c r="E273" s="429"/>
      <c r="F273" s="430"/>
      <c r="G273" s="328"/>
      <c r="H273" s="328"/>
      <c r="I273" s="314"/>
      <c r="J273" s="314"/>
      <c r="K273" s="329"/>
      <c r="L273" s="319"/>
      <c r="M273" s="320"/>
    </row>
    <row r="274" spans="1:13" ht="15">
      <c r="A274" s="419"/>
      <c r="B274" s="428"/>
      <c r="C274" s="419"/>
      <c r="D274" s="432"/>
      <c r="E274" s="421"/>
      <c r="F274" s="422"/>
      <c r="G274" s="328"/>
      <c r="H274" s="328"/>
      <c r="I274" s="314"/>
      <c r="J274" s="314"/>
      <c r="K274" s="329"/>
      <c r="L274" s="319"/>
      <c r="M274" s="320"/>
    </row>
    <row r="275" spans="1:13" ht="15">
      <c r="A275" s="419"/>
      <c r="B275" s="420"/>
      <c r="C275" s="419"/>
      <c r="D275" s="432"/>
      <c r="E275" s="421"/>
      <c r="F275" s="422"/>
      <c r="G275" s="328"/>
      <c r="H275" s="328"/>
      <c r="I275" s="314"/>
      <c r="J275" s="314"/>
      <c r="K275" s="329"/>
      <c r="L275" s="319"/>
      <c r="M275" s="320"/>
    </row>
    <row r="276" spans="1:13" ht="87.6">
      <c r="A276" s="427" t="s">
        <v>860</v>
      </c>
      <c r="B276" s="428" t="s">
        <v>861</v>
      </c>
      <c r="C276" s="427"/>
      <c r="D276" s="428" t="s">
        <v>862</v>
      </c>
      <c r="E276" s="429"/>
      <c r="F276" s="430"/>
      <c r="G276" s="328"/>
      <c r="H276" s="328"/>
      <c r="I276" s="314"/>
      <c r="J276" s="314"/>
      <c r="K276" s="329"/>
      <c r="L276" s="319"/>
      <c r="M276" s="320"/>
    </row>
    <row r="277" spans="1:13" ht="112.5">
      <c r="A277" s="427"/>
      <c r="B277" s="428"/>
      <c r="C277" s="427" t="s">
        <v>711</v>
      </c>
      <c r="D277" s="431" t="s">
        <v>863</v>
      </c>
      <c r="E277" s="429" t="s">
        <v>718</v>
      </c>
      <c r="F277" s="430"/>
      <c r="G277" s="328"/>
      <c r="H277" s="328"/>
      <c r="I277" s="314"/>
      <c r="J277" s="314"/>
      <c r="K277" s="329"/>
      <c r="L277" s="319"/>
      <c r="M277" s="320"/>
    </row>
    <row r="278" spans="1:13" ht="15">
      <c r="A278" s="427"/>
      <c r="B278" s="428"/>
      <c r="C278" s="428" t="s">
        <v>24</v>
      </c>
      <c r="D278" s="431"/>
      <c r="E278" s="429"/>
      <c r="F278" s="430"/>
      <c r="G278" s="328"/>
      <c r="H278" s="328"/>
      <c r="I278" s="314"/>
      <c r="J278" s="314"/>
      <c r="K278" s="329"/>
      <c r="L278" s="319"/>
      <c r="M278" s="320"/>
    </row>
    <row r="279" spans="1:13" ht="15">
      <c r="A279" s="427"/>
      <c r="B279" s="428"/>
      <c r="C279" s="428" t="s">
        <v>29</v>
      </c>
      <c r="D279" s="431"/>
      <c r="E279" s="429"/>
      <c r="F279" s="430"/>
      <c r="G279" s="328"/>
      <c r="H279" s="328"/>
      <c r="I279" s="314"/>
      <c r="J279" s="314"/>
      <c r="K279" s="329"/>
      <c r="L279" s="319"/>
      <c r="M279" s="320"/>
    </row>
    <row r="280" spans="1:13" ht="15">
      <c r="A280" s="427"/>
      <c r="B280" s="428"/>
      <c r="C280" s="428" t="s">
        <v>33</v>
      </c>
      <c r="D280" s="431"/>
      <c r="E280" s="429"/>
      <c r="F280" s="430"/>
      <c r="G280" s="328"/>
      <c r="H280" s="328"/>
      <c r="I280" s="314"/>
      <c r="J280" s="314"/>
      <c r="K280" s="329"/>
      <c r="L280" s="319"/>
      <c r="M280" s="320"/>
    </row>
    <row r="281" spans="1:13" ht="15">
      <c r="A281" s="427"/>
      <c r="B281" s="428"/>
      <c r="C281" s="428" t="s">
        <v>36</v>
      </c>
      <c r="D281" s="431"/>
      <c r="E281" s="429"/>
      <c r="F281" s="430"/>
      <c r="G281" s="328"/>
      <c r="H281" s="328"/>
      <c r="I281" s="314"/>
      <c r="J281" s="314"/>
      <c r="K281" s="329"/>
      <c r="L281" s="319"/>
      <c r="M281" s="320"/>
    </row>
    <row r="282" spans="1:13" ht="15">
      <c r="A282" s="419"/>
      <c r="B282" s="428"/>
      <c r="C282" s="419"/>
      <c r="D282" s="432"/>
      <c r="E282" s="421"/>
      <c r="F282" s="422"/>
      <c r="G282" s="328"/>
      <c r="H282" s="328"/>
      <c r="I282" s="314"/>
      <c r="J282" s="314"/>
      <c r="K282" s="329"/>
      <c r="L282" s="319"/>
      <c r="M282" s="320"/>
    </row>
    <row r="283" spans="1:13" ht="62.45">
      <c r="A283" s="427" t="s">
        <v>864</v>
      </c>
      <c r="B283" s="420"/>
      <c r="C283" s="427"/>
      <c r="D283" s="428" t="s">
        <v>865</v>
      </c>
      <c r="E283" s="429"/>
      <c r="F283" s="430"/>
      <c r="G283" s="328"/>
      <c r="H283" s="328"/>
      <c r="I283" s="314"/>
      <c r="J283" s="314"/>
      <c r="K283" s="329"/>
      <c r="L283" s="319"/>
      <c r="M283" s="320"/>
    </row>
    <row r="284" spans="1:13" ht="96" customHeight="1">
      <c r="A284" s="427"/>
      <c r="B284" s="428" t="s">
        <v>866</v>
      </c>
      <c r="C284" s="427" t="s">
        <v>711</v>
      </c>
      <c r="D284" s="431" t="s">
        <v>867</v>
      </c>
      <c r="E284" s="429" t="s">
        <v>718</v>
      </c>
      <c r="F284" s="430"/>
      <c r="G284" s="328"/>
      <c r="H284" s="328"/>
      <c r="I284" s="314"/>
      <c r="J284" s="314"/>
      <c r="K284" s="329"/>
      <c r="L284" s="319"/>
      <c r="M284" s="320"/>
    </row>
    <row r="285" spans="1:13" ht="15">
      <c r="A285" s="427"/>
      <c r="B285" s="428"/>
      <c r="C285" s="428" t="s">
        <v>24</v>
      </c>
      <c r="D285" s="431"/>
      <c r="E285" s="429"/>
      <c r="F285" s="430"/>
      <c r="G285" s="328"/>
      <c r="H285" s="328"/>
      <c r="I285" s="314"/>
      <c r="J285" s="314"/>
      <c r="K285" s="329"/>
      <c r="L285" s="319"/>
      <c r="M285" s="320"/>
    </row>
    <row r="286" spans="1:13" ht="15">
      <c r="A286" s="427"/>
      <c r="B286" s="428"/>
      <c r="C286" s="428" t="s">
        <v>29</v>
      </c>
      <c r="D286" s="431"/>
      <c r="E286" s="429"/>
      <c r="F286" s="430"/>
      <c r="G286" s="328"/>
      <c r="H286" s="328"/>
      <c r="I286" s="314"/>
      <c r="J286" s="314"/>
      <c r="K286" s="329"/>
      <c r="L286" s="319"/>
      <c r="M286" s="320"/>
    </row>
    <row r="287" spans="1:13" ht="15">
      <c r="A287" s="427"/>
      <c r="B287" s="428"/>
      <c r="C287" s="428" t="s">
        <v>33</v>
      </c>
      <c r="D287" s="431"/>
      <c r="E287" s="429"/>
      <c r="F287" s="430"/>
      <c r="G287" s="328"/>
      <c r="H287" s="328"/>
      <c r="I287" s="314"/>
      <c r="J287" s="314"/>
      <c r="K287" s="329"/>
      <c r="L287" s="319"/>
      <c r="M287" s="320"/>
    </row>
    <row r="288" spans="1:13" ht="15">
      <c r="A288" s="427"/>
      <c r="B288" s="428"/>
      <c r="C288" s="428" t="s">
        <v>36</v>
      </c>
      <c r="D288" s="431"/>
      <c r="E288" s="429"/>
      <c r="F288" s="430"/>
      <c r="G288" s="328"/>
      <c r="H288" s="328"/>
      <c r="I288" s="314"/>
      <c r="J288" s="314"/>
      <c r="K288" s="329"/>
      <c r="L288" s="319"/>
      <c r="M288" s="320"/>
    </row>
    <row r="289" spans="1:13" ht="15">
      <c r="A289" s="419"/>
      <c r="B289" s="428"/>
      <c r="C289" s="419"/>
      <c r="D289" s="432"/>
      <c r="E289" s="421"/>
      <c r="F289" s="422"/>
      <c r="G289" s="328"/>
      <c r="H289" s="328"/>
      <c r="I289" s="314"/>
      <c r="J289" s="314"/>
      <c r="K289" s="329"/>
      <c r="L289" s="319"/>
      <c r="M289" s="320"/>
    </row>
    <row r="290" spans="1:13" ht="62.45">
      <c r="A290" s="427" t="s">
        <v>868</v>
      </c>
      <c r="B290" s="428"/>
      <c r="C290" s="427"/>
      <c r="D290" s="428" t="s">
        <v>869</v>
      </c>
      <c r="E290" s="429"/>
      <c r="F290" s="430"/>
      <c r="G290" s="328"/>
      <c r="H290" s="328"/>
      <c r="I290" s="314"/>
      <c r="J290" s="314"/>
      <c r="K290" s="329"/>
      <c r="L290" s="319"/>
      <c r="M290" s="320"/>
    </row>
    <row r="291" spans="1:13" ht="87.6">
      <c r="A291" s="427"/>
      <c r="B291" s="420"/>
      <c r="C291" s="427" t="s">
        <v>711</v>
      </c>
      <c r="D291" s="431" t="s">
        <v>870</v>
      </c>
      <c r="E291" s="429" t="s">
        <v>718</v>
      </c>
      <c r="F291" s="430"/>
      <c r="G291" s="328"/>
      <c r="H291" s="328"/>
      <c r="I291" s="314"/>
      <c r="J291" s="314"/>
      <c r="K291" s="329"/>
      <c r="L291" s="319"/>
      <c r="M291" s="320"/>
    </row>
    <row r="292" spans="1:13" ht="99.95">
      <c r="A292" s="427"/>
      <c r="B292" s="428" t="s">
        <v>871</v>
      </c>
      <c r="C292" s="428" t="s">
        <v>24</v>
      </c>
      <c r="D292" s="431"/>
      <c r="E292" s="429"/>
      <c r="F292" s="430"/>
      <c r="G292" s="328"/>
      <c r="H292" s="328"/>
      <c r="I292" s="314"/>
      <c r="J292" s="314"/>
      <c r="K292" s="329"/>
      <c r="L292" s="319"/>
      <c r="M292" s="320"/>
    </row>
    <row r="293" spans="1:13" ht="15">
      <c r="A293" s="427"/>
      <c r="B293" s="428"/>
      <c r="C293" s="428" t="s">
        <v>29</v>
      </c>
      <c r="D293" s="431"/>
      <c r="E293" s="429"/>
      <c r="F293" s="430"/>
      <c r="G293" s="328"/>
      <c r="H293" s="328"/>
      <c r="I293" s="314"/>
      <c r="J293" s="314"/>
      <c r="K293" s="329"/>
      <c r="L293" s="319"/>
      <c r="M293" s="320"/>
    </row>
    <row r="294" spans="1:13" ht="15">
      <c r="A294" s="427"/>
      <c r="B294" s="428"/>
      <c r="C294" s="428" t="s">
        <v>33</v>
      </c>
      <c r="D294" s="431"/>
      <c r="E294" s="429"/>
      <c r="F294" s="430"/>
      <c r="G294" s="328"/>
      <c r="H294" s="328"/>
      <c r="I294" s="314"/>
      <c r="J294" s="314"/>
      <c r="K294" s="329"/>
      <c r="L294" s="319"/>
      <c r="M294" s="320"/>
    </row>
    <row r="295" spans="1:13" ht="15">
      <c r="A295" s="427"/>
      <c r="B295" s="428"/>
      <c r="C295" s="428" t="s">
        <v>36</v>
      </c>
      <c r="D295" s="431"/>
      <c r="E295" s="429"/>
      <c r="F295" s="430"/>
      <c r="G295" s="328"/>
      <c r="H295" s="328"/>
      <c r="I295" s="314"/>
      <c r="J295" s="314"/>
      <c r="K295" s="329"/>
      <c r="L295" s="319"/>
      <c r="M295" s="320"/>
    </row>
    <row r="296" spans="1:13" ht="15">
      <c r="A296" s="419"/>
      <c r="B296" s="428"/>
      <c r="C296" s="419"/>
      <c r="D296" s="432"/>
      <c r="E296" s="421"/>
      <c r="F296" s="422"/>
      <c r="G296" s="328"/>
      <c r="H296" s="328"/>
      <c r="I296" s="314"/>
      <c r="J296" s="314"/>
      <c r="K296" s="329"/>
      <c r="L296" s="319"/>
      <c r="M296" s="320"/>
    </row>
    <row r="297" spans="1:13" ht="150">
      <c r="A297" s="427" t="s">
        <v>872</v>
      </c>
      <c r="B297" s="428"/>
      <c r="C297" s="427"/>
      <c r="D297" s="428" t="s">
        <v>873</v>
      </c>
      <c r="E297" s="429"/>
      <c r="F297" s="430"/>
      <c r="G297" s="328"/>
      <c r="H297" s="328"/>
      <c r="I297" s="314"/>
      <c r="J297" s="314"/>
      <c r="K297" s="329"/>
      <c r="L297" s="319"/>
      <c r="M297" s="320"/>
    </row>
    <row r="298" spans="1:13" ht="108.6" customHeight="1">
      <c r="A298" s="427"/>
      <c r="B298" s="428"/>
      <c r="C298" s="427" t="s">
        <v>711</v>
      </c>
      <c r="D298" s="431" t="s">
        <v>874</v>
      </c>
      <c r="E298" s="429" t="s">
        <v>718</v>
      </c>
      <c r="F298" s="430"/>
      <c r="G298" s="328"/>
      <c r="H298" s="328"/>
      <c r="I298" s="314"/>
      <c r="J298" s="314"/>
      <c r="K298" s="329"/>
      <c r="L298" s="319"/>
      <c r="M298" s="320"/>
    </row>
    <row r="299" spans="1:13" ht="15">
      <c r="A299" s="427"/>
      <c r="B299" s="420"/>
      <c r="C299" s="428" t="s">
        <v>24</v>
      </c>
      <c r="D299" s="431"/>
      <c r="E299" s="429"/>
      <c r="F299" s="430"/>
      <c r="G299" s="328"/>
      <c r="H299" s="328"/>
      <c r="I299" s="314"/>
      <c r="J299" s="314"/>
      <c r="K299" s="329"/>
      <c r="L299" s="319"/>
      <c r="M299" s="320"/>
    </row>
    <row r="300" spans="1:13" ht="99.95">
      <c r="A300" s="427"/>
      <c r="B300" s="428" t="s">
        <v>875</v>
      </c>
      <c r="C300" s="428" t="s">
        <v>29</v>
      </c>
      <c r="D300" s="431"/>
      <c r="E300" s="429"/>
      <c r="F300" s="430"/>
      <c r="G300" s="328"/>
      <c r="H300" s="328"/>
      <c r="I300" s="314"/>
      <c r="J300" s="314"/>
      <c r="K300" s="329"/>
      <c r="L300" s="319"/>
      <c r="M300" s="320"/>
    </row>
    <row r="301" spans="1:13" ht="15">
      <c r="A301" s="427"/>
      <c r="B301" s="428"/>
      <c r="C301" s="428" t="s">
        <v>33</v>
      </c>
      <c r="D301" s="431"/>
      <c r="E301" s="429"/>
      <c r="F301" s="430"/>
      <c r="G301" s="328"/>
      <c r="H301" s="328"/>
      <c r="I301" s="314"/>
      <c r="J301" s="314"/>
      <c r="K301" s="329"/>
      <c r="L301" s="319"/>
      <c r="M301" s="320"/>
    </row>
    <row r="302" spans="1:13" ht="15">
      <c r="A302" s="427"/>
      <c r="B302" s="428"/>
      <c r="C302" s="428" t="s">
        <v>36</v>
      </c>
      <c r="D302" s="431"/>
      <c r="E302" s="429"/>
      <c r="F302" s="430"/>
      <c r="G302" s="328"/>
      <c r="H302" s="328"/>
      <c r="I302" s="314"/>
      <c r="J302" s="314"/>
      <c r="K302" s="329"/>
      <c r="L302" s="319"/>
      <c r="M302" s="320"/>
    </row>
    <row r="303" spans="1:13" ht="15">
      <c r="A303" s="419"/>
      <c r="B303" s="428"/>
      <c r="C303" s="419"/>
      <c r="D303" s="432"/>
      <c r="E303" s="421"/>
      <c r="F303" s="422"/>
      <c r="G303" s="328"/>
      <c r="H303" s="328"/>
      <c r="I303" s="314"/>
      <c r="J303" s="314"/>
      <c r="K303" s="329"/>
      <c r="L303" s="319"/>
      <c r="M303" s="320"/>
    </row>
    <row r="304" spans="1:13" ht="174.95">
      <c r="A304" s="427" t="s">
        <v>876</v>
      </c>
      <c r="B304" s="428"/>
      <c r="C304" s="427"/>
      <c r="D304" s="428" t="s">
        <v>877</v>
      </c>
      <c r="E304" s="429"/>
      <c r="F304" s="430"/>
      <c r="G304" s="328"/>
      <c r="H304" s="328"/>
      <c r="I304" s="314"/>
      <c r="J304" s="314"/>
      <c r="K304" s="329"/>
      <c r="L304" s="319"/>
      <c r="M304" s="320"/>
    </row>
    <row r="305" spans="1:13" ht="125.1">
      <c r="A305" s="427"/>
      <c r="B305" s="428"/>
      <c r="C305" s="427" t="s">
        <v>711</v>
      </c>
      <c r="D305" s="431" t="s">
        <v>878</v>
      </c>
      <c r="E305" s="429" t="s">
        <v>718</v>
      </c>
      <c r="F305" s="430"/>
      <c r="G305" s="328"/>
      <c r="H305" s="328"/>
      <c r="I305" s="314"/>
      <c r="J305" s="314"/>
      <c r="K305" s="329"/>
      <c r="L305" s="319"/>
      <c r="M305" s="320"/>
    </row>
    <row r="306" spans="1:13" ht="15">
      <c r="A306" s="427"/>
      <c r="B306" s="428"/>
      <c r="C306" s="428" t="s">
        <v>24</v>
      </c>
      <c r="D306" s="431"/>
      <c r="E306" s="429"/>
      <c r="F306" s="430"/>
      <c r="G306" s="328"/>
      <c r="H306" s="328"/>
      <c r="I306" s="314"/>
      <c r="J306" s="314"/>
      <c r="K306" s="329"/>
      <c r="L306" s="319"/>
      <c r="M306" s="320"/>
    </row>
    <row r="307" spans="1:13" ht="15">
      <c r="A307" s="427"/>
      <c r="B307" s="420"/>
      <c r="C307" s="428" t="s">
        <v>29</v>
      </c>
      <c r="D307" s="431"/>
      <c r="E307" s="429"/>
      <c r="F307" s="430"/>
      <c r="G307" s="328"/>
      <c r="H307" s="328"/>
      <c r="I307" s="314"/>
      <c r="J307" s="314"/>
      <c r="K307" s="329"/>
      <c r="L307" s="319"/>
      <c r="M307" s="320"/>
    </row>
    <row r="308" spans="1:13" ht="99.95">
      <c r="A308" s="427"/>
      <c r="B308" s="428" t="s">
        <v>879</v>
      </c>
      <c r="C308" s="428" t="s">
        <v>33</v>
      </c>
      <c r="D308" s="431"/>
      <c r="E308" s="429"/>
      <c r="F308" s="430"/>
      <c r="G308" s="328"/>
      <c r="H308" s="328"/>
      <c r="I308" s="314"/>
      <c r="J308" s="314"/>
      <c r="K308" s="329"/>
      <c r="L308" s="319"/>
      <c r="M308" s="320"/>
    </row>
    <row r="309" spans="1:13" ht="15">
      <c r="A309" s="427"/>
      <c r="B309" s="428"/>
      <c r="C309" s="428" t="s">
        <v>36</v>
      </c>
      <c r="D309" s="431"/>
      <c r="E309" s="429"/>
      <c r="F309" s="430"/>
      <c r="G309" s="328"/>
      <c r="H309" s="328"/>
      <c r="I309" s="314"/>
      <c r="J309" s="314"/>
      <c r="K309" s="329"/>
      <c r="L309" s="319"/>
      <c r="M309" s="320"/>
    </row>
    <row r="310" spans="1:13" ht="15">
      <c r="A310" s="419"/>
      <c r="B310" s="428"/>
      <c r="C310" s="419"/>
      <c r="D310" s="432"/>
      <c r="E310" s="421"/>
      <c r="F310" s="422"/>
      <c r="G310" s="328"/>
      <c r="H310" s="328"/>
      <c r="I310" s="314"/>
      <c r="J310" s="314"/>
      <c r="K310" s="329"/>
      <c r="L310" s="319"/>
      <c r="M310" s="320"/>
    </row>
    <row r="311" spans="1:13" ht="15">
      <c r="A311" s="418">
        <v>2.2999999999999998</v>
      </c>
      <c r="B311" s="428"/>
      <c r="C311" s="418"/>
      <c r="D311" s="418" t="s">
        <v>880</v>
      </c>
      <c r="E311" s="424"/>
      <c r="F311" s="426"/>
      <c r="G311" s="328"/>
      <c r="H311" s="328"/>
      <c r="I311" s="314"/>
      <c r="J311" s="314"/>
      <c r="K311" s="329"/>
      <c r="L311" s="319"/>
      <c r="M311" s="320"/>
    </row>
    <row r="312" spans="1:13" ht="187.5">
      <c r="A312" s="427" t="s">
        <v>881</v>
      </c>
      <c r="B312" s="428"/>
      <c r="C312" s="427"/>
      <c r="D312" s="428" t="s">
        <v>882</v>
      </c>
      <c r="E312" s="429"/>
      <c r="F312" s="430"/>
      <c r="G312" s="328"/>
      <c r="H312" s="328"/>
      <c r="I312" s="314"/>
      <c r="J312" s="314"/>
      <c r="K312" s="329"/>
      <c r="L312" s="319"/>
      <c r="M312" s="320"/>
    </row>
    <row r="313" spans="1:13" ht="200.1">
      <c r="A313" s="427"/>
      <c r="B313" s="428"/>
      <c r="C313" s="427" t="s">
        <v>711</v>
      </c>
      <c r="D313" s="431" t="s">
        <v>883</v>
      </c>
      <c r="E313" s="429" t="s">
        <v>718</v>
      </c>
      <c r="F313" s="430"/>
      <c r="G313" s="328"/>
      <c r="H313" s="328"/>
      <c r="I313" s="314"/>
      <c r="J313" s="314"/>
      <c r="K313" s="329"/>
      <c r="L313" s="319"/>
      <c r="M313" s="320"/>
    </row>
    <row r="314" spans="1:13" ht="50.1">
      <c r="A314" s="427"/>
      <c r="B314" s="428"/>
      <c r="C314" s="428" t="s">
        <v>24</v>
      </c>
      <c r="D314" s="431" t="s">
        <v>884</v>
      </c>
      <c r="E314" s="429" t="s">
        <v>718</v>
      </c>
      <c r="F314" s="430"/>
      <c r="G314" s="328"/>
      <c r="H314" s="328"/>
      <c r="I314" s="314"/>
      <c r="J314" s="314"/>
      <c r="K314" s="329"/>
      <c r="L314" s="319"/>
      <c r="M314" s="320"/>
    </row>
    <row r="315" spans="1:13" ht="15">
      <c r="A315" s="427"/>
      <c r="B315" s="420"/>
      <c r="C315" s="428" t="s">
        <v>29</v>
      </c>
      <c r="D315" s="431"/>
      <c r="E315" s="429"/>
      <c r="F315" s="430"/>
      <c r="G315" s="328"/>
      <c r="H315" s="328"/>
      <c r="I315" s="314"/>
      <c r="J315" s="314"/>
      <c r="K315" s="329"/>
      <c r="L315" s="319"/>
      <c r="M315" s="320"/>
    </row>
    <row r="316" spans="1:13" ht="99.95">
      <c r="A316" s="427"/>
      <c r="B316" s="428" t="s">
        <v>885</v>
      </c>
      <c r="C316" s="428" t="s">
        <v>33</v>
      </c>
      <c r="D316" s="431"/>
      <c r="E316" s="429"/>
      <c r="F316" s="430"/>
      <c r="G316" s="328"/>
      <c r="H316" s="328"/>
      <c r="I316" s="314"/>
      <c r="J316" s="314"/>
      <c r="K316" s="329"/>
      <c r="L316" s="319"/>
      <c r="M316" s="320"/>
    </row>
    <row r="317" spans="1:13" ht="15">
      <c r="A317" s="427"/>
      <c r="B317" s="428"/>
      <c r="C317" s="428" t="s">
        <v>36</v>
      </c>
      <c r="D317" s="431"/>
      <c r="E317" s="429"/>
      <c r="F317" s="430"/>
      <c r="G317" s="328"/>
      <c r="H317" s="328"/>
      <c r="I317" s="314"/>
      <c r="J317" s="314"/>
      <c r="K317" s="329"/>
      <c r="L317" s="319"/>
      <c r="M317" s="320"/>
    </row>
    <row r="318" spans="1:13" ht="15">
      <c r="A318" s="419"/>
      <c r="B318" s="428"/>
      <c r="C318" s="419"/>
      <c r="D318" s="432"/>
      <c r="E318" s="421"/>
      <c r="F318" s="422"/>
      <c r="G318" s="328"/>
      <c r="H318" s="328"/>
      <c r="I318" s="314"/>
      <c r="J318" s="314"/>
      <c r="K318" s="329"/>
      <c r="L318" s="319"/>
      <c r="M318" s="320"/>
    </row>
    <row r="319" spans="1:13" ht="137.44999999999999">
      <c r="A319" s="427" t="s">
        <v>886</v>
      </c>
      <c r="B319" s="428"/>
      <c r="C319" s="427"/>
      <c r="D319" s="428" t="s">
        <v>887</v>
      </c>
      <c r="E319" s="429"/>
      <c r="F319" s="430"/>
      <c r="G319" s="328"/>
      <c r="H319" s="328"/>
      <c r="I319" s="314"/>
      <c r="J319" s="314"/>
      <c r="K319" s="329"/>
      <c r="L319" s="319"/>
      <c r="M319" s="320"/>
    </row>
    <row r="320" spans="1:13" ht="125.1">
      <c r="A320" s="427"/>
      <c r="B320" s="428"/>
      <c r="C320" s="427" t="s">
        <v>711</v>
      </c>
      <c r="D320" s="431" t="s">
        <v>888</v>
      </c>
      <c r="E320" s="429" t="s">
        <v>718</v>
      </c>
      <c r="F320" s="430"/>
      <c r="G320" s="328"/>
      <c r="H320" s="328"/>
      <c r="I320" s="314"/>
      <c r="J320" s="314"/>
      <c r="K320" s="329"/>
      <c r="L320" s="319"/>
      <c r="M320" s="320"/>
    </row>
    <row r="321" spans="1:13" ht="15">
      <c r="A321" s="427"/>
      <c r="B321" s="428"/>
      <c r="C321" s="428" t="s">
        <v>24</v>
      </c>
      <c r="D321" s="431"/>
      <c r="E321" s="429"/>
      <c r="F321" s="430"/>
      <c r="G321" s="328"/>
      <c r="H321" s="328"/>
      <c r="I321" s="314"/>
      <c r="J321" s="314"/>
      <c r="K321" s="329"/>
      <c r="L321" s="319"/>
      <c r="M321" s="320"/>
    </row>
    <row r="322" spans="1:13" ht="15">
      <c r="A322" s="427"/>
      <c r="B322" s="428"/>
      <c r="C322" s="428" t="s">
        <v>29</v>
      </c>
      <c r="D322" s="431"/>
      <c r="E322" s="429"/>
      <c r="F322" s="430"/>
      <c r="G322" s="328"/>
      <c r="H322" s="328"/>
      <c r="I322" s="314"/>
      <c r="J322" s="314"/>
      <c r="K322" s="329"/>
      <c r="L322" s="319"/>
      <c r="M322" s="320"/>
    </row>
    <row r="323" spans="1:13" ht="15">
      <c r="A323" s="427"/>
      <c r="B323" s="420"/>
      <c r="C323" s="428" t="s">
        <v>33</v>
      </c>
      <c r="D323" s="431"/>
      <c r="E323" s="429"/>
      <c r="F323" s="430"/>
      <c r="G323" s="328"/>
      <c r="H323" s="328"/>
      <c r="I323" s="314"/>
      <c r="J323" s="314"/>
      <c r="K323" s="329"/>
      <c r="L323" s="319"/>
      <c r="M323" s="320"/>
    </row>
    <row r="324" spans="1:13" ht="99.95">
      <c r="A324" s="427"/>
      <c r="B324" s="428" t="s">
        <v>889</v>
      </c>
      <c r="C324" s="428" t="s">
        <v>36</v>
      </c>
      <c r="D324" s="431"/>
      <c r="E324" s="429"/>
      <c r="F324" s="430"/>
      <c r="G324" s="328"/>
      <c r="H324" s="328"/>
      <c r="I324" s="314"/>
      <c r="J324" s="314"/>
      <c r="K324" s="329"/>
      <c r="L324" s="319"/>
      <c r="M324" s="320"/>
    </row>
    <row r="325" spans="1:13" ht="15">
      <c r="A325" s="419"/>
      <c r="B325" s="428"/>
      <c r="C325" s="419"/>
      <c r="D325" s="432"/>
      <c r="E325" s="421"/>
      <c r="F325" s="422"/>
      <c r="G325" s="328"/>
      <c r="H325" s="328"/>
      <c r="I325" s="314"/>
      <c r="J325" s="314"/>
      <c r="K325" s="329"/>
      <c r="L325" s="319"/>
      <c r="M325" s="320"/>
    </row>
    <row r="326" spans="1:13" ht="137.44999999999999">
      <c r="A326" s="427" t="s">
        <v>890</v>
      </c>
      <c r="B326" s="428"/>
      <c r="C326" s="427"/>
      <c r="D326" s="428" t="s">
        <v>891</v>
      </c>
      <c r="E326" s="429"/>
      <c r="F326" s="430"/>
      <c r="G326" s="328"/>
      <c r="H326" s="328"/>
      <c r="I326" s="314"/>
      <c r="J326" s="314"/>
      <c r="K326" s="329"/>
      <c r="L326" s="319"/>
      <c r="M326" s="320"/>
    </row>
    <row r="327" spans="1:13" ht="217.7" customHeight="1">
      <c r="A327" s="427"/>
      <c r="B327" s="428"/>
      <c r="C327" s="427" t="s">
        <v>711</v>
      </c>
      <c r="D327" s="431" t="s">
        <v>892</v>
      </c>
      <c r="E327" s="429" t="s">
        <v>718</v>
      </c>
      <c r="F327" s="430"/>
      <c r="G327" s="328"/>
      <c r="H327" s="328"/>
      <c r="I327" s="314"/>
      <c r="J327" s="314"/>
      <c r="K327" s="329"/>
      <c r="L327" s="319"/>
      <c r="M327" s="320"/>
    </row>
    <row r="328" spans="1:13" ht="266.45" customHeight="1">
      <c r="A328" s="427"/>
      <c r="B328" s="428"/>
      <c r="C328" s="428" t="s">
        <v>24</v>
      </c>
      <c r="D328" s="431" t="s">
        <v>893</v>
      </c>
      <c r="E328" s="429" t="s">
        <v>718</v>
      </c>
      <c r="F328" s="430"/>
      <c r="G328" s="328"/>
      <c r="H328" s="328"/>
      <c r="I328" s="314"/>
      <c r="J328" s="314"/>
      <c r="K328" s="329"/>
      <c r="L328" s="319"/>
      <c r="M328" s="320"/>
    </row>
    <row r="329" spans="1:13" ht="75">
      <c r="A329" s="427"/>
      <c r="B329" s="428"/>
      <c r="C329" s="428" t="s">
        <v>29</v>
      </c>
      <c r="D329" s="436" t="s">
        <v>894</v>
      </c>
      <c r="E329" s="429" t="s">
        <v>718</v>
      </c>
      <c r="F329" s="430"/>
      <c r="G329" s="328"/>
      <c r="H329" s="328"/>
      <c r="I329" s="314"/>
      <c r="J329" s="314"/>
      <c r="K329" s="329"/>
      <c r="L329" s="319"/>
      <c r="M329" s="320"/>
    </row>
    <row r="330" spans="1:13" ht="15">
      <c r="A330" s="427"/>
      <c r="B330" s="428"/>
      <c r="C330" s="428" t="s">
        <v>33</v>
      </c>
      <c r="D330" s="431"/>
      <c r="E330" s="429"/>
      <c r="F330" s="430"/>
      <c r="G330" s="328"/>
      <c r="H330" s="328"/>
      <c r="I330" s="314"/>
      <c r="J330" s="314"/>
      <c r="K330" s="329"/>
      <c r="L330" s="319"/>
      <c r="M330" s="320"/>
    </row>
    <row r="331" spans="1:13" ht="15">
      <c r="A331" s="427"/>
      <c r="B331" s="420"/>
      <c r="C331" s="428" t="s">
        <v>36</v>
      </c>
      <c r="D331" s="431"/>
      <c r="E331" s="429"/>
      <c r="F331" s="430"/>
      <c r="G331" s="328"/>
      <c r="H331" s="328"/>
      <c r="I331" s="314"/>
      <c r="J331" s="314"/>
      <c r="K331" s="329"/>
      <c r="L331" s="319"/>
      <c r="M331" s="320"/>
    </row>
    <row r="332" spans="1:13" ht="62.45">
      <c r="A332" s="419"/>
      <c r="B332" s="428" t="s">
        <v>895</v>
      </c>
      <c r="C332" s="419"/>
      <c r="D332" s="432"/>
      <c r="E332" s="421"/>
      <c r="F332" s="422"/>
      <c r="G332" s="328"/>
      <c r="H332" s="328"/>
      <c r="I332" s="314"/>
      <c r="J332" s="314"/>
      <c r="K332" s="329"/>
      <c r="L332" s="319"/>
      <c r="M332" s="320"/>
    </row>
    <row r="333" spans="1:13" ht="150">
      <c r="A333" s="427" t="s">
        <v>896</v>
      </c>
      <c r="B333" s="428"/>
      <c r="C333" s="427"/>
      <c r="D333" s="428" t="s">
        <v>897</v>
      </c>
      <c r="E333" s="429"/>
      <c r="F333" s="430"/>
      <c r="G333" s="328"/>
      <c r="H333" s="328"/>
      <c r="I333" s="314"/>
      <c r="J333" s="314"/>
      <c r="K333" s="329"/>
      <c r="L333" s="319"/>
      <c r="M333" s="320"/>
    </row>
    <row r="334" spans="1:13" ht="137.44999999999999">
      <c r="A334" s="427"/>
      <c r="B334" s="428"/>
      <c r="C334" s="427" t="s">
        <v>711</v>
      </c>
      <c r="D334" s="431" t="s">
        <v>898</v>
      </c>
      <c r="E334" s="429" t="s">
        <v>718</v>
      </c>
      <c r="F334" s="430"/>
      <c r="G334" s="328"/>
      <c r="H334" s="328"/>
      <c r="I334" s="314"/>
      <c r="J334" s="314"/>
      <c r="K334" s="329"/>
      <c r="L334" s="319"/>
      <c r="M334" s="320"/>
    </row>
    <row r="335" spans="1:13" ht="15">
      <c r="A335" s="427"/>
      <c r="B335" s="428"/>
      <c r="C335" s="428" t="s">
        <v>24</v>
      </c>
      <c r="D335" s="431"/>
      <c r="E335" s="429"/>
      <c r="F335" s="430"/>
      <c r="G335" s="328"/>
      <c r="H335" s="328"/>
      <c r="I335" s="314"/>
      <c r="J335" s="314"/>
      <c r="K335" s="329"/>
      <c r="L335" s="319"/>
      <c r="M335" s="320"/>
    </row>
    <row r="336" spans="1:13" ht="15">
      <c r="A336" s="427"/>
      <c r="B336" s="428"/>
      <c r="C336" s="428" t="s">
        <v>29</v>
      </c>
      <c r="D336" s="431"/>
      <c r="E336" s="429"/>
      <c r="F336" s="430"/>
      <c r="G336" s="328"/>
      <c r="H336" s="328"/>
      <c r="I336" s="314"/>
      <c r="J336" s="314"/>
      <c r="K336" s="329"/>
      <c r="L336" s="319"/>
      <c r="M336" s="320"/>
    </row>
    <row r="337" spans="1:13" ht="15">
      <c r="A337" s="427"/>
      <c r="B337" s="428"/>
      <c r="C337" s="428" t="s">
        <v>33</v>
      </c>
      <c r="D337" s="431"/>
      <c r="E337" s="429"/>
      <c r="F337" s="430"/>
      <c r="G337" s="328"/>
      <c r="H337" s="328"/>
      <c r="I337" s="314"/>
      <c r="J337" s="314"/>
      <c r="K337" s="329"/>
      <c r="L337" s="319"/>
      <c r="M337" s="320"/>
    </row>
    <row r="338" spans="1:13" ht="15">
      <c r="A338" s="427"/>
      <c r="B338" s="428"/>
      <c r="C338" s="428" t="s">
        <v>36</v>
      </c>
      <c r="D338" s="431"/>
      <c r="E338" s="429"/>
      <c r="F338" s="430"/>
      <c r="G338" s="328"/>
      <c r="H338" s="328"/>
      <c r="I338" s="314"/>
      <c r="J338" s="314"/>
      <c r="K338" s="329"/>
      <c r="L338" s="319"/>
      <c r="M338" s="320"/>
    </row>
    <row r="339" spans="1:13" ht="15">
      <c r="A339" s="419"/>
      <c r="B339" s="420"/>
      <c r="C339" s="419"/>
      <c r="D339" s="432"/>
      <c r="E339" s="421"/>
      <c r="F339" s="422"/>
      <c r="G339" s="328"/>
      <c r="H339" s="328"/>
      <c r="I339" s="314"/>
      <c r="J339" s="314"/>
      <c r="K339" s="329"/>
      <c r="L339" s="319"/>
      <c r="M339" s="320"/>
    </row>
    <row r="340" spans="1:13" ht="137.44999999999999">
      <c r="A340" s="427" t="s">
        <v>899</v>
      </c>
      <c r="B340" s="428" t="s">
        <v>591</v>
      </c>
      <c r="C340" s="427"/>
      <c r="D340" s="428" t="s">
        <v>900</v>
      </c>
      <c r="E340" s="429"/>
      <c r="F340" s="430"/>
      <c r="G340" s="328"/>
      <c r="H340" s="328"/>
      <c r="I340" s="314"/>
      <c r="J340" s="314"/>
      <c r="K340" s="329"/>
      <c r="L340" s="319"/>
      <c r="M340" s="320"/>
    </row>
    <row r="341" spans="1:13" ht="249.95">
      <c r="A341" s="427"/>
      <c r="B341" s="428"/>
      <c r="C341" s="427" t="s">
        <v>711</v>
      </c>
      <c r="D341" s="431" t="s">
        <v>901</v>
      </c>
      <c r="E341" s="429" t="s">
        <v>718</v>
      </c>
      <c r="F341" s="430"/>
      <c r="G341" s="328"/>
      <c r="H341" s="328"/>
      <c r="I341" s="314"/>
      <c r="J341" s="314"/>
      <c r="K341" s="329"/>
      <c r="L341" s="319"/>
      <c r="M341" s="320"/>
    </row>
    <row r="342" spans="1:13" ht="15">
      <c r="A342" s="427"/>
      <c r="B342" s="428"/>
      <c r="C342" s="428" t="s">
        <v>24</v>
      </c>
      <c r="D342" s="431"/>
      <c r="E342" s="429"/>
      <c r="F342" s="430"/>
      <c r="G342" s="328"/>
      <c r="H342" s="328"/>
      <c r="I342" s="314"/>
      <c r="J342" s="314"/>
      <c r="K342" s="329"/>
      <c r="L342" s="319"/>
      <c r="M342" s="320"/>
    </row>
    <row r="343" spans="1:13" ht="15">
      <c r="A343" s="427"/>
      <c r="B343" s="428"/>
      <c r="C343" s="428" t="s">
        <v>29</v>
      </c>
      <c r="D343" s="431"/>
      <c r="E343" s="429"/>
      <c r="F343" s="430"/>
      <c r="G343" s="328"/>
      <c r="H343" s="328"/>
      <c r="I343" s="314"/>
      <c r="J343" s="314"/>
      <c r="K343" s="329"/>
      <c r="L343" s="319"/>
      <c r="M343" s="320"/>
    </row>
    <row r="344" spans="1:13" ht="15">
      <c r="A344" s="427"/>
      <c r="B344" s="428"/>
      <c r="C344" s="428" t="s">
        <v>33</v>
      </c>
      <c r="D344" s="431"/>
      <c r="E344" s="429"/>
      <c r="F344" s="430"/>
      <c r="G344" s="328"/>
      <c r="H344" s="328"/>
      <c r="I344" s="314"/>
      <c r="J344" s="314"/>
      <c r="K344" s="329"/>
      <c r="L344" s="319"/>
      <c r="M344" s="320"/>
    </row>
    <row r="345" spans="1:13" ht="15">
      <c r="A345" s="427"/>
      <c r="B345" s="428"/>
      <c r="C345" s="428" t="s">
        <v>36</v>
      </c>
      <c r="D345" s="431"/>
      <c r="E345" s="429"/>
      <c r="F345" s="430"/>
      <c r="G345" s="328"/>
      <c r="H345" s="328"/>
      <c r="I345" s="314"/>
      <c r="J345" s="314"/>
      <c r="K345" s="329"/>
      <c r="L345" s="319"/>
      <c r="M345" s="320"/>
    </row>
    <row r="346" spans="1:13" ht="15">
      <c r="A346" s="419"/>
      <c r="B346" s="428"/>
      <c r="C346" s="419"/>
      <c r="D346" s="432"/>
      <c r="E346" s="421"/>
      <c r="F346" s="422"/>
      <c r="G346" s="328"/>
      <c r="H346" s="328"/>
      <c r="I346" s="314"/>
      <c r="J346" s="314"/>
      <c r="K346" s="329"/>
      <c r="L346" s="319"/>
      <c r="M346" s="320"/>
    </row>
    <row r="347" spans="1:13" ht="112.5">
      <c r="A347" s="427" t="s">
        <v>902</v>
      </c>
      <c r="B347" s="420"/>
      <c r="C347" s="427"/>
      <c r="D347" s="428" t="s">
        <v>903</v>
      </c>
      <c r="E347" s="429"/>
      <c r="F347" s="430"/>
      <c r="G347" s="328"/>
      <c r="H347" s="328"/>
      <c r="I347" s="314"/>
      <c r="J347" s="314"/>
      <c r="K347" s="329"/>
      <c r="L347" s="319"/>
      <c r="M347" s="320"/>
    </row>
    <row r="348" spans="1:13" ht="112.5">
      <c r="A348" s="427"/>
      <c r="B348" s="418"/>
      <c r="C348" s="427" t="s">
        <v>711</v>
      </c>
      <c r="D348" s="431" t="s">
        <v>904</v>
      </c>
      <c r="E348" s="429" t="s">
        <v>718</v>
      </c>
      <c r="F348" s="430"/>
      <c r="G348" s="328"/>
      <c r="H348" s="328"/>
      <c r="I348" s="314"/>
      <c r="J348" s="314"/>
      <c r="K348" s="329"/>
      <c r="L348" s="319"/>
      <c r="M348" s="320"/>
    </row>
    <row r="349" spans="1:13" ht="62.45">
      <c r="A349" s="427"/>
      <c r="B349" s="428" t="s">
        <v>905</v>
      </c>
      <c r="C349" s="428" t="s">
        <v>24</v>
      </c>
      <c r="D349" s="431"/>
      <c r="E349" s="429"/>
      <c r="F349" s="430"/>
      <c r="G349" s="328"/>
      <c r="H349" s="328"/>
      <c r="I349" s="314"/>
      <c r="J349" s="314"/>
      <c r="K349" s="329"/>
      <c r="L349" s="319"/>
      <c r="M349" s="320"/>
    </row>
    <row r="350" spans="1:13" ht="15">
      <c r="A350" s="427"/>
      <c r="B350" s="428"/>
      <c r="C350" s="428" t="s">
        <v>29</v>
      </c>
      <c r="D350" s="431"/>
      <c r="E350" s="429"/>
      <c r="F350" s="430"/>
      <c r="G350" s="328"/>
      <c r="H350" s="328"/>
      <c r="I350" s="314"/>
      <c r="J350" s="314"/>
      <c r="K350" s="329"/>
      <c r="L350" s="319"/>
      <c r="M350" s="320"/>
    </row>
    <row r="351" spans="1:13" ht="15">
      <c r="A351" s="427"/>
      <c r="B351" s="428"/>
      <c r="C351" s="428" t="s">
        <v>33</v>
      </c>
      <c r="D351" s="431"/>
      <c r="E351" s="429"/>
      <c r="F351" s="430"/>
      <c r="G351" s="328"/>
      <c r="H351" s="328"/>
      <c r="I351" s="314"/>
      <c r="J351" s="314"/>
      <c r="K351" s="329"/>
      <c r="L351" s="319"/>
      <c r="M351" s="320"/>
    </row>
    <row r="352" spans="1:13" ht="15">
      <c r="A352" s="427"/>
      <c r="B352" s="428"/>
      <c r="C352" s="428" t="s">
        <v>36</v>
      </c>
      <c r="D352" s="431"/>
      <c r="E352" s="429"/>
      <c r="F352" s="430"/>
      <c r="G352" s="328"/>
      <c r="H352" s="328"/>
      <c r="I352" s="314"/>
      <c r="J352" s="314"/>
      <c r="K352" s="329"/>
      <c r="L352" s="319"/>
      <c r="M352" s="320"/>
    </row>
    <row r="353" spans="1:13" ht="15">
      <c r="A353" s="419"/>
      <c r="B353" s="428"/>
      <c r="C353" s="419"/>
      <c r="D353" s="432"/>
      <c r="E353" s="421"/>
      <c r="F353" s="422"/>
      <c r="G353" s="328"/>
      <c r="H353" s="328"/>
      <c r="I353" s="314"/>
      <c r="J353" s="314"/>
      <c r="K353" s="329"/>
      <c r="L353" s="319"/>
      <c r="M353" s="320"/>
    </row>
    <row r="354" spans="1:13" ht="137.44999999999999">
      <c r="A354" s="427" t="s">
        <v>906</v>
      </c>
      <c r="B354" s="428"/>
      <c r="C354" s="427"/>
      <c r="D354" s="428" t="s">
        <v>907</v>
      </c>
      <c r="E354" s="429"/>
      <c r="F354" s="430"/>
      <c r="G354" s="328"/>
      <c r="H354" s="328"/>
      <c r="I354" s="314"/>
      <c r="J354" s="314"/>
      <c r="K354" s="329"/>
      <c r="L354" s="319"/>
      <c r="M354" s="320"/>
    </row>
    <row r="355" spans="1:13" ht="164.45" customHeight="1">
      <c r="A355" s="427"/>
      <c r="B355" s="428"/>
      <c r="C355" s="427" t="s">
        <v>711</v>
      </c>
      <c r="D355" s="431" t="s">
        <v>908</v>
      </c>
      <c r="E355" s="429" t="s">
        <v>718</v>
      </c>
      <c r="F355" s="430"/>
      <c r="G355" s="328"/>
      <c r="H355" s="328"/>
      <c r="I355" s="314"/>
      <c r="J355" s="314"/>
      <c r="K355" s="329"/>
      <c r="L355" s="319"/>
      <c r="M355" s="320"/>
    </row>
    <row r="356" spans="1:13" ht="15">
      <c r="A356" s="427"/>
      <c r="B356" s="420"/>
      <c r="C356" s="428" t="s">
        <v>24</v>
      </c>
      <c r="D356" s="431"/>
      <c r="E356" s="429"/>
      <c r="F356" s="430"/>
      <c r="G356" s="328"/>
      <c r="H356" s="328"/>
      <c r="I356" s="314"/>
      <c r="J356" s="314"/>
      <c r="K356" s="329"/>
      <c r="L356" s="319"/>
      <c r="M356" s="320"/>
    </row>
    <row r="357" spans="1:13" ht="62.45">
      <c r="A357" s="427"/>
      <c r="B357" s="428" t="s">
        <v>909</v>
      </c>
      <c r="C357" s="428" t="s">
        <v>29</v>
      </c>
      <c r="D357" s="431"/>
      <c r="E357" s="429"/>
      <c r="F357" s="430"/>
      <c r="G357" s="328"/>
      <c r="H357" s="328"/>
      <c r="I357" s="314"/>
      <c r="J357" s="314"/>
      <c r="K357" s="329"/>
      <c r="L357" s="319"/>
      <c r="M357" s="320"/>
    </row>
    <row r="358" spans="1:13" ht="15">
      <c r="A358" s="427"/>
      <c r="B358" s="428"/>
      <c r="C358" s="428" t="s">
        <v>33</v>
      </c>
      <c r="D358" s="431"/>
      <c r="E358" s="429"/>
      <c r="F358" s="430"/>
      <c r="G358" s="328"/>
      <c r="H358" s="328"/>
      <c r="I358" s="314"/>
      <c r="J358" s="314"/>
      <c r="K358" s="329"/>
      <c r="L358" s="319"/>
      <c r="M358" s="320"/>
    </row>
    <row r="359" spans="1:13" ht="15">
      <c r="A359" s="427"/>
      <c r="B359" s="428"/>
      <c r="C359" s="428" t="s">
        <v>36</v>
      </c>
      <c r="D359" s="431"/>
      <c r="E359" s="429"/>
      <c r="F359" s="430"/>
      <c r="G359" s="328"/>
      <c r="H359" s="328"/>
      <c r="I359" s="314"/>
      <c r="J359" s="314"/>
      <c r="K359" s="329"/>
      <c r="L359" s="319"/>
      <c r="M359" s="320"/>
    </row>
    <row r="360" spans="1:13" ht="15">
      <c r="A360" s="419"/>
      <c r="B360" s="428"/>
      <c r="C360" s="419"/>
      <c r="D360" s="432"/>
      <c r="E360" s="421"/>
      <c r="F360" s="422"/>
      <c r="G360" s="328"/>
      <c r="H360" s="328"/>
      <c r="I360" s="314"/>
      <c r="J360" s="314"/>
      <c r="K360" s="329"/>
      <c r="L360" s="319"/>
      <c r="M360" s="320"/>
    </row>
    <row r="361" spans="1:13" ht="125.1">
      <c r="A361" s="427" t="s">
        <v>910</v>
      </c>
      <c r="B361" s="428"/>
      <c r="C361" s="427"/>
      <c r="D361" s="428" t="s">
        <v>911</v>
      </c>
      <c r="E361" s="429"/>
      <c r="F361" s="430"/>
      <c r="G361" s="328"/>
      <c r="H361" s="328"/>
      <c r="I361" s="314"/>
      <c r="J361" s="314"/>
      <c r="K361" s="329"/>
      <c r="L361" s="319"/>
      <c r="M361" s="320"/>
    </row>
    <row r="362" spans="1:13" ht="237.6">
      <c r="A362" s="427"/>
      <c r="B362" s="428"/>
      <c r="C362" s="427" t="s">
        <v>711</v>
      </c>
      <c r="D362" s="431" t="s">
        <v>912</v>
      </c>
      <c r="E362" s="429" t="s">
        <v>718</v>
      </c>
      <c r="F362" s="430"/>
      <c r="G362" s="328"/>
      <c r="H362" s="328"/>
      <c r="I362" s="314"/>
      <c r="J362" s="314"/>
      <c r="K362" s="329"/>
      <c r="L362" s="319"/>
      <c r="M362" s="320"/>
    </row>
    <row r="363" spans="1:13" ht="237.6">
      <c r="A363" s="427"/>
      <c r="B363" s="428"/>
      <c r="C363" s="428" t="s">
        <v>24</v>
      </c>
      <c r="D363" s="431" t="s">
        <v>913</v>
      </c>
      <c r="E363" s="429" t="s">
        <v>718</v>
      </c>
      <c r="F363" s="430"/>
      <c r="G363" s="328"/>
      <c r="H363" s="328"/>
      <c r="I363" s="314"/>
      <c r="J363" s="314"/>
      <c r="K363" s="329"/>
      <c r="L363" s="319"/>
      <c r="M363" s="320"/>
    </row>
    <row r="364" spans="1:13" ht="50.1">
      <c r="A364" s="427"/>
      <c r="B364" s="420"/>
      <c r="C364" s="428" t="s">
        <v>29</v>
      </c>
      <c r="D364" s="436" t="s">
        <v>914</v>
      </c>
      <c r="E364" s="429" t="s">
        <v>718</v>
      </c>
      <c r="F364" s="430"/>
      <c r="G364" s="328"/>
      <c r="H364" s="328"/>
      <c r="I364" s="314"/>
      <c r="J364" s="314"/>
      <c r="K364" s="329"/>
      <c r="L364" s="319"/>
      <c r="M364" s="320"/>
    </row>
    <row r="365" spans="1:13" ht="409.5">
      <c r="A365" s="427"/>
      <c r="B365" s="428" t="s">
        <v>915</v>
      </c>
      <c r="C365" s="428" t="s">
        <v>33</v>
      </c>
      <c r="D365" s="431"/>
      <c r="E365" s="429"/>
      <c r="F365" s="430"/>
      <c r="G365" s="328"/>
      <c r="H365" s="328"/>
      <c r="I365" s="314"/>
      <c r="J365" s="314"/>
      <c r="K365" s="329"/>
      <c r="L365" s="319"/>
      <c r="M365" s="320"/>
    </row>
    <row r="366" spans="1:13" ht="15">
      <c r="A366" s="427"/>
      <c r="B366" s="428"/>
      <c r="C366" s="428" t="s">
        <v>36</v>
      </c>
      <c r="D366" s="431"/>
      <c r="E366" s="429"/>
      <c r="F366" s="430"/>
      <c r="G366" s="328"/>
      <c r="H366" s="328"/>
      <c r="I366" s="314"/>
      <c r="J366" s="314"/>
      <c r="K366" s="329"/>
      <c r="L366" s="319"/>
      <c r="M366" s="320"/>
    </row>
    <row r="367" spans="1:13" ht="15">
      <c r="A367" s="419"/>
      <c r="B367" s="428"/>
      <c r="C367" s="419"/>
      <c r="D367" s="432"/>
      <c r="E367" s="421"/>
      <c r="F367" s="422"/>
      <c r="G367" s="328"/>
      <c r="H367" s="328"/>
      <c r="I367" s="314"/>
      <c r="J367" s="314"/>
      <c r="K367" s="329"/>
      <c r="L367" s="319"/>
      <c r="M367" s="320"/>
    </row>
    <row r="368" spans="1:13" ht="125.45" customHeight="1">
      <c r="A368" s="427" t="s">
        <v>916</v>
      </c>
      <c r="B368" s="428"/>
      <c r="C368" s="427"/>
      <c r="D368" s="428" t="s">
        <v>917</v>
      </c>
      <c r="E368" s="429"/>
      <c r="F368" s="430"/>
      <c r="G368" s="328"/>
      <c r="H368" s="328"/>
      <c r="I368" s="314"/>
      <c r="J368" s="314"/>
      <c r="K368" s="329"/>
      <c r="L368" s="319"/>
      <c r="M368" s="320"/>
    </row>
    <row r="369" spans="1:13" ht="190.35" customHeight="1">
      <c r="A369" s="427"/>
      <c r="B369" s="428"/>
      <c r="C369" s="427" t="s">
        <v>711</v>
      </c>
      <c r="D369" s="431" t="s">
        <v>918</v>
      </c>
      <c r="E369" s="429" t="s">
        <v>718</v>
      </c>
      <c r="F369" s="430"/>
      <c r="G369" s="328"/>
      <c r="H369" s="328"/>
      <c r="I369" s="314"/>
      <c r="J369" s="314"/>
      <c r="K369" s="329"/>
      <c r="L369" s="319"/>
      <c r="M369" s="320"/>
    </row>
    <row r="370" spans="1:13" ht="249.95">
      <c r="A370" s="427"/>
      <c r="B370" s="428"/>
      <c r="C370" s="428" t="s">
        <v>24</v>
      </c>
      <c r="D370" s="431" t="s">
        <v>919</v>
      </c>
      <c r="E370" s="429" t="s">
        <v>718</v>
      </c>
      <c r="F370" s="430"/>
      <c r="G370" s="328"/>
      <c r="H370" s="328"/>
      <c r="I370" s="314"/>
      <c r="J370" s="314"/>
      <c r="K370" s="329"/>
      <c r="L370" s="319"/>
      <c r="M370" s="320"/>
    </row>
    <row r="371" spans="1:13" ht="24.95">
      <c r="A371" s="427"/>
      <c r="B371" s="428"/>
      <c r="C371" s="428" t="s">
        <v>29</v>
      </c>
      <c r="D371" s="431" t="s">
        <v>920</v>
      </c>
      <c r="E371" s="429" t="s">
        <v>718</v>
      </c>
      <c r="F371" s="430"/>
      <c r="G371" s="328"/>
      <c r="H371" s="328"/>
      <c r="I371" s="314"/>
      <c r="J371" s="314"/>
      <c r="K371" s="329"/>
      <c r="L371" s="319"/>
      <c r="M371" s="320"/>
    </row>
    <row r="372" spans="1:13" ht="15">
      <c r="A372" s="427"/>
      <c r="B372" s="420"/>
      <c r="C372" s="428" t="s">
        <v>33</v>
      </c>
      <c r="D372" s="431"/>
      <c r="E372" s="429"/>
      <c r="F372" s="430"/>
      <c r="G372" s="328"/>
      <c r="H372" s="328"/>
      <c r="I372" s="314"/>
      <c r="J372" s="314"/>
      <c r="K372" s="329"/>
      <c r="L372" s="319"/>
      <c r="M372" s="320"/>
    </row>
    <row r="373" spans="1:13" ht="62.45">
      <c r="A373" s="427"/>
      <c r="B373" s="428" t="s">
        <v>872</v>
      </c>
      <c r="C373" s="428" t="s">
        <v>36</v>
      </c>
      <c r="D373" s="431"/>
      <c r="E373" s="429"/>
      <c r="F373" s="430"/>
      <c r="G373" s="328"/>
      <c r="H373" s="328"/>
      <c r="I373" s="314"/>
      <c r="J373" s="314"/>
      <c r="K373" s="329"/>
      <c r="L373" s="319"/>
      <c r="M373" s="320"/>
    </row>
    <row r="374" spans="1:13" ht="15">
      <c r="A374" s="419"/>
      <c r="B374" s="428"/>
      <c r="C374" s="419"/>
      <c r="D374" s="432"/>
      <c r="E374" s="421"/>
      <c r="F374" s="422"/>
      <c r="G374" s="328"/>
      <c r="H374" s="328"/>
      <c r="I374" s="314"/>
      <c r="J374" s="314"/>
      <c r="K374" s="329"/>
      <c r="L374" s="319"/>
      <c r="M374" s="320"/>
    </row>
    <row r="375" spans="1:13" ht="15">
      <c r="A375" s="423">
        <v>2.4</v>
      </c>
      <c r="B375" s="428"/>
      <c r="C375" s="423"/>
      <c r="D375" s="418" t="s">
        <v>921</v>
      </c>
      <c r="E375" s="424"/>
      <c r="F375" s="425"/>
      <c r="G375" s="328"/>
      <c r="H375" s="328"/>
      <c r="I375" s="314"/>
      <c r="J375" s="314"/>
      <c r="K375" s="329"/>
      <c r="L375" s="319"/>
      <c r="M375" s="320"/>
    </row>
    <row r="376" spans="1:13" ht="75">
      <c r="A376" s="427" t="s">
        <v>922</v>
      </c>
      <c r="B376" s="428"/>
      <c r="C376" s="427"/>
      <c r="D376" s="428" t="s">
        <v>923</v>
      </c>
      <c r="E376" s="429"/>
      <c r="F376" s="430"/>
      <c r="G376" s="328"/>
      <c r="H376" s="328"/>
      <c r="I376" s="314"/>
      <c r="J376" s="314"/>
      <c r="K376" s="329"/>
      <c r="L376" s="319"/>
      <c r="M376" s="320"/>
    </row>
    <row r="377" spans="1:13" ht="217.7" customHeight="1">
      <c r="A377" s="427"/>
      <c r="B377" s="428"/>
      <c r="C377" s="427" t="s">
        <v>711</v>
      </c>
      <c r="D377" s="431" t="s">
        <v>924</v>
      </c>
      <c r="E377" s="429" t="s">
        <v>718</v>
      </c>
      <c r="F377" s="430"/>
      <c r="G377" s="328"/>
      <c r="H377" s="328"/>
      <c r="I377" s="314"/>
      <c r="J377" s="314"/>
      <c r="K377" s="329"/>
      <c r="L377" s="319"/>
      <c r="M377" s="320"/>
    </row>
    <row r="378" spans="1:13" ht="15">
      <c r="A378" s="427"/>
      <c r="B378" s="428"/>
      <c r="C378" s="428" t="s">
        <v>24</v>
      </c>
      <c r="D378" s="431"/>
      <c r="E378" s="429"/>
      <c r="F378" s="430"/>
      <c r="G378" s="328"/>
      <c r="H378" s="328"/>
      <c r="I378" s="314"/>
      <c r="J378" s="314"/>
      <c r="K378" s="329"/>
      <c r="L378" s="319"/>
      <c r="M378" s="320"/>
    </row>
    <row r="379" spans="1:13" ht="15">
      <c r="A379" s="427"/>
      <c r="B379" s="428"/>
      <c r="C379" s="428" t="s">
        <v>29</v>
      </c>
      <c r="D379" s="431"/>
      <c r="E379" s="429"/>
      <c r="F379" s="430"/>
      <c r="G379" s="328"/>
      <c r="H379" s="328"/>
      <c r="I379" s="314"/>
      <c r="J379" s="314"/>
      <c r="K379" s="329"/>
      <c r="L379" s="319"/>
      <c r="M379" s="320"/>
    </row>
    <row r="380" spans="1:13" ht="15">
      <c r="A380" s="427"/>
      <c r="B380" s="420"/>
      <c r="C380" s="428" t="s">
        <v>33</v>
      </c>
      <c r="D380" s="431"/>
      <c r="E380" s="429"/>
      <c r="F380" s="430"/>
      <c r="G380" s="328"/>
      <c r="H380" s="328"/>
      <c r="I380" s="314"/>
      <c r="J380" s="314"/>
      <c r="K380" s="329"/>
      <c r="L380" s="319"/>
      <c r="M380" s="320"/>
    </row>
    <row r="381" spans="1:13" ht="62.45">
      <c r="A381" s="427"/>
      <c r="B381" s="428" t="s">
        <v>925</v>
      </c>
      <c r="C381" s="428" t="s">
        <v>36</v>
      </c>
      <c r="D381" s="431"/>
      <c r="E381" s="429"/>
      <c r="F381" s="430"/>
      <c r="G381" s="328"/>
      <c r="H381" s="328"/>
      <c r="I381" s="314"/>
      <c r="J381" s="314"/>
      <c r="K381" s="329"/>
      <c r="L381" s="319"/>
      <c r="M381" s="320"/>
    </row>
    <row r="382" spans="1:13" ht="15">
      <c r="A382" s="419"/>
      <c r="B382" s="428"/>
      <c r="C382" s="419"/>
      <c r="D382" s="432"/>
      <c r="E382" s="421"/>
      <c r="F382" s="422"/>
      <c r="G382" s="328"/>
      <c r="H382" s="328"/>
      <c r="I382" s="314"/>
      <c r="J382" s="314"/>
      <c r="K382" s="329"/>
      <c r="L382" s="319"/>
      <c r="M382" s="320"/>
    </row>
    <row r="383" spans="1:13" ht="137.44999999999999">
      <c r="A383" s="427" t="s">
        <v>926</v>
      </c>
      <c r="B383" s="428"/>
      <c r="C383" s="427"/>
      <c r="D383" s="428" t="s">
        <v>927</v>
      </c>
      <c r="E383" s="429"/>
      <c r="F383" s="430"/>
      <c r="G383" s="328"/>
      <c r="H383" s="328"/>
      <c r="I383" s="314"/>
      <c r="J383" s="314"/>
      <c r="K383" s="329"/>
      <c r="L383" s="319"/>
      <c r="M383" s="320"/>
    </row>
    <row r="384" spans="1:13" ht="162.6">
      <c r="A384" s="427"/>
      <c r="B384" s="428"/>
      <c r="C384" s="427" t="s">
        <v>711</v>
      </c>
      <c r="D384" s="431" t="s">
        <v>928</v>
      </c>
      <c r="E384" s="429" t="s">
        <v>718</v>
      </c>
      <c r="F384" s="430"/>
      <c r="G384" s="328"/>
      <c r="H384" s="328"/>
      <c r="I384" s="314"/>
      <c r="J384" s="314"/>
      <c r="K384" s="329"/>
      <c r="L384" s="319"/>
      <c r="M384" s="320"/>
    </row>
    <row r="385" spans="1:13" ht="15">
      <c r="A385" s="427"/>
      <c r="B385" s="428"/>
      <c r="C385" s="428" t="s">
        <v>24</v>
      </c>
      <c r="D385" s="431"/>
      <c r="E385" s="429"/>
      <c r="F385" s="430"/>
      <c r="G385" s="328"/>
      <c r="H385" s="328"/>
      <c r="I385" s="314"/>
      <c r="J385" s="314"/>
      <c r="K385" s="329"/>
      <c r="L385" s="319"/>
      <c r="M385" s="320"/>
    </row>
    <row r="386" spans="1:13" ht="15">
      <c r="A386" s="427"/>
      <c r="B386" s="428"/>
      <c r="C386" s="428" t="s">
        <v>29</v>
      </c>
      <c r="D386" s="431"/>
      <c r="E386" s="429"/>
      <c r="F386" s="430"/>
      <c r="G386" s="328"/>
      <c r="H386" s="328"/>
      <c r="I386" s="314"/>
      <c r="J386" s="314"/>
      <c r="K386" s="329"/>
      <c r="L386" s="319"/>
      <c r="M386" s="320"/>
    </row>
    <row r="387" spans="1:13" ht="15">
      <c r="A387" s="427"/>
      <c r="B387" s="428"/>
      <c r="C387" s="428" t="s">
        <v>33</v>
      </c>
      <c r="D387" s="431"/>
      <c r="E387" s="429"/>
      <c r="F387" s="430"/>
      <c r="G387" s="328"/>
      <c r="H387" s="328"/>
      <c r="I387" s="314"/>
      <c r="J387" s="314"/>
      <c r="K387" s="329"/>
      <c r="L387" s="319"/>
      <c r="M387" s="320"/>
    </row>
    <row r="388" spans="1:13" ht="15">
      <c r="A388" s="427"/>
      <c r="B388" s="420"/>
      <c r="C388" s="428" t="s">
        <v>36</v>
      </c>
      <c r="D388" s="431"/>
      <c r="E388" s="429"/>
      <c r="F388" s="430"/>
      <c r="G388" s="328"/>
      <c r="H388" s="328"/>
      <c r="I388" s="314"/>
      <c r="J388" s="314"/>
      <c r="K388" s="329"/>
      <c r="L388" s="319"/>
      <c r="M388" s="320"/>
    </row>
    <row r="389" spans="1:13" ht="62.45">
      <c r="A389" s="419"/>
      <c r="B389" s="428" t="s">
        <v>929</v>
      </c>
      <c r="C389" s="419"/>
      <c r="D389" s="432"/>
      <c r="E389" s="421"/>
      <c r="F389" s="422"/>
      <c r="G389" s="328"/>
      <c r="H389" s="328"/>
      <c r="I389" s="314"/>
      <c r="J389" s="314"/>
      <c r="K389" s="329"/>
      <c r="L389" s="319"/>
      <c r="M389" s="320"/>
    </row>
    <row r="390" spans="1:13" ht="124.35" customHeight="1">
      <c r="A390" s="427" t="s">
        <v>930</v>
      </c>
      <c r="B390" s="428"/>
      <c r="C390" s="427"/>
      <c r="D390" s="428" t="s">
        <v>931</v>
      </c>
      <c r="E390" s="429"/>
      <c r="F390" s="430"/>
      <c r="G390" s="328"/>
      <c r="H390" s="328"/>
      <c r="I390" s="314"/>
      <c r="J390" s="314"/>
      <c r="K390" s="329"/>
      <c r="L390" s="319"/>
      <c r="M390" s="320"/>
    </row>
    <row r="391" spans="1:13" ht="24.95">
      <c r="A391" s="427"/>
      <c r="B391" s="428"/>
      <c r="C391" s="427" t="s">
        <v>711</v>
      </c>
      <c r="D391" s="431" t="s">
        <v>932</v>
      </c>
      <c r="E391" s="429" t="s">
        <v>718</v>
      </c>
      <c r="F391" s="430"/>
      <c r="G391" s="328"/>
      <c r="H391" s="328"/>
      <c r="I391" s="314"/>
      <c r="J391" s="314"/>
      <c r="K391" s="329"/>
      <c r="L391" s="319"/>
      <c r="M391" s="320"/>
    </row>
    <row r="392" spans="1:13" ht="15">
      <c r="A392" s="427"/>
      <c r="B392" s="428"/>
      <c r="C392" s="428" t="s">
        <v>24</v>
      </c>
      <c r="D392" s="431"/>
      <c r="E392" s="429"/>
      <c r="F392" s="430"/>
      <c r="G392" s="328"/>
      <c r="H392" s="328"/>
      <c r="I392" s="314"/>
      <c r="J392" s="314"/>
      <c r="K392" s="329"/>
      <c r="L392" s="319"/>
      <c r="M392" s="320"/>
    </row>
    <row r="393" spans="1:13" ht="15">
      <c r="A393" s="427"/>
      <c r="B393" s="428"/>
      <c r="C393" s="428" t="s">
        <v>29</v>
      </c>
      <c r="D393" s="431"/>
      <c r="E393" s="429"/>
      <c r="F393" s="430"/>
      <c r="G393" s="328"/>
      <c r="H393" s="328"/>
      <c r="I393" s="314"/>
      <c r="J393" s="314"/>
      <c r="K393" s="329"/>
      <c r="L393" s="319"/>
      <c r="M393" s="320"/>
    </row>
    <row r="394" spans="1:13" ht="15">
      <c r="A394" s="427"/>
      <c r="B394" s="428"/>
      <c r="C394" s="428" t="s">
        <v>33</v>
      </c>
      <c r="D394" s="431"/>
      <c r="E394" s="429"/>
      <c r="F394" s="430"/>
      <c r="G394" s="328"/>
      <c r="H394" s="328"/>
      <c r="I394" s="314"/>
      <c r="J394" s="314"/>
      <c r="K394" s="329"/>
      <c r="L394" s="319"/>
      <c r="M394" s="320"/>
    </row>
    <row r="395" spans="1:13" ht="15">
      <c r="A395" s="427"/>
      <c r="B395" s="428"/>
      <c r="C395" s="428" t="s">
        <v>36</v>
      </c>
      <c r="D395" s="431"/>
      <c r="E395" s="429"/>
      <c r="F395" s="430"/>
      <c r="G395" s="328"/>
      <c r="H395" s="328"/>
      <c r="I395" s="314"/>
      <c r="J395" s="314"/>
      <c r="K395" s="329"/>
      <c r="L395" s="319"/>
      <c r="M395" s="320"/>
    </row>
    <row r="396" spans="1:13" ht="15">
      <c r="A396" s="419"/>
      <c r="B396" s="420"/>
      <c r="C396" s="419"/>
      <c r="D396" s="432"/>
      <c r="E396" s="421"/>
      <c r="F396" s="422"/>
      <c r="G396" s="328"/>
      <c r="H396" s="328"/>
      <c r="I396" s="314"/>
      <c r="J396" s="314"/>
      <c r="K396" s="329"/>
      <c r="L396" s="319"/>
      <c r="M396" s="320"/>
    </row>
    <row r="397" spans="1:13" ht="75">
      <c r="A397" s="427" t="s">
        <v>933</v>
      </c>
      <c r="B397" s="428" t="s">
        <v>934</v>
      </c>
      <c r="C397" s="427"/>
      <c r="D397" s="428" t="s">
        <v>935</v>
      </c>
      <c r="E397" s="429"/>
      <c r="F397" s="430"/>
      <c r="G397" s="328"/>
      <c r="H397" s="328"/>
      <c r="I397" s="314"/>
      <c r="J397" s="314"/>
      <c r="K397" s="329"/>
      <c r="L397" s="319"/>
      <c r="M397" s="320"/>
    </row>
    <row r="398" spans="1:13" ht="99.95">
      <c r="A398" s="427"/>
      <c r="B398" s="428"/>
      <c r="C398" s="427" t="s">
        <v>711</v>
      </c>
      <c r="D398" s="431" t="s">
        <v>936</v>
      </c>
      <c r="E398" s="429" t="s">
        <v>718</v>
      </c>
      <c r="F398" s="430"/>
      <c r="G398" s="328"/>
      <c r="H398" s="328"/>
      <c r="I398" s="314"/>
      <c r="J398" s="314"/>
      <c r="K398" s="329"/>
      <c r="L398" s="319"/>
      <c r="M398" s="320"/>
    </row>
    <row r="399" spans="1:13" ht="15">
      <c r="A399" s="427"/>
      <c r="B399" s="428"/>
      <c r="C399" s="428" t="s">
        <v>24</v>
      </c>
      <c r="D399" s="431"/>
      <c r="E399" s="429"/>
      <c r="F399" s="430"/>
      <c r="G399" s="328"/>
      <c r="H399" s="328"/>
      <c r="I399" s="314"/>
      <c r="J399" s="314"/>
      <c r="K399" s="329"/>
      <c r="L399" s="319"/>
      <c r="M399" s="320"/>
    </row>
    <row r="400" spans="1:13" ht="15">
      <c r="A400" s="427"/>
      <c r="B400" s="428"/>
      <c r="C400" s="428" t="s">
        <v>29</v>
      </c>
      <c r="D400" s="431"/>
      <c r="E400" s="429"/>
      <c r="F400" s="430"/>
      <c r="G400" s="328"/>
      <c r="H400" s="328"/>
      <c r="I400" s="314"/>
      <c r="J400" s="314"/>
      <c r="K400" s="329"/>
      <c r="L400" s="319"/>
      <c r="M400" s="320"/>
    </row>
    <row r="401" spans="1:13" ht="15">
      <c r="A401" s="427"/>
      <c r="B401" s="428"/>
      <c r="C401" s="428" t="s">
        <v>33</v>
      </c>
      <c r="D401" s="431"/>
      <c r="E401" s="429"/>
      <c r="F401" s="430"/>
      <c r="G401" s="328"/>
      <c r="H401" s="328"/>
      <c r="I401" s="314"/>
      <c r="J401" s="314"/>
      <c r="K401" s="329"/>
      <c r="L401" s="319"/>
      <c r="M401" s="320"/>
    </row>
    <row r="402" spans="1:13" ht="15">
      <c r="A402" s="427"/>
      <c r="B402" s="428"/>
      <c r="C402" s="428" t="s">
        <v>36</v>
      </c>
      <c r="D402" s="431"/>
      <c r="E402" s="429"/>
      <c r="F402" s="430"/>
      <c r="G402" s="328"/>
      <c r="H402" s="328"/>
      <c r="I402" s="314"/>
      <c r="J402" s="314"/>
      <c r="K402" s="329"/>
      <c r="L402" s="319"/>
      <c r="M402" s="320"/>
    </row>
    <row r="403" spans="1:13" ht="15">
      <c r="A403" s="419"/>
      <c r="B403" s="428"/>
      <c r="C403" s="419"/>
      <c r="D403" s="432"/>
      <c r="E403" s="421"/>
      <c r="F403" s="422"/>
      <c r="G403" s="328"/>
      <c r="H403" s="328"/>
      <c r="I403" s="314"/>
      <c r="J403" s="314"/>
      <c r="K403" s="329"/>
      <c r="L403" s="319"/>
      <c r="M403" s="320"/>
    </row>
    <row r="404" spans="1:13" ht="99.95">
      <c r="A404" s="427" t="s">
        <v>937</v>
      </c>
      <c r="B404" s="420"/>
      <c r="C404" s="427"/>
      <c r="D404" s="428" t="s">
        <v>938</v>
      </c>
      <c r="E404" s="429"/>
      <c r="F404" s="430"/>
      <c r="G404" s="328"/>
      <c r="H404" s="328"/>
      <c r="I404" s="314"/>
      <c r="J404" s="314"/>
      <c r="K404" s="329"/>
      <c r="L404" s="319"/>
      <c r="M404" s="320"/>
    </row>
    <row r="405" spans="1:13" ht="75">
      <c r="A405" s="427"/>
      <c r="B405" s="428" t="s">
        <v>939</v>
      </c>
      <c r="C405" s="427" t="s">
        <v>711</v>
      </c>
      <c r="D405" s="431" t="s">
        <v>940</v>
      </c>
      <c r="E405" s="429" t="s">
        <v>718</v>
      </c>
      <c r="F405" s="430"/>
      <c r="G405" s="328"/>
      <c r="H405" s="328"/>
      <c r="I405" s="314"/>
      <c r="J405" s="314"/>
      <c r="K405" s="329"/>
      <c r="L405" s="319"/>
      <c r="M405" s="320"/>
    </row>
    <row r="406" spans="1:13" ht="15">
      <c r="A406" s="427"/>
      <c r="B406" s="428"/>
      <c r="C406" s="428" t="s">
        <v>24</v>
      </c>
      <c r="D406" s="431"/>
      <c r="E406" s="429"/>
      <c r="F406" s="430"/>
      <c r="G406" s="328"/>
      <c r="H406" s="328"/>
      <c r="I406" s="314"/>
      <c r="J406" s="314"/>
      <c r="K406" s="329"/>
      <c r="L406" s="319"/>
      <c r="M406" s="320"/>
    </row>
    <row r="407" spans="1:13" ht="15">
      <c r="A407" s="427"/>
      <c r="B407" s="428"/>
      <c r="C407" s="428" t="s">
        <v>29</v>
      </c>
      <c r="D407" s="431"/>
      <c r="E407" s="429"/>
      <c r="F407" s="430"/>
      <c r="G407" s="328"/>
      <c r="H407" s="328"/>
      <c r="I407" s="314"/>
      <c r="J407" s="314"/>
      <c r="K407" s="329"/>
      <c r="L407" s="319"/>
      <c r="M407" s="320"/>
    </row>
    <row r="408" spans="1:13" ht="15">
      <c r="A408" s="427"/>
      <c r="B408" s="428"/>
      <c r="C408" s="428" t="s">
        <v>33</v>
      </c>
      <c r="D408" s="431"/>
      <c r="E408" s="429"/>
      <c r="F408" s="430"/>
      <c r="G408" s="328"/>
      <c r="H408" s="328"/>
      <c r="I408" s="314"/>
      <c r="J408" s="314"/>
      <c r="K408" s="329"/>
      <c r="L408" s="319"/>
      <c r="M408" s="320"/>
    </row>
    <row r="409" spans="1:13" ht="15">
      <c r="A409" s="427"/>
      <c r="B409" s="428"/>
      <c r="C409" s="428" t="s">
        <v>36</v>
      </c>
      <c r="D409" s="431"/>
      <c r="E409" s="429"/>
      <c r="F409" s="430"/>
      <c r="G409" s="328"/>
      <c r="H409" s="328"/>
      <c r="I409" s="314"/>
      <c r="J409" s="314"/>
      <c r="K409" s="329"/>
      <c r="L409" s="319"/>
      <c r="M409" s="320"/>
    </row>
    <row r="410" spans="1:13" ht="15">
      <c r="A410" s="437"/>
      <c r="B410" s="428"/>
      <c r="C410" s="437"/>
      <c r="D410" s="438"/>
      <c r="E410" s="439"/>
      <c r="F410" s="422"/>
      <c r="G410" s="328"/>
      <c r="H410" s="328"/>
      <c r="I410" s="314"/>
      <c r="J410" s="314"/>
      <c r="K410" s="329"/>
      <c r="L410" s="319"/>
      <c r="M410" s="320"/>
    </row>
    <row r="411" spans="1:13" ht="15">
      <c r="A411" s="423">
        <v>2.5</v>
      </c>
      <c r="B411" s="428"/>
      <c r="C411" s="423"/>
      <c r="D411" s="418" t="s">
        <v>941</v>
      </c>
      <c r="E411" s="424"/>
      <c r="F411" s="425"/>
      <c r="G411" s="328"/>
      <c r="H411" s="328"/>
      <c r="I411" s="314"/>
      <c r="J411" s="314"/>
      <c r="K411" s="329"/>
      <c r="L411" s="319"/>
      <c r="M411" s="320"/>
    </row>
    <row r="412" spans="1:13" ht="125.1">
      <c r="A412" s="427" t="s">
        <v>942</v>
      </c>
      <c r="B412" s="420"/>
      <c r="C412" s="427"/>
      <c r="D412" s="428" t="s">
        <v>943</v>
      </c>
      <c r="E412" s="429"/>
      <c r="F412" s="430"/>
      <c r="G412" s="328"/>
      <c r="H412" s="328"/>
      <c r="I412" s="314"/>
      <c r="J412" s="314"/>
      <c r="K412" s="329"/>
      <c r="L412" s="319"/>
      <c r="M412" s="320"/>
    </row>
    <row r="413" spans="1:13" ht="200.1">
      <c r="A413" s="427"/>
      <c r="B413" s="428" t="s">
        <v>944</v>
      </c>
      <c r="C413" s="427" t="s">
        <v>711</v>
      </c>
      <c r="D413" s="431" t="s">
        <v>945</v>
      </c>
      <c r="E413" s="429" t="s">
        <v>718</v>
      </c>
      <c r="F413" s="430"/>
      <c r="G413" s="328"/>
      <c r="H413" s="328"/>
      <c r="I413" s="314"/>
      <c r="J413" s="314"/>
      <c r="K413" s="329"/>
      <c r="L413" s="319"/>
      <c r="M413" s="320"/>
    </row>
    <row r="414" spans="1:13" ht="15">
      <c r="A414" s="427"/>
      <c r="B414" s="428"/>
      <c r="C414" s="428" t="s">
        <v>24</v>
      </c>
      <c r="D414" s="431"/>
      <c r="E414" s="429"/>
      <c r="F414" s="430"/>
      <c r="G414" s="328"/>
      <c r="H414" s="328"/>
      <c r="I414" s="314"/>
      <c r="J414" s="314"/>
      <c r="K414" s="329"/>
      <c r="L414" s="319"/>
      <c r="M414" s="320"/>
    </row>
    <row r="415" spans="1:13" ht="15">
      <c r="A415" s="427"/>
      <c r="B415" s="428"/>
      <c r="C415" s="428" t="s">
        <v>29</v>
      </c>
      <c r="D415" s="431"/>
      <c r="E415" s="429"/>
      <c r="F415" s="430"/>
      <c r="G415" s="328"/>
      <c r="H415" s="328"/>
      <c r="I415" s="314"/>
      <c r="J415" s="314"/>
      <c r="K415" s="329"/>
      <c r="L415" s="319"/>
      <c r="M415" s="320"/>
    </row>
    <row r="416" spans="1:13" ht="15">
      <c r="A416" s="427"/>
      <c r="B416" s="428"/>
      <c r="C416" s="428" t="s">
        <v>33</v>
      </c>
      <c r="D416" s="431"/>
      <c r="E416" s="429"/>
      <c r="F416" s="430"/>
      <c r="G416" s="328"/>
      <c r="H416" s="328"/>
      <c r="I416" s="314"/>
      <c r="J416" s="314"/>
      <c r="K416" s="329"/>
      <c r="L416" s="319"/>
      <c r="M416" s="320"/>
    </row>
    <row r="417" spans="1:13" ht="15">
      <c r="A417" s="427"/>
      <c r="B417" s="428"/>
      <c r="C417" s="428" t="s">
        <v>36</v>
      </c>
      <c r="D417" s="431"/>
      <c r="E417" s="429"/>
      <c r="F417" s="430"/>
      <c r="G417" s="328"/>
      <c r="H417" s="328"/>
      <c r="I417" s="314"/>
      <c r="J417" s="314"/>
      <c r="K417" s="329"/>
      <c r="L417" s="319"/>
      <c r="M417" s="320"/>
    </row>
    <row r="418" spans="1:13" ht="15">
      <c r="A418" s="437"/>
      <c r="B418" s="428"/>
      <c r="C418" s="437"/>
      <c r="D418" s="438"/>
      <c r="E418" s="439"/>
      <c r="F418" s="422"/>
      <c r="G418" s="328"/>
      <c r="H418" s="328"/>
      <c r="I418" s="314"/>
      <c r="J418" s="314"/>
      <c r="K418" s="329"/>
      <c r="L418" s="319"/>
      <c r="M418" s="320"/>
    </row>
    <row r="419" spans="1:13" ht="125.1">
      <c r="A419" s="427" t="s">
        <v>946</v>
      </c>
      <c r="B419" s="428"/>
      <c r="C419" s="427"/>
      <c r="D419" s="428" t="s">
        <v>947</v>
      </c>
      <c r="E419" s="429"/>
      <c r="F419" s="430"/>
      <c r="G419" s="328"/>
      <c r="H419" s="328"/>
      <c r="I419" s="314"/>
      <c r="J419" s="314"/>
      <c r="K419" s="329"/>
      <c r="L419" s="319"/>
      <c r="M419" s="320"/>
    </row>
    <row r="420" spans="1:13" ht="212.45">
      <c r="A420" s="427"/>
      <c r="B420" s="420"/>
      <c r="C420" s="427" t="s">
        <v>711</v>
      </c>
      <c r="D420" s="431" t="s">
        <v>948</v>
      </c>
      <c r="E420" s="429" t="s">
        <v>718</v>
      </c>
      <c r="F420" s="430"/>
      <c r="G420" s="328"/>
      <c r="H420" s="328"/>
      <c r="I420" s="314"/>
      <c r="J420" s="314"/>
      <c r="K420" s="329"/>
      <c r="L420" s="319"/>
      <c r="M420" s="320"/>
    </row>
    <row r="421" spans="1:13" ht="15">
      <c r="A421" s="427"/>
      <c r="B421" s="418"/>
      <c r="C421" s="428" t="s">
        <v>24</v>
      </c>
      <c r="D421" s="431"/>
      <c r="E421" s="429"/>
      <c r="F421" s="430"/>
      <c r="G421" s="328"/>
      <c r="H421" s="328"/>
      <c r="I421" s="314"/>
      <c r="J421" s="314"/>
      <c r="K421" s="329"/>
      <c r="L421" s="319"/>
      <c r="M421" s="320"/>
    </row>
    <row r="422" spans="1:13" ht="62.45">
      <c r="A422" s="427"/>
      <c r="B422" s="428" t="s">
        <v>949</v>
      </c>
      <c r="C422" s="428" t="s">
        <v>29</v>
      </c>
      <c r="D422" s="431"/>
      <c r="E422" s="429"/>
      <c r="F422" s="430"/>
      <c r="G422" s="328"/>
      <c r="H422" s="328"/>
      <c r="I422" s="314"/>
      <c r="J422" s="314"/>
      <c r="K422" s="329"/>
      <c r="L422" s="319"/>
      <c r="M422" s="320"/>
    </row>
    <row r="423" spans="1:13" ht="15">
      <c r="A423" s="427"/>
      <c r="B423" s="428"/>
      <c r="C423" s="428" t="s">
        <v>33</v>
      </c>
      <c r="D423" s="431"/>
      <c r="E423" s="429"/>
      <c r="F423" s="430"/>
      <c r="G423" s="328"/>
      <c r="H423" s="328"/>
      <c r="I423" s="314"/>
      <c r="J423" s="314"/>
      <c r="K423" s="329"/>
      <c r="L423" s="319"/>
      <c r="M423" s="320"/>
    </row>
    <row r="424" spans="1:13" ht="15">
      <c r="A424" s="427"/>
      <c r="B424" s="428"/>
      <c r="C424" s="428" t="s">
        <v>36</v>
      </c>
      <c r="D424" s="431"/>
      <c r="E424" s="429"/>
      <c r="F424" s="430"/>
      <c r="G424" s="328"/>
      <c r="H424" s="328"/>
      <c r="I424" s="314"/>
      <c r="J424" s="314"/>
      <c r="K424" s="329"/>
      <c r="L424" s="319"/>
      <c r="M424" s="320"/>
    </row>
    <row r="425" spans="1:13" ht="15">
      <c r="A425" s="440"/>
      <c r="B425" s="428"/>
      <c r="C425" s="440"/>
      <c r="D425" s="432"/>
      <c r="E425" s="441"/>
      <c r="F425" s="422"/>
      <c r="G425" s="328"/>
      <c r="H425" s="328"/>
      <c r="I425" s="314"/>
      <c r="J425" s="314"/>
      <c r="K425" s="329"/>
      <c r="L425" s="319"/>
      <c r="M425" s="320"/>
    </row>
    <row r="426" spans="1:13" ht="112.5">
      <c r="A426" s="427" t="s">
        <v>950</v>
      </c>
      <c r="B426" s="428"/>
      <c r="C426" s="427"/>
      <c r="D426" s="428" t="s">
        <v>951</v>
      </c>
      <c r="E426" s="429"/>
      <c r="F426" s="430"/>
      <c r="G426" s="328"/>
      <c r="H426" s="328"/>
      <c r="I426" s="314"/>
      <c r="J426" s="314"/>
      <c r="K426" s="329"/>
      <c r="L426" s="319"/>
      <c r="M426" s="320"/>
    </row>
    <row r="427" spans="1:13" ht="200.1">
      <c r="A427" s="427"/>
      <c r="B427" s="428"/>
      <c r="C427" s="427" t="s">
        <v>711</v>
      </c>
      <c r="D427" s="431" t="s">
        <v>952</v>
      </c>
      <c r="E427" s="429" t="s">
        <v>718</v>
      </c>
      <c r="F427" s="430"/>
      <c r="G427" s="328"/>
      <c r="H427" s="328"/>
      <c r="I427" s="314"/>
      <c r="J427" s="314"/>
      <c r="K427" s="329"/>
      <c r="L427" s="319"/>
      <c r="M427" s="320"/>
    </row>
    <row r="428" spans="1:13" ht="15">
      <c r="A428" s="427"/>
      <c r="B428" s="428"/>
      <c r="C428" s="428" t="s">
        <v>24</v>
      </c>
      <c r="D428" s="431"/>
      <c r="E428" s="429"/>
      <c r="F428" s="430"/>
      <c r="G428" s="328"/>
      <c r="H428" s="328"/>
      <c r="I428" s="314"/>
      <c r="J428" s="314"/>
      <c r="K428" s="329"/>
      <c r="L428" s="319"/>
      <c r="M428" s="320"/>
    </row>
    <row r="429" spans="1:13" ht="15">
      <c r="A429" s="427"/>
      <c r="B429" s="420"/>
      <c r="C429" s="428" t="s">
        <v>29</v>
      </c>
      <c r="D429" s="431"/>
      <c r="E429" s="429"/>
      <c r="F429" s="430"/>
      <c r="G429" s="328"/>
      <c r="H429" s="328"/>
      <c r="I429" s="314"/>
      <c r="J429" s="314"/>
      <c r="K429" s="329"/>
      <c r="L429" s="319"/>
      <c r="M429" s="320"/>
    </row>
    <row r="430" spans="1:13" ht="62.45">
      <c r="A430" s="427"/>
      <c r="B430" s="428" t="s">
        <v>953</v>
      </c>
      <c r="C430" s="428" t="s">
        <v>33</v>
      </c>
      <c r="D430" s="431"/>
      <c r="E430" s="429"/>
      <c r="F430" s="430"/>
      <c r="G430" s="328"/>
      <c r="H430" s="328"/>
      <c r="I430" s="314"/>
      <c r="J430" s="314"/>
      <c r="K430" s="329"/>
      <c r="L430" s="319"/>
      <c r="M430" s="320"/>
    </row>
    <row r="431" spans="1:13" ht="15">
      <c r="A431" s="427"/>
      <c r="B431" s="428"/>
      <c r="C431" s="428" t="s">
        <v>36</v>
      </c>
      <c r="D431" s="431"/>
      <c r="E431" s="429"/>
      <c r="F431" s="430"/>
      <c r="G431" s="328"/>
      <c r="H431" s="328"/>
      <c r="I431" s="314"/>
      <c r="J431" s="314"/>
      <c r="K431" s="329"/>
      <c r="L431" s="319"/>
      <c r="M431" s="320"/>
    </row>
    <row r="432" spans="1:13" ht="15">
      <c r="A432" s="419"/>
      <c r="B432" s="428"/>
      <c r="C432" s="419"/>
      <c r="D432" s="432"/>
      <c r="E432" s="421"/>
      <c r="F432" s="422"/>
      <c r="G432" s="328"/>
      <c r="H432" s="328"/>
      <c r="I432" s="314"/>
      <c r="J432" s="314"/>
      <c r="K432" s="329"/>
      <c r="L432" s="319"/>
      <c r="M432" s="320"/>
    </row>
    <row r="433" spans="1:13" ht="75">
      <c r="A433" s="427" t="s">
        <v>954</v>
      </c>
      <c r="B433" s="428"/>
      <c r="C433" s="427"/>
      <c r="D433" s="428" t="s">
        <v>955</v>
      </c>
      <c r="E433" s="429"/>
      <c r="F433" s="430"/>
      <c r="G433" s="328"/>
      <c r="H433" s="328"/>
      <c r="I433" s="314"/>
      <c r="J433" s="314"/>
      <c r="K433" s="329"/>
      <c r="L433" s="319"/>
      <c r="M433" s="320"/>
    </row>
    <row r="434" spans="1:13" ht="262.5">
      <c r="A434" s="427"/>
      <c r="B434" s="428"/>
      <c r="C434" s="427" t="s">
        <v>711</v>
      </c>
      <c r="D434" s="431" t="s">
        <v>956</v>
      </c>
      <c r="E434" s="429" t="s">
        <v>718</v>
      </c>
      <c r="F434" s="430"/>
      <c r="G434" s="328"/>
      <c r="H434" s="328"/>
      <c r="I434" s="314"/>
      <c r="J434" s="314"/>
      <c r="K434" s="329"/>
      <c r="L434" s="319"/>
      <c r="M434" s="320"/>
    </row>
    <row r="435" spans="1:13" ht="15">
      <c r="A435" s="427"/>
      <c r="B435" s="428"/>
      <c r="C435" s="428" t="s">
        <v>24</v>
      </c>
      <c r="D435" s="431"/>
      <c r="E435" s="429"/>
      <c r="F435" s="430"/>
      <c r="G435" s="328"/>
      <c r="H435" s="328"/>
      <c r="I435" s="314"/>
      <c r="J435" s="314"/>
      <c r="K435" s="329"/>
      <c r="L435" s="319"/>
      <c r="M435" s="320"/>
    </row>
    <row r="436" spans="1:13" ht="15">
      <c r="A436" s="427"/>
      <c r="B436" s="428"/>
      <c r="C436" s="428" t="s">
        <v>29</v>
      </c>
      <c r="D436" s="431"/>
      <c r="E436" s="429"/>
      <c r="F436" s="430"/>
      <c r="G436" s="328"/>
      <c r="H436" s="328"/>
      <c r="I436" s="314"/>
      <c r="J436" s="314"/>
      <c r="K436" s="329"/>
      <c r="L436" s="319"/>
      <c r="M436" s="320"/>
    </row>
    <row r="437" spans="1:13" ht="15">
      <c r="A437" s="427"/>
      <c r="B437" s="420"/>
      <c r="C437" s="428" t="s">
        <v>33</v>
      </c>
      <c r="D437" s="431"/>
      <c r="E437" s="429"/>
      <c r="F437" s="430"/>
      <c r="G437" s="328"/>
      <c r="H437" s="328"/>
      <c r="I437" s="314"/>
      <c r="J437" s="314"/>
      <c r="K437" s="329"/>
      <c r="L437" s="319"/>
      <c r="M437" s="320"/>
    </row>
    <row r="438" spans="1:13" ht="62.45">
      <c r="A438" s="427"/>
      <c r="B438" s="428" t="s">
        <v>957</v>
      </c>
      <c r="C438" s="428" t="s">
        <v>36</v>
      </c>
      <c r="D438" s="431"/>
      <c r="E438" s="429"/>
      <c r="F438" s="430"/>
      <c r="G438" s="328"/>
      <c r="H438" s="328"/>
      <c r="I438" s="314"/>
      <c r="J438" s="314"/>
      <c r="K438" s="329"/>
      <c r="L438" s="319"/>
      <c r="M438" s="320"/>
    </row>
    <row r="439" spans="1:13" ht="15">
      <c r="A439" s="419"/>
      <c r="B439" s="428"/>
      <c r="C439" s="419"/>
      <c r="D439" s="432"/>
      <c r="E439" s="421"/>
      <c r="F439" s="422"/>
      <c r="G439" s="328"/>
      <c r="H439" s="328"/>
      <c r="I439" s="314"/>
      <c r="J439" s="314"/>
      <c r="K439" s="329"/>
      <c r="L439" s="319"/>
      <c r="M439" s="320"/>
    </row>
    <row r="440" spans="1:13" ht="62.45">
      <c r="A440" s="427" t="s">
        <v>958</v>
      </c>
      <c r="B440" s="428"/>
      <c r="C440" s="427"/>
      <c r="D440" s="428" t="s">
        <v>959</v>
      </c>
      <c r="E440" s="429"/>
      <c r="F440" s="430"/>
      <c r="G440" s="328"/>
      <c r="H440" s="328"/>
      <c r="I440" s="314"/>
      <c r="J440" s="314"/>
      <c r="K440" s="329"/>
      <c r="L440" s="319"/>
      <c r="M440" s="320"/>
    </row>
    <row r="441" spans="1:13" ht="137.44999999999999">
      <c r="A441" s="427"/>
      <c r="B441" s="428"/>
      <c r="C441" s="427" t="s">
        <v>711</v>
      </c>
      <c r="D441" s="431" t="s">
        <v>960</v>
      </c>
      <c r="E441" s="429" t="s">
        <v>718</v>
      </c>
      <c r="F441" s="430"/>
      <c r="G441" s="328"/>
      <c r="H441" s="328"/>
      <c r="I441" s="314"/>
      <c r="J441" s="314"/>
      <c r="K441" s="329"/>
      <c r="L441" s="319"/>
      <c r="M441" s="320"/>
    </row>
    <row r="442" spans="1:13" ht="15">
      <c r="A442" s="427"/>
      <c r="B442" s="428"/>
      <c r="C442" s="428" t="s">
        <v>24</v>
      </c>
      <c r="D442" s="431"/>
      <c r="E442" s="429"/>
      <c r="F442" s="430"/>
      <c r="G442" s="328"/>
      <c r="H442" s="328"/>
      <c r="I442" s="314"/>
      <c r="J442" s="314"/>
      <c r="K442" s="329"/>
      <c r="L442" s="319"/>
      <c r="M442" s="320"/>
    </row>
    <row r="443" spans="1:13" ht="15">
      <c r="A443" s="427"/>
      <c r="B443" s="428"/>
      <c r="C443" s="428" t="s">
        <v>29</v>
      </c>
      <c r="D443" s="431"/>
      <c r="E443" s="429"/>
      <c r="F443" s="430"/>
      <c r="G443" s="328"/>
      <c r="H443" s="328"/>
      <c r="I443" s="314"/>
      <c r="J443" s="314"/>
      <c r="K443" s="329"/>
      <c r="L443" s="319"/>
      <c r="M443" s="320"/>
    </row>
    <row r="444" spans="1:13" ht="15">
      <c r="A444" s="427"/>
      <c r="B444" s="428"/>
      <c r="C444" s="428" t="s">
        <v>33</v>
      </c>
      <c r="D444" s="431"/>
      <c r="E444" s="429"/>
      <c r="F444" s="430"/>
      <c r="G444" s="328"/>
      <c r="H444" s="328"/>
      <c r="I444" s="314"/>
      <c r="J444" s="314"/>
      <c r="K444" s="329"/>
      <c r="L444" s="319"/>
      <c r="M444" s="320"/>
    </row>
    <row r="445" spans="1:13" ht="15">
      <c r="A445" s="427"/>
      <c r="B445" s="420"/>
      <c r="C445" s="428" t="s">
        <v>36</v>
      </c>
      <c r="D445" s="431"/>
      <c r="E445" s="429"/>
      <c r="F445" s="430"/>
      <c r="G445" s="328"/>
      <c r="H445" s="328"/>
      <c r="I445" s="314"/>
      <c r="J445" s="314"/>
      <c r="K445" s="329"/>
      <c r="L445" s="319"/>
      <c r="M445" s="320"/>
    </row>
    <row r="446" spans="1:13" ht="62.45">
      <c r="A446" s="419"/>
      <c r="B446" s="428" t="s">
        <v>961</v>
      </c>
      <c r="C446" s="419"/>
      <c r="D446" s="432"/>
      <c r="E446" s="421"/>
      <c r="F446" s="422"/>
      <c r="G446" s="328"/>
      <c r="H446" s="328"/>
      <c r="I446" s="314"/>
      <c r="J446" s="314"/>
      <c r="K446" s="329"/>
      <c r="L446" s="319"/>
      <c r="M446" s="320"/>
    </row>
    <row r="447" spans="1:13" ht="15">
      <c r="A447" s="423">
        <v>2.6</v>
      </c>
      <c r="B447" s="428"/>
      <c r="C447" s="423"/>
      <c r="D447" s="418" t="s">
        <v>962</v>
      </c>
      <c r="E447" s="424"/>
      <c r="F447" s="425"/>
      <c r="G447" s="328"/>
      <c r="H447" s="328"/>
      <c r="I447" s="314"/>
      <c r="J447" s="314"/>
      <c r="K447" s="329"/>
      <c r="L447" s="319"/>
      <c r="M447" s="320"/>
    </row>
    <row r="448" spans="1:13" ht="174.95">
      <c r="A448" s="427" t="s">
        <v>963</v>
      </c>
      <c r="B448" s="428"/>
      <c r="C448" s="427"/>
      <c r="D448" s="428" t="s">
        <v>964</v>
      </c>
      <c r="E448" s="429"/>
      <c r="F448" s="430"/>
      <c r="G448" s="328"/>
      <c r="H448" s="328"/>
      <c r="I448" s="314"/>
      <c r="J448" s="314"/>
      <c r="K448" s="329"/>
      <c r="L448" s="319"/>
      <c r="M448" s="320"/>
    </row>
    <row r="449" spans="1:13" ht="50.1">
      <c r="A449" s="427"/>
      <c r="B449" s="428"/>
      <c r="C449" s="427" t="s">
        <v>711</v>
      </c>
      <c r="D449" s="431" t="s">
        <v>965</v>
      </c>
      <c r="E449" s="429" t="s">
        <v>718</v>
      </c>
      <c r="F449" s="430"/>
      <c r="G449" s="328"/>
      <c r="H449" s="328"/>
      <c r="I449" s="314"/>
      <c r="J449" s="314"/>
      <c r="K449" s="329"/>
      <c r="L449" s="319"/>
      <c r="M449" s="320"/>
    </row>
    <row r="450" spans="1:13" ht="15">
      <c r="A450" s="427"/>
      <c r="B450" s="428"/>
      <c r="C450" s="428" t="s">
        <v>24</v>
      </c>
      <c r="D450" s="431"/>
      <c r="E450" s="429"/>
      <c r="F450" s="430"/>
      <c r="G450" s="328"/>
      <c r="H450" s="328"/>
      <c r="I450" s="314"/>
      <c r="J450" s="314"/>
      <c r="K450" s="329"/>
      <c r="L450" s="319"/>
      <c r="M450" s="320"/>
    </row>
    <row r="451" spans="1:13" ht="15">
      <c r="A451" s="427"/>
      <c r="B451" s="428"/>
      <c r="C451" s="428" t="s">
        <v>29</v>
      </c>
      <c r="D451" s="431"/>
      <c r="E451" s="429"/>
      <c r="F451" s="430"/>
      <c r="G451" s="328"/>
      <c r="H451" s="328"/>
      <c r="I451" s="314"/>
      <c r="J451" s="314"/>
      <c r="K451" s="329"/>
      <c r="L451" s="319"/>
      <c r="M451" s="320"/>
    </row>
    <row r="452" spans="1:13" ht="15">
      <c r="A452" s="427"/>
      <c r="B452" s="428"/>
      <c r="C452" s="428" t="s">
        <v>33</v>
      </c>
      <c r="D452" s="431"/>
      <c r="E452" s="429"/>
      <c r="F452" s="430"/>
      <c r="G452" s="328"/>
      <c r="H452" s="328"/>
      <c r="I452" s="314"/>
      <c r="J452" s="314"/>
      <c r="K452" s="329"/>
      <c r="L452" s="319"/>
      <c r="M452" s="320"/>
    </row>
    <row r="453" spans="1:13" ht="15">
      <c r="A453" s="427"/>
      <c r="B453" s="420"/>
      <c r="C453" s="428" t="s">
        <v>36</v>
      </c>
      <c r="D453" s="431"/>
      <c r="E453" s="429"/>
      <c r="F453" s="430"/>
      <c r="G453" s="328"/>
      <c r="H453" s="328"/>
      <c r="I453" s="314"/>
      <c r="J453" s="314"/>
      <c r="K453" s="329"/>
      <c r="L453" s="319"/>
      <c r="M453" s="320"/>
    </row>
    <row r="454" spans="1:13" ht="62.45">
      <c r="A454" s="437"/>
      <c r="B454" s="428" t="s">
        <v>966</v>
      </c>
      <c r="C454" s="437"/>
      <c r="D454" s="438"/>
      <c r="E454" s="439"/>
      <c r="F454" s="422"/>
      <c r="G454" s="328"/>
      <c r="H454" s="328"/>
      <c r="I454" s="314"/>
      <c r="J454" s="314"/>
      <c r="K454" s="329"/>
      <c r="L454" s="319"/>
      <c r="M454" s="320"/>
    </row>
    <row r="455" spans="1:13" ht="15">
      <c r="A455" s="423">
        <v>2.7</v>
      </c>
      <c r="B455" s="428"/>
      <c r="C455" s="423"/>
      <c r="D455" s="418" t="s">
        <v>967</v>
      </c>
      <c r="E455" s="424"/>
      <c r="F455" s="426"/>
      <c r="G455" s="328"/>
      <c r="H455" s="328"/>
      <c r="I455" s="314"/>
      <c r="J455" s="314"/>
      <c r="K455" s="329"/>
      <c r="L455" s="319"/>
      <c r="M455" s="320"/>
    </row>
    <row r="456" spans="1:13" ht="112.5">
      <c r="A456" s="427" t="s">
        <v>968</v>
      </c>
      <c r="B456" s="428"/>
      <c r="C456" s="427"/>
      <c r="D456" s="428" t="s">
        <v>969</v>
      </c>
      <c r="E456" s="429"/>
      <c r="F456" s="430"/>
      <c r="G456" s="328"/>
      <c r="H456" s="328"/>
      <c r="I456" s="314"/>
      <c r="J456" s="314"/>
      <c r="K456" s="329"/>
      <c r="L456" s="319"/>
      <c r="M456" s="320"/>
    </row>
    <row r="457" spans="1:13" ht="162.6">
      <c r="A457" s="427"/>
      <c r="B457" s="428"/>
      <c r="C457" s="427" t="s">
        <v>711</v>
      </c>
      <c r="D457" s="431" t="s">
        <v>970</v>
      </c>
      <c r="E457" s="429" t="s">
        <v>718</v>
      </c>
      <c r="F457" s="442" t="s">
        <v>971</v>
      </c>
      <c r="G457" s="328"/>
      <c r="H457" s="328"/>
      <c r="I457" s="314"/>
      <c r="J457" s="314"/>
      <c r="K457" s="329"/>
      <c r="L457" s="319"/>
      <c r="M457" s="320"/>
    </row>
    <row r="458" spans="1:13" ht="37.5">
      <c r="A458" s="427"/>
      <c r="B458" s="428"/>
      <c r="C458" s="428" t="s">
        <v>24</v>
      </c>
      <c r="D458" s="431" t="s">
        <v>972</v>
      </c>
      <c r="E458" s="429" t="s">
        <v>718</v>
      </c>
      <c r="F458" s="430"/>
      <c r="G458" s="328"/>
      <c r="H458" s="328"/>
      <c r="I458" s="314"/>
      <c r="J458" s="314"/>
      <c r="K458" s="329"/>
      <c r="L458" s="319"/>
      <c r="M458" s="320"/>
    </row>
    <row r="459" spans="1:13" ht="15">
      <c r="A459" s="427"/>
      <c r="B459" s="428"/>
      <c r="C459" s="428" t="s">
        <v>29</v>
      </c>
      <c r="D459" s="431"/>
      <c r="E459" s="429"/>
      <c r="F459" s="430"/>
      <c r="G459" s="328"/>
      <c r="H459" s="328"/>
      <c r="I459" s="314"/>
      <c r="J459" s="314"/>
      <c r="K459" s="329"/>
      <c r="L459" s="319"/>
      <c r="M459" s="320"/>
    </row>
    <row r="460" spans="1:13" ht="15">
      <c r="A460" s="427"/>
      <c r="B460" s="428"/>
      <c r="C460" s="428" t="s">
        <v>33</v>
      </c>
      <c r="D460" s="431"/>
      <c r="E460" s="429"/>
      <c r="F460" s="430"/>
      <c r="G460" s="328"/>
      <c r="H460" s="328"/>
      <c r="I460" s="314"/>
      <c r="J460" s="314"/>
      <c r="K460" s="329"/>
      <c r="L460" s="319"/>
      <c r="M460" s="320"/>
    </row>
    <row r="461" spans="1:13" ht="15">
      <c r="A461" s="427"/>
      <c r="B461" s="438"/>
      <c r="C461" s="428" t="s">
        <v>36</v>
      </c>
      <c r="D461" s="431"/>
      <c r="E461" s="429"/>
      <c r="F461" s="430"/>
      <c r="G461" s="328"/>
      <c r="H461" s="328"/>
      <c r="I461" s="314"/>
      <c r="J461" s="314"/>
      <c r="K461" s="329"/>
      <c r="L461" s="319"/>
      <c r="M461" s="320"/>
    </row>
    <row r="462" spans="1:13" ht="15">
      <c r="A462" s="440"/>
      <c r="B462" s="418"/>
      <c r="C462" s="440"/>
      <c r="D462" s="432"/>
      <c r="E462" s="441"/>
      <c r="F462" s="422"/>
      <c r="G462" s="328"/>
      <c r="H462" s="328"/>
      <c r="I462" s="314"/>
      <c r="J462" s="314"/>
      <c r="K462" s="329"/>
      <c r="L462" s="319"/>
      <c r="M462" s="320"/>
    </row>
    <row r="463" spans="1:13" ht="62.45">
      <c r="A463" s="423">
        <v>2.8</v>
      </c>
      <c r="B463" s="428" t="s">
        <v>973</v>
      </c>
      <c r="C463" s="423"/>
      <c r="D463" s="418" t="s">
        <v>974</v>
      </c>
      <c r="E463" s="424"/>
      <c r="F463" s="426"/>
      <c r="G463" s="328"/>
      <c r="H463" s="328"/>
      <c r="I463" s="314"/>
      <c r="J463" s="314"/>
      <c r="K463" s="329"/>
      <c r="L463" s="319"/>
      <c r="M463" s="320"/>
    </row>
    <row r="464" spans="1:13" ht="187.5">
      <c r="A464" s="427" t="s">
        <v>975</v>
      </c>
      <c r="B464" s="428"/>
      <c r="C464" s="427"/>
      <c r="D464" s="428" t="s">
        <v>976</v>
      </c>
      <c r="E464" s="429"/>
      <c r="F464" s="430"/>
      <c r="G464" s="328"/>
      <c r="H464" s="328"/>
      <c r="I464" s="314"/>
      <c r="J464" s="314"/>
      <c r="K464" s="329"/>
      <c r="L464" s="319"/>
      <c r="M464" s="320"/>
    </row>
    <row r="465" spans="1:13" ht="237.6">
      <c r="A465" s="427"/>
      <c r="B465" s="428"/>
      <c r="C465" s="427" t="s">
        <v>711</v>
      </c>
      <c r="D465" s="431" t="s">
        <v>977</v>
      </c>
      <c r="E465" s="429" t="s">
        <v>718</v>
      </c>
      <c r="F465" s="430"/>
      <c r="G465" s="328"/>
      <c r="H465" s="328"/>
      <c r="I465" s="314"/>
      <c r="J465" s="314"/>
      <c r="K465" s="329"/>
      <c r="L465" s="319"/>
      <c r="M465" s="320"/>
    </row>
    <row r="466" spans="1:13" ht="15">
      <c r="A466" s="427"/>
      <c r="B466" s="428"/>
      <c r="C466" s="428" t="s">
        <v>24</v>
      </c>
      <c r="D466" s="431"/>
      <c r="E466" s="429"/>
      <c r="F466" s="430"/>
      <c r="G466" s="328"/>
      <c r="H466" s="328"/>
      <c r="I466" s="314"/>
      <c r="J466" s="314"/>
      <c r="K466" s="329"/>
      <c r="L466" s="319"/>
      <c r="M466" s="320"/>
    </row>
    <row r="467" spans="1:13" ht="15">
      <c r="A467" s="427"/>
      <c r="B467" s="428"/>
      <c r="C467" s="428" t="s">
        <v>29</v>
      </c>
      <c r="D467" s="431"/>
      <c r="E467" s="429"/>
      <c r="F467" s="430"/>
      <c r="G467" s="328"/>
      <c r="H467" s="328"/>
      <c r="I467" s="314"/>
      <c r="J467" s="314"/>
      <c r="K467" s="329"/>
      <c r="L467" s="319"/>
      <c r="M467" s="320"/>
    </row>
    <row r="468" spans="1:13" ht="15">
      <c r="A468" s="427"/>
      <c r="B468" s="428"/>
      <c r="C468" s="428" t="s">
        <v>33</v>
      </c>
      <c r="D468" s="431"/>
      <c r="E468" s="429"/>
      <c r="F468" s="430"/>
      <c r="G468" s="328"/>
      <c r="H468" s="328"/>
      <c r="I468" s="314"/>
      <c r="J468" s="314"/>
      <c r="K468" s="329"/>
      <c r="L468" s="319"/>
      <c r="M468" s="320"/>
    </row>
    <row r="469" spans="1:13" ht="15">
      <c r="A469" s="427"/>
      <c r="B469" s="428"/>
      <c r="C469" s="428" t="s">
        <v>36</v>
      </c>
      <c r="D469" s="431"/>
      <c r="E469" s="429"/>
      <c r="F469" s="430"/>
      <c r="G469" s="328"/>
      <c r="H469" s="328"/>
      <c r="I469" s="314"/>
      <c r="J469" s="314"/>
      <c r="K469" s="329"/>
      <c r="L469" s="319"/>
      <c r="M469" s="320"/>
    </row>
    <row r="470" spans="1:13" ht="15">
      <c r="A470" s="419"/>
      <c r="B470" s="438"/>
      <c r="C470" s="419"/>
      <c r="D470" s="432"/>
      <c r="E470" s="421"/>
      <c r="F470" s="422"/>
      <c r="G470" s="328"/>
      <c r="H470" s="328"/>
      <c r="I470" s="314"/>
      <c r="J470" s="314"/>
      <c r="K470" s="329"/>
      <c r="L470" s="319"/>
      <c r="M470" s="320"/>
    </row>
    <row r="471" spans="1:13" ht="112.5">
      <c r="A471" s="427" t="s">
        <v>978</v>
      </c>
      <c r="B471" s="428" t="s">
        <v>523</v>
      </c>
      <c r="C471" s="427"/>
      <c r="D471" s="428" t="s">
        <v>979</v>
      </c>
      <c r="E471" s="429"/>
      <c r="F471" s="430"/>
      <c r="G471" s="328"/>
      <c r="H471" s="328"/>
      <c r="I471" s="314"/>
      <c r="J471" s="314"/>
      <c r="K471" s="329"/>
      <c r="L471" s="319"/>
      <c r="M471" s="320"/>
    </row>
    <row r="472" spans="1:13" ht="123.6" customHeight="1">
      <c r="A472" s="427"/>
      <c r="B472" s="428"/>
      <c r="C472" s="427" t="s">
        <v>711</v>
      </c>
      <c r="D472" s="431" t="s">
        <v>980</v>
      </c>
      <c r="E472" s="429" t="s">
        <v>718</v>
      </c>
      <c r="F472" s="430"/>
      <c r="G472" s="328"/>
      <c r="H472" s="328"/>
      <c r="I472" s="314"/>
      <c r="J472" s="314"/>
      <c r="K472" s="329"/>
      <c r="L472" s="319"/>
      <c r="M472" s="320"/>
    </row>
    <row r="473" spans="1:13" ht="15">
      <c r="A473" s="427"/>
      <c r="B473" s="428"/>
      <c r="C473" s="428" t="s">
        <v>24</v>
      </c>
      <c r="D473" s="431"/>
      <c r="E473" s="429"/>
      <c r="F473" s="430"/>
      <c r="G473" s="328"/>
      <c r="H473" s="328"/>
      <c r="I473" s="314"/>
      <c r="J473" s="314"/>
      <c r="K473" s="329"/>
      <c r="L473" s="319"/>
      <c r="M473" s="320"/>
    </row>
    <row r="474" spans="1:13" ht="15">
      <c r="A474" s="427"/>
      <c r="B474" s="428"/>
      <c r="C474" s="428" t="s">
        <v>29</v>
      </c>
      <c r="D474" s="431"/>
      <c r="E474" s="429"/>
      <c r="F474" s="430"/>
      <c r="G474" s="328"/>
      <c r="H474" s="328"/>
      <c r="I474" s="314"/>
      <c r="J474" s="314"/>
      <c r="K474" s="329"/>
      <c r="L474" s="319"/>
      <c r="M474" s="320"/>
    </row>
    <row r="475" spans="1:13" ht="15">
      <c r="A475" s="427"/>
      <c r="B475" s="428"/>
      <c r="C475" s="428" t="s">
        <v>33</v>
      </c>
      <c r="D475" s="431"/>
      <c r="E475" s="429"/>
      <c r="F475" s="430"/>
      <c r="G475" s="328"/>
      <c r="H475" s="328"/>
      <c r="I475" s="314"/>
      <c r="J475" s="314"/>
      <c r="K475" s="329"/>
      <c r="L475" s="319"/>
      <c r="M475" s="320"/>
    </row>
    <row r="476" spans="1:13" ht="15">
      <c r="A476" s="427"/>
      <c r="B476" s="428"/>
      <c r="C476" s="428" t="s">
        <v>36</v>
      </c>
      <c r="D476" s="431"/>
      <c r="E476" s="429"/>
      <c r="F476" s="430"/>
      <c r="G476" s="328"/>
      <c r="H476" s="328"/>
      <c r="I476" s="314"/>
      <c r="J476" s="314"/>
      <c r="K476" s="329"/>
      <c r="L476" s="319"/>
      <c r="M476" s="320"/>
    </row>
    <row r="477" spans="1:13" ht="15">
      <c r="A477" s="419"/>
      <c r="B477" s="428"/>
      <c r="C477" s="419"/>
      <c r="D477" s="432"/>
      <c r="E477" s="421"/>
      <c r="F477" s="422"/>
      <c r="G477" s="328"/>
      <c r="H477" s="328"/>
      <c r="I477" s="314"/>
      <c r="J477" s="314"/>
      <c r="K477" s="329"/>
      <c r="L477" s="319"/>
      <c r="M477" s="320"/>
    </row>
    <row r="478" spans="1:13" ht="24.95">
      <c r="A478" s="427" t="s">
        <v>981</v>
      </c>
      <c r="B478" s="432"/>
      <c r="C478" s="427"/>
      <c r="D478" s="428" t="s">
        <v>982</v>
      </c>
      <c r="E478" s="429"/>
      <c r="F478" s="430"/>
      <c r="G478" s="328"/>
      <c r="H478" s="328"/>
      <c r="I478" s="314"/>
      <c r="J478" s="314"/>
      <c r="K478" s="329"/>
      <c r="L478" s="319"/>
      <c r="M478" s="320"/>
    </row>
    <row r="479" spans="1:13" ht="162.6">
      <c r="A479" s="427"/>
      <c r="B479" s="428" t="s">
        <v>983</v>
      </c>
      <c r="C479" s="427" t="s">
        <v>711</v>
      </c>
      <c r="D479" s="431" t="s">
        <v>984</v>
      </c>
      <c r="E479" s="429" t="s">
        <v>718</v>
      </c>
      <c r="F479" s="430"/>
      <c r="G479" s="328"/>
      <c r="H479" s="328"/>
      <c r="I479" s="314"/>
      <c r="J479" s="314"/>
      <c r="K479" s="329"/>
      <c r="L479" s="319"/>
      <c r="M479" s="320"/>
    </row>
    <row r="480" spans="1:13" ht="15">
      <c r="A480" s="427"/>
      <c r="B480" s="428"/>
      <c r="C480" s="428" t="s">
        <v>24</v>
      </c>
      <c r="D480" s="431"/>
      <c r="E480" s="429"/>
      <c r="F480" s="430"/>
      <c r="G480" s="328"/>
      <c r="H480" s="328"/>
      <c r="I480" s="314"/>
      <c r="J480" s="314"/>
      <c r="K480" s="329"/>
      <c r="L480" s="319"/>
      <c r="M480" s="320"/>
    </row>
    <row r="481" spans="1:13" ht="15">
      <c r="A481" s="427"/>
      <c r="B481" s="428"/>
      <c r="C481" s="428" t="s">
        <v>29</v>
      </c>
      <c r="D481" s="431"/>
      <c r="E481" s="429"/>
      <c r="F481" s="430"/>
      <c r="G481" s="328"/>
      <c r="H481" s="328"/>
      <c r="I481" s="314"/>
      <c r="J481" s="314"/>
      <c r="K481" s="329"/>
      <c r="L481" s="319"/>
      <c r="M481" s="320"/>
    </row>
    <row r="482" spans="1:13" ht="15">
      <c r="A482" s="427"/>
      <c r="B482" s="428"/>
      <c r="C482" s="428" t="s">
        <v>33</v>
      </c>
      <c r="D482" s="431"/>
      <c r="E482" s="429"/>
      <c r="F482" s="430"/>
      <c r="G482" s="328"/>
      <c r="H482" s="328"/>
      <c r="I482" s="314"/>
      <c r="J482" s="314"/>
      <c r="K482" s="329"/>
      <c r="L482" s="319"/>
      <c r="M482" s="320"/>
    </row>
    <row r="483" spans="1:13" ht="15">
      <c r="A483" s="427"/>
      <c r="B483" s="428"/>
      <c r="C483" s="428" t="s">
        <v>36</v>
      </c>
      <c r="D483" s="431"/>
      <c r="E483" s="429"/>
      <c r="F483" s="430"/>
      <c r="G483" s="328"/>
      <c r="H483" s="328"/>
      <c r="I483" s="314"/>
      <c r="J483" s="314"/>
      <c r="K483" s="329"/>
      <c r="L483" s="319"/>
      <c r="M483" s="320"/>
    </row>
    <row r="484" spans="1:13" ht="15">
      <c r="A484" s="419"/>
      <c r="B484" s="428"/>
      <c r="C484" s="419"/>
      <c r="D484" s="432"/>
      <c r="E484" s="421"/>
      <c r="F484" s="422"/>
      <c r="G484" s="328"/>
      <c r="H484" s="328"/>
      <c r="I484" s="314"/>
      <c r="J484" s="314"/>
      <c r="K484" s="329"/>
      <c r="L484" s="319"/>
      <c r="M484" s="320"/>
    </row>
    <row r="485" spans="1:13" ht="15">
      <c r="A485" s="423">
        <v>2.9</v>
      </c>
      <c r="B485" s="428"/>
      <c r="C485" s="423"/>
      <c r="D485" s="418" t="s">
        <v>985</v>
      </c>
      <c r="E485" s="424"/>
      <c r="F485" s="426"/>
      <c r="G485" s="328"/>
      <c r="H485" s="328"/>
      <c r="I485" s="314"/>
      <c r="J485" s="314"/>
      <c r="K485" s="329"/>
      <c r="L485" s="319"/>
      <c r="M485" s="320"/>
    </row>
    <row r="486" spans="1:13" ht="99.95">
      <c r="A486" s="427" t="s">
        <v>986</v>
      </c>
      <c r="B486" s="420"/>
      <c r="C486" s="427"/>
      <c r="D486" s="428" t="s">
        <v>987</v>
      </c>
      <c r="E486" s="429"/>
      <c r="F486" s="430"/>
      <c r="G486" s="328"/>
      <c r="H486" s="328"/>
      <c r="I486" s="314"/>
      <c r="J486" s="314"/>
      <c r="K486" s="329"/>
      <c r="L486" s="319"/>
      <c r="M486" s="320"/>
    </row>
    <row r="487" spans="1:13" ht="124.35" customHeight="1">
      <c r="A487" s="427"/>
      <c r="B487" s="428" t="s">
        <v>988</v>
      </c>
      <c r="C487" s="427" t="s">
        <v>711</v>
      </c>
      <c r="D487" s="431" t="s">
        <v>989</v>
      </c>
      <c r="E487" s="429" t="s">
        <v>718</v>
      </c>
      <c r="F487" s="430"/>
      <c r="G487" s="328"/>
      <c r="H487" s="328"/>
      <c r="I487" s="314"/>
      <c r="J487" s="314"/>
      <c r="K487" s="329"/>
      <c r="L487" s="319"/>
      <c r="M487" s="320"/>
    </row>
    <row r="488" spans="1:13" ht="15">
      <c r="A488" s="427"/>
      <c r="B488" s="428"/>
      <c r="C488" s="428" t="s">
        <v>24</v>
      </c>
      <c r="D488" s="431" t="s">
        <v>990</v>
      </c>
      <c r="E488" s="429" t="s">
        <v>718</v>
      </c>
      <c r="F488" s="430"/>
      <c r="G488" s="328"/>
      <c r="H488" s="328"/>
      <c r="I488" s="314"/>
      <c r="J488" s="314"/>
      <c r="K488" s="329"/>
      <c r="L488" s="319"/>
      <c r="M488" s="320"/>
    </row>
    <row r="489" spans="1:13" ht="15">
      <c r="A489" s="427"/>
      <c r="B489" s="428"/>
      <c r="C489" s="428" t="s">
        <v>29</v>
      </c>
      <c r="D489" s="431" t="s">
        <v>990</v>
      </c>
      <c r="E489" s="429" t="s">
        <v>718</v>
      </c>
      <c r="F489" s="430"/>
      <c r="G489" s="328"/>
      <c r="H489" s="328"/>
      <c r="I489" s="314"/>
      <c r="J489" s="314"/>
      <c r="K489" s="329"/>
      <c r="L489" s="319"/>
      <c r="M489" s="320"/>
    </row>
    <row r="490" spans="1:13" ht="15">
      <c r="A490" s="427"/>
      <c r="B490" s="428"/>
      <c r="C490" s="428" t="s">
        <v>33</v>
      </c>
      <c r="D490" s="431"/>
      <c r="E490" s="429"/>
      <c r="F490" s="430"/>
      <c r="G490" s="328"/>
      <c r="H490" s="328"/>
      <c r="I490" s="314"/>
      <c r="J490" s="314"/>
      <c r="K490" s="329"/>
      <c r="L490" s="319"/>
      <c r="M490" s="320"/>
    </row>
    <row r="491" spans="1:13" ht="15">
      <c r="A491" s="427"/>
      <c r="B491" s="428"/>
      <c r="C491" s="428" t="s">
        <v>36</v>
      </c>
      <c r="D491" s="431"/>
      <c r="E491" s="429"/>
      <c r="F491" s="430"/>
      <c r="G491" s="328"/>
      <c r="H491" s="328"/>
      <c r="I491" s="314"/>
      <c r="J491" s="314"/>
      <c r="K491" s="329"/>
      <c r="L491" s="319"/>
      <c r="M491" s="320"/>
    </row>
    <row r="492" spans="1:13" ht="15">
      <c r="A492" s="419"/>
      <c r="B492" s="428"/>
      <c r="C492" s="419"/>
      <c r="D492" s="432"/>
      <c r="E492" s="421"/>
      <c r="F492" s="422"/>
      <c r="G492" s="328"/>
      <c r="H492" s="328"/>
      <c r="I492" s="314"/>
      <c r="J492" s="314"/>
      <c r="K492" s="329"/>
      <c r="L492" s="319"/>
      <c r="M492" s="320"/>
    </row>
    <row r="493" spans="1:13" ht="87.6">
      <c r="A493" s="427" t="s">
        <v>991</v>
      </c>
      <c r="B493" s="428"/>
      <c r="C493" s="427"/>
      <c r="D493" s="428" t="s">
        <v>992</v>
      </c>
      <c r="E493" s="429"/>
      <c r="F493" s="430"/>
      <c r="G493" s="328"/>
      <c r="H493" s="328"/>
      <c r="I493" s="314"/>
      <c r="J493" s="314"/>
      <c r="K493" s="329"/>
      <c r="L493" s="319"/>
      <c r="M493" s="320"/>
    </row>
    <row r="494" spans="1:13" ht="99.95">
      <c r="A494" s="427"/>
      <c r="B494" s="420"/>
      <c r="C494" s="427" t="s">
        <v>711</v>
      </c>
      <c r="D494" s="431" t="s">
        <v>993</v>
      </c>
      <c r="E494" s="429" t="s">
        <v>718</v>
      </c>
      <c r="F494" s="430"/>
      <c r="G494" s="328"/>
      <c r="H494" s="328"/>
      <c r="I494" s="314"/>
      <c r="J494" s="314"/>
      <c r="K494" s="329"/>
      <c r="L494" s="319"/>
      <c r="M494" s="320"/>
    </row>
    <row r="495" spans="1:13" ht="75">
      <c r="A495" s="427"/>
      <c r="B495" s="428" t="s">
        <v>994</v>
      </c>
      <c r="C495" s="428" t="s">
        <v>24</v>
      </c>
      <c r="D495" s="431" t="s">
        <v>995</v>
      </c>
      <c r="E495" s="429" t="s">
        <v>718</v>
      </c>
      <c r="F495" s="430"/>
      <c r="G495" s="328"/>
      <c r="H495" s="328"/>
      <c r="I495" s="314"/>
      <c r="J495" s="314"/>
      <c r="K495" s="329"/>
      <c r="L495" s="319"/>
      <c r="M495" s="320"/>
    </row>
    <row r="496" spans="1:13" ht="24.95">
      <c r="A496" s="427"/>
      <c r="B496" s="428"/>
      <c r="C496" s="428" t="s">
        <v>29</v>
      </c>
      <c r="D496" s="431" t="s">
        <v>995</v>
      </c>
      <c r="E496" s="429" t="s">
        <v>718</v>
      </c>
      <c r="F496" s="430"/>
      <c r="G496" s="328"/>
      <c r="H496" s="328"/>
      <c r="I496" s="314"/>
      <c r="J496" s="314"/>
      <c r="K496" s="329"/>
      <c r="L496" s="319"/>
      <c r="M496" s="320"/>
    </row>
    <row r="497" spans="1:13" ht="15">
      <c r="A497" s="427"/>
      <c r="B497" s="428"/>
      <c r="C497" s="428" t="s">
        <v>33</v>
      </c>
      <c r="D497" s="431"/>
      <c r="E497" s="429"/>
      <c r="F497" s="430"/>
      <c r="G497" s="328"/>
      <c r="H497" s="328"/>
      <c r="I497" s="314"/>
      <c r="J497" s="314"/>
      <c r="K497" s="329"/>
      <c r="L497" s="319"/>
      <c r="M497" s="320"/>
    </row>
    <row r="498" spans="1:13" ht="15">
      <c r="A498" s="427"/>
      <c r="B498" s="428"/>
      <c r="C498" s="428" t="s">
        <v>36</v>
      </c>
      <c r="D498" s="431"/>
      <c r="E498" s="429"/>
      <c r="F498" s="430"/>
      <c r="G498" s="328"/>
      <c r="H498" s="328"/>
      <c r="I498" s="314"/>
      <c r="J498" s="314"/>
      <c r="K498" s="329"/>
      <c r="L498" s="319"/>
      <c r="M498" s="320"/>
    </row>
    <row r="499" spans="1:13" ht="15">
      <c r="A499" s="419"/>
      <c r="B499" s="428"/>
      <c r="C499" s="419"/>
      <c r="D499" s="432"/>
      <c r="E499" s="421"/>
      <c r="F499" s="422"/>
      <c r="G499" s="328"/>
      <c r="H499" s="328"/>
      <c r="I499" s="314"/>
      <c r="J499" s="314"/>
      <c r="K499" s="329"/>
      <c r="L499" s="319"/>
      <c r="M499" s="320"/>
    </row>
    <row r="500" spans="1:13" ht="87.6">
      <c r="A500" s="427" t="s">
        <v>996</v>
      </c>
      <c r="B500" s="428"/>
      <c r="C500" s="427"/>
      <c r="D500" s="428" t="s">
        <v>997</v>
      </c>
      <c r="E500" s="429"/>
      <c r="F500" s="430"/>
      <c r="G500" s="328"/>
      <c r="H500" s="328"/>
      <c r="I500" s="314"/>
      <c r="J500" s="314"/>
      <c r="K500" s="329"/>
      <c r="L500" s="319"/>
      <c r="M500" s="320"/>
    </row>
    <row r="501" spans="1:13" ht="87.6">
      <c r="A501" s="427"/>
      <c r="B501" s="428"/>
      <c r="C501" s="427" t="s">
        <v>711</v>
      </c>
      <c r="D501" s="431" t="s">
        <v>998</v>
      </c>
      <c r="E501" s="429" t="s">
        <v>718</v>
      </c>
      <c r="F501" s="430"/>
      <c r="G501" s="328"/>
      <c r="H501" s="328"/>
      <c r="I501" s="314"/>
      <c r="J501" s="314"/>
      <c r="K501" s="329"/>
      <c r="L501" s="319"/>
      <c r="M501" s="320"/>
    </row>
    <row r="502" spans="1:13" ht="62.45">
      <c r="A502" s="427"/>
      <c r="B502" s="420"/>
      <c r="C502" s="428" t="s">
        <v>24</v>
      </c>
      <c r="D502" s="431" t="s">
        <v>999</v>
      </c>
      <c r="E502" s="429"/>
      <c r="F502" s="430"/>
      <c r="G502" s="328"/>
      <c r="H502" s="328"/>
      <c r="I502" s="314"/>
      <c r="J502" s="314"/>
      <c r="K502" s="329"/>
      <c r="L502" s="319"/>
      <c r="M502" s="320"/>
    </row>
    <row r="503" spans="1:13" ht="15">
      <c r="A503" s="427"/>
      <c r="B503" s="418"/>
      <c r="C503" s="428" t="s">
        <v>29</v>
      </c>
      <c r="D503" s="431" t="s">
        <v>1000</v>
      </c>
      <c r="E503" s="429" t="s">
        <v>718</v>
      </c>
      <c r="F503" s="430"/>
      <c r="G503" s="328"/>
      <c r="H503" s="328"/>
      <c r="I503" s="314"/>
      <c r="J503" s="314"/>
      <c r="K503" s="329"/>
      <c r="L503" s="319"/>
      <c r="M503" s="320"/>
    </row>
    <row r="504" spans="1:13" ht="75">
      <c r="A504" s="427"/>
      <c r="B504" s="428" t="s">
        <v>1001</v>
      </c>
      <c r="C504" s="428" t="s">
        <v>33</v>
      </c>
      <c r="D504" s="431"/>
      <c r="E504" s="429"/>
      <c r="F504" s="430"/>
      <c r="G504" s="328"/>
      <c r="H504" s="328"/>
      <c r="I504" s="314"/>
      <c r="J504" s="314"/>
      <c r="K504" s="329"/>
      <c r="L504" s="319"/>
      <c r="M504" s="320"/>
    </row>
    <row r="505" spans="1:13" ht="15">
      <c r="A505" s="427"/>
      <c r="B505" s="428"/>
      <c r="C505" s="428" t="s">
        <v>36</v>
      </c>
      <c r="D505" s="431"/>
      <c r="E505" s="429"/>
      <c r="F505" s="430"/>
      <c r="G505" s="328"/>
      <c r="H505" s="328"/>
      <c r="I505" s="314"/>
      <c r="J505" s="314"/>
      <c r="K505" s="329"/>
      <c r="L505" s="319"/>
      <c r="M505" s="320"/>
    </row>
    <row r="506" spans="1:13" ht="15">
      <c r="A506" s="419"/>
      <c r="B506" s="428"/>
      <c r="C506" s="419"/>
      <c r="D506" s="432"/>
      <c r="E506" s="421"/>
      <c r="F506" s="422"/>
      <c r="G506" s="328"/>
      <c r="H506" s="328"/>
      <c r="I506" s="314"/>
      <c r="J506" s="314"/>
      <c r="K506" s="329"/>
      <c r="L506" s="319"/>
      <c r="M506" s="320"/>
    </row>
    <row r="507" spans="1:13" ht="15">
      <c r="A507" s="443">
        <v>2.1</v>
      </c>
      <c r="B507" s="428"/>
      <c r="C507" s="423"/>
      <c r="D507" s="418" t="s">
        <v>1002</v>
      </c>
      <c r="E507" s="424"/>
      <c r="F507" s="425"/>
      <c r="G507" s="328"/>
      <c r="H507" s="328"/>
      <c r="I507" s="314"/>
      <c r="J507" s="314"/>
      <c r="K507" s="329"/>
      <c r="L507" s="319"/>
      <c r="M507" s="320"/>
    </row>
    <row r="508" spans="1:13" ht="99.95">
      <c r="A508" s="427" t="s">
        <v>1003</v>
      </c>
      <c r="B508" s="428"/>
      <c r="C508" s="427"/>
      <c r="D508" s="428" t="s">
        <v>1004</v>
      </c>
      <c r="E508" s="429"/>
      <c r="F508" s="430"/>
      <c r="G508" s="328"/>
      <c r="H508" s="328"/>
      <c r="I508" s="314"/>
      <c r="J508" s="314"/>
      <c r="K508" s="329"/>
      <c r="L508" s="319"/>
      <c r="M508" s="320"/>
    </row>
    <row r="509" spans="1:13" ht="225">
      <c r="A509" s="427"/>
      <c r="B509" s="428"/>
      <c r="C509" s="427" t="s">
        <v>711</v>
      </c>
      <c r="D509" s="431" t="s">
        <v>1005</v>
      </c>
      <c r="E509" s="429" t="s">
        <v>718</v>
      </c>
      <c r="F509" s="430"/>
      <c r="G509" s="328"/>
      <c r="H509" s="328"/>
      <c r="I509" s="314"/>
      <c r="J509" s="314"/>
      <c r="K509" s="329"/>
      <c r="L509" s="319"/>
      <c r="M509" s="320"/>
    </row>
    <row r="510" spans="1:13" ht="15">
      <c r="A510" s="427"/>
      <c r="B510" s="428"/>
      <c r="C510" s="428" t="s">
        <v>24</v>
      </c>
      <c r="D510" s="431"/>
      <c r="E510" s="429"/>
      <c r="F510" s="430"/>
      <c r="G510" s="328"/>
      <c r="H510" s="328"/>
      <c r="I510" s="314"/>
      <c r="J510" s="314"/>
      <c r="K510" s="329"/>
      <c r="L510" s="319"/>
      <c r="M510" s="320"/>
    </row>
    <row r="511" spans="1:13" ht="15">
      <c r="A511" s="427"/>
      <c r="B511" s="438"/>
      <c r="C511" s="428" t="s">
        <v>29</v>
      </c>
      <c r="D511" s="431"/>
      <c r="E511" s="429"/>
      <c r="F511" s="430"/>
      <c r="G511" s="328"/>
      <c r="H511" s="328"/>
      <c r="I511" s="314"/>
      <c r="J511" s="314"/>
      <c r="K511" s="329"/>
      <c r="L511" s="319"/>
      <c r="M511" s="320"/>
    </row>
    <row r="512" spans="1:13" ht="15">
      <c r="A512" s="427"/>
      <c r="B512" s="418"/>
      <c r="C512" s="428" t="s">
        <v>33</v>
      </c>
      <c r="D512" s="431"/>
      <c r="E512" s="429"/>
      <c r="F512" s="430"/>
      <c r="G512" s="328"/>
      <c r="H512" s="328"/>
      <c r="I512" s="314"/>
      <c r="J512" s="314"/>
      <c r="K512" s="329"/>
      <c r="L512" s="319"/>
      <c r="M512" s="320"/>
    </row>
    <row r="513" spans="1:13" ht="62.45">
      <c r="A513" s="427"/>
      <c r="B513" s="428" t="s">
        <v>1006</v>
      </c>
      <c r="C513" s="428" t="s">
        <v>36</v>
      </c>
      <c r="D513" s="431"/>
      <c r="E513" s="429"/>
      <c r="F513" s="430"/>
      <c r="G513" s="328"/>
      <c r="H513" s="328"/>
      <c r="I513" s="314"/>
      <c r="J513" s="314"/>
      <c r="K513" s="329"/>
      <c r="L513" s="319"/>
      <c r="M513" s="320"/>
    </row>
    <row r="514" spans="1:13" ht="15">
      <c r="A514" s="419"/>
      <c r="B514" s="428"/>
      <c r="C514" s="419"/>
      <c r="D514" s="432"/>
      <c r="E514" s="421"/>
      <c r="F514" s="422"/>
      <c r="G514" s="328"/>
      <c r="H514" s="328"/>
      <c r="I514" s="314"/>
      <c r="J514" s="314"/>
      <c r="K514" s="329"/>
      <c r="L514" s="319"/>
      <c r="M514" s="320"/>
    </row>
    <row r="515" spans="1:13" ht="99.95">
      <c r="A515" s="427" t="s">
        <v>1007</v>
      </c>
      <c r="B515" s="428"/>
      <c r="C515" s="427"/>
      <c r="D515" s="428" t="s">
        <v>1008</v>
      </c>
      <c r="E515" s="429"/>
      <c r="F515" s="430"/>
      <c r="G515" s="328"/>
      <c r="H515" s="328"/>
      <c r="I515" s="314"/>
      <c r="J515" s="314"/>
      <c r="K515" s="329"/>
      <c r="L515" s="319"/>
      <c r="M515" s="320"/>
    </row>
    <row r="516" spans="1:13" ht="125.1">
      <c r="A516" s="427"/>
      <c r="B516" s="428"/>
      <c r="C516" s="427" t="s">
        <v>711</v>
      </c>
      <c r="D516" s="431" t="s">
        <v>1009</v>
      </c>
      <c r="E516" s="429" t="s">
        <v>718</v>
      </c>
      <c r="F516" s="430"/>
      <c r="G516" s="328"/>
      <c r="H516" s="328"/>
      <c r="I516" s="314"/>
      <c r="J516" s="314"/>
      <c r="K516" s="329"/>
      <c r="L516" s="319"/>
      <c r="M516" s="320"/>
    </row>
    <row r="517" spans="1:13" ht="15">
      <c r="A517" s="427"/>
      <c r="B517" s="428"/>
      <c r="C517" s="428" t="s">
        <v>24</v>
      </c>
      <c r="D517" s="431"/>
      <c r="E517" s="429"/>
      <c r="F517" s="430"/>
      <c r="G517" s="328"/>
      <c r="H517" s="328"/>
      <c r="I517" s="314"/>
      <c r="J517" s="314"/>
      <c r="K517" s="329"/>
      <c r="L517" s="319"/>
      <c r="M517" s="320"/>
    </row>
    <row r="518" spans="1:13" ht="15">
      <c r="A518" s="427"/>
      <c r="B518" s="428"/>
      <c r="C518" s="428" t="s">
        <v>29</v>
      </c>
      <c r="D518" s="431"/>
      <c r="E518" s="429"/>
      <c r="F518" s="430"/>
      <c r="G518" s="328"/>
      <c r="H518" s="328"/>
      <c r="I518" s="314"/>
      <c r="J518" s="314"/>
      <c r="K518" s="329"/>
      <c r="L518" s="319"/>
      <c r="M518" s="320"/>
    </row>
    <row r="519" spans="1:13" ht="15">
      <c r="A519" s="427"/>
      <c r="B519" s="428"/>
      <c r="C519" s="428" t="s">
        <v>33</v>
      </c>
      <c r="D519" s="431"/>
      <c r="E519" s="429"/>
      <c r="F519" s="430"/>
      <c r="G519" s="328"/>
      <c r="H519" s="328"/>
      <c r="I519" s="314"/>
      <c r="J519" s="314"/>
      <c r="K519" s="329"/>
      <c r="L519" s="319"/>
      <c r="M519" s="320"/>
    </row>
    <row r="520" spans="1:13" ht="15">
      <c r="A520" s="427"/>
      <c r="B520" s="432"/>
      <c r="C520" s="428" t="s">
        <v>36</v>
      </c>
      <c r="D520" s="431"/>
      <c r="E520" s="429"/>
      <c r="F520" s="430"/>
      <c r="G520" s="328"/>
      <c r="H520" s="328"/>
      <c r="I520" s="314"/>
      <c r="J520" s="314"/>
      <c r="K520" s="329"/>
      <c r="L520" s="319"/>
      <c r="M520" s="320"/>
    </row>
    <row r="521" spans="1:13" ht="15">
      <c r="A521" s="419"/>
      <c r="B521" s="418"/>
      <c r="C521" s="419"/>
      <c r="D521" s="432"/>
      <c r="E521" s="421"/>
      <c r="F521" s="422"/>
      <c r="G521" s="328"/>
      <c r="H521" s="328"/>
      <c r="I521" s="314"/>
      <c r="J521" s="314"/>
      <c r="K521" s="329"/>
      <c r="L521" s="319"/>
      <c r="M521" s="320"/>
    </row>
    <row r="522" spans="1:13" ht="99.95">
      <c r="A522" s="427" t="s">
        <v>1010</v>
      </c>
      <c r="B522" s="428" t="s">
        <v>1011</v>
      </c>
      <c r="C522" s="427"/>
      <c r="D522" s="428" t="s">
        <v>1012</v>
      </c>
      <c r="E522" s="429"/>
      <c r="F522" s="430"/>
      <c r="G522" s="328"/>
      <c r="H522" s="328"/>
      <c r="I522" s="314"/>
      <c r="J522" s="314"/>
      <c r="K522" s="329"/>
      <c r="L522" s="319"/>
      <c r="M522" s="320"/>
    </row>
    <row r="523" spans="1:13" ht="112.5">
      <c r="A523" s="427"/>
      <c r="B523" s="428"/>
      <c r="C523" s="427" t="s">
        <v>711</v>
      </c>
      <c r="D523" s="431" t="s">
        <v>1013</v>
      </c>
      <c r="E523" s="429" t="s">
        <v>718</v>
      </c>
      <c r="F523" s="430"/>
      <c r="G523" s="328"/>
      <c r="H523" s="328"/>
      <c r="I523" s="314"/>
      <c r="J523" s="314"/>
      <c r="K523" s="329"/>
      <c r="L523" s="319"/>
      <c r="M523" s="320"/>
    </row>
    <row r="524" spans="1:13" ht="15">
      <c r="A524" s="427"/>
      <c r="B524" s="428"/>
      <c r="C524" s="428" t="s">
        <v>24</v>
      </c>
      <c r="D524" s="431"/>
      <c r="E524" s="429"/>
      <c r="F524" s="430"/>
      <c r="G524" s="328"/>
      <c r="H524" s="328"/>
      <c r="I524" s="314"/>
      <c r="J524" s="314"/>
      <c r="K524" s="329"/>
      <c r="L524" s="319"/>
      <c r="M524" s="320"/>
    </row>
    <row r="525" spans="1:13" ht="15">
      <c r="A525" s="427"/>
      <c r="B525" s="428"/>
      <c r="C525" s="428" t="s">
        <v>29</v>
      </c>
      <c r="D525" s="431"/>
      <c r="E525" s="429"/>
      <c r="F525" s="430"/>
      <c r="G525" s="328"/>
      <c r="H525" s="328"/>
      <c r="I525" s="314"/>
      <c r="J525" s="314"/>
      <c r="K525" s="329"/>
      <c r="L525" s="319"/>
      <c r="M525" s="320"/>
    </row>
    <row r="526" spans="1:13" ht="15">
      <c r="A526" s="427"/>
      <c r="B526" s="428"/>
      <c r="C526" s="428" t="s">
        <v>33</v>
      </c>
      <c r="D526" s="431"/>
      <c r="E526" s="429"/>
      <c r="F526" s="430"/>
      <c r="G526" s="328"/>
      <c r="H526" s="328"/>
      <c r="I526" s="314"/>
      <c r="J526" s="314"/>
      <c r="K526" s="329"/>
      <c r="L526" s="319"/>
      <c r="M526" s="320"/>
    </row>
    <row r="527" spans="1:13" ht="15">
      <c r="A527" s="427"/>
      <c r="B527" s="428"/>
      <c r="C527" s="428" t="s">
        <v>36</v>
      </c>
      <c r="D527" s="431"/>
      <c r="E527" s="429"/>
      <c r="F527" s="430"/>
      <c r="G527" s="328"/>
      <c r="H527" s="328"/>
      <c r="I527" s="314"/>
      <c r="J527" s="314"/>
      <c r="K527" s="329"/>
      <c r="L527" s="319"/>
      <c r="M527" s="320"/>
    </row>
    <row r="528" spans="1:13" ht="15">
      <c r="A528" s="419"/>
      <c r="B528" s="428"/>
      <c r="C528" s="419"/>
      <c r="D528" s="432"/>
      <c r="E528" s="421"/>
      <c r="F528" s="422"/>
      <c r="G528" s="328"/>
      <c r="H528" s="328"/>
      <c r="I528" s="314"/>
      <c r="J528" s="314"/>
      <c r="K528" s="329"/>
      <c r="L528" s="319"/>
      <c r="M528" s="320"/>
    </row>
    <row r="529" spans="1:13" ht="87.6">
      <c r="A529" s="427" t="s">
        <v>1014</v>
      </c>
      <c r="B529" s="420"/>
      <c r="C529" s="427"/>
      <c r="D529" s="428" t="s">
        <v>1015</v>
      </c>
      <c r="E529" s="429"/>
      <c r="F529" s="430"/>
      <c r="G529" s="328"/>
      <c r="H529" s="328"/>
      <c r="I529" s="314"/>
      <c r="J529" s="314"/>
      <c r="K529" s="329"/>
      <c r="L529" s="319"/>
      <c r="M529" s="320"/>
    </row>
    <row r="530" spans="1:13" ht="99.95">
      <c r="A530" s="427"/>
      <c r="B530" s="428" t="s">
        <v>1016</v>
      </c>
      <c r="C530" s="427" t="s">
        <v>711</v>
      </c>
      <c r="D530" s="431" t="s">
        <v>1017</v>
      </c>
      <c r="E530" s="429" t="s">
        <v>718</v>
      </c>
      <c r="F530" s="430"/>
      <c r="G530" s="328"/>
      <c r="H530" s="328"/>
      <c r="I530" s="314"/>
      <c r="J530" s="314"/>
      <c r="K530" s="329"/>
      <c r="L530" s="319"/>
      <c r="M530" s="320"/>
    </row>
    <row r="531" spans="1:13" ht="15">
      <c r="A531" s="427"/>
      <c r="B531" s="428"/>
      <c r="C531" s="428" t="s">
        <v>24</v>
      </c>
      <c r="D531" s="431"/>
      <c r="E531" s="429"/>
      <c r="F531" s="430"/>
      <c r="G531" s="328"/>
      <c r="H531" s="328"/>
      <c r="I531" s="314"/>
      <c r="J531" s="314"/>
      <c r="K531" s="329"/>
      <c r="L531" s="319"/>
      <c r="M531" s="320"/>
    </row>
    <row r="532" spans="1:13" ht="15">
      <c r="A532" s="427"/>
      <c r="B532" s="428"/>
      <c r="C532" s="428" t="s">
        <v>29</v>
      </c>
      <c r="D532" s="431"/>
      <c r="E532" s="429"/>
      <c r="F532" s="430"/>
      <c r="G532" s="328"/>
      <c r="H532" s="328"/>
      <c r="I532" s="314"/>
      <c r="J532" s="314"/>
      <c r="K532" s="329"/>
      <c r="L532" s="319"/>
      <c r="M532" s="320"/>
    </row>
    <row r="533" spans="1:13" ht="15">
      <c r="A533" s="427"/>
      <c r="B533" s="428"/>
      <c r="C533" s="428" t="s">
        <v>33</v>
      </c>
      <c r="D533" s="431"/>
      <c r="E533" s="429"/>
      <c r="F533" s="430"/>
      <c r="G533" s="328"/>
      <c r="H533" s="328"/>
      <c r="I533" s="314"/>
      <c r="J533" s="314"/>
      <c r="K533" s="329"/>
      <c r="L533" s="319"/>
      <c r="M533" s="320"/>
    </row>
    <row r="534" spans="1:13" ht="15">
      <c r="A534" s="427"/>
      <c r="B534" s="428"/>
      <c r="C534" s="428" t="s">
        <v>36</v>
      </c>
      <c r="D534" s="431"/>
      <c r="E534" s="429"/>
      <c r="F534" s="430"/>
      <c r="G534" s="328"/>
      <c r="H534" s="328"/>
      <c r="I534" s="314"/>
      <c r="J534" s="314"/>
      <c r="K534" s="329"/>
      <c r="L534" s="319"/>
      <c r="M534" s="320"/>
    </row>
    <row r="535" spans="1:13" ht="15">
      <c r="A535" s="419"/>
      <c r="B535" s="428"/>
      <c r="C535" s="419"/>
      <c r="D535" s="432"/>
      <c r="E535" s="421"/>
      <c r="F535" s="422"/>
      <c r="G535" s="328"/>
      <c r="H535" s="328"/>
      <c r="I535" s="314"/>
      <c r="J535" s="314"/>
      <c r="K535" s="329"/>
      <c r="L535" s="319"/>
      <c r="M535" s="320"/>
    </row>
    <row r="536" spans="1:13" ht="15">
      <c r="A536" s="423">
        <v>2.11</v>
      </c>
      <c r="B536" s="428"/>
      <c r="C536" s="423"/>
      <c r="D536" s="418" t="s">
        <v>1018</v>
      </c>
      <c r="E536" s="424"/>
      <c r="F536" s="425"/>
      <c r="G536" s="328"/>
      <c r="H536" s="328"/>
      <c r="I536" s="314"/>
      <c r="J536" s="314"/>
      <c r="K536" s="329"/>
      <c r="L536" s="319"/>
      <c r="M536" s="320"/>
    </row>
    <row r="537" spans="1:13" ht="75">
      <c r="A537" s="427" t="s">
        <v>1019</v>
      </c>
      <c r="B537" s="420"/>
      <c r="C537" s="427"/>
      <c r="D537" s="428" t="s">
        <v>1020</v>
      </c>
      <c r="E537" s="429"/>
      <c r="F537" s="430"/>
      <c r="G537" s="328"/>
      <c r="H537" s="328"/>
      <c r="I537" s="314"/>
      <c r="J537" s="314"/>
      <c r="K537" s="329"/>
      <c r="L537" s="319"/>
      <c r="M537" s="320"/>
    </row>
    <row r="538" spans="1:13" ht="231" customHeight="1">
      <c r="A538" s="427"/>
      <c r="B538" s="428" t="s">
        <v>1021</v>
      </c>
      <c r="C538" s="427" t="s">
        <v>711</v>
      </c>
      <c r="D538" s="431" t="s">
        <v>1022</v>
      </c>
      <c r="E538" s="429" t="s">
        <v>718</v>
      </c>
      <c r="F538" s="430"/>
      <c r="G538" s="328"/>
      <c r="H538" s="328"/>
      <c r="I538" s="314"/>
      <c r="J538" s="314"/>
      <c r="K538" s="329"/>
      <c r="L538" s="319"/>
      <c r="M538" s="320"/>
    </row>
    <row r="539" spans="1:13" ht="15">
      <c r="A539" s="427"/>
      <c r="B539" s="428"/>
      <c r="C539" s="428" t="s">
        <v>24</v>
      </c>
      <c r="D539" s="431"/>
      <c r="E539" s="429"/>
      <c r="F539" s="430"/>
      <c r="G539" s="328"/>
      <c r="H539" s="328"/>
      <c r="I539" s="314"/>
      <c r="J539" s="314"/>
      <c r="K539" s="329"/>
      <c r="L539" s="319"/>
      <c r="M539" s="320"/>
    </row>
    <row r="540" spans="1:13" ht="15">
      <c r="A540" s="427"/>
      <c r="B540" s="428"/>
      <c r="C540" s="428" t="s">
        <v>29</v>
      </c>
      <c r="D540" s="431"/>
      <c r="E540" s="429"/>
      <c r="F540" s="430"/>
      <c r="G540" s="328"/>
      <c r="H540" s="328"/>
      <c r="I540" s="314"/>
      <c r="J540" s="314"/>
      <c r="K540" s="329"/>
      <c r="L540" s="319"/>
      <c r="M540" s="320"/>
    </row>
    <row r="541" spans="1:13" ht="15">
      <c r="A541" s="427"/>
      <c r="B541" s="428"/>
      <c r="C541" s="428" t="s">
        <v>33</v>
      </c>
      <c r="D541" s="431"/>
      <c r="E541" s="429"/>
      <c r="F541" s="430"/>
      <c r="G541" s="328"/>
      <c r="H541" s="328"/>
      <c r="I541" s="314"/>
      <c r="J541" s="314"/>
      <c r="K541" s="329"/>
      <c r="L541" s="319"/>
      <c r="M541" s="320"/>
    </row>
    <row r="542" spans="1:13" ht="15">
      <c r="A542" s="427"/>
      <c r="B542" s="428"/>
      <c r="C542" s="428" t="s">
        <v>36</v>
      </c>
      <c r="D542" s="431"/>
      <c r="E542" s="429"/>
      <c r="F542" s="430"/>
      <c r="G542" s="328"/>
      <c r="H542" s="328"/>
      <c r="I542" s="314"/>
      <c r="J542" s="314"/>
      <c r="K542" s="329"/>
      <c r="L542" s="319"/>
      <c r="M542" s="320"/>
    </row>
    <row r="543" spans="1:13" ht="15">
      <c r="A543" s="419"/>
      <c r="B543" s="428"/>
      <c r="C543" s="419"/>
      <c r="D543" s="432"/>
      <c r="E543" s="421"/>
      <c r="F543" s="422"/>
      <c r="G543" s="328"/>
      <c r="H543" s="328"/>
      <c r="I543" s="314"/>
      <c r="J543" s="314"/>
      <c r="K543" s="329"/>
      <c r="L543" s="319"/>
      <c r="M543" s="320"/>
    </row>
    <row r="544" spans="1:13" ht="162.6">
      <c r="A544" s="427" t="s">
        <v>1023</v>
      </c>
      <c r="B544" s="428"/>
      <c r="C544" s="427"/>
      <c r="D544" s="428" t="s">
        <v>1024</v>
      </c>
      <c r="E544" s="429"/>
      <c r="F544" s="430"/>
      <c r="G544" s="328"/>
      <c r="H544" s="328"/>
      <c r="I544" s="314"/>
      <c r="J544" s="314"/>
      <c r="K544" s="329"/>
      <c r="L544" s="319"/>
      <c r="M544" s="320"/>
    </row>
    <row r="545" spans="1:13" ht="174.95">
      <c r="A545" s="427"/>
      <c r="B545" s="420"/>
      <c r="C545" s="427" t="s">
        <v>711</v>
      </c>
      <c r="D545" s="431" t="s">
        <v>1025</v>
      </c>
      <c r="E545" s="429" t="s">
        <v>718</v>
      </c>
      <c r="F545" s="430"/>
      <c r="G545" s="328"/>
      <c r="H545" s="328"/>
      <c r="I545" s="314"/>
      <c r="J545" s="314"/>
      <c r="K545" s="329"/>
      <c r="L545" s="319"/>
      <c r="M545" s="320"/>
    </row>
    <row r="546" spans="1:13" ht="15">
      <c r="A546" s="427"/>
      <c r="B546" s="418"/>
      <c r="C546" s="428" t="s">
        <v>24</v>
      </c>
      <c r="D546" s="431"/>
      <c r="E546" s="429"/>
      <c r="F546" s="430"/>
      <c r="G546" s="328"/>
      <c r="H546" s="328"/>
      <c r="I546" s="314"/>
      <c r="J546" s="314"/>
      <c r="K546" s="329"/>
      <c r="L546" s="319"/>
      <c r="M546" s="320"/>
    </row>
    <row r="547" spans="1:13" ht="75">
      <c r="A547" s="427"/>
      <c r="B547" s="428" t="s">
        <v>1026</v>
      </c>
      <c r="C547" s="428" t="s">
        <v>29</v>
      </c>
      <c r="D547" s="431"/>
      <c r="E547" s="429"/>
      <c r="F547" s="430"/>
      <c r="G547" s="328"/>
      <c r="H547" s="328"/>
      <c r="I547" s="314"/>
      <c r="J547" s="314"/>
      <c r="K547" s="329"/>
      <c r="L547" s="319"/>
      <c r="M547" s="320"/>
    </row>
    <row r="548" spans="1:13" ht="15">
      <c r="A548" s="427"/>
      <c r="B548" s="428"/>
      <c r="C548" s="428" t="s">
        <v>33</v>
      </c>
      <c r="D548" s="431"/>
      <c r="E548" s="429"/>
      <c r="F548" s="430"/>
      <c r="G548" s="328"/>
      <c r="H548" s="328"/>
      <c r="I548" s="314"/>
      <c r="J548" s="314"/>
      <c r="K548" s="329"/>
      <c r="L548" s="319"/>
      <c r="M548" s="320"/>
    </row>
    <row r="549" spans="1:13" ht="15">
      <c r="A549" s="427"/>
      <c r="B549" s="428"/>
      <c r="C549" s="428" t="s">
        <v>36</v>
      </c>
      <c r="D549" s="431"/>
      <c r="E549" s="429"/>
      <c r="F549" s="430"/>
      <c r="G549" s="328"/>
      <c r="H549" s="328"/>
      <c r="I549" s="314"/>
      <c r="J549" s="314"/>
      <c r="K549" s="329"/>
      <c r="L549" s="319"/>
      <c r="M549" s="320"/>
    </row>
    <row r="550" spans="1:13" ht="15">
      <c r="A550" s="419"/>
      <c r="B550" s="428"/>
      <c r="C550" s="419"/>
      <c r="D550" s="432"/>
      <c r="E550" s="421"/>
      <c r="F550" s="422"/>
      <c r="G550" s="328"/>
      <c r="H550" s="328"/>
      <c r="I550" s="314"/>
      <c r="J550" s="314"/>
      <c r="K550" s="329"/>
      <c r="L550" s="319"/>
      <c r="M550" s="320"/>
    </row>
    <row r="551" spans="1:13" ht="137.44999999999999">
      <c r="A551" s="427" t="s">
        <v>1027</v>
      </c>
      <c r="B551" s="428"/>
      <c r="C551" s="427"/>
      <c r="D551" s="428" t="s">
        <v>1028</v>
      </c>
      <c r="E551" s="429"/>
      <c r="F551" s="430"/>
      <c r="G551" s="328"/>
      <c r="H551" s="328"/>
      <c r="I551" s="314"/>
      <c r="J551" s="314"/>
      <c r="K551" s="329"/>
      <c r="L551" s="319"/>
      <c r="M551" s="320"/>
    </row>
    <row r="552" spans="1:13" ht="312.60000000000002">
      <c r="A552" s="427"/>
      <c r="B552" s="428"/>
      <c r="C552" s="427" t="s">
        <v>711</v>
      </c>
      <c r="D552" s="431" t="s">
        <v>1029</v>
      </c>
      <c r="E552" s="429" t="s">
        <v>718</v>
      </c>
      <c r="F552" s="430"/>
      <c r="G552" s="328"/>
      <c r="H552" s="328"/>
      <c r="I552" s="314"/>
      <c r="J552" s="314"/>
      <c r="K552" s="329"/>
      <c r="L552" s="319"/>
      <c r="M552" s="320"/>
    </row>
    <row r="553" spans="1:13" ht="15">
      <c r="A553" s="427"/>
      <c r="B553" s="428"/>
      <c r="C553" s="428" t="s">
        <v>24</v>
      </c>
      <c r="D553" s="431"/>
      <c r="E553" s="429"/>
      <c r="F553" s="430"/>
      <c r="G553" s="328"/>
      <c r="H553" s="328"/>
      <c r="I553" s="314"/>
      <c r="J553" s="314"/>
      <c r="K553" s="329"/>
      <c r="L553" s="319"/>
      <c r="M553" s="320"/>
    </row>
    <row r="554" spans="1:13" ht="15">
      <c r="A554" s="427"/>
      <c r="B554" s="420"/>
      <c r="C554" s="428" t="s">
        <v>29</v>
      </c>
      <c r="D554" s="431"/>
      <c r="E554" s="429"/>
      <c r="F554" s="430"/>
      <c r="G554" s="328"/>
      <c r="H554" s="328"/>
      <c r="I554" s="314"/>
      <c r="J554" s="314"/>
      <c r="K554" s="329"/>
      <c r="L554" s="319"/>
      <c r="M554" s="320"/>
    </row>
    <row r="555" spans="1:13" ht="75">
      <c r="A555" s="427"/>
      <c r="B555" s="428" t="s">
        <v>1030</v>
      </c>
      <c r="C555" s="428" t="s">
        <v>33</v>
      </c>
      <c r="D555" s="431"/>
      <c r="E555" s="429"/>
      <c r="F555" s="430"/>
      <c r="G555" s="328"/>
      <c r="H555" s="328"/>
      <c r="I555" s="314"/>
      <c r="J555" s="314"/>
      <c r="K555" s="329"/>
      <c r="L555" s="319"/>
      <c r="M555" s="320"/>
    </row>
    <row r="556" spans="1:13" ht="15">
      <c r="A556" s="427"/>
      <c r="B556" s="428"/>
      <c r="C556" s="428" t="s">
        <v>36</v>
      </c>
      <c r="D556" s="431"/>
      <c r="E556" s="429"/>
      <c r="F556" s="430"/>
      <c r="G556" s="328"/>
      <c r="H556" s="328"/>
      <c r="I556" s="314"/>
      <c r="J556" s="314"/>
      <c r="K556" s="329"/>
      <c r="L556" s="319"/>
      <c r="M556" s="320"/>
    </row>
    <row r="557" spans="1:13" ht="15">
      <c r="A557" s="419"/>
      <c r="B557" s="428"/>
      <c r="C557" s="419"/>
      <c r="D557" s="432"/>
      <c r="E557" s="421"/>
      <c r="F557" s="422"/>
      <c r="G557" s="328"/>
      <c r="H557" s="328"/>
      <c r="I557" s="314"/>
      <c r="J557" s="314"/>
      <c r="K557" s="329"/>
      <c r="L557" s="319"/>
      <c r="M557" s="320"/>
    </row>
    <row r="558" spans="1:13" ht="100.7" customHeight="1">
      <c r="A558" s="427" t="s">
        <v>1031</v>
      </c>
      <c r="B558" s="428"/>
      <c r="C558" s="427"/>
      <c r="D558" s="428" t="s">
        <v>1032</v>
      </c>
      <c r="E558" s="429"/>
      <c r="F558" s="430"/>
      <c r="G558" s="328"/>
      <c r="H558" s="328"/>
      <c r="I558" s="314"/>
      <c r="J558" s="314"/>
      <c r="K558" s="329"/>
      <c r="L558" s="319"/>
      <c r="M558" s="320"/>
    </row>
    <row r="559" spans="1:13" ht="187.5">
      <c r="A559" s="427"/>
      <c r="B559" s="428"/>
      <c r="C559" s="427" t="s">
        <v>711</v>
      </c>
      <c r="D559" s="431" t="s">
        <v>1033</v>
      </c>
      <c r="E559" s="429" t="s">
        <v>718</v>
      </c>
      <c r="F559" s="430"/>
      <c r="G559" s="328"/>
      <c r="H559" s="328"/>
      <c r="I559" s="314"/>
      <c r="J559" s="314"/>
      <c r="K559" s="329"/>
      <c r="L559" s="319"/>
      <c r="M559" s="320"/>
    </row>
    <row r="560" spans="1:13" ht="15">
      <c r="A560" s="427"/>
      <c r="B560" s="428"/>
      <c r="C560" s="428" t="s">
        <v>24</v>
      </c>
      <c r="D560" s="431"/>
      <c r="E560" s="429"/>
      <c r="F560" s="430"/>
      <c r="G560" s="328"/>
      <c r="H560" s="328"/>
      <c r="I560" s="314"/>
      <c r="J560" s="314"/>
      <c r="K560" s="329"/>
      <c r="L560" s="319"/>
      <c r="M560" s="320"/>
    </row>
    <row r="561" spans="1:13" ht="15">
      <c r="A561" s="427"/>
      <c r="B561" s="428"/>
      <c r="C561" s="428" t="s">
        <v>29</v>
      </c>
      <c r="D561" s="431"/>
      <c r="E561" s="429"/>
      <c r="F561" s="430"/>
      <c r="G561" s="328"/>
      <c r="H561" s="328"/>
      <c r="I561" s="314"/>
      <c r="J561" s="314"/>
      <c r="K561" s="329"/>
      <c r="L561" s="319"/>
      <c r="M561" s="320"/>
    </row>
    <row r="562" spans="1:13" ht="15">
      <c r="A562" s="427"/>
      <c r="B562" s="420"/>
      <c r="C562" s="428" t="s">
        <v>33</v>
      </c>
      <c r="D562" s="431"/>
      <c r="E562" s="429"/>
      <c r="F562" s="430"/>
      <c r="G562" s="328"/>
      <c r="H562" s="328"/>
      <c r="I562" s="314"/>
      <c r="J562" s="314"/>
      <c r="K562" s="329"/>
      <c r="L562" s="319"/>
      <c r="M562" s="320"/>
    </row>
    <row r="563" spans="1:13" ht="75">
      <c r="A563" s="427"/>
      <c r="B563" s="428" t="s">
        <v>1034</v>
      </c>
      <c r="C563" s="428" t="s">
        <v>36</v>
      </c>
      <c r="D563" s="431"/>
      <c r="E563" s="429"/>
      <c r="F563" s="430"/>
      <c r="G563" s="328"/>
      <c r="H563" s="328"/>
      <c r="I563" s="314"/>
      <c r="J563" s="314"/>
      <c r="K563" s="329"/>
      <c r="L563" s="319"/>
      <c r="M563" s="320"/>
    </row>
    <row r="564" spans="1:13" ht="15">
      <c r="A564" s="419"/>
      <c r="B564" s="428"/>
      <c r="C564" s="419"/>
      <c r="D564" s="432"/>
      <c r="E564" s="421"/>
      <c r="F564" s="422"/>
      <c r="G564" s="328"/>
      <c r="H564" s="328"/>
      <c r="I564" s="314"/>
      <c r="J564" s="314"/>
      <c r="K564" s="329"/>
      <c r="L564" s="319"/>
      <c r="M564" s="320"/>
    </row>
    <row r="565" spans="1:13" ht="15">
      <c r="A565" s="423">
        <v>2.12</v>
      </c>
      <c r="B565" s="428"/>
      <c r="C565" s="423"/>
      <c r="D565" s="418" t="s">
        <v>1035</v>
      </c>
      <c r="E565" s="424"/>
      <c r="F565" s="425"/>
      <c r="G565" s="328"/>
      <c r="H565" s="328"/>
      <c r="I565" s="314"/>
      <c r="J565" s="314"/>
      <c r="K565" s="329"/>
      <c r="L565" s="319"/>
      <c r="M565" s="320"/>
    </row>
    <row r="566" spans="1:13" ht="162.6">
      <c r="A566" s="427" t="s">
        <v>1036</v>
      </c>
      <c r="B566" s="428"/>
      <c r="C566" s="427"/>
      <c r="D566" s="428" t="s">
        <v>1037</v>
      </c>
      <c r="E566" s="429"/>
      <c r="F566" s="430"/>
      <c r="G566" s="328"/>
      <c r="H566" s="328"/>
      <c r="I566" s="314"/>
      <c r="J566" s="314"/>
      <c r="K566" s="329"/>
      <c r="L566" s="319"/>
      <c r="M566" s="320"/>
    </row>
    <row r="567" spans="1:13" ht="150">
      <c r="A567" s="427"/>
      <c r="B567" s="428"/>
      <c r="C567" s="427" t="s">
        <v>711</v>
      </c>
      <c r="D567" s="431" t="s">
        <v>1038</v>
      </c>
      <c r="E567" s="429" t="s">
        <v>718</v>
      </c>
      <c r="F567" s="430"/>
      <c r="G567" s="328"/>
      <c r="H567" s="328"/>
      <c r="I567" s="314"/>
      <c r="J567" s="314"/>
      <c r="K567" s="329"/>
      <c r="L567" s="319"/>
      <c r="M567" s="320"/>
    </row>
    <row r="568" spans="1:13" ht="15">
      <c r="A568" s="427"/>
      <c r="B568" s="428"/>
      <c r="C568" s="428" t="s">
        <v>24</v>
      </c>
      <c r="D568" s="431"/>
      <c r="E568" s="429"/>
      <c r="F568" s="430"/>
      <c r="G568" s="328"/>
      <c r="H568" s="328"/>
      <c r="I568" s="314"/>
      <c r="J568" s="314"/>
      <c r="K568" s="329"/>
      <c r="L568" s="319"/>
      <c r="M568" s="320"/>
    </row>
    <row r="569" spans="1:13" ht="15">
      <c r="A569" s="427"/>
      <c r="B569" s="428"/>
      <c r="C569" s="428" t="s">
        <v>29</v>
      </c>
      <c r="D569" s="431"/>
      <c r="E569" s="429"/>
      <c r="F569" s="430"/>
      <c r="G569" s="328"/>
      <c r="H569" s="328"/>
      <c r="I569" s="314"/>
      <c r="J569" s="314"/>
      <c r="K569" s="329"/>
      <c r="L569" s="319"/>
      <c r="M569" s="320"/>
    </row>
    <row r="570" spans="1:13" ht="15">
      <c r="A570" s="427"/>
      <c r="B570" s="420"/>
      <c r="C570" s="428" t="s">
        <v>33</v>
      </c>
      <c r="D570" s="431"/>
      <c r="E570" s="429"/>
      <c r="F570" s="430"/>
      <c r="G570" s="328"/>
      <c r="H570" s="328"/>
      <c r="I570" s="314"/>
      <c r="J570" s="314"/>
      <c r="K570" s="329"/>
      <c r="L570" s="319"/>
      <c r="M570" s="320"/>
    </row>
    <row r="571" spans="1:13" ht="15">
      <c r="A571" s="427"/>
      <c r="B571" s="418"/>
      <c r="C571" s="428" t="s">
        <v>36</v>
      </c>
      <c r="D571" s="431"/>
      <c r="E571" s="429"/>
      <c r="F571" s="430"/>
      <c r="G571" s="328"/>
      <c r="H571" s="328"/>
      <c r="I571" s="314"/>
      <c r="J571" s="314"/>
      <c r="K571" s="329"/>
      <c r="L571" s="319"/>
      <c r="M571" s="320"/>
    </row>
    <row r="572" spans="1:13" ht="75">
      <c r="A572" s="419"/>
      <c r="B572" s="428" t="s">
        <v>1039</v>
      </c>
      <c r="C572" s="419"/>
      <c r="D572" s="432"/>
      <c r="E572" s="421"/>
      <c r="F572" s="422"/>
      <c r="G572" s="328"/>
      <c r="H572" s="328"/>
      <c r="I572" s="314"/>
      <c r="J572" s="314"/>
      <c r="K572" s="329"/>
      <c r="L572" s="319"/>
      <c r="M572" s="320"/>
    </row>
    <row r="573" spans="1:13" ht="112.5">
      <c r="A573" s="427" t="s">
        <v>1040</v>
      </c>
      <c r="B573" s="428"/>
      <c r="C573" s="427"/>
      <c r="D573" s="428" t="s">
        <v>1041</v>
      </c>
      <c r="E573" s="429"/>
      <c r="F573" s="430"/>
      <c r="G573" s="328"/>
      <c r="H573" s="328"/>
      <c r="I573" s="314"/>
      <c r="J573" s="314"/>
      <c r="K573" s="329"/>
      <c r="L573" s="319"/>
      <c r="M573" s="320"/>
    </row>
    <row r="574" spans="1:13" ht="204.6" customHeight="1">
      <c r="A574" s="427"/>
      <c r="B574" s="428"/>
      <c r="C574" s="427" t="s">
        <v>711</v>
      </c>
      <c r="D574" s="431" t="s">
        <v>1042</v>
      </c>
      <c r="E574" s="429" t="s">
        <v>718</v>
      </c>
      <c r="F574" s="430"/>
      <c r="G574" s="328"/>
      <c r="H574" s="328"/>
      <c r="I574" s="314"/>
      <c r="J574" s="314"/>
      <c r="K574" s="329"/>
      <c r="L574" s="319"/>
      <c r="M574" s="320"/>
    </row>
    <row r="575" spans="1:13" ht="15">
      <c r="A575" s="427"/>
      <c r="B575" s="428"/>
      <c r="C575" s="428" t="s">
        <v>24</v>
      </c>
      <c r="D575" s="431"/>
      <c r="E575" s="429"/>
      <c r="F575" s="430"/>
      <c r="G575" s="328"/>
      <c r="H575" s="328"/>
      <c r="I575" s="314"/>
      <c r="J575" s="314"/>
      <c r="K575" s="329"/>
      <c r="L575" s="319"/>
      <c r="M575" s="320"/>
    </row>
    <row r="576" spans="1:13" ht="15">
      <c r="A576" s="427"/>
      <c r="B576" s="428"/>
      <c r="C576" s="428" t="s">
        <v>29</v>
      </c>
      <c r="D576" s="431"/>
      <c r="E576" s="429"/>
      <c r="F576" s="430"/>
      <c r="G576" s="328"/>
      <c r="H576" s="328"/>
      <c r="I576" s="314"/>
      <c r="J576" s="314"/>
      <c r="K576" s="329"/>
      <c r="L576" s="319"/>
      <c r="M576" s="320"/>
    </row>
    <row r="577" spans="1:13" ht="15">
      <c r="A577" s="427"/>
      <c r="B577" s="428"/>
      <c r="C577" s="428" t="s">
        <v>33</v>
      </c>
      <c r="D577" s="431"/>
      <c r="E577" s="429"/>
      <c r="F577" s="430"/>
      <c r="G577" s="328"/>
      <c r="H577" s="328"/>
      <c r="I577" s="314"/>
      <c r="J577" s="314"/>
      <c r="K577" s="329"/>
      <c r="L577" s="319"/>
      <c r="M577" s="320"/>
    </row>
    <row r="578" spans="1:13" ht="15">
      <c r="A578" s="427"/>
      <c r="B578" s="428"/>
      <c r="C578" s="428" t="s">
        <v>36</v>
      </c>
      <c r="D578" s="431"/>
      <c r="E578" s="429"/>
      <c r="F578" s="430"/>
      <c r="G578" s="328"/>
      <c r="H578" s="328"/>
      <c r="I578" s="314"/>
      <c r="J578" s="314"/>
      <c r="K578" s="329"/>
      <c r="L578" s="319"/>
      <c r="M578" s="320"/>
    </row>
    <row r="579" spans="1:13" ht="15">
      <c r="A579" s="419"/>
      <c r="B579" s="420"/>
      <c r="C579" s="419"/>
      <c r="D579" s="432"/>
      <c r="E579" s="421"/>
      <c r="F579" s="422"/>
      <c r="G579" s="328"/>
      <c r="H579" s="328"/>
      <c r="I579" s="314"/>
      <c r="J579" s="314"/>
      <c r="K579" s="329"/>
      <c r="L579" s="319"/>
      <c r="M579" s="320"/>
    </row>
    <row r="580" spans="1:13" ht="75">
      <c r="A580" s="423">
        <v>2.13</v>
      </c>
      <c r="B580" s="428" t="s">
        <v>1043</v>
      </c>
      <c r="C580" s="423"/>
      <c r="D580" s="418" t="s">
        <v>1044</v>
      </c>
      <c r="E580" s="424"/>
      <c r="F580" s="425"/>
      <c r="G580" s="328"/>
      <c r="H580" s="328"/>
      <c r="I580" s="314"/>
      <c r="J580" s="314"/>
      <c r="K580" s="329"/>
      <c r="L580" s="319"/>
      <c r="M580" s="320"/>
    </row>
    <row r="581" spans="1:13" ht="99.95">
      <c r="A581" s="427" t="s">
        <v>1045</v>
      </c>
      <c r="B581" s="428"/>
      <c r="C581" s="427"/>
      <c r="D581" s="428" t="s">
        <v>1046</v>
      </c>
      <c r="E581" s="429"/>
      <c r="F581" s="430"/>
      <c r="G581" s="328"/>
      <c r="H581" s="328"/>
      <c r="I581" s="314"/>
      <c r="J581" s="314"/>
      <c r="K581" s="329"/>
      <c r="L581" s="319"/>
      <c r="M581" s="320"/>
    </row>
    <row r="582" spans="1:13" ht="15">
      <c r="A582" s="427"/>
      <c r="B582" s="428"/>
      <c r="C582" s="427" t="s">
        <v>711</v>
      </c>
      <c r="D582" s="431" t="s">
        <v>1047</v>
      </c>
      <c r="E582" s="429" t="s">
        <v>718</v>
      </c>
      <c r="F582" s="430"/>
      <c r="G582" s="328"/>
      <c r="H582" s="328"/>
      <c r="I582" s="314"/>
      <c r="J582" s="314"/>
      <c r="K582" s="329"/>
      <c r="L582" s="319"/>
      <c r="M582" s="320"/>
    </row>
    <row r="583" spans="1:13" ht="15">
      <c r="A583" s="427"/>
      <c r="B583" s="428"/>
      <c r="C583" s="428" t="s">
        <v>24</v>
      </c>
      <c r="D583" s="431"/>
      <c r="E583" s="429"/>
      <c r="F583" s="430"/>
      <c r="G583" s="328"/>
      <c r="H583" s="328"/>
      <c r="I583" s="314"/>
      <c r="J583" s="314"/>
      <c r="K583" s="329"/>
      <c r="L583" s="319"/>
      <c r="M583" s="320"/>
    </row>
    <row r="584" spans="1:13" ht="15">
      <c r="A584" s="427"/>
      <c r="B584" s="428"/>
      <c r="C584" s="428" t="s">
        <v>29</v>
      </c>
      <c r="D584" s="431"/>
      <c r="E584" s="429"/>
      <c r="F584" s="430"/>
      <c r="G584" s="328"/>
      <c r="H584" s="328"/>
      <c r="I584" s="314"/>
      <c r="J584" s="314"/>
      <c r="K584" s="329"/>
      <c r="L584" s="319"/>
      <c r="M584" s="320"/>
    </row>
    <row r="585" spans="1:13" ht="15">
      <c r="A585" s="427"/>
      <c r="B585" s="428"/>
      <c r="C585" s="428" t="s">
        <v>33</v>
      </c>
      <c r="D585" s="431"/>
      <c r="E585" s="429"/>
      <c r="F585" s="430"/>
      <c r="G585" s="328"/>
      <c r="H585" s="328"/>
      <c r="I585" s="314"/>
      <c r="J585" s="314"/>
      <c r="K585" s="329"/>
      <c r="L585" s="319"/>
      <c r="M585" s="320"/>
    </row>
    <row r="586" spans="1:13" ht="15">
      <c r="A586" s="427"/>
      <c r="B586" s="428"/>
      <c r="C586" s="428" t="s">
        <v>36</v>
      </c>
      <c r="D586" s="431"/>
      <c r="E586" s="429"/>
      <c r="F586" s="430"/>
      <c r="G586" s="328"/>
      <c r="H586" s="328"/>
      <c r="I586" s="314"/>
      <c r="J586" s="314"/>
      <c r="K586" s="329"/>
      <c r="L586" s="319"/>
      <c r="M586" s="320"/>
    </row>
    <row r="587" spans="1:13" ht="15">
      <c r="A587" s="419"/>
      <c r="B587" s="420"/>
      <c r="C587" s="419"/>
      <c r="D587" s="432"/>
      <c r="E587" s="421"/>
      <c r="F587" s="422"/>
      <c r="G587" s="328"/>
      <c r="H587" s="328"/>
      <c r="I587" s="314"/>
      <c r="J587" s="314"/>
      <c r="K587" s="329"/>
      <c r="L587" s="319"/>
      <c r="M587" s="320"/>
    </row>
    <row r="588" spans="1:13" ht="75">
      <c r="A588" s="427" t="s">
        <v>1048</v>
      </c>
      <c r="B588" s="428" t="s">
        <v>1049</v>
      </c>
      <c r="C588" s="427"/>
      <c r="D588" s="428" t="s">
        <v>1050</v>
      </c>
      <c r="E588" s="429"/>
      <c r="F588" s="430"/>
      <c r="G588" s="328"/>
      <c r="H588" s="328"/>
      <c r="I588" s="314"/>
      <c r="J588" s="314"/>
      <c r="K588" s="329"/>
      <c r="L588" s="319"/>
      <c r="M588" s="320"/>
    </row>
    <row r="589" spans="1:13" ht="15">
      <c r="A589" s="427"/>
      <c r="B589" s="428"/>
      <c r="C589" s="427" t="s">
        <v>711</v>
      </c>
      <c r="D589" s="431" t="s">
        <v>1047</v>
      </c>
      <c r="E589" s="429" t="s">
        <v>718</v>
      </c>
      <c r="F589" s="430"/>
      <c r="G589" s="328"/>
      <c r="H589" s="328"/>
      <c r="I589" s="314"/>
      <c r="J589" s="314"/>
      <c r="K589" s="329"/>
      <c r="L589" s="319"/>
      <c r="M589" s="320"/>
    </row>
    <row r="590" spans="1:13" ht="15">
      <c r="A590" s="427"/>
      <c r="B590" s="428"/>
      <c r="C590" s="428" t="s">
        <v>24</v>
      </c>
      <c r="D590" s="431"/>
      <c r="E590" s="429"/>
      <c r="F590" s="430"/>
      <c r="G590" s="328"/>
      <c r="H590" s="328"/>
      <c r="I590" s="314"/>
      <c r="J590" s="314"/>
      <c r="K590" s="329"/>
      <c r="L590" s="319"/>
      <c r="M590" s="320"/>
    </row>
    <row r="591" spans="1:13" ht="15">
      <c r="A591" s="427"/>
      <c r="B591" s="428"/>
      <c r="C591" s="428" t="s">
        <v>29</v>
      </c>
      <c r="D591" s="431"/>
      <c r="E591" s="429"/>
      <c r="F591" s="430"/>
      <c r="G591" s="328"/>
      <c r="H591" s="328"/>
      <c r="I591" s="314"/>
      <c r="J591" s="314"/>
      <c r="K591" s="329"/>
      <c r="L591" s="319"/>
      <c r="M591" s="320"/>
    </row>
    <row r="592" spans="1:13" ht="15">
      <c r="A592" s="427"/>
      <c r="B592" s="428"/>
      <c r="C592" s="428" t="s">
        <v>33</v>
      </c>
      <c r="D592" s="431"/>
      <c r="E592" s="429"/>
      <c r="F592" s="430"/>
      <c r="G592" s="328"/>
      <c r="H592" s="328"/>
      <c r="I592" s="314"/>
      <c r="J592" s="314"/>
      <c r="K592" s="329"/>
      <c r="L592" s="319"/>
      <c r="M592" s="320"/>
    </row>
    <row r="593" spans="1:13" ht="15">
      <c r="A593" s="427"/>
      <c r="B593" s="428"/>
      <c r="C593" s="428" t="s">
        <v>36</v>
      </c>
      <c r="D593" s="431"/>
      <c r="E593" s="429"/>
      <c r="F593" s="430"/>
      <c r="G593" s="328"/>
      <c r="H593" s="328"/>
      <c r="I593" s="314"/>
      <c r="J593" s="314"/>
      <c r="K593" s="329"/>
      <c r="L593" s="319"/>
      <c r="M593" s="320"/>
    </row>
    <row r="594" spans="1:13" ht="15">
      <c r="A594" s="419"/>
      <c r="B594" s="428"/>
      <c r="C594" s="419"/>
      <c r="D594" s="432"/>
      <c r="E594" s="421"/>
      <c r="F594" s="422"/>
      <c r="G594" s="328"/>
      <c r="H594" s="328"/>
      <c r="I594" s="314"/>
      <c r="J594" s="314"/>
      <c r="K594" s="329"/>
      <c r="L594" s="319"/>
      <c r="M594" s="320"/>
    </row>
    <row r="595" spans="1:13" ht="125.1">
      <c r="A595" s="427" t="s">
        <v>1051</v>
      </c>
      <c r="B595" s="420"/>
      <c r="C595" s="427"/>
      <c r="D595" s="428" t="s">
        <v>1052</v>
      </c>
      <c r="E595" s="429"/>
      <c r="F595" s="430"/>
      <c r="G595" s="328"/>
      <c r="H595" s="328"/>
      <c r="I595" s="314"/>
      <c r="J595" s="314"/>
      <c r="K595" s="329"/>
      <c r="L595" s="319"/>
      <c r="M595" s="320"/>
    </row>
    <row r="596" spans="1:13" ht="75">
      <c r="A596" s="427"/>
      <c r="B596" s="428" t="s">
        <v>1053</v>
      </c>
      <c r="C596" s="427" t="s">
        <v>711</v>
      </c>
      <c r="D596" s="431" t="s">
        <v>1047</v>
      </c>
      <c r="E596" s="429" t="s">
        <v>718</v>
      </c>
      <c r="F596" s="430"/>
      <c r="G596" s="328"/>
      <c r="H596" s="328"/>
      <c r="I596" s="314"/>
      <c r="J596" s="314"/>
      <c r="K596" s="329"/>
      <c r="L596" s="319"/>
      <c r="M596" s="320"/>
    </row>
    <row r="597" spans="1:13" ht="15">
      <c r="A597" s="427"/>
      <c r="B597" s="428"/>
      <c r="C597" s="428" t="s">
        <v>24</v>
      </c>
      <c r="D597" s="431"/>
      <c r="E597" s="429"/>
      <c r="F597" s="430"/>
      <c r="G597" s="328"/>
      <c r="H597" s="328"/>
      <c r="I597" s="314"/>
      <c r="J597" s="314"/>
      <c r="K597" s="329"/>
      <c r="L597" s="319"/>
      <c r="M597" s="320"/>
    </row>
    <row r="598" spans="1:13" ht="15">
      <c r="A598" s="427"/>
      <c r="B598" s="428"/>
      <c r="C598" s="428" t="s">
        <v>29</v>
      </c>
      <c r="D598" s="431"/>
      <c r="E598" s="429"/>
      <c r="F598" s="430"/>
      <c r="G598" s="328"/>
      <c r="H598" s="328"/>
      <c r="I598" s="314"/>
      <c r="J598" s="314"/>
      <c r="K598" s="329"/>
      <c r="L598" s="319"/>
      <c r="M598" s="320"/>
    </row>
    <row r="599" spans="1:13" ht="15">
      <c r="A599" s="427"/>
      <c r="B599" s="428"/>
      <c r="C599" s="428" t="s">
        <v>33</v>
      </c>
      <c r="D599" s="431"/>
      <c r="E599" s="429"/>
      <c r="F599" s="430"/>
      <c r="G599" s="328"/>
      <c r="H599" s="328"/>
      <c r="I599" s="314"/>
      <c r="J599" s="314"/>
      <c r="K599" s="329"/>
      <c r="L599" s="319"/>
      <c r="M599" s="320"/>
    </row>
    <row r="600" spans="1:13" ht="15">
      <c r="A600" s="427"/>
      <c r="B600" s="428"/>
      <c r="C600" s="428" t="s">
        <v>36</v>
      </c>
      <c r="D600" s="431"/>
      <c r="E600" s="429"/>
      <c r="F600" s="430"/>
      <c r="G600" s="328"/>
      <c r="H600" s="328"/>
      <c r="I600" s="314"/>
      <c r="J600" s="314"/>
      <c r="K600" s="329"/>
      <c r="L600" s="319"/>
      <c r="M600" s="320"/>
    </row>
    <row r="601" spans="1:13" ht="15">
      <c r="A601" s="419"/>
      <c r="B601" s="428"/>
      <c r="C601" s="419"/>
      <c r="D601" s="432"/>
      <c r="E601" s="421"/>
      <c r="F601" s="422"/>
      <c r="G601" s="328"/>
      <c r="H601" s="328"/>
      <c r="I601" s="314"/>
      <c r="J601" s="314"/>
      <c r="K601" s="329"/>
      <c r="L601" s="319"/>
      <c r="M601" s="320"/>
    </row>
    <row r="602" spans="1:13" ht="237.6">
      <c r="A602" s="427" t="s">
        <v>1054</v>
      </c>
      <c r="B602" s="428"/>
      <c r="C602" s="427"/>
      <c r="D602" s="428" t="s">
        <v>1055</v>
      </c>
      <c r="E602" s="429"/>
      <c r="F602" s="430"/>
      <c r="G602" s="328"/>
      <c r="H602" s="328"/>
      <c r="I602" s="314"/>
      <c r="J602" s="314"/>
      <c r="K602" s="329"/>
      <c r="L602" s="319"/>
      <c r="M602" s="320"/>
    </row>
    <row r="603" spans="1:13" ht="15">
      <c r="A603" s="427"/>
      <c r="B603" s="420"/>
      <c r="C603" s="427" t="s">
        <v>711</v>
      </c>
      <c r="D603" s="431" t="s">
        <v>1047</v>
      </c>
      <c r="E603" s="429" t="s">
        <v>718</v>
      </c>
      <c r="F603" s="430"/>
      <c r="G603" s="328"/>
      <c r="H603" s="328"/>
      <c r="I603" s="314"/>
      <c r="J603" s="314"/>
      <c r="K603" s="329"/>
      <c r="L603" s="319"/>
      <c r="M603" s="320"/>
    </row>
    <row r="604" spans="1:13" ht="15">
      <c r="A604" s="419"/>
      <c r="B604" s="418"/>
      <c r="C604" s="419"/>
      <c r="D604" s="432"/>
      <c r="E604" s="421"/>
      <c r="F604" s="422"/>
      <c r="G604" s="328"/>
      <c r="H604" s="328"/>
      <c r="I604" s="314"/>
      <c r="J604" s="314"/>
      <c r="K604" s="329"/>
      <c r="L604" s="319"/>
      <c r="M604" s="320"/>
    </row>
    <row r="605" spans="1:13" ht="99.95">
      <c r="A605" s="427" t="s">
        <v>1056</v>
      </c>
      <c r="B605" s="428" t="s">
        <v>1057</v>
      </c>
      <c r="C605" s="427"/>
      <c r="D605" s="428" t="s">
        <v>1058</v>
      </c>
      <c r="E605" s="429"/>
      <c r="F605" s="430"/>
      <c r="G605" s="328"/>
      <c r="H605" s="328"/>
      <c r="I605" s="314"/>
      <c r="J605" s="314"/>
      <c r="K605" s="329"/>
      <c r="L605" s="319"/>
      <c r="M605" s="320"/>
    </row>
    <row r="606" spans="1:13" ht="15">
      <c r="A606" s="427"/>
      <c r="B606" s="428"/>
      <c r="C606" s="427" t="s">
        <v>711</v>
      </c>
      <c r="D606" s="431" t="s">
        <v>1059</v>
      </c>
      <c r="E606" s="429" t="s">
        <v>718</v>
      </c>
      <c r="F606" s="430"/>
      <c r="G606" s="328"/>
      <c r="H606" s="328"/>
      <c r="I606" s="314"/>
      <c r="J606" s="314"/>
      <c r="K606" s="329"/>
      <c r="L606" s="319"/>
      <c r="M606" s="320"/>
    </row>
    <row r="607" spans="1:13" ht="15">
      <c r="A607" s="427"/>
      <c r="B607" s="428"/>
      <c r="C607" s="428" t="s">
        <v>24</v>
      </c>
      <c r="D607" s="431"/>
      <c r="E607" s="429"/>
      <c r="F607" s="430"/>
      <c r="G607" s="328"/>
      <c r="H607" s="328"/>
      <c r="I607" s="314"/>
      <c r="J607" s="314"/>
      <c r="K607" s="329"/>
      <c r="L607" s="319"/>
      <c r="M607" s="320"/>
    </row>
    <row r="608" spans="1:13" ht="15">
      <c r="A608" s="427"/>
      <c r="B608" s="428"/>
      <c r="C608" s="428" t="s">
        <v>29</v>
      </c>
      <c r="D608" s="431"/>
      <c r="E608" s="429"/>
      <c r="F608" s="430"/>
      <c r="G608" s="328"/>
      <c r="H608" s="328"/>
      <c r="I608" s="314"/>
      <c r="J608" s="314"/>
      <c r="K608" s="329"/>
      <c r="L608" s="319"/>
      <c r="M608" s="320"/>
    </row>
    <row r="609" spans="1:13" ht="15">
      <c r="A609" s="427"/>
      <c r="B609" s="428"/>
      <c r="C609" s="428" t="s">
        <v>33</v>
      </c>
      <c r="D609" s="431"/>
      <c r="E609" s="429"/>
      <c r="F609" s="430"/>
      <c r="G609" s="328"/>
      <c r="H609" s="328"/>
      <c r="I609" s="314"/>
      <c r="J609" s="314"/>
      <c r="K609" s="329"/>
      <c r="L609" s="319"/>
      <c r="M609" s="320"/>
    </row>
    <row r="610" spans="1:13" ht="15">
      <c r="A610" s="427"/>
      <c r="B610" s="428"/>
      <c r="C610" s="428" t="s">
        <v>36</v>
      </c>
      <c r="D610" s="431"/>
      <c r="E610" s="429"/>
      <c r="F610" s="430"/>
      <c r="G610" s="328"/>
      <c r="H610" s="328"/>
      <c r="I610" s="314"/>
      <c r="J610" s="314"/>
      <c r="K610" s="329"/>
      <c r="L610" s="319"/>
      <c r="M610" s="320"/>
    </row>
    <row r="611" spans="1:13" ht="15">
      <c r="A611" s="419"/>
      <c r="B611" s="428"/>
      <c r="C611" s="419"/>
      <c r="D611" s="432"/>
      <c r="E611" s="421"/>
      <c r="F611" s="422"/>
      <c r="G611" s="328"/>
      <c r="H611" s="328"/>
      <c r="I611" s="314"/>
      <c r="J611" s="314"/>
      <c r="K611" s="329"/>
      <c r="L611" s="319"/>
      <c r="M611" s="320"/>
    </row>
    <row r="612" spans="1:13" ht="15">
      <c r="A612" s="427" t="s">
        <v>1060</v>
      </c>
      <c r="B612" s="420"/>
      <c r="C612" s="427"/>
      <c r="D612" s="428" t="s">
        <v>1061</v>
      </c>
      <c r="E612" s="429"/>
      <c r="F612" s="430"/>
      <c r="G612" s="328"/>
      <c r="H612" s="328"/>
      <c r="I612" s="314"/>
      <c r="J612" s="314"/>
      <c r="K612" s="329"/>
      <c r="L612" s="319"/>
      <c r="M612" s="320"/>
    </row>
    <row r="613" spans="1:13" ht="62.45">
      <c r="A613" s="427"/>
      <c r="B613" s="428" t="s">
        <v>1062</v>
      </c>
      <c r="C613" s="427" t="s">
        <v>711</v>
      </c>
      <c r="D613" s="431" t="s">
        <v>1059</v>
      </c>
      <c r="E613" s="429" t="s">
        <v>718</v>
      </c>
      <c r="F613" s="430"/>
      <c r="G613" s="328"/>
      <c r="H613" s="328"/>
      <c r="I613" s="314"/>
      <c r="J613" s="314"/>
      <c r="K613" s="329"/>
      <c r="L613" s="319"/>
      <c r="M613" s="320"/>
    </row>
    <row r="614" spans="1:13" ht="15">
      <c r="A614" s="427"/>
      <c r="B614" s="428"/>
      <c r="C614" s="428" t="s">
        <v>24</v>
      </c>
      <c r="D614" s="431"/>
      <c r="E614" s="429"/>
      <c r="F614" s="430"/>
      <c r="G614" s="328"/>
      <c r="H614" s="328"/>
      <c r="I614" s="314"/>
      <c r="J614" s="314"/>
      <c r="K614" s="329"/>
      <c r="L614" s="319"/>
      <c r="M614" s="320"/>
    </row>
    <row r="615" spans="1:13" ht="15">
      <c r="A615" s="427"/>
      <c r="B615" s="428"/>
      <c r="C615" s="428" t="s">
        <v>29</v>
      </c>
      <c r="D615" s="431"/>
      <c r="E615" s="429"/>
      <c r="F615" s="430"/>
      <c r="G615" s="328"/>
      <c r="H615" s="328"/>
      <c r="I615" s="314"/>
      <c r="J615" s="314"/>
      <c r="K615" s="329"/>
      <c r="L615" s="319"/>
      <c r="M615" s="320"/>
    </row>
    <row r="616" spans="1:13" ht="15">
      <c r="A616" s="427"/>
      <c r="B616" s="428"/>
      <c r="C616" s="428" t="s">
        <v>33</v>
      </c>
      <c r="D616" s="431"/>
      <c r="E616" s="429"/>
      <c r="F616" s="430"/>
      <c r="G616" s="328"/>
      <c r="H616" s="328"/>
      <c r="I616" s="314"/>
      <c r="J616" s="314"/>
      <c r="K616" s="329"/>
      <c r="L616" s="319"/>
      <c r="M616" s="320"/>
    </row>
    <row r="617" spans="1:13" ht="15">
      <c r="A617" s="427"/>
      <c r="B617" s="428"/>
      <c r="C617" s="428" t="s">
        <v>36</v>
      </c>
      <c r="D617" s="431"/>
      <c r="E617" s="429"/>
      <c r="F617" s="430"/>
      <c r="G617" s="328"/>
      <c r="H617" s="328"/>
      <c r="I617" s="314"/>
      <c r="J617" s="314"/>
      <c r="K617" s="329"/>
      <c r="L617" s="319"/>
      <c r="M617" s="320"/>
    </row>
    <row r="618" spans="1:13" ht="15">
      <c r="A618" s="419"/>
      <c r="B618" s="428"/>
      <c r="C618" s="419"/>
      <c r="D618" s="432"/>
      <c r="E618" s="421"/>
      <c r="F618" s="422"/>
      <c r="G618" s="328"/>
      <c r="H618" s="328"/>
      <c r="I618" s="314"/>
      <c r="J618" s="314"/>
      <c r="K618" s="329"/>
      <c r="L618" s="319"/>
      <c r="M618" s="320"/>
    </row>
    <row r="619" spans="1:13" ht="15">
      <c r="A619" s="423">
        <v>2.14</v>
      </c>
      <c r="B619" s="428"/>
      <c r="C619" s="423"/>
      <c r="D619" s="418" t="s">
        <v>1063</v>
      </c>
      <c r="E619" s="424"/>
      <c r="F619" s="425"/>
      <c r="G619" s="328"/>
      <c r="H619" s="328"/>
      <c r="I619" s="314"/>
      <c r="J619" s="314"/>
      <c r="K619" s="329"/>
      <c r="L619" s="319"/>
      <c r="M619" s="320"/>
    </row>
    <row r="620" spans="1:13" ht="124.7" customHeight="1">
      <c r="A620" s="427" t="s">
        <v>1064</v>
      </c>
      <c r="B620" s="420"/>
      <c r="C620" s="427"/>
      <c r="D620" s="428" t="s">
        <v>1065</v>
      </c>
      <c r="E620" s="429"/>
      <c r="F620" s="430"/>
      <c r="G620" s="328"/>
      <c r="H620" s="328"/>
      <c r="I620" s="314"/>
      <c r="J620" s="314"/>
      <c r="K620" s="329"/>
      <c r="L620" s="319"/>
      <c r="M620" s="320"/>
    </row>
    <row r="621" spans="1:13" ht="125.1">
      <c r="A621" s="427"/>
      <c r="B621" s="428" t="s">
        <v>1066</v>
      </c>
      <c r="C621" s="427" t="s">
        <v>711</v>
      </c>
      <c r="D621" s="431" t="s">
        <v>1067</v>
      </c>
      <c r="E621" s="429" t="s">
        <v>718</v>
      </c>
      <c r="F621" s="430"/>
      <c r="G621" s="328"/>
      <c r="H621" s="328"/>
      <c r="I621" s="314"/>
      <c r="J621" s="314"/>
      <c r="K621" s="329"/>
      <c r="L621" s="319"/>
      <c r="M621" s="320"/>
    </row>
    <row r="622" spans="1:13" ht="15">
      <c r="A622" s="427"/>
      <c r="B622" s="428"/>
      <c r="C622" s="428" t="s">
        <v>24</v>
      </c>
      <c r="D622" s="431"/>
      <c r="E622" s="429"/>
      <c r="F622" s="430"/>
      <c r="G622" s="328"/>
      <c r="H622" s="328"/>
      <c r="I622" s="314"/>
      <c r="J622" s="314"/>
      <c r="K622" s="329"/>
      <c r="L622" s="319"/>
      <c r="M622" s="320"/>
    </row>
    <row r="623" spans="1:13" ht="15">
      <c r="A623" s="427"/>
      <c r="B623" s="428"/>
      <c r="C623" s="428" t="s">
        <v>29</v>
      </c>
      <c r="D623" s="431"/>
      <c r="E623" s="429"/>
      <c r="F623" s="430"/>
      <c r="G623" s="328"/>
      <c r="H623" s="328"/>
      <c r="I623" s="314"/>
      <c r="J623" s="314"/>
      <c r="K623" s="329"/>
      <c r="L623" s="319"/>
      <c r="M623" s="320"/>
    </row>
    <row r="624" spans="1:13" ht="15">
      <c r="A624" s="427"/>
      <c r="B624" s="428"/>
      <c r="C624" s="428" t="s">
        <v>33</v>
      </c>
      <c r="D624" s="431"/>
      <c r="E624" s="429"/>
      <c r="F624" s="430"/>
      <c r="G624" s="328"/>
      <c r="H624" s="328"/>
      <c r="I624" s="314"/>
      <c r="J624" s="314"/>
      <c r="K624" s="329"/>
      <c r="L624" s="319"/>
      <c r="M624" s="320"/>
    </row>
    <row r="625" spans="1:13" ht="15">
      <c r="A625" s="427"/>
      <c r="B625" s="428"/>
      <c r="C625" s="428" t="s">
        <v>36</v>
      </c>
      <c r="D625" s="431"/>
      <c r="E625" s="429"/>
      <c r="F625" s="430"/>
      <c r="G625" s="328"/>
      <c r="H625" s="328"/>
      <c r="I625" s="314"/>
      <c r="J625" s="314"/>
      <c r="K625" s="329"/>
      <c r="L625" s="319"/>
      <c r="M625" s="320"/>
    </row>
    <row r="626" spans="1:13" ht="15">
      <c r="A626" s="419"/>
      <c r="B626" s="428"/>
      <c r="C626" s="419"/>
      <c r="D626" s="432"/>
      <c r="E626" s="421"/>
      <c r="F626" s="422"/>
      <c r="G626" s="328"/>
      <c r="H626" s="328"/>
      <c r="I626" s="314"/>
      <c r="J626" s="314"/>
      <c r="K626" s="329"/>
      <c r="L626" s="319"/>
      <c r="M626" s="320"/>
    </row>
    <row r="627" spans="1:13" ht="15">
      <c r="A627" s="423">
        <v>2.15</v>
      </c>
      <c r="B627" s="428"/>
      <c r="C627" s="423"/>
      <c r="D627" s="418" t="s">
        <v>1068</v>
      </c>
      <c r="E627" s="424"/>
      <c r="F627" s="425"/>
      <c r="G627" s="328"/>
      <c r="H627" s="328"/>
      <c r="I627" s="314"/>
      <c r="J627" s="314"/>
      <c r="K627" s="329"/>
      <c r="L627" s="319"/>
      <c r="M627" s="320"/>
    </row>
    <row r="628" spans="1:13" ht="99.95">
      <c r="A628" s="427" t="s">
        <v>1069</v>
      </c>
      <c r="B628" s="420"/>
      <c r="C628" s="427"/>
      <c r="D628" s="428" t="s">
        <v>1070</v>
      </c>
      <c r="E628" s="429"/>
      <c r="F628" s="430"/>
      <c r="G628" s="328"/>
      <c r="H628" s="328"/>
      <c r="I628" s="314"/>
      <c r="J628" s="314"/>
      <c r="K628" s="329"/>
      <c r="L628" s="319"/>
      <c r="M628" s="320"/>
    </row>
    <row r="629" spans="1:13" ht="212.45">
      <c r="A629" s="427"/>
      <c r="B629" s="428" t="s">
        <v>1071</v>
      </c>
      <c r="C629" s="427" t="s">
        <v>711</v>
      </c>
      <c r="D629" s="431" t="s">
        <v>1072</v>
      </c>
      <c r="E629" s="429" t="s">
        <v>718</v>
      </c>
      <c r="F629" s="430"/>
      <c r="G629" s="328"/>
      <c r="H629" s="328"/>
      <c r="I629" s="314"/>
      <c r="J629" s="314"/>
      <c r="K629" s="329"/>
      <c r="L629" s="319"/>
      <c r="M629" s="320"/>
    </row>
    <row r="630" spans="1:13" ht="15">
      <c r="A630" s="427"/>
      <c r="B630" s="428"/>
      <c r="C630" s="428" t="s">
        <v>24</v>
      </c>
      <c r="D630" s="431"/>
      <c r="E630" s="429"/>
      <c r="F630" s="430"/>
      <c r="G630" s="328"/>
      <c r="H630" s="328"/>
      <c r="I630" s="314"/>
      <c r="J630" s="314"/>
      <c r="K630" s="329"/>
      <c r="L630" s="319"/>
      <c r="M630" s="320"/>
    </row>
    <row r="631" spans="1:13" ht="15">
      <c r="A631" s="427"/>
      <c r="B631" s="428"/>
      <c r="C631" s="428" t="s">
        <v>29</v>
      </c>
      <c r="D631" s="431"/>
      <c r="E631" s="429"/>
      <c r="F631" s="430"/>
      <c r="G631" s="328"/>
      <c r="H631" s="328"/>
      <c r="I631" s="314"/>
      <c r="J631" s="314"/>
      <c r="K631" s="329"/>
      <c r="L631" s="319"/>
      <c r="M631" s="320"/>
    </row>
    <row r="632" spans="1:13" ht="15">
      <c r="A632" s="427"/>
      <c r="B632" s="428"/>
      <c r="C632" s="428" t="s">
        <v>33</v>
      </c>
      <c r="D632" s="431"/>
      <c r="E632" s="429"/>
      <c r="F632" s="430"/>
      <c r="G632" s="328"/>
      <c r="H632" s="328"/>
      <c r="I632" s="314"/>
      <c r="J632" s="314"/>
      <c r="K632" s="329"/>
      <c r="L632" s="319"/>
      <c r="M632" s="320"/>
    </row>
    <row r="633" spans="1:13" ht="15">
      <c r="A633" s="427"/>
      <c r="B633" s="428"/>
      <c r="C633" s="428" t="s">
        <v>36</v>
      </c>
      <c r="D633" s="431"/>
      <c r="E633" s="429"/>
      <c r="F633" s="430"/>
      <c r="G633" s="328"/>
      <c r="H633" s="328"/>
      <c r="I633" s="314"/>
      <c r="J633" s="314"/>
      <c r="K633" s="329"/>
      <c r="L633" s="319"/>
      <c r="M633" s="320"/>
    </row>
    <row r="634" spans="1:13" ht="15">
      <c r="A634" s="419"/>
      <c r="B634" s="428"/>
      <c r="C634" s="419"/>
      <c r="D634" s="432"/>
      <c r="E634" s="421"/>
      <c r="F634" s="422"/>
      <c r="G634" s="328"/>
      <c r="H634" s="328"/>
      <c r="I634" s="314"/>
      <c r="J634" s="314"/>
      <c r="K634" s="329"/>
      <c r="L634" s="319"/>
      <c r="M634" s="320"/>
    </row>
    <row r="635" spans="1:13" ht="112.5">
      <c r="A635" s="427" t="s">
        <v>1073</v>
      </c>
      <c r="B635" s="428"/>
      <c r="C635" s="427"/>
      <c r="D635" s="428" t="s">
        <v>1074</v>
      </c>
      <c r="E635" s="429"/>
      <c r="F635" s="430"/>
      <c r="G635" s="328"/>
      <c r="H635" s="328"/>
      <c r="I635" s="314"/>
      <c r="J635" s="314"/>
      <c r="K635" s="329"/>
      <c r="L635" s="319"/>
      <c r="M635" s="320"/>
    </row>
    <row r="636" spans="1:13" ht="99.95">
      <c r="A636" s="427"/>
      <c r="B636" s="420"/>
      <c r="C636" s="427" t="s">
        <v>711</v>
      </c>
      <c r="D636" s="431" t="s">
        <v>1075</v>
      </c>
      <c r="E636" s="429" t="s">
        <v>718</v>
      </c>
      <c r="F636" s="430"/>
      <c r="G636" s="328"/>
      <c r="H636" s="328"/>
      <c r="I636" s="314"/>
      <c r="J636" s="314"/>
      <c r="K636" s="329"/>
      <c r="L636" s="319"/>
      <c r="M636" s="320"/>
    </row>
    <row r="637" spans="1:13" ht="15">
      <c r="A637" s="427"/>
      <c r="B637" s="418"/>
      <c r="C637" s="428" t="s">
        <v>24</v>
      </c>
      <c r="D637" s="431"/>
      <c r="E637" s="429"/>
      <c r="F637" s="430"/>
      <c r="G637" s="328"/>
      <c r="H637" s="328"/>
      <c r="I637" s="314"/>
      <c r="J637" s="314"/>
      <c r="K637" s="329"/>
      <c r="L637" s="319"/>
      <c r="M637" s="320"/>
    </row>
    <row r="638" spans="1:13" ht="75">
      <c r="A638" s="427"/>
      <c r="B638" s="428" t="s">
        <v>1076</v>
      </c>
      <c r="C638" s="428" t="s">
        <v>29</v>
      </c>
      <c r="D638" s="431"/>
      <c r="E638" s="429"/>
      <c r="F638" s="430"/>
      <c r="G638" s="328"/>
      <c r="H638" s="328"/>
      <c r="I638" s="314"/>
      <c r="J638" s="314"/>
      <c r="K638" s="329"/>
      <c r="L638" s="319"/>
      <c r="M638" s="320"/>
    </row>
    <row r="639" spans="1:13" ht="15">
      <c r="A639" s="427"/>
      <c r="B639" s="428"/>
      <c r="C639" s="428" t="s">
        <v>33</v>
      </c>
      <c r="D639" s="431"/>
      <c r="E639" s="429"/>
      <c r="F639" s="430"/>
      <c r="G639" s="328"/>
      <c r="H639" s="328"/>
      <c r="I639" s="314"/>
      <c r="J639" s="314"/>
      <c r="K639" s="329"/>
      <c r="L639" s="319"/>
      <c r="M639" s="320"/>
    </row>
    <row r="640" spans="1:13" ht="15">
      <c r="A640" s="427"/>
      <c r="B640" s="428"/>
      <c r="C640" s="428" t="s">
        <v>36</v>
      </c>
      <c r="D640" s="431"/>
      <c r="E640" s="429"/>
      <c r="F640" s="430"/>
      <c r="G640" s="328"/>
      <c r="H640" s="328"/>
      <c r="I640" s="314"/>
      <c r="J640" s="314"/>
      <c r="K640" s="329"/>
      <c r="L640" s="319"/>
      <c r="M640" s="320"/>
    </row>
    <row r="641" spans="1:13" ht="15">
      <c r="A641" s="419"/>
      <c r="B641" s="428"/>
      <c r="C641" s="419"/>
      <c r="D641" s="432"/>
      <c r="E641" s="421"/>
      <c r="F641" s="422"/>
      <c r="G641" s="328"/>
      <c r="H641" s="328"/>
      <c r="I641" s="314"/>
      <c r="J641" s="314"/>
      <c r="K641" s="329"/>
      <c r="L641" s="319"/>
      <c r="M641" s="320"/>
    </row>
    <row r="642" spans="1:13" ht="200.1">
      <c r="A642" s="427" t="s">
        <v>1077</v>
      </c>
      <c r="B642" s="428"/>
      <c r="C642" s="427"/>
      <c r="D642" s="428" t="s">
        <v>1078</v>
      </c>
      <c r="E642" s="429"/>
      <c r="F642" s="430"/>
      <c r="G642" s="328"/>
      <c r="H642" s="328"/>
      <c r="I642" s="314"/>
      <c r="J642" s="314"/>
      <c r="K642" s="329"/>
      <c r="L642" s="319"/>
      <c r="M642" s="320"/>
    </row>
    <row r="643" spans="1:13" ht="162.6">
      <c r="A643" s="427"/>
      <c r="B643" s="428"/>
      <c r="C643" s="427" t="s">
        <v>711</v>
      </c>
      <c r="D643" s="431" t="s">
        <v>1079</v>
      </c>
      <c r="E643" s="429" t="s">
        <v>718</v>
      </c>
      <c r="F643" s="430"/>
      <c r="G643" s="328"/>
      <c r="H643" s="328"/>
      <c r="I643" s="314"/>
      <c r="J643" s="314"/>
      <c r="K643" s="329"/>
      <c r="L643" s="319"/>
      <c r="M643" s="320"/>
    </row>
    <row r="644" spans="1:13" ht="15">
      <c r="A644" s="427"/>
      <c r="B644" s="428"/>
      <c r="C644" s="428" t="s">
        <v>24</v>
      </c>
      <c r="D644" s="431"/>
      <c r="E644" s="429"/>
      <c r="F644" s="430"/>
      <c r="G644" s="328"/>
      <c r="H644" s="328"/>
      <c r="I644" s="314"/>
      <c r="J644" s="314"/>
      <c r="K644" s="329"/>
      <c r="L644" s="319"/>
      <c r="M644" s="320"/>
    </row>
    <row r="645" spans="1:13" ht="15">
      <c r="A645" s="427"/>
      <c r="B645" s="420"/>
      <c r="C645" s="428" t="s">
        <v>29</v>
      </c>
      <c r="D645" s="431"/>
      <c r="E645" s="429"/>
      <c r="F645" s="430"/>
      <c r="G645" s="328"/>
      <c r="H645" s="328"/>
      <c r="I645" s="314"/>
      <c r="J645" s="314"/>
      <c r="K645" s="329"/>
      <c r="L645" s="319"/>
      <c r="M645" s="320"/>
    </row>
    <row r="646" spans="1:13" ht="75">
      <c r="A646" s="427"/>
      <c r="B646" s="428" t="s">
        <v>1080</v>
      </c>
      <c r="C646" s="428" t="s">
        <v>33</v>
      </c>
      <c r="D646" s="431"/>
      <c r="E646" s="429"/>
      <c r="F646" s="430"/>
      <c r="G646" s="328"/>
      <c r="H646" s="328"/>
      <c r="I646" s="314"/>
      <c r="J646" s="314"/>
      <c r="K646" s="329"/>
      <c r="L646" s="319"/>
      <c r="M646" s="320"/>
    </row>
    <row r="647" spans="1:13" ht="15">
      <c r="A647" s="427"/>
      <c r="B647" s="428"/>
      <c r="C647" s="428" t="s">
        <v>36</v>
      </c>
      <c r="D647" s="431"/>
      <c r="E647" s="429"/>
      <c r="F647" s="430"/>
      <c r="G647" s="328"/>
      <c r="H647" s="328"/>
      <c r="I647" s="314"/>
      <c r="J647" s="314"/>
      <c r="K647" s="329"/>
      <c r="L647" s="319"/>
      <c r="M647" s="320"/>
    </row>
    <row r="648" spans="1:13" ht="15">
      <c r="A648" s="419"/>
      <c r="B648" s="428"/>
      <c r="C648" s="419"/>
      <c r="D648" s="432"/>
      <c r="E648" s="421"/>
      <c r="F648" s="422"/>
      <c r="G648" s="328"/>
      <c r="H648" s="328"/>
      <c r="I648" s="314"/>
      <c r="J648" s="314"/>
      <c r="K648" s="329"/>
      <c r="L648" s="319"/>
      <c r="M648" s="320"/>
    </row>
    <row r="649" spans="1:13" ht="87.6">
      <c r="A649" s="427" t="s">
        <v>1081</v>
      </c>
      <c r="B649" s="428"/>
      <c r="C649" s="427"/>
      <c r="D649" s="428" t="s">
        <v>1082</v>
      </c>
      <c r="E649" s="429"/>
      <c r="F649" s="430"/>
      <c r="G649" s="328"/>
      <c r="H649" s="328"/>
      <c r="I649" s="314"/>
      <c r="J649" s="314"/>
      <c r="K649" s="329"/>
      <c r="L649" s="319"/>
      <c r="M649" s="320"/>
    </row>
    <row r="650" spans="1:13" ht="99.95">
      <c r="A650" s="427"/>
      <c r="B650" s="428"/>
      <c r="C650" s="427" t="s">
        <v>711</v>
      </c>
      <c r="D650" s="431" t="s">
        <v>1083</v>
      </c>
      <c r="E650" s="429" t="s">
        <v>718</v>
      </c>
      <c r="F650" s="430"/>
      <c r="G650" s="328"/>
      <c r="H650" s="328"/>
      <c r="I650" s="314"/>
      <c r="J650" s="314"/>
      <c r="K650" s="329"/>
      <c r="L650" s="319"/>
      <c r="M650" s="320"/>
    </row>
    <row r="651" spans="1:13" ht="187.5">
      <c r="A651" s="427"/>
      <c r="B651" s="428"/>
      <c r="C651" s="428" t="s">
        <v>24</v>
      </c>
      <c r="D651" s="431" t="s">
        <v>1084</v>
      </c>
      <c r="E651" s="429" t="s">
        <v>718</v>
      </c>
      <c r="F651" s="430"/>
      <c r="G651" s="328"/>
      <c r="H651" s="328"/>
      <c r="I651" s="314"/>
      <c r="J651" s="314"/>
      <c r="K651" s="329"/>
      <c r="L651" s="319"/>
      <c r="M651" s="320"/>
    </row>
    <row r="652" spans="1:13" ht="50.1">
      <c r="A652" s="444"/>
      <c r="B652" s="445"/>
      <c r="C652" s="445" t="s">
        <v>29</v>
      </c>
      <c r="D652" s="446" t="s">
        <v>1085</v>
      </c>
      <c r="E652" s="447" t="s">
        <v>1086</v>
      </c>
      <c r="F652" s="448" t="s">
        <v>1087</v>
      </c>
      <c r="G652" s="328"/>
      <c r="H652" s="328"/>
      <c r="I652" s="314"/>
      <c r="J652" s="314"/>
      <c r="K652" s="329"/>
      <c r="L652" s="319"/>
      <c r="M652" s="320"/>
    </row>
    <row r="653" spans="1:13" ht="15">
      <c r="A653" s="427"/>
      <c r="B653" s="420"/>
      <c r="C653" s="428" t="s">
        <v>33</v>
      </c>
      <c r="D653" s="431"/>
      <c r="E653" s="429"/>
      <c r="F653" s="430"/>
      <c r="G653" s="328"/>
      <c r="H653" s="328"/>
      <c r="I653" s="314"/>
      <c r="J653" s="314"/>
      <c r="K653" s="329"/>
      <c r="L653" s="319"/>
      <c r="M653" s="320"/>
    </row>
    <row r="654" spans="1:13" ht="15">
      <c r="A654" s="427"/>
      <c r="B654" s="418"/>
      <c r="C654" s="428" t="s">
        <v>36</v>
      </c>
      <c r="D654" s="431"/>
      <c r="E654" s="429"/>
      <c r="F654" s="430"/>
      <c r="G654" s="328"/>
      <c r="H654" s="328"/>
      <c r="I654" s="314"/>
      <c r="J654" s="314"/>
      <c r="K654" s="329"/>
      <c r="L654" s="319"/>
      <c r="M654" s="320"/>
    </row>
    <row r="655" spans="1:13" ht="62.45">
      <c r="A655" s="419"/>
      <c r="B655" s="428" t="s">
        <v>1088</v>
      </c>
      <c r="C655" s="419"/>
      <c r="D655" s="432"/>
      <c r="E655" s="421"/>
      <c r="F655" s="422"/>
      <c r="G655" s="328"/>
      <c r="H655" s="328"/>
      <c r="I655" s="314"/>
      <c r="J655" s="314"/>
      <c r="K655" s="329"/>
      <c r="L655" s="319"/>
      <c r="M655" s="320"/>
    </row>
    <row r="656" spans="1:13" ht="137.44999999999999">
      <c r="A656" s="427" t="s">
        <v>1089</v>
      </c>
      <c r="B656" s="428"/>
      <c r="C656" s="427"/>
      <c r="D656" s="428" t="s">
        <v>1090</v>
      </c>
      <c r="E656" s="429"/>
      <c r="F656" s="430"/>
      <c r="G656" s="328"/>
      <c r="H656" s="328"/>
      <c r="I656" s="314"/>
      <c r="J656" s="314"/>
      <c r="K656" s="329"/>
      <c r="L656" s="319"/>
      <c r="M656" s="320"/>
    </row>
    <row r="657" spans="1:13" ht="174.95">
      <c r="A657" s="427"/>
      <c r="B657" s="428"/>
      <c r="C657" s="427" t="s">
        <v>711</v>
      </c>
      <c r="D657" s="431" t="s">
        <v>1091</v>
      </c>
      <c r="E657" s="429" t="s">
        <v>718</v>
      </c>
      <c r="F657" s="430"/>
      <c r="G657" s="328"/>
      <c r="H657" s="328"/>
      <c r="I657" s="314"/>
      <c r="J657" s="314"/>
      <c r="K657" s="329"/>
      <c r="L657" s="319"/>
      <c r="M657" s="320"/>
    </row>
    <row r="658" spans="1:13" ht="225">
      <c r="A658" s="427"/>
      <c r="B658" s="428"/>
      <c r="C658" s="428" t="s">
        <v>24</v>
      </c>
      <c r="D658" s="431" t="s">
        <v>1092</v>
      </c>
      <c r="E658" s="429" t="s">
        <v>718</v>
      </c>
      <c r="F658" s="430"/>
      <c r="G658" s="328"/>
      <c r="H658" s="328"/>
      <c r="I658" s="314"/>
      <c r="J658" s="314"/>
      <c r="K658" s="329"/>
      <c r="L658" s="319"/>
      <c r="M658" s="320"/>
    </row>
    <row r="659" spans="1:13" ht="50.1">
      <c r="A659" s="427"/>
      <c r="B659" s="428"/>
      <c r="C659" s="428" t="s">
        <v>29</v>
      </c>
      <c r="D659" s="431" t="s">
        <v>1093</v>
      </c>
      <c r="E659" s="429" t="s">
        <v>718</v>
      </c>
      <c r="F659" s="430"/>
      <c r="G659" s="328"/>
      <c r="H659" s="328"/>
      <c r="I659" s="314"/>
      <c r="J659" s="314"/>
      <c r="K659" s="329"/>
      <c r="L659" s="319"/>
      <c r="M659" s="320"/>
    </row>
    <row r="660" spans="1:13" ht="15">
      <c r="A660" s="427"/>
      <c r="B660" s="428"/>
      <c r="C660" s="428" t="s">
        <v>33</v>
      </c>
      <c r="D660" s="431"/>
      <c r="E660" s="429"/>
      <c r="F660" s="430"/>
      <c r="G660" s="328"/>
      <c r="H660" s="328"/>
      <c r="I660" s="314"/>
      <c r="J660" s="314"/>
      <c r="K660" s="329"/>
      <c r="L660" s="319"/>
      <c r="M660" s="320"/>
    </row>
    <row r="661" spans="1:13" ht="15">
      <c r="A661" s="427"/>
      <c r="B661" s="428"/>
      <c r="C661" s="428" t="s">
        <v>36</v>
      </c>
      <c r="D661" s="431"/>
      <c r="E661" s="429"/>
      <c r="F661" s="430"/>
      <c r="G661" s="328"/>
      <c r="H661" s="328"/>
      <c r="I661" s="314"/>
      <c r="J661" s="314"/>
      <c r="K661" s="329"/>
      <c r="L661" s="319"/>
      <c r="M661" s="320"/>
    </row>
    <row r="662" spans="1:13" ht="15">
      <c r="A662" s="419"/>
      <c r="B662" s="420"/>
      <c r="C662" s="419"/>
      <c r="D662" s="432"/>
      <c r="E662" s="421"/>
      <c r="F662" s="422"/>
      <c r="G662" s="328"/>
      <c r="H662" s="328"/>
      <c r="I662" s="314"/>
      <c r="J662" s="314"/>
      <c r="K662" s="329"/>
      <c r="L662" s="319"/>
      <c r="M662" s="320"/>
    </row>
    <row r="663" spans="1:13" ht="75">
      <c r="A663" s="427" t="s">
        <v>1094</v>
      </c>
      <c r="B663" s="428" t="s">
        <v>1095</v>
      </c>
      <c r="C663" s="427"/>
      <c r="D663" s="428" t="s">
        <v>1096</v>
      </c>
      <c r="E663" s="429"/>
      <c r="F663" s="430"/>
      <c r="G663" s="328"/>
      <c r="H663" s="328"/>
      <c r="I663" s="314"/>
      <c r="J663" s="314"/>
      <c r="K663" s="329"/>
      <c r="L663" s="319"/>
      <c r="M663" s="320"/>
    </row>
    <row r="664" spans="1:13" ht="15">
      <c r="A664" s="427"/>
      <c r="B664" s="428"/>
      <c r="C664" s="427" t="s">
        <v>711</v>
      </c>
      <c r="D664" s="431" t="s">
        <v>1097</v>
      </c>
      <c r="E664" s="429" t="s">
        <v>718</v>
      </c>
      <c r="F664" s="430"/>
      <c r="G664" s="328"/>
      <c r="H664" s="328"/>
      <c r="I664" s="314"/>
      <c r="J664" s="314"/>
      <c r="K664" s="329"/>
      <c r="L664" s="319"/>
      <c r="M664" s="320"/>
    </row>
    <row r="665" spans="1:13" ht="15">
      <c r="A665" s="427"/>
      <c r="B665" s="428"/>
      <c r="C665" s="428" t="s">
        <v>24</v>
      </c>
      <c r="D665" s="431"/>
      <c r="E665" s="429"/>
      <c r="F665" s="430"/>
      <c r="G665" s="328"/>
      <c r="H665" s="328"/>
      <c r="I665" s="314"/>
      <c r="J665" s="314"/>
      <c r="K665" s="329"/>
      <c r="L665" s="319"/>
      <c r="M665" s="320"/>
    </row>
    <row r="666" spans="1:13" ht="15">
      <c r="A666" s="427"/>
      <c r="B666" s="428"/>
      <c r="C666" s="428" t="s">
        <v>29</v>
      </c>
      <c r="D666" s="431"/>
      <c r="E666" s="429"/>
      <c r="F666" s="430"/>
      <c r="G666" s="328"/>
      <c r="H666" s="328"/>
      <c r="I666" s="314"/>
      <c r="J666" s="314"/>
      <c r="K666" s="329"/>
      <c r="L666" s="319"/>
      <c r="M666" s="320"/>
    </row>
    <row r="667" spans="1:13" ht="15">
      <c r="A667" s="427"/>
      <c r="B667" s="428"/>
      <c r="C667" s="428" t="s">
        <v>33</v>
      </c>
      <c r="D667" s="431"/>
      <c r="E667" s="429"/>
      <c r="F667" s="430"/>
      <c r="G667" s="328"/>
      <c r="H667" s="328"/>
      <c r="I667" s="314"/>
      <c r="J667" s="314"/>
      <c r="K667" s="329"/>
      <c r="L667" s="319"/>
      <c r="M667" s="320"/>
    </row>
    <row r="668" spans="1:13" ht="15">
      <c r="A668" s="427"/>
      <c r="B668" s="428"/>
      <c r="C668" s="428" t="s">
        <v>36</v>
      </c>
      <c r="D668" s="431"/>
      <c r="E668" s="429"/>
      <c r="F668" s="430"/>
      <c r="G668" s="328"/>
      <c r="H668" s="328"/>
      <c r="I668" s="314"/>
      <c r="J668" s="314"/>
      <c r="K668" s="329"/>
      <c r="L668" s="319"/>
      <c r="M668" s="320"/>
    </row>
    <row r="669" spans="1:13" ht="15">
      <c r="A669" s="419"/>
      <c r="B669" s="428"/>
      <c r="C669" s="419"/>
      <c r="D669" s="438"/>
      <c r="E669" s="421"/>
      <c r="F669" s="422"/>
      <c r="G669" s="328"/>
      <c r="H669" s="328"/>
      <c r="I669" s="314"/>
      <c r="J669" s="314"/>
      <c r="K669" s="329"/>
      <c r="L669" s="319"/>
      <c r="M669" s="320"/>
    </row>
    <row r="670" spans="1:13" ht="15">
      <c r="A670" s="423">
        <v>3</v>
      </c>
      <c r="B670" s="420"/>
      <c r="C670" s="423"/>
      <c r="D670" s="418" t="s">
        <v>726</v>
      </c>
      <c r="E670" s="424"/>
      <c r="F670" s="425"/>
      <c r="G670" s="328"/>
      <c r="H670" s="328"/>
      <c r="I670" s="314"/>
      <c r="J670" s="314"/>
      <c r="K670" s="329"/>
      <c r="L670" s="319"/>
      <c r="M670" s="320"/>
    </row>
    <row r="671" spans="1:13" ht="75">
      <c r="A671" s="423">
        <v>3.1</v>
      </c>
      <c r="B671" s="428" t="s">
        <v>1098</v>
      </c>
      <c r="C671" s="423"/>
      <c r="D671" s="418" t="s">
        <v>1099</v>
      </c>
      <c r="E671" s="424"/>
      <c r="F671" s="425"/>
      <c r="G671" s="328"/>
      <c r="H671" s="328"/>
      <c r="I671" s="314"/>
      <c r="J671" s="314"/>
      <c r="K671" s="329"/>
      <c r="L671" s="319"/>
      <c r="M671" s="320"/>
    </row>
    <row r="672" spans="1:13" ht="75">
      <c r="A672" s="427" t="s">
        <v>1100</v>
      </c>
      <c r="B672" s="428"/>
      <c r="C672" s="427"/>
      <c r="D672" s="428" t="s">
        <v>1101</v>
      </c>
      <c r="E672" s="429"/>
      <c r="F672" s="430"/>
      <c r="G672" s="328"/>
      <c r="H672" s="328"/>
      <c r="I672" s="314"/>
      <c r="J672" s="314"/>
      <c r="K672" s="329"/>
      <c r="L672" s="319"/>
      <c r="M672" s="320"/>
    </row>
    <row r="673" spans="1:13" ht="387.6">
      <c r="A673" s="449"/>
      <c r="B673" s="428"/>
      <c r="C673" s="449" t="s">
        <v>711</v>
      </c>
      <c r="D673" s="450" t="s">
        <v>1102</v>
      </c>
      <c r="E673" s="451" t="s">
        <v>1086</v>
      </c>
      <c r="F673" s="452" t="s">
        <v>1103</v>
      </c>
      <c r="G673" s="328"/>
      <c r="H673" s="328"/>
      <c r="I673" s="314"/>
      <c r="J673" s="314"/>
      <c r="K673" s="329"/>
      <c r="L673" s="319"/>
      <c r="M673" s="320"/>
    </row>
    <row r="674" spans="1:13" ht="127.7" customHeight="1">
      <c r="A674" s="453"/>
      <c r="B674" s="428"/>
      <c r="C674" s="454" t="s">
        <v>24</v>
      </c>
      <c r="D674" s="455" t="s">
        <v>1104</v>
      </c>
      <c r="E674" s="456" t="s">
        <v>1086</v>
      </c>
      <c r="F674" s="457" t="s">
        <v>1105</v>
      </c>
      <c r="G674" s="328"/>
      <c r="H674" s="328"/>
      <c r="I674" s="314"/>
      <c r="J674" s="314"/>
      <c r="K674" s="329"/>
      <c r="L674" s="319"/>
      <c r="M674" s="320"/>
    </row>
    <row r="675" spans="1:13" ht="37.5">
      <c r="A675" s="427"/>
      <c r="B675" s="428"/>
      <c r="C675" s="428" t="s">
        <v>29</v>
      </c>
      <c r="D675" s="458" t="s">
        <v>1106</v>
      </c>
      <c r="E675" s="429" t="s">
        <v>718</v>
      </c>
      <c r="F675" s="430"/>
      <c r="G675" s="328"/>
      <c r="H675" s="328"/>
      <c r="I675" s="314"/>
      <c r="J675" s="314"/>
      <c r="K675" s="329"/>
      <c r="L675" s="319"/>
      <c r="M675" s="320"/>
    </row>
    <row r="676" spans="1:13" ht="15">
      <c r="A676" s="427"/>
      <c r="B676" s="428"/>
      <c r="C676" s="428" t="s">
        <v>33</v>
      </c>
      <c r="D676" s="431"/>
      <c r="E676" s="429"/>
      <c r="F676" s="430"/>
      <c r="G676" s="328"/>
      <c r="H676" s="328"/>
      <c r="I676" s="314"/>
      <c r="J676" s="314"/>
      <c r="K676" s="329"/>
      <c r="L676" s="319"/>
      <c r="M676" s="320"/>
    </row>
    <row r="677" spans="1:13" ht="15">
      <c r="A677" s="427"/>
      <c r="B677" s="428"/>
      <c r="C677" s="428" t="s">
        <v>36</v>
      </c>
      <c r="D677" s="431"/>
      <c r="E677" s="429"/>
      <c r="F677" s="430"/>
      <c r="G677" s="328"/>
      <c r="H677" s="328"/>
      <c r="I677" s="314"/>
      <c r="J677" s="314"/>
      <c r="K677" s="329"/>
      <c r="L677" s="319"/>
      <c r="M677" s="320"/>
    </row>
    <row r="678" spans="1:13" ht="15">
      <c r="A678" s="419"/>
      <c r="B678" s="420"/>
      <c r="C678" s="419"/>
      <c r="D678" s="432"/>
      <c r="E678" s="421"/>
      <c r="F678" s="422"/>
      <c r="G678" s="328"/>
      <c r="H678" s="328"/>
      <c r="I678" s="314"/>
      <c r="J678" s="314"/>
      <c r="K678" s="329"/>
      <c r="L678" s="319"/>
      <c r="M678" s="320"/>
    </row>
    <row r="679" spans="1:13" ht="237" customHeight="1">
      <c r="A679" s="427" t="s">
        <v>1107</v>
      </c>
      <c r="B679" s="428" t="s">
        <v>1108</v>
      </c>
      <c r="C679" s="427"/>
      <c r="D679" s="428" t="s">
        <v>1109</v>
      </c>
      <c r="E679" s="429"/>
      <c r="F679" s="430"/>
      <c r="G679" s="328"/>
      <c r="H679" s="328"/>
      <c r="I679" s="314"/>
      <c r="J679" s="314"/>
      <c r="K679" s="329"/>
      <c r="L679" s="319"/>
      <c r="M679" s="320"/>
    </row>
    <row r="680" spans="1:13" ht="324.95">
      <c r="A680" s="427"/>
      <c r="B680" s="428"/>
      <c r="C680" s="427" t="s">
        <v>711</v>
      </c>
      <c r="D680" s="431" t="s">
        <v>1110</v>
      </c>
      <c r="E680" s="429" t="s">
        <v>718</v>
      </c>
      <c r="F680" s="430"/>
      <c r="G680" s="328"/>
      <c r="H680" s="328"/>
      <c r="I680" s="314"/>
      <c r="J680" s="314"/>
      <c r="K680" s="329"/>
      <c r="L680" s="319"/>
      <c r="M680" s="320"/>
    </row>
    <row r="681" spans="1:13" ht="15">
      <c r="A681" s="427"/>
      <c r="B681" s="428"/>
      <c r="C681" s="428" t="s">
        <v>24</v>
      </c>
      <c r="D681" s="431"/>
      <c r="E681" s="429"/>
      <c r="F681" s="430"/>
      <c r="G681" s="328"/>
      <c r="H681" s="328"/>
      <c r="I681" s="314"/>
      <c r="J681" s="314"/>
      <c r="K681" s="329"/>
      <c r="L681" s="319"/>
      <c r="M681" s="320"/>
    </row>
    <row r="682" spans="1:13" ht="99.95">
      <c r="A682" s="427"/>
      <c r="B682" s="428"/>
      <c r="C682" s="428" t="s">
        <v>29</v>
      </c>
      <c r="D682" s="431" t="s">
        <v>1111</v>
      </c>
      <c r="E682" s="429" t="s">
        <v>718</v>
      </c>
      <c r="F682" s="430"/>
      <c r="G682" s="328"/>
      <c r="H682" s="328"/>
      <c r="I682" s="314"/>
      <c r="J682" s="314"/>
      <c r="K682" s="329"/>
      <c r="L682" s="319"/>
      <c r="M682" s="320"/>
    </row>
    <row r="683" spans="1:13" ht="15">
      <c r="A683" s="427"/>
      <c r="B683" s="428"/>
      <c r="C683" s="428" t="s">
        <v>33</v>
      </c>
      <c r="D683" s="431"/>
      <c r="E683" s="429"/>
      <c r="F683" s="430"/>
      <c r="G683" s="328"/>
      <c r="H683" s="328"/>
      <c r="I683" s="314"/>
      <c r="J683" s="314"/>
      <c r="K683" s="329"/>
      <c r="L683" s="319"/>
      <c r="M683" s="320"/>
    </row>
    <row r="684" spans="1:13" ht="15">
      <c r="A684" s="427"/>
      <c r="B684" s="428"/>
      <c r="C684" s="428" t="s">
        <v>36</v>
      </c>
      <c r="D684" s="431"/>
      <c r="E684" s="429"/>
      <c r="F684" s="430"/>
      <c r="G684" s="328"/>
      <c r="H684" s="328"/>
      <c r="I684" s="314"/>
      <c r="J684" s="314"/>
      <c r="K684" s="329"/>
      <c r="L684" s="319"/>
      <c r="M684" s="320"/>
    </row>
    <row r="685" spans="1:13" ht="15">
      <c r="A685" s="419"/>
      <c r="B685" s="428"/>
      <c r="C685" s="419"/>
      <c r="D685" s="432"/>
      <c r="E685" s="421"/>
      <c r="F685" s="422"/>
      <c r="G685" s="328"/>
      <c r="H685" s="328"/>
      <c r="I685" s="314"/>
      <c r="J685" s="314"/>
      <c r="K685" s="329"/>
      <c r="L685" s="319"/>
      <c r="M685" s="320"/>
    </row>
    <row r="686" spans="1:13" ht="137.44999999999999" customHeight="1">
      <c r="A686" s="427" t="s">
        <v>1112</v>
      </c>
      <c r="B686" s="420"/>
      <c r="C686" s="427"/>
      <c r="D686" s="428" t="s">
        <v>1113</v>
      </c>
      <c r="E686" s="429"/>
      <c r="F686" s="430"/>
      <c r="G686" s="328"/>
      <c r="H686" s="328"/>
      <c r="I686" s="314"/>
      <c r="J686" s="314"/>
      <c r="K686" s="329"/>
      <c r="L686" s="319"/>
      <c r="M686" s="320"/>
    </row>
    <row r="687" spans="1:13" ht="249.95">
      <c r="A687" s="427"/>
      <c r="B687" s="428" t="s">
        <v>1114</v>
      </c>
      <c r="C687" s="427" t="s">
        <v>711</v>
      </c>
      <c r="D687" s="431" t="s">
        <v>1115</v>
      </c>
      <c r="E687" s="429" t="s">
        <v>718</v>
      </c>
      <c r="F687" s="430"/>
      <c r="G687" s="328"/>
      <c r="H687" s="328"/>
      <c r="I687" s="314"/>
      <c r="J687" s="314"/>
      <c r="K687" s="329"/>
      <c r="L687" s="319"/>
      <c r="M687" s="320"/>
    </row>
    <row r="688" spans="1:13" ht="62.45">
      <c r="A688" s="427"/>
      <c r="B688" s="428"/>
      <c r="C688" s="428" t="s">
        <v>24</v>
      </c>
      <c r="D688" s="431" t="s">
        <v>1116</v>
      </c>
      <c r="E688" s="429" t="s">
        <v>718</v>
      </c>
      <c r="F688" s="430"/>
      <c r="G688" s="328"/>
      <c r="H688" s="328"/>
      <c r="I688" s="314"/>
      <c r="J688" s="314"/>
      <c r="K688" s="329"/>
      <c r="L688" s="319"/>
      <c r="M688" s="320"/>
    </row>
    <row r="689" spans="1:13" ht="15">
      <c r="A689" s="427"/>
      <c r="B689" s="428"/>
      <c r="C689" s="428" t="s">
        <v>29</v>
      </c>
      <c r="D689" s="431"/>
      <c r="E689" s="429"/>
      <c r="F689" s="430"/>
      <c r="G689" s="328"/>
      <c r="H689" s="328"/>
      <c r="I689" s="314"/>
      <c r="J689" s="314"/>
      <c r="K689" s="329"/>
      <c r="L689" s="319"/>
      <c r="M689" s="320"/>
    </row>
    <row r="690" spans="1:13" ht="15">
      <c r="A690" s="427"/>
      <c r="B690" s="428"/>
      <c r="C690" s="428" t="s">
        <v>33</v>
      </c>
      <c r="D690" s="431"/>
      <c r="E690" s="429"/>
      <c r="F690" s="430"/>
      <c r="G690" s="328"/>
      <c r="H690" s="328"/>
      <c r="I690" s="314"/>
      <c r="J690" s="314"/>
      <c r="K690" s="329"/>
      <c r="L690" s="319"/>
      <c r="M690" s="320"/>
    </row>
    <row r="691" spans="1:13" ht="15">
      <c r="A691" s="427"/>
      <c r="B691" s="428"/>
      <c r="C691" s="428" t="s">
        <v>36</v>
      </c>
      <c r="D691" s="431"/>
      <c r="E691" s="429"/>
      <c r="F691" s="430"/>
      <c r="G691" s="328"/>
      <c r="H691" s="328"/>
      <c r="I691" s="314"/>
      <c r="J691" s="314"/>
      <c r="K691" s="329"/>
      <c r="L691" s="319"/>
      <c r="M691" s="320"/>
    </row>
    <row r="692" spans="1:13" ht="15">
      <c r="A692" s="419"/>
      <c r="B692" s="428"/>
      <c r="C692" s="419"/>
      <c r="D692" s="432"/>
      <c r="E692" s="421"/>
      <c r="F692" s="422"/>
      <c r="G692" s="328"/>
      <c r="H692" s="328"/>
      <c r="I692" s="314"/>
      <c r="J692" s="314"/>
      <c r="K692" s="329"/>
      <c r="L692" s="319"/>
      <c r="M692" s="320"/>
    </row>
    <row r="693" spans="1:13" ht="174.95">
      <c r="A693" s="427" t="s">
        <v>1117</v>
      </c>
      <c r="B693" s="428"/>
      <c r="C693" s="427"/>
      <c r="D693" s="428" t="s">
        <v>1118</v>
      </c>
      <c r="E693" s="429"/>
      <c r="F693" s="430"/>
      <c r="G693" s="328"/>
      <c r="H693" s="328"/>
      <c r="I693" s="314"/>
      <c r="J693" s="314"/>
      <c r="K693" s="329"/>
      <c r="L693" s="319"/>
      <c r="M693" s="320"/>
    </row>
    <row r="694" spans="1:13" ht="136.69999999999999" customHeight="1">
      <c r="A694" s="427"/>
      <c r="B694" s="420"/>
      <c r="C694" s="427" t="s">
        <v>711</v>
      </c>
      <c r="D694" s="431" t="s">
        <v>1119</v>
      </c>
      <c r="E694" s="429" t="s">
        <v>718</v>
      </c>
      <c r="F694" s="430"/>
      <c r="G694" s="328"/>
      <c r="H694" s="328"/>
      <c r="I694" s="314"/>
      <c r="J694" s="314"/>
      <c r="K694" s="329"/>
      <c r="L694" s="319"/>
      <c r="M694" s="320"/>
    </row>
    <row r="695" spans="1:13" ht="75">
      <c r="A695" s="427"/>
      <c r="B695" s="428" t="s">
        <v>1120</v>
      </c>
      <c r="C695" s="428" t="s">
        <v>24</v>
      </c>
      <c r="D695" s="459"/>
      <c r="E695" s="429"/>
      <c r="F695" s="430"/>
      <c r="G695" s="328"/>
      <c r="H695" s="328"/>
      <c r="I695" s="314"/>
      <c r="J695" s="314"/>
      <c r="K695" s="329"/>
      <c r="L695" s="319"/>
      <c r="M695" s="320"/>
    </row>
    <row r="696" spans="1:13" ht="37.5">
      <c r="A696" s="427"/>
      <c r="B696" s="428"/>
      <c r="C696" s="428" t="s">
        <v>29</v>
      </c>
      <c r="D696" s="458" t="s">
        <v>1121</v>
      </c>
      <c r="E696" s="429" t="s">
        <v>718</v>
      </c>
      <c r="F696" s="430"/>
      <c r="G696" s="328"/>
      <c r="H696" s="328"/>
      <c r="I696" s="314"/>
      <c r="J696" s="314"/>
      <c r="K696" s="329"/>
      <c r="L696" s="319"/>
      <c r="M696" s="320"/>
    </row>
    <row r="697" spans="1:13" ht="15">
      <c r="A697" s="427"/>
      <c r="B697" s="428"/>
      <c r="C697" s="428" t="s">
        <v>33</v>
      </c>
      <c r="D697" s="431"/>
      <c r="E697" s="429"/>
      <c r="F697" s="430"/>
      <c r="G697" s="328"/>
      <c r="H697" s="328"/>
      <c r="I697" s="314"/>
      <c r="J697" s="314"/>
      <c r="K697" s="329"/>
      <c r="L697" s="319"/>
      <c r="M697" s="320"/>
    </row>
    <row r="698" spans="1:13" ht="15">
      <c r="A698" s="427"/>
      <c r="B698" s="428"/>
      <c r="C698" s="428" t="s">
        <v>36</v>
      </c>
      <c r="D698" s="431"/>
      <c r="E698" s="429"/>
      <c r="F698" s="430"/>
      <c r="G698" s="328"/>
      <c r="H698" s="328"/>
      <c r="I698" s="314"/>
      <c r="J698" s="314"/>
      <c r="K698" s="329"/>
      <c r="L698" s="319"/>
      <c r="M698" s="320"/>
    </row>
    <row r="699" spans="1:13" ht="15">
      <c r="A699" s="419"/>
      <c r="B699" s="428"/>
      <c r="C699" s="419"/>
      <c r="D699" s="432"/>
      <c r="E699" s="421"/>
      <c r="F699" s="422"/>
      <c r="G699" s="328"/>
      <c r="H699" s="328"/>
      <c r="I699" s="314"/>
      <c r="J699" s="314"/>
      <c r="K699" s="329"/>
      <c r="L699" s="319"/>
      <c r="M699" s="320"/>
    </row>
    <row r="700" spans="1:13" ht="15">
      <c r="A700" s="423">
        <v>3.2</v>
      </c>
      <c r="B700" s="428"/>
      <c r="C700" s="423"/>
      <c r="D700" s="418" t="s">
        <v>1122</v>
      </c>
      <c r="E700" s="424"/>
      <c r="F700" s="425"/>
      <c r="G700" s="328"/>
      <c r="H700" s="328"/>
      <c r="I700" s="314"/>
      <c r="J700" s="314"/>
      <c r="K700" s="329"/>
      <c r="L700" s="319"/>
      <c r="M700" s="320"/>
    </row>
    <row r="701" spans="1:13" ht="62.45">
      <c r="A701" s="427" t="s">
        <v>1123</v>
      </c>
      <c r="B701" s="428"/>
      <c r="C701" s="427"/>
      <c r="D701" s="428" t="s">
        <v>1124</v>
      </c>
      <c r="E701" s="429"/>
      <c r="F701" s="430"/>
      <c r="G701" s="328"/>
      <c r="H701" s="328"/>
      <c r="I701" s="314"/>
      <c r="J701" s="314"/>
      <c r="K701" s="329"/>
      <c r="L701" s="319"/>
      <c r="M701" s="320"/>
    </row>
    <row r="702" spans="1:13" ht="24.95">
      <c r="A702" s="427"/>
      <c r="B702" s="420"/>
      <c r="C702" s="427" t="s">
        <v>711</v>
      </c>
      <c r="D702" s="431" t="s">
        <v>1125</v>
      </c>
      <c r="E702" s="429" t="s">
        <v>718</v>
      </c>
      <c r="F702" s="430"/>
      <c r="G702" s="328"/>
      <c r="H702" s="328"/>
      <c r="I702" s="314"/>
      <c r="J702" s="314"/>
      <c r="K702" s="329"/>
      <c r="L702" s="319"/>
      <c r="M702" s="320"/>
    </row>
    <row r="703" spans="1:13" ht="15">
      <c r="A703" s="427"/>
      <c r="B703" s="418"/>
      <c r="C703" s="428" t="s">
        <v>24</v>
      </c>
      <c r="D703" s="431"/>
      <c r="E703" s="429"/>
      <c r="F703" s="430"/>
      <c r="G703" s="328"/>
      <c r="H703" s="328"/>
      <c r="I703" s="314"/>
      <c r="J703" s="314"/>
      <c r="K703" s="329"/>
      <c r="L703" s="319"/>
      <c r="M703" s="320"/>
    </row>
    <row r="704" spans="1:13" ht="62.45">
      <c r="A704" s="427"/>
      <c r="B704" s="428" t="s">
        <v>1126</v>
      </c>
      <c r="C704" s="428" t="s">
        <v>29</v>
      </c>
      <c r="D704" s="458" t="s">
        <v>1127</v>
      </c>
      <c r="E704" s="429" t="s">
        <v>718</v>
      </c>
      <c r="F704" s="430"/>
      <c r="G704" s="328"/>
      <c r="H704" s="328"/>
      <c r="I704" s="314"/>
      <c r="J704" s="314"/>
      <c r="K704" s="329"/>
      <c r="L704" s="319"/>
      <c r="M704" s="320"/>
    </row>
    <row r="705" spans="1:13" ht="15">
      <c r="A705" s="427"/>
      <c r="B705" s="428"/>
      <c r="C705" s="428" t="s">
        <v>33</v>
      </c>
      <c r="D705" s="431"/>
      <c r="E705" s="429"/>
      <c r="F705" s="430"/>
      <c r="G705" s="328"/>
      <c r="H705" s="328"/>
      <c r="I705" s="314"/>
      <c r="J705" s="314"/>
      <c r="K705" s="329"/>
      <c r="L705" s="319"/>
      <c r="M705" s="320"/>
    </row>
    <row r="706" spans="1:13" ht="15">
      <c r="A706" s="427"/>
      <c r="B706" s="428"/>
      <c r="C706" s="428" t="s">
        <v>36</v>
      </c>
      <c r="D706" s="431"/>
      <c r="E706" s="429"/>
      <c r="F706" s="430"/>
      <c r="G706" s="328"/>
      <c r="H706" s="328"/>
      <c r="I706" s="314"/>
      <c r="J706" s="314"/>
      <c r="K706" s="329"/>
      <c r="L706" s="319"/>
      <c r="M706" s="320"/>
    </row>
    <row r="707" spans="1:13" ht="15">
      <c r="A707" s="419"/>
      <c r="B707" s="428"/>
      <c r="C707" s="419"/>
      <c r="D707" s="432"/>
      <c r="E707" s="421"/>
      <c r="F707" s="422"/>
      <c r="G707" s="328"/>
      <c r="H707" s="328"/>
      <c r="I707" s="314"/>
      <c r="J707" s="314"/>
      <c r="K707" s="329"/>
      <c r="L707" s="319"/>
      <c r="M707" s="320"/>
    </row>
    <row r="708" spans="1:13" ht="99.95">
      <c r="A708" s="427" t="s">
        <v>1128</v>
      </c>
      <c r="B708" s="428"/>
      <c r="C708" s="427"/>
      <c r="D708" s="428" t="s">
        <v>1129</v>
      </c>
      <c r="E708" s="460"/>
      <c r="F708" s="430"/>
      <c r="G708" s="328"/>
      <c r="H708" s="328"/>
      <c r="I708" s="314"/>
      <c r="J708" s="314"/>
      <c r="K708" s="329"/>
      <c r="L708" s="319"/>
      <c r="M708" s="320"/>
    </row>
    <row r="709" spans="1:13" ht="112.5">
      <c r="A709" s="427"/>
      <c r="B709" s="428"/>
      <c r="C709" s="427" t="s">
        <v>711</v>
      </c>
      <c r="D709" s="431" t="s">
        <v>1130</v>
      </c>
      <c r="E709" s="460" t="s">
        <v>718</v>
      </c>
      <c r="F709" s="430"/>
      <c r="G709" s="328"/>
      <c r="H709" s="328"/>
      <c r="I709" s="314"/>
      <c r="J709" s="314"/>
      <c r="K709" s="329"/>
      <c r="L709" s="319"/>
      <c r="M709" s="320"/>
    </row>
    <row r="710" spans="1:13" ht="15">
      <c r="A710" s="427"/>
      <c r="B710" s="428"/>
      <c r="C710" s="428" t="s">
        <v>24</v>
      </c>
      <c r="D710" s="431"/>
      <c r="E710" s="429"/>
      <c r="F710" s="430"/>
      <c r="G710" s="328"/>
      <c r="H710" s="328"/>
      <c r="I710" s="314"/>
      <c r="J710" s="314"/>
      <c r="K710" s="329"/>
      <c r="L710" s="319"/>
      <c r="M710" s="320"/>
    </row>
    <row r="711" spans="1:13" ht="37.5">
      <c r="A711" s="427"/>
      <c r="B711" s="420"/>
      <c r="C711" s="428" t="s">
        <v>29</v>
      </c>
      <c r="D711" s="431" t="s">
        <v>1131</v>
      </c>
      <c r="E711" s="429" t="s">
        <v>718</v>
      </c>
      <c r="F711" s="430"/>
      <c r="G711" s="328"/>
      <c r="H711" s="328"/>
      <c r="I711" s="314"/>
      <c r="J711" s="314"/>
      <c r="K711" s="329"/>
      <c r="L711" s="319"/>
      <c r="M711" s="320"/>
    </row>
    <row r="712" spans="1:13" ht="15">
      <c r="A712" s="427"/>
      <c r="B712" s="418"/>
      <c r="C712" s="428" t="s">
        <v>33</v>
      </c>
      <c r="D712" s="431"/>
      <c r="E712" s="429"/>
      <c r="F712" s="430"/>
      <c r="G712" s="328"/>
      <c r="H712" s="328"/>
      <c r="I712" s="314"/>
      <c r="J712" s="314"/>
      <c r="K712" s="329"/>
      <c r="L712" s="319"/>
      <c r="M712" s="320"/>
    </row>
    <row r="713" spans="1:13" ht="62.45">
      <c r="A713" s="427"/>
      <c r="B713" s="428" t="s">
        <v>1132</v>
      </c>
      <c r="C713" s="428" t="s">
        <v>36</v>
      </c>
      <c r="D713" s="431"/>
      <c r="E713" s="429"/>
      <c r="F713" s="430"/>
      <c r="G713" s="328"/>
      <c r="H713" s="328"/>
      <c r="I713" s="314"/>
      <c r="J713" s="314"/>
      <c r="K713" s="329"/>
      <c r="L713" s="319"/>
      <c r="M713" s="320"/>
    </row>
    <row r="714" spans="1:13" ht="15">
      <c r="A714" s="419"/>
      <c r="B714" s="428"/>
      <c r="C714" s="419"/>
      <c r="D714" s="432"/>
      <c r="E714" s="421"/>
      <c r="F714" s="422"/>
      <c r="G714" s="328"/>
      <c r="H714" s="328"/>
      <c r="I714" s="314"/>
      <c r="J714" s="314"/>
      <c r="K714" s="329"/>
      <c r="L714" s="319"/>
      <c r="M714" s="320"/>
    </row>
    <row r="715" spans="1:13" ht="87.6">
      <c r="A715" s="427" t="s">
        <v>1133</v>
      </c>
      <c r="B715" s="428"/>
      <c r="C715" s="427"/>
      <c r="D715" s="428" t="s">
        <v>1134</v>
      </c>
      <c r="E715" s="429"/>
      <c r="F715" s="430"/>
      <c r="G715" s="328"/>
      <c r="H715" s="328"/>
      <c r="I715" s="314"/>
      <c r="J715" s="314"/>
      <c r="K715" s="329"/>
      <c r="L715" s="319"/>
      <c r="M715" s="320"/>
    </row>
    <row r="716" spans="1:13" ht="237.6">
      <c r="A716" s="427"/>
      <c r="B716" s="428"/>
      <c r="C716" s="427" t="s">
        <v>711</v>
      </c>
      <c r="D716" s="431" t="s">
        <v>1135</v>
      </c>
      <c r="E716" s="429" t="s">
        <v>718</v>
      </c>
      <c r="F716" s="430"/>
      <c r="G716" s="328"/>
      <c r="H716" s="328"/>
      <c r="I716" s="314"/>
      <c r="J716" s="314"/>
      <c r="K716" s="329"/>
      <c r="L716" s="319"/>
      <c r="M716" s="320"/>
    </row>
    <row r="717" spans="1:13" ht="15">
      <c r="A717" s="427"/>
      <c r="B717" s="428"/>
      <c r="C717" s="428" t="s">
        <v>24</v>
      </c>
      <c r="D717" s="431"/>
      <c r="E717" s="429"/>
      <c r="F717" s="430"/>
      <c r="G717" s="328"/>
      <c r="H717" s="328"/>
      <c r="I717" s="314"/>
      <c r="J717" s="314"/>
      <c r="K717" s="329"/>
      <c r="L717" s="319"/>
      <c r="M717" s="320"/>
    </row>
    <row r="718" spans="1:13" ht="75">
      <c r="A718" s="427"/>
      <c r="B718" s="428"/>
      <c r="C718" s="428" t="s">
        <v>29</v>
      </c>
      <c r="D718" s="431" t="s">
        <v>1136</v>
      </c>
      <c r="E718" s="429" t="s">
        <v>718</v>
      </c>
      <c r="F718" s="430"/>
      <c r="G718" s="328"/>
      <c r="H718" s="328"/>
      <c r="I718" s="314"/>
      <c r="J718" s="314"/>
      <c r="K718" s="329"/>
      <c r="L718" s="319"/>
      <c r="M718" s="320"/>
    </row>
    <row r="719" spans="1:13" ht="15">
      <c r="A719" s="427"/>
      <c r="B719" s="428"/>
      <c r="C719" s="428" t="s">
        <v>33</v>
      </c>
      <c r="D719" s="431"/>
      <c r="E719" s="429"/>
      <c r="F719" s="430"/>
      <c r="G719" s="328"/>
      <c r="H719" s="328"/>
      <c r="I719" s="314"/>
      <c r="J719" s="314"/>
      <c r="K719" s="329"/>
      <c r="L719" s="319"/>
      <c r="M719" s="320"/>
    </row>
    <row r="720" spans="1:13" ht="15">
      <c r="A720" s="427"/>
      <c r="B720" s="420"/>
      <c r="C720" s="428" t="s">
        <v>36</v>
      </c>
      <c r="D720" s="431"/>
      <c r="E720" s="429"/>
      <c r="F720" s="430"/>
      <c r="G720" s="328"/>
      <c r="H720" s="328"/>
      <c r="I720" s="314"/>
      <c r="J720" s="314"/>
      <c r="K720" s="329"/>
      <c r="L720" s="319"/>
      <c r="M720" s="320"/>
    </row>
    <row r="721" spans="1:13" ht="62.45">
      <c r="A721" s="419"/>
      <c r="B721" s="428" t="s">
        <v>1137</v>
      </c>
      <c r="C721" s="419"/>
      <c r="D721" s="432"/>
      <c r="E721" s="421"/>
      <c r="F721" s="422"/>
      <c r="G721" s="328"/>
      <c r="H721" s="328"/>
      <c r="I721" s="314"/>
      <c r="J721" s="314"/>
      <c r="K721" s="329"/>
      <c r="L721" s="319"/>
      <c r="M721" s="320"/>
    </row>
    <row r="722" spans="1:13" ht="99.95">
      <c r="A722" s="427" t="s">
        <v>1138</v>
      </c>
      <c r="B722" s="428"/>
      <c r="C722" s="427"/>
      <c r="D722" s="428" t="s">
        <v>1139</v>
      </c>
      <c r="E722" s="429"/>
      <c r="F722" s="430"/>
      <c r="G722" s="328"/>
      <c r="H722" s="328"/>
      <c r="I722" s="314"/>
      <c r="J722" s="314"/>
      <c r="K722" s="329"/>
      <c r="L722" s="319"/>
      <c r="M722" s="320"/>
    </row>
    <row r="723" spans="1:13" ht="24.95">
      <c r="A723" s="427"/>
      <c r="B723" s="428"/>
      <c r="C723" s="427" t="s">
        <v>711</v>
      </c>
      <c r="D723" s="431" t="s">
        <v>1140</v>
      </c>
      <c r="E723" s="429" t="s">
        <v>718</v>
      </c>
      <c r="F723" s="430"/>
      <c r="G723" s="328"/>
      <c r="H723" s="328"/>
      <c r="I723" s="314"/>
      <c r="J723" s="314"/>
      <c r="K723" s="329"/>
      <c r="L723" s="319"/>
      <c r="M723" s="320"/>
    </row>
    <row r="724" spans="1:13" ht="15">
      <c r="A724" s="427"/>
      <c r="B724" s="428"/>
      <c r="C724" s="428" t="s">
        <v>24</v>
      </c>
      <c r="D724" s="431"/>
      <c r="E724" s="429"/>
      <c r="F724" s="430"/>
      <c r="G724" s="328"/>
      <c r="H724" s="328"/>
      <c r="I724" s="314"/>
      <c r="J724" s="314"/>
      <c r="K724" s="329"/>
      <c r="L724" s="319"/>
      <c r="M724" s="320"/>
    </row>
    <row r="725" spans="1:13" ht="15">
      <c r="A725" s="427"/>
      <c r="B725" s="428"/>
      <c r="C725" s="428" t="s">
        <v>29</v>
      </c>
      <c r="D725" s="436" t="s">
        <v>1141</v>
      </c>
      <c r="E725" s="429" t="s">
        <v>718</v>
      </c>
      <c r="F725" s="430"/>
      <c r="G725" s="328"/>
      <c r="H725" s="328"/>
      <c r="I725" s="314"/>
      <c r="J725" s="314"/>
      <c r="K725" s="329"/>
      <c r="L725" s="319"/>
      <c r="M725" s="320"/>
    </row>
    <row r="726" spans="1:13" ht="15">
      <c r="A726" s="427"/>
      <c r="B726" s="428"/>
      <c r="C726" s="428" t="s">
        <v>33</v>
      </c>
      <c r="D726" s="431"/>
      <c r="E726" s="429"/>
      <c r="F726" s="430"/>
      <c r="G726" s="328"/>
      <c r="H726" s="328"/>
      <c r="I726" s="314"/>
      <c r="J726" s="314"/>
      <c r="K726" s="329"/>
      <c r="L726" s="319"/>
      <c r="M726" s="320"/>
    </row>
    <row r="727" spans="1:13" ht="15">
      <c r="A727" s="427"/>
      <c r="B727" s="428"/>
      <c r="C727" s="428" t="s">
        <v>36</v>
      </c>
      <c r="D727" s="431"/>
      <c r="E727" s="429"/>
      <c r="F727" s="430"/>
      <c r="G727" s="328"/>
      <c r="H727" s="328"/>
      <c r="I727" s="314"/>
      <c r="J727" s="314"/>
      <c r="K727" s="329"/>
      <c r="L727" s="319"/>
      <c r="M727" s="320"/>
    </row>
    <row r="728" spans="1:13" ht="15">
      <c r="A728" s="419"/>
      <c r="B728" s="420"/>
      <c r="C728" s="419"/>
      <c r="D728" s="432"/>
      <c r="E728" s="421"/>
      <c r="F728" s="422"/>
      <c r="G728" s="328"/>
      <c r="H728" s="328"/>
      <c r="I728" s="314"/>
      <c r="J728" s="314"/>
      <c r="K728" s="329"/>
      <c r="L728" s="319"/>
      <c r="M728" s="320"/>
    </row>
    <row r="729" spans="1:13" ht="409.5">
      <c r="A729" s="427" t="s">
        <v>1142</v>
      </c>
      <c r="B729" s="428" t="s">
        <v>1143</v>
      </c>
      <c r="C729" s="427"/>
      <c r="D729" s="428" t="s">
        <v>1144</v>
      </c>
      <c r="E729" s="429"/>
      <c r="F729" s="430"/>
      <c r="G729" s="328"/>
      <c r="H729" s="328"/>
      <c r="I729" s="314"/>
      <c r="J729" s="314"/>
      <c r="K729" s="329"/>
      <c r="L729" s="319"/>
      <c r="M729" s="320"/>
    </row>
    <row r="730" spans="1:13" ht="50.1">
      <c r="A730" s="427"/>
      <c r="B730" s="428"/>
      <c r="C730" s="427" t="s">
        <v>711</v>
      </c>
      <c r="D730" s="431" t="s">
        <v>1145</v>
      </c>
      <c r="E730" s="429" t="s">
        <v>718</v>
      </c>
      <c r="F730" s="430"/>
      <c r="G730" s="328"/>
      <c r="H730" s="328"/>
      <c r="I730" s="314"/>
      <c r="J730" s="314"/>
      <c r="K730" s="329"/>
      <c r="L730" s="319"/>
      <c r="M730" s="320"/>
    </row>
    <row r="731" spans="1:13" ht="15">
      <c r="A731" s="427"/>
      <c r="B731" s="428"/>
      <c r="C731" s="428" t="s">
        <v>24</v>
      </c>
      <c r="D731" s="431"/>
      <c r="E731" s="429"/>
      <c r="F731" s="430"/>
      <c r="G731" s="328"/>
      <c r="H731" s="328"/>
      <c r="I731" s="314"/>
      <c r="J731" s="314"/>
      <c r="K731" s="329"/>
      <c r="L731" s="319"/>
      <c r="M731" s="320"/>
    </row>
    <row r="732" spans="1:13" ht="24.95">
      <c r="A732" s="427"/>
      <c r="B732" s="428"/>
      <c r="C732" s="428" t="s">
        <v>29</v>
      </c>
      <c r="D732" s="458" t="s">
        <v>1146</v>
      </c>
      <c r="E732" s="429" t="s">
        <v>718</v>
      </c>
      <c r="F732" s="430"/>
      <c r="G732" s="328"/>
      <c r="H732" s="328"/>
      <c r="I732" s="314"/>
      <c r="J732" s="314"/>
      <c r="K732" s="329"/>
      <c r="L732" s="319"/>
      <c r="M732" s="320"/>
    </row>
    <row r="733" spans="1:13" ht="15">
      <c r="A733" s="427"/>
      <c r="B733" s="428"/>
      <c r="C733" s="428" t="s">
        <v>33</v>
      </c>
      <c r="D733" s="431"/>
      <c r="E733" s="429"/>
      <c r="F733" s="430"/>
      <c r="G733" s="328"/>
      <c r="H733" s="328"/>
      <c r="I733" s="314"/>
      <c r="J733" s="314"/>
      <c r="K733" s="329"/>
      <c r="L733" s="319"/>
      <c r="M733" s="320"/>
    </row>
    <row r="734" spans="1:13" ht="15">
      <c r="A734" s="427"/>
      <c r="B734" s="428"/>
      <c r="C734" s="428" t="s">
        <v>36</v>
      </c>
      <c r="D734" s="431"/>
      <c r="E734" s="429"/>
      <c r="F734" s="430"/>
      <c r="G734" s="328"/>
      <c r="H734" s="328"/>
      <c r="I734" s="314"/>
      <c r="J734" s="314"/>
      <c r="K734" s="329"/>
      <c r="L734" s="319"/>
      <c r="M734" s="320"/>
    </row>
    <row r="735" spans="1:13" ht="15">
      <c r="A735" s="419"/>
      <c r="B735" s="428"/>
      <c r="C735" s="419"/>
      <c r="D735" s="432"/>
      <c r="E735" s="421"/>
      <c r="F735" s="422"/>
      <c r="G735" s="328"/>
      <c r="H735" s="328"/>
      <c r="I735" s="314"/>
      <c r="J735" s="314"/>
      <c r="K735" s="329"/>
      <c r="L735" s="319"/>
      <c r="M735" s="320"/>
    </row>
    <row r="736" spans="1:13" ht="15">
      <c r="A736" s="423">
        <v>3.3</v>
      </c>
      <c r="B736" s="420"/>
      <c r="C736" s="423"/>
      <c r="D736" s="418" t="s">
        <v>1147</v>
      </c>
      <c r="E736" s="424"/>
      <c r="F736" s="425"/>
      <c r="G736" s="328"/>
      <c r="H736" s="328"/>
      <c r="I736" s="314"/>
      <c r="J736" s="314"/>
      <c r="K736" s="329"/>
      <c r="L736" s="319"/>
      <c r="M736" s="320"/>
    </row>
    <row r="737" spans="1:13" ht="125.1">
      <c r="A737" s="427" t="s">
        <v>1148</v>
      </c>
      <c r="B737" s="428" t="s">
        <v>684</v>
      </c>
      <c r="C737" s="427"/>
      <c r="D737" s="428" t="s">
        <v>1149</v>
      </c>
      <c r="E737" s="429"/>
      <c r="F737" s="430"/>
      <c r="G737" s="328"/>
      <c r="H737" s="328"/>
      <c r="I737" s="314"/>
      <c r="J737" s="314"/>
      <c r="K737" s="329"/>
      <c r="L737" s="319"/>
      <c r="M737" s="320"/>
    </row>
    <row r="738" spans="1:13" ht="187.5">
      <c r="A738" s="427"/>
      <c r="B738" s="428"/>
      <c r="C738" s="427" t="s">
        <v>711</v>
      </c>
      <c r="D738" s="431" t="s">
        <v>1150</v>
      </c>
      <c r="E738" s="429" t="s">
        <v>718</v>
      </c>
      <c r="F738" s="430"/>
      <c r="G738" s="328"/>
      <c r="H738" s="328"/>
      <c r="I738" s="314"/>
      <c r="J738" s="314"/>
      <c r="K738" s="329"/>
      <c r="L738" s="319"/>
      <c r="M738" s="320"/>
    </row>
    <row r="739" spans="1:13" ht="24.95">
      <c r="A739" s="427"/>
      <c r="B739" s="428"/>
      <c r="C739" s="428" t="s">
        <v>24</v>
      </c>
      <c r="D739" s="431" t="s">
        <v>1151</v>
      </c>
      <c r="E739" s="429" t="s">
        <v>718</v>
      </c>
      <c r="F739" s="430"/>
      <c r="G739" s="328"/>
      <c r="H739" s="328"/>
      <c r="I739" s="314"/>
      <c r="J739" s="314"/>
      <c r="K739" s="329"/>
      <c r="L739" s="319"/>
      <c r="M739" s="320"/>
    </row>
    <row r="740" spans="1:13" ht="15">
      <c r="A740" s="427"/>
      <c r="B740" s="428"/>
      <c r="C740" s="428" t="s">
        <v>29</v>
      </c>
      <c r="D740" s="431"/>
      <c r="E740" s="429"/>
      <c r="F740" s="430"/>
      <c r="G740" s="328"/>
      <c r="H740" s="328"/>
      <c r="I740" s="314"/>
      <c r="J740" s="314"/>
      <c r="K740" s="329"/>
      <c r="L740" s="319"/>
      <c r="M740" s="320"/>
    </row>
    <row r="741" spans="1:13" ht="15">
      <c r="A741" s="427"/>
      <c r="B741" s="428"/>
      <c r="C741" s="428" t="s">
        <v>33</v>
      </c>
      <c r="D741" s="431"/>
      <c r="E741" s="429"/>
      <c r="F741" s="430"/>
      <c r="G741" s="328"/>
      <c r="H741" s="328"/>
      <c r="I741" s="314"/>
      <c r="J741" s="314"/>
      <c r="K741" s="329"/>
      <c r="L741" s="319"/>
      <c r="M741" s="320"/>
    </row>
    <row r="742" spans="1:13" ht="15">
      <c r="A742" s="427"/>
      <c r="B742" s="428"/>
      <c r="C742" s="428" t="s">
        <v>36</v>
      </c>
      <c r="D742" s="431"/>
      <c r="E742" s="429"/>
      <c r="F742" s="430"/>
      <c r="G742" s="328"/>
      <c r="H742" s="328"/>
      <c r="I742" s="314"/>
      <c r="J742" s="314"/>
      <c r="K742" s="329"/>
      <c r="L742" s="319"/>
      <c r="M742" s="320"/>
    </row>
    <row r="743" spans="1:13" ht="15">
      <c r="A743" s="419"/>
      <c r="B743" s="428"/>
      <c r="C743" s="419"/>
      <c r="D743" s="432"/>
      <c r="E743" s="421"/>
      <c r="F743" s="422"/>
      <c r="G743" s="328"/>
      <c r="H743" s="328"/>
      <c r="I743" s="314"/>
      <c r="J743" s="314"/>
      <c r="K743" s="329"/>
      <c r="L743" s="319"/>
      <c r="M743" s="320"/>
    </row>
    <row r="744" spans="1:13" ht="112.5">
      <c r="A744" s="427" t="s">
        <v>1152</v>
      </c>
      <c r="B744" s="420"/>
      <c r="C744" s="427"/>
      <c r="D744" s="428" t="s">
        <v>1153</v>
      </c>
      <c r="E744" s="460"/>
      <c r="F744" s="430"/>
      <c r="G744" s="328"/>
      <c r="H744" s="328"/>
      <c r="I744" s="314"/>
      <c r="J744" s="314"/>
      <c r="K744" s="329"/>
      <c r="L744" s="319"/>
      <c r="M744" s="320"/>
    </row>
    <row r="745" spans="1:13" ht="409.5">
      <c r="A745" s="427"/>
      <c r="B745" s="428" t="s">
        <v>1154</v>
      </c>
      <c r="C745" s="427" t="s">
        <v>711</v>
      </c>
      <c r="D745" s="431" t="s">
        <v>1155</v>
      </c>
      <c r="E745" s="460" t="s">
        <v>718</v>
      </c>
      <c r="F745" s="430"/>
      <c r="G745" s="328"/>
      <c r="H745" s="328"/>
      <c r="I745" s="314"/>
      <c r="J745" s="314"/>
      <c r="K745" s="329"/>
      <c r="L745" s="319"/>
      <c r="M745" s="320"/>
    </row>
    <row r="746" spans="1:13" ht="15">
      <c r="A746" s="427"/>
      <c r="B746" s="428"/>
      <c r="C746" s="428" t="s">
        <v>24</v>
      </c>
      <c r="D746" s="431"/>
      <c r="E746" s="429"/>
      <c r="F746" s="430"/>
      <c r="G746" s="328"/>
      <c r="H746" s="328"/>
      <c r="I746" s="314"/>
      <c r="J746" s="314"/>
      <c r="K746" s="329"/>
      <c r="L746" s="319"/>
      <c r="M746" s="320"/>
    </row>
    <row r="747" spans="1:13" ht="37.5">
      <c r="A747" s="427"/>
      <c r="B747" s="428"/>
      <c r="C747" s="428" t="s">
        <v>29</v>
      </c>
      <c r="D747" s="436" t="s">
        <v>1156</v>
      </c>
      <c r="E747" s="429" t="s">
        <v>718</v>
      </c>
      <c r="F747" s="430"/>
      <c r="G747" s="328"/>
      <c r="H747" s="328"/>
      <c r="I747" s="314"/>
      <c r="J747" s="314"/>
      <c r="K747" s="329"/>
      <c r="L747" s="319"/>
      <c r="M747" s="320"/>
    </row>
    <row r="748" spans="1:13" ht="15">
      <c r="A748" s="427"/>
      <c r="B748" s="428"/>
      <c r="C748" s="428" t="s">
        <v>33</v>
      </c>
      <c r="D748" s="431"/>
      <c r="E748" s="429"/>
      <c r="F748" s="430"/>
      <c r="G748" s="328"/>
      <c r="H748" s="328"/>
      <c r="I748" s="314"/>
      <c r="J748" s="314"/>
      <c r="K748" s="329"/>
      <c r="L748" s="319"/>
      <c r="M748" s="320"/>
    </row>
    <row r="749" spans="1:13" ht="15">
      <c r="A749" s="427"/>
      <c r="B749" s="428"/>
      <c r="C749" s="428" t="s">
        <v>36</v>
      </c>
      <c r="D749" s="431"/>
      <c r="E749" s="429"/>
      <c r="F749" s="430"/>
      <c r="G749" s="328"/>
      <c r="H749" s="328"/>
      <c r="I749" s="314"/>
      <c r="J749" s="314"/>
      <c r="K749" s="329"/>
      <c r="L749" s="319"/>
      <c r="M749" s="320"/>
    </row>
    <row r="750" spans="1:13" ht="15">
      <c r="A750" s="419"/>
      <c r="B750" s="428"/>
      <c r="C750" s="419"/>
      <c r="D750" s="432"/>
      <c r="E750" s="421"/>
      <c r="F750" s="422"/>
      <c r="G750" s="328"/>
      <c r="H750" s="328"/>
      <c r="I750" s="314"/>
      <c r="J750" s="314"/>
      <c r="K750" s="329"/>
      <c r="L750" s="319"/>
      <c r="M750" s="320"/>
    </row>
    <row r="751" spans="1:13" ht="15">
      <c r="A751" s="423">
        <v>3.4</v>
      </c>
      <c r="B751" s="428"/>
      <c r="C751" s="423"/>
      <c r="D751" s="418" t="s">
        <v>1157</v>
      </c>
      <c r="E751" s="424"/>
      <c r="F751" s="425"/>
      <c r="G751" s="328"/>
      <c r="H751" s="328"/>
      <c r="I751" s="314"/>
      <c r="J751" s="314"/>
      <c r="K751" s="329"/>
      <c r="L751" s="319"/>
      <c r="M751" s="320"/>
    </row>
    <row r="752" spans="1:13" ht="75">
      <c r="A752" s="427" t="s">
        <v>1158</v>
      </c>
      <c r="B752" s="420"/>
      <c r="C752" s="427"/>
      <c r="D752" s="428" t="s">
        <v>1159</v>
      </c>
      <c r="E752" s="460"/>
      <c r="F752" s="430"/>
      <c r="G752" s="328"/>
      <c r="H752" s="328"/>
      <c r="I752" s="314"/>
      <c r="J752" s="314"/>
      <c r="K752" s="329"/>
      <c r="L752" s="319"/>
      <c r="M752" s="320"/>
    </row>
    <row r="753" spans="1:13" ht="87.6">
      <c r="A753" s="427"/>
      <c r="B753" s="428" t="s">
        <v>1160</v>
      </c>
      <c r="C753" s="427" t="s">
        <v>711</v>
      </c>
      <c r="D753" s="431" t="s">
        <v>1161</v>
      </c>
      <c r="E753" s="460" t="s">
        <v>718</v>
      </c>
      <c r="F753" s="430"/>
      <c r="G753" s="328"/>
      <c r="H753" s="328"/>
      <c r="I753" s="314"/>
      <c r="J753" s="314"/>
      <c r="K753" s="329"/>
      <c r="L753" s="319"/>
      <c r="M753" s="320"/>
    </row>
    <row r="754" spans="1:13" ht="15">
      <c r="A754" s="427"/>
      <c r="B754" s="428"/>
      <c r="C754" s="428" t="s">
        <v>24</v>
      </c>
      <c r="D754" s="431"/>
      <c r="E754" s="429"/>
      <c r="F754" s="430"/>
      <c r="G754" s="328"/>
      <c r="H754" s="328"/>
      <c r="I754" s="314"/>
      <c r="J754" s="314"/>
      <c r="K754" s="329"/>
      <c r="L754" s="319"/>
      <c r="M754" s="320"/>
    </row>
    <row r="755" spans="1:13" ht="37.5">
      <c r="A755" s="427"/>
      <c r="B755" s="428"/>
      <c r="C755" s="428" t="s">
        <v>29</v>
      </c>
      <c r="D755" s="436" t="s">
        <v>1162</v>
      </c>
      <c r="E755" s="429" t="s">
        <v>718</v>
      </c>
      <c r="F755" s="430"/>
      <c r="G755" s="328"/>
      <c r="H755" s="328"/>
      <c r="I755" s="314"/>
      <c r="J755" s="314"/>
      <c r="K755" s="329"/>
      <c r="L755" s="319"/>
      <c r="M755" s="320"/>
    </row>
    <row r="756" spans="1:13" ht="15">
      <c r="A756" s="427"/>
      <c r="B756" s="428"/>
      <c r="C756" s="428" t="s">
        <v>33</v>
      </c>
      <c r="D756" s="431"/>
      <c r="E756" s="429"/>
      <c r="F756" s="430"/>
      <c r="G756" s="328"/>
      <c r="H756" s="328"/>
      <c r="I756" s="314"/>
      <c r="J756" s="314"/>
      <c r="K756" s="329"/>
      <c r="L756" s="319"/>
      <c r="M756" s="320"/>
    </row>
    <row r="757" spans="1:13" ht="15">
      <c r="A757" s="427"/>
      <c r="B757" s="428"/>
      <c r="C757" s="428" t="s">
        <v>36</v>
      </c>
      <c r="D757" s="431"/>
      <c r="E757" s="429"/>
      <c r="F757" s="430"/>
      <c r="G757" s="328"/>
      <c r="H757" s="328"/>
      <c r="I757" s="314"/>
      <c r="J757" s="314"/>
      <c r="K757" s="329"/>
      <c r="L757" s="319"/>
      <c r="M757" s="320"/>
    </row>
    <row r="758" spans="1:13" ht="15">
      <c r="A758" s="419"/>
      <c r="B758" s="428"/>
      <c r="C758" s="419"/>
      <c r="D758" s="432"/>
      <c r="E758" s="421"/>
      <c r="F758" s="422"/>
      <c r="G758" s="328"/>
      <c r="H758" s="328"/>
      <c r="I758" s="314"/>
      <c r="J758" s="314"/>
      <c r="K758" s="329"/>
      <c r="L758" s="319"/>
      <c r="M758" s="320"/>
    </row>
    <row r="759" spans="1:13" ht="62.45">
      <c r="A759" s="427" t="s">
        <v>1163</v>
      </c>
      <c r="B759" s="428"/>
      <c r="C759" s="427"/>
      <c r="D759" s="428" t="s">
        <v>1164</v>
      </c>
      <c r="E759" s="460"/>
      <c r="F759" s="430"/>
      <c r="G759" s="328"/>
      <c r="H759" s="328"/>
      <c r="I759" s="314"/>
      <c r="J759" s="314"/>
      <c r="K759" s="329"/>
      <c r="L759" s="319"/>
      <c r="M759" s="320"/>
    </row>
    <row r="760" spans="1:13" ht="99.95">
      <c r="A760" s="427"/>
      <c r="B760" s="420"/>
      <c r="C760" s="427" t="s">
        <v>711</v>
      </c>
      <c r="D760" s="431" t="s">
        <v>1165</v>
      </c>
      <c r="E760" s="429" t="s">
        <v>718</v>
      </c>
      <c r="F760" s="430"/>
      <c r="G760" s="328"/>
      <c r="H760" s="328"/>
      <c r="I760" s="314"/>
      <c r="J760" s="314"/>
      <c r="K760" s="329"/>
      <c r="L760" s="319"/>
      <c r="M760" s="320"/>
    </row>
    <row r="761" spans="1:13" ht="15">
      <c r="A761" s="427"/>
      <c r="B761" s="418"/>
      <c r="C761" s="428" t="s">
        <v>24</v>
      </c>
      <c r="D761" s="431"/>
      <c r="E761" s="429"/>
      <c r="F761" s="430"/>
      <c r="G761" s="328"/>
      <c r="H761" s="328"/>
      <c r="I761" s="314"/>
      <c r="J761" s="314"/>
      <c r="K761" s="329"/>
      <c r="L761" s="319"/>
      <c r="M761" s="320"/>
    </row>
    <row r="762" spans="1:13" ht="62.45">
      <c r="A762" s="427"/>
      <c r="B762" s="418"/>
      <c r="C762" s="428" t="s">
        <v>29</v>
      </c>
      <c r="D762" s="436" t="s">
        <v>1166</v>
      </c>
      <c r="E762" s="429" t="s">
        <v>718</v>
      </c>
      <c r="F762" s="430"/>
      <c r="G762" s="328"/>
      <c r="H762" s="328"/>
      <c r="I762" s="314"/>
      <c r="J762" s="314"/>
      <c r="K762" s="329"/>
      <c r="L762" s="319"/>
      <c r="M762" s="320"/>
    </row>
    <row r="763" spans="1:13" ht="87.6">
      <c r="A763" s="427"/>
      <c r="B763" s="428" t="s">
        <v>1167</v>
      </c>
      <c r="C763" s="428" t="s">
        <v>33</v>
      </c>
      <c r="D763" s="431"/>
      <c r="E763" s="429"/>
      <c r="F763" s="430"/>
      <c r="G763" s="328"/>
      <c r="H763" s="328"/>
      <c r="I763" s="314"/>
      <c r="J763" s="314"/>
      <c r="K763" s="329"/>
      <c r="L763" s="319"/>
      <c r="M763" s="320"/>
    </row>
    <row r="764" spans="1:13" ht="15">
      <c r="A764" s="427"/>
      <c r="B764" s="428"/>
      <c r="C764" s="428" t="s">
        <v>36</v>
      </c>
      <c r="D764" s="431"/>
      <c r="E764" s="429"/>
      <c r="F764" s="430"/>
      <c r="G764" s="328"/>
      <c r="H764" s="328"/>
      <c r="I764" s="314"/>
      <c r="J764" s="314"/>
      <c r="K764" s="329"/>
      <c r="L764" s="319"/>
      <c r="M764" s="320"/>
    </row>
    <row r="765" spans="1:13" ht="15">
      <c r="A765" s="419"/>
      <c r="B765" s="445"/>
      <c r="C765" s="419"/>
      <c r="D765" s="432"/>
      <c r="E765" s="421"/>
      <c r="F765" s="422"/>
      <c r="G765" s="328"/>
      <c r="H765" s="328"/>
      <c r="I765" s="314"/>
      <c r="J765" s="314"/>
      <c r="K765" s="329"/>
      <c r="L765" s="319"/>
      <c r="M765" s="320"/>
    </row>
    <row r="766" spans="1:13" ht="75">
      <c r="A766" s="427" t="s">
        <v>1168</v>
      </c>
      <c r="B766" s="428"/>
      <c r="C766" s="427"/>
      <c r="D766" s="428" t="s">
        <v>1169</v>
      </c>
      <c r="E766" s="460"/>
      <c r="F766" s="430"/>
      <c r="G766" s="328"/>
      <c r="H766" s="328"/>
      <c r="I766" s="314"/>
      <c r="J766" s="314"/>
      <c r="K766" s="329"/>
      <c r="L766" s="319"/>
      <c r="M766" s="320"/>
    </row>
    <row r="767" spans="1:13" ht="62.45">
      <c r="A767" s="427"/>
      <c r="B767" s="428"/>
      <c r="C767" s="427" t="s">
        <v>711</v>
      </c>
      <c r="D767" s="431" t="s">
        <v>1170</v>
      </c>
      <c r="E767" s="460" t="s">
        <v>718</v>
      </c>
      <c r="F767" s="430"/>
      <c r="G767" s="328"/>
      <c r="H767" s="328"/>
      <c r="I767" s="314"/>
      <c r="J767" s="314"/>
      <c r="K767" s="329"/>
      <c r="L767" s="319"/>
      <c r="M767" s="320"/>
    </row>
    <row r="768" spans="1:13" ht="15">
      <c r="A768" s="427"/>
      <c r="B768" s="428"/>
      <c r="C768" s="428" t="s">
        <v>24</v>
      </c>
      <c r="D768" s="431"/>
      <c r="E768" s="429"/>
      <c r="F768" s="430"/>
      <c r="G768" s="328"/>
      <c r="H768" s="328"/>
      <c r="I768" s="314"/>
      <c r="J768" s="314"/>
      <c r="K768" s="329"/>
      <c r="L768" s="319"/>
      <c r="M768" s="320"/>
    </row>
    <row r="769" spans="1:13" ht="24.95">
      <c r="A769" s="427"/>
      <c r="B769" s="428"/>
      <c r="C769" s="428" t="s">
        <v>29</v>
      </c>
      <c r="D769" s="431" t="s">
        <v>1171</v>
      </c>
      <c r="E769" s="429" t="s">
        <v>718</v>
      </c>
      <c r="F769" s="430"/>
      <c r="G769" s="328"/>
      <c r="H769" s="328"/>
      <c r="I769" s="314"/>
      <c r="J769" s="314"/>
      <c r="K769" s="329"/>
      <c r="L769" s="319"/>
      <c r="M769" s="320"/>
    </row>
    <row r="770" spans="1:13" ht="15">
      <c r="A770" s="427"/>
      <c r="B770" s="420"/>
      <c r="C770" s="428" t="s">
        <v>33</v>
      </c>
      <c r="D770" s="431"/>
      <c r="E770" s="429"/>
      <c r="F770" s="430"/>
      <c r="G770" s="328"/>
      <c r="H770" s="328"/>
      <c r="I770" s="314"/>
      <c r="J770" s="314"/>
      <c r="K770" s="329"/>
      <c r="L770" s="319"/>
      <c r="M770" s="320"/>
    </row>
    <row r="771" spans="1:13" ht="409.5">
      <c r="A771" s="427"/>
      <c r="B771" s="428" t="s">
        <v>1172</v>
      </c>
      <c r="C771" s="428" t="s">
        <v>36</v>
      </c>
      <c r="D771" s="431"/>
      <c r="E771" s="429"/>
      <c r="F771" s="430"/>
      <c r="G771" s="328"/>
      <c r="H771" s="328"/>
      <c r="I771" s="314"/>
      <c r="J771" s="314"/>
      <c r="K771" s="329"/>
      <c r="L771" s="319"/>
      <c r="M771" s="320"/>
    </row>
    <row r="772" spans="1:13" ht="15">
      <c r="A772" s="419"/>
      <c r="B772" s="428"/>
      <c r="C772" s="419"/>
      <c r="D772" s="432"/>
      <c r="E772" s="421"/>
      <c r="F772" s="422"/>
      <c r="G772" s="328"/>
      <c r="H772" s="328"/>
      <c r="I772" s="314"/>
      <c r="J772" s="314"/>
      <c r="K772" s="329"/>
      <c r="L772" s="319"/>
      <c r="M772" s="320"/>
    </row>
    <row r="773" spans="1:13" ht="174.95">
      <c r="A773" s="427" t="s">
        <v>1173</v>
      </c>
      <c r="B773" s="428"/>
      <c r="C773" s="427"/>
      <c r="D773" s="428" t="s">
        <v>1174</v>
      </c>
      <c r="E773" s="460"/>
      <c r="F773" s="430"/>
      <c r="G773" s="328"/>
      <c r="H773" s="328"/>
      <c r="I773" s="314"/>
      <c r="J773" s="314"/>
      <c r="K773" s="329"/>
      <c r="L773" s="319"/>
      <c r="M773" s="320"/>
    </row>
    <row r="774" spans="1:13" ht="232.35" customHeight="1">
      <c r="A774" s="449"/>
      <c r="B774" s="428"/>
      <c r="C774" s="449" t="s">
        <v>711</v>
      </c>
      <c r="D774" s="450" t="s">
        <v>1175</v>
      </c>
      <c r="E774" s="461" t="s">
        <v>1086</v>
      </c>
      <c r="F774" s="452" t="s">
        <v>1176</v>
      </c>
      <c r="G774" s="328"/>
      <c r="H774" s="328"/>
      <c r="I774" s="314"/>
      <c r="J774" s="314"/>
      <c r="K774" s="329"/>
      <c r="L774" s="319"/>
      <c r="M774" s="320"/>
    </row>
    <row r="775" spans="1:13" ht="99.95">
      <c r="A775" s="427"/>
      <c r="B775" s="428"/>
      <c r="C775" s="428" t="s">
        <v>24</v>
      </c>
      <c r="D775" s="431" t="s">
        <v>1177</v>
      </c>
      <c r="E775" s="429" t="s">
        <v>718</v>
      </c>
      <c r="F775" s="430"/>
      <c r="G775" s="328"/>
      <c r="H775" s="328"/>
      <c r="I775" s="314"/>
      <c r="J775" s="314"/>
      <c r="K775" s="329"/>
      <c r="L775" s="319"/>
      <c r="M775" s="320"/>
    </row>
    <row r="776" spans="1:13" ht="37.5">
      <c r="A776" s="427"/>
      <c r="B776" s="428"/>
      <c r="C776" s="428" t="s">
        <v>29</v>
      </c>
      <c r="D776" s="458" t="s">
        <v>1178</v>
      </c>
      <c r="E776" s="429" t="s">
        <v>718</v>
      </c>
      <c r="F776" s="430"/>
      <c r="G776" s="328"/>
      <c r="H776" s="328"/>
      <c r="I776" s="314"/>
      <c r="J776" s="314"/>
      <c r="K776" s="329"/>
      <c r="L776" s="319"/>
      <c r="M776" s="320"/>
    </row>
    <row r="777" spans="1:13" ht="15">
      <c r="A777" s="427"/>
      <c r="B777" s="428"/>
      <c r="C777" s="428" t="s">
        <v>33</v>
      </c>
      <c r="D777" s="431"/>
      <c r="E777" s="429"/>
      <c r="F777" s="430"/>
      <c r="G777" s="328"/>
      <c r="H777" s="328"/>
      <c r="I777" s="314"/>
      <c r="J777" s="314"/>
      <c r="K777" s="329"/>
      <c r="L777" s="319"/>
      <c r="M777" s="320"/>
    </row>
    <row r="778" spans="1:13" ht="15">
      <c r="A778" s="427"/>
      <c r="B778" s="420"/>
      <c r="C778" s="428" t="s">
        <v>36</v>
      </c>
      <c r="D778" s="431"/>
      <c r="E778" s="429"/>
      <c r="F778" s="430"/>
      <c r="G778" s="328"/>
      <c r="H778" s="328"/>
      <c r="I778" s="314"/>
      <c r="J778" s="314"/>
      <c r="K778" s="329"/>
      <c r="L778" s="319"/>
      <c r="M778" s="320"/>
    </row>
    <row r="779" spans="1:13" ht="87.6">
      <c r="A779" s="419"/>
      <c r="B779" s="428" t="s">
        <v>1179</v>
      </c>
      <c r="C779" s="419"/>
      <c r="D779" s="432"/>
      <c r="E779" s="421"/>
      <c r="F779" s="422"/>
      <c r="G779" s="328"/>
      <c r="H779" s="328"/>
      <c r="I779" s="314"/>
      <c r="J779" s="314"/>
      <c r="K779" s="329"/>
      <c r="L779" s="319"/>
      <c r="M779" s="320"/>
    </row>
    <row r="780" spans="1:13" ht="112.5">
      <c r="A780" s="427" t="s">
        <v>1180</v>
      </c>
      <c r="B780" s="428"/>
      <c r="C780" s="427"/>
      <c r="D780" s="428" t="s">
        <v>1181</v>
      </c>
      <c r="E780" s="460"/>
      <c r="F780" s="442"/>
      <c r="G780" s="328"/>
      <c r="H780" s="328"/>
      <c r="I780" s="314"/>
      <c r="J780" s="314"/>
      <c r="K780" s="329"/>
      <c r="L780" s="319"/>
      <c r="M780" s="320"/>
    </row>
    <row r="781" spans="1:13" ht="125.1">
      <c r="A781" s="427"/>
      <c r="B781" s="428"/>
      <c r="C781" s="427" t="s">
        <v>711</v>
      </c>
      <c r="D781" s="431" t="s">
        <v>1182</v>
      </c>
      <c r="E781" s="460" t="s">
        <v>741</v>
      </c>
      <c r="F781" s="430"/>
      <c r="G781" s="328"/>
      <c r="H781" s="328"/>
      <c r="I781" s="314"/>
      <c r="J781" s="314"/>
      <c r="K781" s="329"/>
      <c r="L781" s="319"/>
      <c r="M781" s="320"/>
    </row>
    <row r="782" spans="1:13" ht="15">
      <c r="A782" s="427"/>
      <c r="B782" s="428"/>
      <c r="C782" s="428" t="s">
        <v>24</v>
      </c>
      <c r="D782" s="431"/>
      <c r="E782" s="429"/>
      <c r="F782" s="430"/>
      <c r="G782" s="328"/>
      <c r="H782" s="328"/>
      <c r="I782" s="314"/>
      <c r="J782" s="314"/>
      <c r="K782" s="329"/>
      <c r="L782" s="319"/>
      <c r="M782" s="320"/>
    </row>
    <row r="783" spans="1:13" ht="15">
      <c r="A783" s="427"/>
      <c r="B783" s="428"/>
      <c r="C783" s="428" t="s">
        <v>29</v>
      </c>
      <c r="D783" s="436" t="s">
        <v>1183</v>
      </c>
      <c r="E783" s="429" t="s">
        <v>718</v>
      </c>
      <c r="F783" s="430"/>
      <c r="G783" s="328"/>
      <c r="H783" s="328"/>
      <c r="I783" s="314"/>
      <c r="J783" s="314"/>
      <c r="K783" s="329"/>
      <c r="L783" s="319"/>
      <c r="M783" s="320"/>
    </row>
    <row r="784" spans="1:13" ht="15">
      <c r="A784" s="427"/>
      <c r="B784" s="428"/>
      <c r="C784" s="428" t="s">
        <v>33</v>
      </c>
      <c r="D784" s="431"/>
      <c r="E784" s="429"/>
      <c r="F784" s="430"/>
      <c r="G784" s="328"/>
      <c r="H784" s="328"/>
      <c r="I784" s="314"/>
      <c r="J784" s="314"/>
      <c r="K784" s="329"/>
      <c r="L784" s="319"/>
      <c r="M784" s="320"/>
    </row>
    <row r="785" spans="1:13" ht="15">
      <c r="A785" s="427"/>
      <c r="B785" s="428"/>
      <c r="C785" s="428" t="s">
        <v>36</v>
      </c>
      <c r="D785" s="431"/>
      <c r="E785" s="429"/>
      <c r="F785" s="430"/>
      <c r="G785" s="328"/>
      <c r="H785" s="328"/>
      <c r="I785" s="314"/>
      <c r="J785" s="314"/>
      <c r="K785" s="329"/>
      <c r="L785" s="319"/>
      <c r="M785" s="320"/>
    </row>
    <row r="786" spans="1:13" ht="15">
      <c r="A786" s="419"/>
      <c r="B786" s="420"/>
      <c r="C786" s="419"/>
      <c r="D786" s="432"/>
      <c r="E786" s="421"/>
      <c r="F786" s="422"/>
      <c r="G786" s="328"/>
      <c r="H786" s="328"/>
      <c r="I786" s="314"/>
      <c r="J786" s="314"/>
      <c r="K786" s="329"/>
      <c r="L786" s="319"/>
      <c r="M786" s="320"/>
    </row>
    <row r="787" spans="1:13" ht="99.95">
      <c r="A787" s="427" t="s">
        <v>1184</v>
      </c>
      <c r="B787" s="428" t="s">
        <v>1185</v>
      </c>
      <c r="C787" s="427"/>
      <c r="D787" s="428" t="s">
        <v>1186</v>
      </c>
      <c r="E787" s="429"/>
      <c r="F787" s="462"/>
      <c r="G787" s="328"/>
      <c r="H787" s="328"/>
      <c r="I787" s="314"/>
      <c r="J787" s="314"/>
      <c r="K787" s="329"/>
      <c r="L787" s="319"/>
      <c r="M787" s="320"/>
    </row>
    <row r="788" spans="1:13" ht="112.5">
      <c r="A788" s="427"/>
      <c r="B788" s="428"/>
      <c r="C788" s="427" t="s">
        <v>711</v>
      </c>
      <c r="D788" s="431" t="s">
        <v>1187</v>
      </c>
      <c r="E788" s="429" t="s">
        <v>741</v>
      </c>
      <c r="F788" s="462"/>
      <c r="G788" s="328"/>
      <c r="H788" s="328"/>
      <c r="I788" s="314"/>
      <c r="J788" s="314"/>
      <c r="K788" s="329"/>
      <c r="L788" s="319"/>
      <c r="M788" s="320"/>
    </row>
    <row r="789" spans="1:13" ht="15">
      <c r="A789" s="427"/>
      <c r="B789" s="428"/>
      <c r="C789" s="428" t="s">
        <v>24</v>
      </c>
      <c r="D789" s="431"/>
      <c r="E789" s="429"/>
      <c r="F789" s="430"/>
      <c r="G789" s="328"/>
      <c r="H789" s="328"/>
      <c r="I789" s="314"/>
      <c r="J789" s="314"/>
      <c r="K789" s="329"/>
      <c r="L789" s="319"/>
      <c r="M789" s="320"/>
    </row>
    <row r="790" spans="1:13" ht="15">
      <c r="A790" s="427"/>
      <c r="B790" s="428"/>
      <c r="C790" s="428" t="s">
        <v>29</v>
      </c>
      <c r="D790" s="436" t="s">
        <v>1188</v>
      </c>
      <c r="E790" s="429" t="s">
        <v>718</v>
      </c>
      <c r="F790" s="430"/>
      <c r="G790" s="328"/>
      <c r="H790" s="328"/>
      <c r="I790" s="314"/>
      <c r="J790" s="314"/>
      <c r="K790" s="329"/>
      <c r="L790" s="319"/>
      <c r="M790" s="320"/>
    </row>
    <row r="791" spans="1:13" ht="15">
      <c r="A791" s="427"/>
      <c r="B791" s="428"/>
      <c r="C791" s="428" t="s">
        <v>33</v>
      </c>
      <c r="D791" s="431"/>
      <c r="E791" s="429"/>
      <c r="F791" s="430"/>
      <c r="G791" s="328"/>
      <c r="H791" s="328"/>
      <c r="I791" s="314"/>
      <c r="J791" s="314"/>
      <c r="K791" s="329"/>
      <c r="L791" s="319"/>
      <c r="M791" s="320"/>
    </row>
    <row r="792" spans="1:13" ht="15">
      <c r="A792" s="427"/>
      <c r="B792" s="428"/>
      <c r="C792" s="428" t="s">
        <v>36</v>
      </c>
      <c r="D792" s="431"/>
      <c r="E792" s="429"/>
      <c r="F792" s="430"/>
      <c r="G792" s="328"/>
      <c r="H792" s="328"/>
      <c r="I792" s="314"/>
      <c r="J792" s="314"/>
      <c r="K792" s="329"/>
      <c r="L792" s="319"/>
      <c r="M792" s="320"/>
    </row>
    <row r="793" spans="1:13" ht="15">
      <c r="A793" s="419"/>
      <c r="B793" s="428"/>
      <c r="C793" s="419"/>
      <c r="D793" s="432"/>
      <c r="E793" s="421"/>
      <c r="F793" s="422"/>
      <c r="G793" s="328"/>
      <c r="H793" s="328"/>
      <c r="I793" s="314"/>
      <c r="J793" s="314"/>
      <c r="K793" s="329"/>
      <c r="L793" s="319"/>
      <c r="M793" s="320"/>
    </row>
    <row r="794" spans="1:13" ht="99.95">
      <c r="A794" s="427" t="s">
        <v>1189</v>
      </c>
      <c r="B794" s="420"/>
      <c r="C794" s="427"/>
      <c r="D794" s="428" t="s">
        <v>1190</v>
      </c>
      <c r="E794" s="429"/>
      <c r="F794" s="430"/>
      <c r="G794" s="328"/>
      <c r="H794" s="328"/>
      <c r="I794" s="314"/>
      <c r="J794" s="314"/>
      <c r="K794" s="329"/>
      <c r="L794" s="319"/>
      <c r="M794" s="320"/>
    </row>
    <row r="795" spans="1:13" ht="62.45">
      <c r="A795" s="427"/>
      <c r="B795" s="418"/>
      <c r="C795" s="427" t="s">
        <v>711</v>
      </c>
      <c r="D795" s="431" t="s">
        <v>1191</v>
      </c>
      <c r="E795" s="429" t="s">
        <v>718</v>
      </c>
      <c r="F795" s="430"/>
      <c r="G795" s="328"/>
      <c r="H795" s="328"/>
      <c r="I795" s="314"/>
      <c r="J795" s="314"/>
      <c r="K795" s="329"/>
      <c r="L795" s="319"/>
      <c r="M795" s="320"/>
    </row>
    <row r="796" spans="1:13" ht="87.6">
      <c r="A796" s="427"/>
      <c r="B796" s="428" t="s">
        <v>1192</v>
      </c>
      <c r="C796" s="428" t="s">
        <v>24</v>
      </c>
      <c r="D796" s="431"/>
      <c r="E796" s="429"/>
      <c r="F796" s="430"/>
      <c r="G796" s="328"/>
      <c r="H796" s="328"/>
      <c r="I796" s="314"/>
      <c r="J796" s="314"/>
      <c r="K796" s="329"/>
      <c r="L796" s="319"/>
      <c r="M796" s="320"/>
    </row>
    <row r="797" spans="1:13" ht="24.95">
      <c r="A797" s="427"/>
      <c r="B797" s="428"/>
      <c r="C797" s="428" t="s">
        <v>29</v>
      </c>
      <c r="D797" s="436" t="s">
        <v>1193</v>
      </c>
      <c r="E797" s="429" t="s">
        <v>718</v>
      </c>
      <c r="F797" s="430"/>
      <c r="G797" s="328"/>
      <c r="H797" s="328"/>
      <c r="I797" s="314"/>
      <c r="J797" s="314"/>
      <c r="K797" s="329"/>
      <c r="L797" s="319"/>
      <c r="M797" s="320"/>
    </row>
    <row r="798" spans="1:13" ht="15">
      <c r="A798" s="427"/>
      <c r="B798" s="428"/>
      <c r="C798" s="428" t="s">
        <v>33</v>
      </c>
      <c r="D798" s="431"/>
      <c r="E798" s="429"/>
      <c r="F798" s="430"/>
      <c r="G798" s="328"/>
      <c r="H798" s="328"/>
      <c r="I798" s="314"/>
      <c r="J798" s="314"/>
      <c r="K798" s="329"/>
      <c r="L798" s="319"/>
      <c r="M798" s="320"/>
    </row>
    <row r="799" spans="1:13" ht="15">
      <c r="A799" s="427"/>
      <c r="B799" s="428"/>
      <c r="C799" s="428" t="s">
        <v>36</v>
      </c>
      <c r="D799" s="431"/>
      <c r="E799" s="429"/>
      <c r="F799" s="430"/>
      <c r="G799" s="328"/>
      <c r="H799" s="328"/>
      <c r="I799" s="314"/>
      <c r="J799" s="314"/>
      <c r="K799" s="329"/>
      <c r="L799" s="319"/>
      <c r="M799" s="320"/>
    </row>
    <row r="800" spans="1:13" ht="15">
      <c r="A800" s="419"/>
      <c r="B800" s="428"/>
      <c r="C800" s="419"/>
      <c r="D800" s="432"/>
      <c r="E800" s="421"/>
      <c r="F800" s="422"/>
      <c r="G800" s="328"/>
      <c r="H800" s="328"/>
      <c r="I800" s="314"/>
      <c r="J800" s="314"/>
      <c r="K800" s="329"/>
      <c r="L800" s="319"/>
      <c r="M800" s="320"/>
    </row>
    <row r="801" spans="1:13" ht="287.45">
      <c r="A801" s="427" t="s">
        <v>1194</v>
      </c>
      <c r="B801" s="428"/>
      <c r="C801" s="427"/>
      <c r="D801" s="428" t="s">
        <v>1195</v>
      </c>
      <c r="E801" s="429"/>
      <c r="F801" s="430"/>
      <c r="G801" s="328"/>
      <c r="H801" s="328"/>
      <c r="I801" s="314"/>
      <c r="J801" s="314"/>
      <c r="K801" s="329"/>
      <c r="L801" s="319"/>
      <c r="M801" s="320"/>
    </row>
    <row r="802" spans="1:13" ht="99.95">
      <c r="A802" s="427"/>
      <c r="B802" s="428"/>
      <c r="C802" s="427" t="s">
        <v>711</v>
      </c>
      <c r="D802" s="431" t="s">
        <v>1196</v>
      </c>
      <c r="E802" s="429" t="s">
        <v>718</v>
      </c>
      <c r="F802" s="430"/>
      <c r="G802" s="328"/>
      <c r="H802" s="328"/>
      <c r="I802" s="314"/>
      <c r="J802" s="314"/>
      <c r="K802" s="329"/>
      <c r="L802" s="319"/>
      <c r="M802" s="320"/>
    </row>
    <row r="803" spans="1:13" ht="15">
      <c r="A803" s="427"/>
      <c r="B803" s="420"/>
      <c r="C803" s="428" t="s">
        <v>24</v>
      </c>
      <c r="D803" s="431"/>
      <c r="E803" s="429"/>
      <c r="F803" s="430"/>
      <c r="G803" s="328"/>
      <c r="H803" s="328"/>
      <c r="I803" s="314"/>
      <c r="J803" s="314"/>
      <c r="K803" s="329"/>
      <c r="L803" s="319"/>
      <c r="M803" s="320"/>
    </row>
    <row r="804" spans="1:13" ht="87.6">
      <c r="A804" s="427"/>
      <c r="B804" s="428" t="s">
        <v>1197</v>
      </c>
      <c r="C804" s="428" t="s">
        <v>29</v>
      </c>
      <c r="D804" s="431" t="s">
        <v>1198</v>
      </c>
      <c r="E804" s="429" t="s">
        <v>718</v>
      </c>
      <c r="F804" s="430"/>
      <c r="G804" s="328"/>
      <c r="H804" s="328"/>
      <c r="I804" s="314"/>
      <c r="J804" s="314"/>
      <c r="K804" s="329"/>
      <c r="L804" s="319"/>
      <c r="M804" s="320"/>
    </row>
    <row r="805" spans="1:13" ht="15">
      <c r="A805" s="427"/>
      <c r="B805" s="428"/>
      <c r="C805" s="428" t="s">
        <v>33</v>
      </c>
      <c r="D805" s="431"/>
      <c r="E805" s="429"/>
      <c r="F805" s="430"/>
      <c r="G805" s="328"/>
      <c r="H805" s="328"/>
      <c r="I805" s="314"/>
      <c r="J805" s="314"/>
      <c r="K805" s="329"/>
      <c r="L805" s="319"/>
      <c r="M805" s="320"/>
    </row>
    <row r="806" spans="1:13" ht="15">
      <c r="A806" s="427"/>
      <c r="B806" s="428"/>
      <c r="C806" s="428" t="s">
        <v>36</v>
      </c>
      <c r="D806" s="431"/>
      <c r="E806" s="429"/>
      <c r="F806" s="430"/>
      <c r="G806" s="328"/>
      <c r="H806" s="328"/>
      <c r="I806" s="314"/>
      <c r="J806" s="314"/>
      <c r="K806" s="329"/>
      <c r="L806" s="319"/>
      <c r="M806" s="320"/>
    </row>
    <row r="807" spans="1:13" ht="15">
      <c r="A807" s="419"/>
      <c r="B807" s="428"/>
      <c r="C807" s="419"/>
      <c r="D807" s="432"/>
      <c r="E807" s="421"/>
      <c r="F807" s="422"/>
      <c r="G807" s="328"/>
      <c r="H807" s="328"/>
      <c r="I807" s="314"/>
      <c r="J807" s="314"/>
      <c r="K807" s="329"/>
      <c r="L807" s="319"/>
      <c r="M807" s="320"/>
    </row>
    <row r="808" spans="1:13" ht="137.44999999999999">
      <c r="A808" s="427" t="s">
        <v>1199</v>
      </c>
      <c r="B808" s="428"/>
      <c r="C808" s="427"/>
      <c r="D808" s="428" t="s">
        <v>1200</v>
      </c>
      <c r="E808" s="429"/>
      <c r="F808" s="430"/>
      <c r="G808" s="328"/>
      <c r="H808" s="328"/>
      <c r="I808" s="314"/>
      <c r="J808" s="314"/>
      <c r="K808" s="329"/>
      <c r="L808" s="319"/>
      <c r="M808" s="320"/>
    </row>
    <row r="809" spans="1:13" ht="62.45">
      <c r="A809" s="427"/>
      <c r="B809" s="428"/>
      <c r="C809" s="427" t="s">
        <v>711</v>
      </c>
      <c r="D809" s="431" t="s">
        <v>1201</v>
      </c>
      <c r="E809" s="429" t="s">
        <v>718</v>
      </c>
      <c r="F809" s="430"/>
      <c r="G809" s="328"/>
      <c r="H809" s="328"/>
      <c r="I809" s="314"/>
      <c r="J809" s="314"/>
      <c r="K809" s="329"/>
      <c r="L809" s="319"/>
      <c r="M809" s="320"/>
    </row>
    <row r="810" spans="1:13" ht="15">
      <c r="A810" s="427"/>
      <c r="B810" s="428"/>
      <c r="C810" s="428" t="s">
        <v>24</v>
      </c>
      <c r="D810" s="431"/>
      <c r="E810" s="429"/>
      <c r="F810" s="430"/>
      <c r="G810" s="328"/>
      <c r="H810" s="328"/>
      <c r="I810" s="314"/>
      <c r="J810" s="314"/>
      <c r="K810" s="329"/>
      <c r="L810" s="319"/>
      <c r="M810" s="320"/>
    </row>
    <row r="811" spans="1:13" ht="37.5">
      <c r="A811" s="427"/>
      <c r="B811" s="420"/>
      <c r="C811" s="428" t="s">
        <v>29</v>
      </c>
      <c r="D811" s="431" t="s">
        <v>1202</v>
      </c>
      <c r="E811" s="429" t="s">
        <v>718</v>
      </c>
      <c r="F811" s="430"/>
      <c r="G811" s="328"/>
      <c r="H811" s="328"/>
      <c r="I811" s="314"/>
      <c r="J811" s="314"/>
      <c r="K811" s="329"/>
      <c r="L811" s="319"/>
      <c r="M811" s="320"/>
    </row>
    <row r="812" spans="1:13" ht="387.6">
      <c r="A812" s="427"/>
      <c r="B812" s="428" t="s">
        <v>1203</v>
      </c>
      <c r="C812" s="428" t="s">
        <v>33</v>
      </c>
      <c r="D812" s="431"/>
      <c r="E812" s="429"/>
      <c r="F812" s="430"/>
      <c r="G812" s="328"/>
      <c r="H812" s="328"/>
      <c r="I812" s="314"/>
      <c r="J812" s="314"/>
      <c r="K812" s="329"/>
      <c r="L812" s="319"/>
      <c r="M812" s="320"/>
    </row>
    <row r="813" spans="1:13" ht="15">
      <c r="A813" s="427"/>
      <c r="B813" s="428"/>
      <c r="C813" s="428" t="s">
        <v>36</v>
      </c>
      <c r="D813" s="431"/>
      <c r="E813" s="429"/>
      <c r="F813" s="430"/>
      <c r="G813" s="328"/>
      <c r="H813" s="328"/>
      <c r="I813" s="314"/>
      <c r="J813" s="314"/>
      <c r="K813" s="329"/>
      <c r="L813" s="319"/>
      <c r="M813" s="320"/>
    </row>
    <row r="814" spans="1:13" ht="15">
      <c r="A814" s="419"/>
      <c r="B814" s="428"/>
      <c r="C814" s="419"/>
      <c r="D814" s="432"/>
      <c r="E814" s="421"/>
      <c r="F814" s="422"/>
      <c r="G814" s="328"/>
      <c r="H814" s="328"/>
      <c r="I814" s="314"/>
      <c r="J814" s="314"/>
      <c r="K814" s="329"/>
      <c r="L814" s="319"/>
      <c r="M814" s="320"/>
    </row>
    <row r="815" spans="1:13" ht="174.95">
      <c r="A815" s="427" t="s">
        <v>1204</v>
      </c>
      <c r="B815" s="428"/>
      <c r="C815" s="427"/>
      <c r="D815" s="428" t="s">
        <v>1205</v>
      </c>
      <c r="E815" s="429"/>
      <c r="F815" s="430"/>
      <c r="G815" s="328"/>
      <c r="H815" s="328"/>
      <c r="I815" s="314"/>
      <c r="J815" s="314"/>
      <c r="K815" s="329"/>
      <c r="L815" s="319"/>
      <c r="M815" s="320"/>
    </row>
    <row r="816" spans="1:13" ht="15">
      <c r="A816" s="427"/>
      <c r="B816" s="428"/>
      <c r="C816" s="427" t="s">
        <v>711</v>
      </c>
      <c r="D816" s="431" t="s">
        <v>1206</v>
      </c>
      <c r="E816" s="429" t="s">
        <v>718</v>
      </c>
      <c r="F816" s="430"/>
      <c r="G816" s="328"/>
      <c r="H816" s="328"/>
      <c r="I816" s="314"/>
      <c r="J816" s="314"/>
      <c r="K816" s="329"/>
      <c r="L816" s="319"/>
      <c r="M816" s="320"/>
    </row>
    <row r="817" spans="1:13" ht="15">
      <c r="A817" s="427"/>
      <c r="B817" s="428"/>
      <c r="C817" s="428" t="s">
        <v>24</v>
      </c>
      <c r="D817" s="431"/>
      <c r="E817" s="429"/>
      <c r="F817" s="430"/>
      <c r="G817" s="328"/>
      <c r="H817" s="328"/>
      <c r="I817" s="314"/>
      <c r="J817" s="314"/>
      <c r="K817" s="329"/>
      <c r="L817" s="319"/>
      <c r="M817" s="320"/>
    </row>
    <row r="818" spans="1:13" ht="15">
      <c r="A818" s="427"/>
      <c r="B818" s="428"/>
      <c r="C818" s="428" t="s">
        <v>29</v>
      </c>
      <c r="D818" s="431" t="s">
        <v>1206</v>
      </c>
      <c r="E818" s="429" t="s">
        <v>718</v>
      </c>
      <c r="F818" s="430"/>
      <c r="G818" s="328"/>
      <c r="H818" s="328"/>
      <c r="I818" s="314"/>
      <c r="J818" s="314"/>
      <c r="K818" s="329"/>
      <c r="L818" s="319"/>
      <c r="M818" s="320"/>
    </row>
    <row r="819" spans="1:13" ht="15">
      <c r="A819" s="427"/>
      <c r="B819" s="420"/>
      <c r="C819" s="428" t="s">
        <v>33</v>
      </c>
      <c r="D819" s="431"/>
      <c r="E819" s="429"/>
      <c r="F819" s="430"/>
      <c r="G819" s="328"/>
      <c r="H819" s="328"/>
      <c r="I819" s="314"/>
      <c r="J819" s="314"/>
      <c r="K819" s="329"/>
      <c r="L819" s="319"/>
      <c r="M819" s="320"/>
    </row>
    <row r="820" spans="1:13" ht="87.6">
      <c r="A820" s="427"/>
      <c r="B820" s="428" t="s">
        <v>1207</v>
      </c>
      <c r="C820" s="428" t="s">
        <v>36</v>
      </c>
      <c r="D820" s="431"/>
      <c r="E820" s="429"/>
      <c r="F820" s="430"/>
      <c r="G820" s="328"/>
      <c r="H820" s="328"/>
      <c r="I820" s="314"/>
      <c r="J820" s="314"/>
      <c r="K820" s="329"/>
      <c r="L820" s="319"/>
      <c r="M820" s="320"/>
    </row>
    <row r="821" spans="1:13" ht="15">
      <c r="A821" s="419"/>
      <c r="B821" s="428"/>
      <c r="C821" s="419"/>
      <c r="D821" s="432"/>
      <c r="E821" s="421"/>
      <c r="F821" s="422"/>
      <c r="G821" s="328"/>
      <c r="H821" s="328"/>
      <c r="I821" s="314"/>
      <c r="J821" s="314"/>
      <c r="K821" s="329"/>
      <c r="L821" s="319"/>
      <c r="M821" s="320"/>
    </row>
    <row r="822" spans="1:13" ht="99.95">
      <c r="A822" s="427" t="s">
        <v>1208</v>
      </c>
      <c r="B822" s="428"/>
      <c r="C822" s="427"/>
      <c r="D822" s="428" t="s">
        <v>1209</v>
      </c>
      <c r="E822" s="429"/>
      <c r="F822" s="430"/>
      <c r="G822" s="328"/>
      <c r="H822" s="328"/>
      <c r="I822" s="314"/>
      <c r="J822" s="314"/>
      <c r="K822" s="329"/>
      <c r="L822" s="319"/>
      <c r="M822" s="320"/>
    </row>
    <row r="823" spans="1:13" ht="50.1">
      <c r="A823" s="427"/>
      <c r="B823" s="428"/>
      <c r="C823" s="427" t="s">
        <v>711</v>
      </c>
      <c r="D823" s="431" t="s">
        <v>1210</v>
      </c>
      <c r="E823" s="429" t="s">
        <v>718</v>
      </c>
      <c r="F823" s="430"/>
      <c r="G823" s="328"/>
      <c r="H823" s="328"/>
      <c r="I823" s="314"/>
      <c r="J823" s="314"/>
      <c r="K823" s="329"/>
      <c r="L823" s="319"/>
      <c r="M823" s="320"/>
    </row>
    <row r="824" spans="1:13" ht="15">
      <c r="A824" s="427"/>
      <c r="B824" s="428"/>
      <c r="C824" s="428" t="s">
        <v>24</v>
      </c>
      <c r="D824" s="431"/>
      <c r="E824" s="429"/>
      <c r="F824" s="430"/>
      <c r="G824" s="328"/>
      <c r="H824" s="328"/>
      <c r="I824" s="314"/>
      <c r="J824" s="314"/>
      <c r="K824" s="329"/>
      <c r="L824" s="319"/>
      <c r="M824" s="320"/>
    </row>
    <row r="825" spans="1:13" ht="24.95">
      <c r="A825" s="427"/>
      <c r="B825" s="428"/>
      <c r="C825" s="428" t="s">
        <v>29</v>
      </c>
      <c r="D825" s="431" t="s">
        <v>1211</v>
      </c>
      <c r="E825" s="429" t="s">
        <v>718</v>
      </c>
      <c r="F825" s="430"/>
      <c r="G825" s="328"/>
      <c r="H825" s="328"/>
      <c r="I825" s="314"/>
      <c r="J825" s="314"/>
      <c r="K825" s="329"/>
      <c r="L825" s="319"/>
      <c r="M825" s="320"/>
    </row>
    <row r="826" spans="1:13" ht="15">
      <c r="A826" s="427"/>
      <c r="B826" s="428"/>
      <c r="C826" s="428" t="s">
        <v>33</v>
      </c>
      <c r="D826" s="431"/>
      <c r="E826" s="429"/>
      <c r="F826" s="430"/>
      <c r="G826" s="328"/>
      <c r="H826" s="328"/>
      <c r="I826" s="314"/>
      <c r="J826" s="314"/>
      <c r="K826" s="329"/>
      <c r="L826" s="319"/>
      <c r="M826" s="320"/>
    </row>
    <row r="827" spans="1:13" ht="15">
      <c r="A827" s="427"/>
      <c r="B827" s="420"/>
      <c r="C827" s="428" t="s">
        <v>36</v>
      </c>
      <c r="D827" s="431"/>
      <c r="E827" s="429"/>
      <c r="F827" s="430"/>
      <c r="G827" s="328"/>
      <c r="H827" s="328"/>
      <c r="I827" s="314"/>
      <c r="J827" s="314"/>
      <c r="K827" s="329"/>
      <c r="L827" s="319"/>
      <c r="M827" s="320"/>
    </row>
    <row r="828" spans="1:13" ht="87.6">
      <c r="A828" s="419"/>
      <c r="B828" s="428" t="s">
        <v>1212</v>
      </c>
      <c r="C828" s="419"/>
      <c r="D828" s="432"/>
      <c r="E828" s="421"/>
      <c r="F828" s="422"/>
      <c r="G828" s="328"/>
      <c r="H828" s="328"/>
      <c r="I828" s="314"/>
      <c r="J828" s="314"/>
      <c r="K828" s="329"/>
      <c r="L828" s="319"/>
      <c r="M828" s="320"/>
    </row>
    <row r="829" spans="1:13" ht="99.95">
      <c r="A829" s="427" t="s">
        <v>1213</v>
      </c>
      <c r="B829" s="428"/>
      <c r="C829" s="427"/>
      <c r="D829" s="428" t="s">
        <v>1214</v>
      </c>
      <c r="E829" s="429"/>
      <c r="F829" s="430"/>
      <c r="G829" s="328"/>
      <c r="H829" s="328"/>
      <c r="I829" s="314"/>
      <c r="J829" s="314"/>
      <c r="K829" s="329"/>
      <c r="L829" s="319"/>
      <c r="M829" s="320"/>
    </row>
    <row r="830" spans="1:13" ht="37.5">
      <c r="A830" s="427"/>
      <c r="B830" s="428"/>
      <c r="C830" s="427" t="s">
        <v>711</v>
      </c>
      <c r="D830" s="431" t="s">
        <v>1215</v>
      </c>
      <c r="E830" s="429" t="s">
        <v>718</v>
      </c>
      <c r="F830" s="430"/>
      <c r="G830" s="328"/>
      <c r="H830" s="328"/>
      <c r="I830" s="314"/>
      <c r="J830" s="314"/>
      <c r="K830" s="329"/>
      <c r="L830" s="319"/>
      <c r="M830" s="320"/>
    </row>
    <row r="831" spans="1:13" ht="15">
      <c r="A831" s="427"/>
      <c r="B831" s="428"/>
      <c r="C831" s="428" t="s">
        <v>24</v>
      </c>
      <c r="D831" s="431"/>
      <c r="E831" s="429"/>
      <c r="F831" s="430"/>
      <c r="G831" s="328"/>
      <c r="H831" s="328"/>
      <c r="I831" s="314"/>
      <c r="J831" s="314"/>
      <c r="K831" s="329"/>
      <c r="L831" s="319"/>
      <c r="M831" s="320"/>
    </row>
    <row r="832" spans="1:13" ht="37.5">
      <c r="A832" s="427"/>
      <c r="B832" s="428"/>
      <c r="C832" s="428" t="s">
        <v>29</v>
      </c>
      <c r="D832" s="431" t="s">
        <v>1216</v>
      </c>
      <c r="E832" s="429" t="s">
        <v>718</v>
      </c>
      <c r="F832" s="430"/>
      <c r="G832" s="328"/>
      <c r="H832" s="328"/>
      <c r="I832" s="314"/>
      <c r="J832" s="314"/>
      <c r="K832" s="329"/>
      <c r="L832" s="319"/>
      <c r="M832" s="320"/>
    </row>
    <row r="833" spans="1:13" ht="15">
      <c r="A833" s="427"/>
      <c r="B833" s="428"/>
      <c r="C833" s="428" t="s">
        <v>33</v>
      </c>
      <c r="D833" s="431"/>
      <c r="E833" s="429"/>
      <c r="F833" s="430"/>
      <c r="G833" s="328"/>
      <c r="H833" s="328"/>
      <c r="I833" s="314"/>
      <c r="J833" s="314"/>
      <c r="K833" s="329"/>
      <c r="L833" s="319"/>
      <c r="M833" s="320"/>
    </row>
    <row r="834" spans="1:13" ht="15">
      <c r="A834" s="427"/>
      <c r="B834" s="428"/>
      <c r="C834" s="428" t="s">
        <v>36</v>
      </c>
      <c r="D834" s="431"/>
      <c r="E834" s="429"/>
      <c r="F834" s="430"/>
      <c r="G834" s="328"/>
      <c r="H834" s="328"/>
      <c r="I834" s="314"/>
      <c r="J834" s="314"/>
      <c r="K834" s="329"/>
      <c r="L834" s="319"/>
      <c r="M834" s="320"/>
    </row>
    <row r="835" spans="1:13" ht="15">
      <c r="A835" s="419"/>
      <c r="B835" s="420"/>
      <c r="C835" s="419"/>
      <c r="D835" s="432"/>
      <c r="E835" s="421"/>
      <c r="F835" s="422"/>
      <c r="G835" s="328"/>
      <c r="H835" s="328"/>
      <c r="I835" s="314"/>
      <c r="J835" s="314"/>
      <c r="K835" s="329"/>
      <c r="L835" s="319"/>
      <c r="M835" s="320"/>
    </row>
    <row r="836" spans="1:13" ht="125.1">
      <c r="A836" s="427" t="s">
        <v>1217</v>
      </c>
      <c r="B836" s="418"/>
      <c r="C836" s="427"/>
      <c r="D836" s="428" t="s">
        <v>1218</v>
      </c>
      <c r="E836" s="429"/>
      <c r="F836" s="430"/>
      <c r="G836" s="328"/>
      <c r="H836" s="328"/>
      <c r="I836" s="314"/>
      <c r="J836" s="314"/>
      <c r="K836" s="329"/>
      <c r="L836" s="319"/>
      <c r="M836" s="320"/>
    </row>
    <row r="837" spans="1:13" ht="87.6">
      <c r="A837" s="427"/>
      <c r="B837" s="428" t="s">
        <v>1219</v>
      </c>
      <c r="C837" s="427" t="s">
        <v>711</v>
      </c>
      <c r="D837" s="431" t="s">
        <v>1220</v>
      </c>
      <c r="E837" s="429" t="s">
        <v>718</v>
      </c>
      <c r="F837" s="430"/>
      <c r="G837" s="328"/>
      <c r="H837" s="328"/>
      <c r="I837" s="314"/>
      <c r="J837" s="314"/>
      <c r="K837" s="329"/>
      <c r="L837" s="319"/>
      <c r="M837" s="320"/>
    </row>
    <row r="838" spans="1:13" ht="15">
      <c r="A838" s="427"/>
      <c r="B838" s="428"/>
      <c r="C838" s="428" t="s">
        <v>24</v>
      </c>
      <c r="D838" s="431"/>
      <c r="E838" s="429"/>
      <c r="F838" s="430"/>
      <c r="G838" s="328"/>
      <c r="H838" s="328"/>
      <c r="I838" s="314"/>
      <c r="J838" s="314"/>
      <c r="K838" s="329"/>
      <c r="L838" s="319"/>
      <c r="M838" s="320"/>
    </row>
    <row r="839" spans="1:13" ht="15">
      <c r="A839" s="427"/>
      <c r="B839" s="428"/>
      <c r="C839" s="428" t="s">
        <v>29</v>
      </c>
      <c r="D839" s="431" t="s">
        <v>1220</v>
      </c>
      <c r="E839" s="429" t="s">
        <v>718</v>
      </c>
      <c r="F839" s="430"/>
      <c r="G839" s="328"/>
      <c r="H839" s="328"/>
      <c r="I839" s="314"/>
      <c r="J839" s="314"/>
      <c r="K839" s="329"/>
      <c r="L839" s="319"/>
      <c r="M839" s="320"/>
    </row>
    <row r="840" spans="1:13" ht="15">
      <c r="A840" s="427"/>
      <c r="B840" s="428"/>
      <c r="C840" s="428" t="s">
        <v>33</v>
      </c>
      <c r="D840" s="431"/>
      <c r="E840" s="429"/>
      <c r="F840" s="430"/>
      <c r="G840" s="328"/>
      <c r="H840" s="328"/>
      <c r="I840" s="314"/>
      <c r="J840" s="314"/>
      <c r="K840" s="329"/>
      <c r="L840" s="319"/>
      <c r="M840" s="320"/>
    </row>
    <row r="841" spans="1:13" ht="15">
      <c r="A841" s="427"/>
      <c r="B841" s="428"/>
      <c r="C841" s="428" t="s">
        <v>36</v>
      </c>
      <c r="D841" s="431"/>
      <c r="E841" s="429"/>
      <c r="F841" s="430"/>
      <c r="G841" s="328"/>
      <c r="H841" s="328"/>
      <c r="I841" s="314"/>
      <c r="J841" s="314"/>
      <c r="K841" s="329"/>
      <c r="L841" s="319"/>
      <c r="M841" s="320"/>
    </row>
    <row r="842" spans="1:13" ht="15">
      <c r="A842" s="419"/>
      <c r="B842" s="428"/>
      <c r="C842" s="419"/>
      <c r="D842" s="432"/>
      <c r="E842" s="421"/>
      <c r="F842" s="422"/>
      <c r="G842" s="328"/>
      <c r="H842" s="328"/>
      <c r="I842" s="314"/>
      <c r="J842" s="314"/>
      <c r="K842" s="329"/>
      <c r="L842" s="319"/>
      <c r="M842" s="320"/>
    </row>
    <row r="843" spans="1:13" ht="99.95">
      <c r="A843" s="427" t="s">
        <v>1221</v>
      </c>
      <c r="B843" s="428"/>
      <c r="C843" s="427"/>
      <c r="D843" s="428" t="s">
        <v>1222</v>
      </c>
      <c r="E843" s="429"/>
      <c r="F843" s="430"/>
      <c r="G843" s="328"/>
      <c r="H843" s="328"/>
      <c r="I843" s="314"/>
      <c r="J843" s="314"/>
      <c r="K843" s="329"/>
      <c r="L843" s="319"/>
      <c r="M843" s="320"/>
    </row>
    <row r="844" spans="1:13" ht="15">
      <c r="A844" s="427"/>
      <c r="B844" s="420"/>
      <c r="C844" s="427" t="s">
        <v>711</v>
      </c>
      <c r="D844" s="431" t="s">
        <v>1206</v>
      </c>
      <c r="E844" s="429" t="s">
        <v>718</v>
      </c>
      <c r="F844" s="430"/>
      <c r="G844" s="328"/>
      <c r="H844" s="328"/>
      <c r="I844" s="314"/>
      <c r="J844" s="314"/>
      <c r="K844" s="329"/>
      <c r="L844" s="319"/>
      <c r="M844" s="320"/>
    </row>
    <row r="845" spans="1:13" ht="87.6">
      <c r="A845" s="427"/>
      <c r="B845" s="428" t="s">
        <v>1223</v>
      </c>
      <c r="C845" s="428" t="s">
        <v>24</v>
      </c>
      <c r="D845" s="431"/>
      <c r="E845" s="429"/>
      <c r="F845" s="430"/>
      <c r="G845" s="328"/>
      <c r="H845" s="328"/>
      <c r="I845" s="314"/>
      <c r="J845" s="314"/>
      <c r="K845" s="329"/>
      <c r="L845" s="319"/>
      <c r="M845" s="320"/>
    </row>
    <row r="846" spans="1:13" ht="15">
      <c r="A846" s="427"/>
      <c r="B846" s="428"/>
      <c r="C846" s="428" t="s">
        <v>29</v>
      </c>
      <c r="D846" s="431" t="s">
        <v>1206</v>
      </c>
      <c r="E846" s="429" t="s">
        <v>718</v>
      </c>
      <c r="F846" s="430"/>
      <c r="G846" s="328"/>
      <c r="H846" s="328"/>
      <c r="I846" s="314"/>
      <c r="J846" s="314"/>
      <c r="K846" s="329"/>
      <c r="L846" s="319"/>
      <c r="M846" s="320"/>
    </row>
    <row r="847" spans="1:13" ht="15">
      <c r="A847" s="427"/>
      <c r="B847" s="428"/>
      <c r="C847" s="428" t="s">
        <v>33</v>
      </c>
      <c r="D847" s="431"/>
      <c r="E847" s="429"/>
      <c r="F847" s="430"/>
      <c r="G847" s="328"/>
      <c r="H847" s="328"/>
      <c r="I847" s="314"/>
      <c r="J847" s="314"/>
      <c r="K847" s="329"/>
      <c r="L847" s="319"/>
      <c r="M847" s="320"/>
    </row>
    <row r="848" spans="1:13" ht="15">
      <c r="A848" s="427"/>
      <c r="B848" s="428"/>
      <c r="C848" s="428" t="s">
        <v>36</v>
      </c>
      <c r="D848" s="431"/>
      <c r="E848" s="429"/>
      <c r="F848" s="430"/>
      <c r="G848" s="328"/>
      <c r="H848" s="328"/>
      <c r="I848" s="314"/>
      <c r="J848" s="314"/>
      <c r="K848" s="329"/>
      <c r="L848" s="319"/>
      <c r="M848" s="320"/>
    </row>
    <row r="849" spans="1:13" ht="15">
      <c r="A849" s="419"/>
      <c r="B849" s="428"/>
      <c r="C849" s="419"/>
      <c r="D849" s="432"/>
      <c r="E849" s="421"/>
      <c r="F849" s="422"/>
      <c r="G849" s="328"/>
      <c r="H849" s="328"/>
      <c r="I849" s="314"/>
      <c r="J849" s="314"/>
      <c r="K849" s="329"/>
      <c r="L849" s="319"/>
      <c r="M849" s="320"/>
    </row>
    <row r="850" spans="1:13" ht="99.95">
      <c r="A850" s="427" t="s">
        <v>1224</v>
      </c>
      <c r="B850" s="428"/>
      <c r="C850" s="427"/>
      <c r="D850" s="428" t="s">
        <v>1225</v>
      </c>
      <c r="E850" s="429"/>
      <c r="F850" s="430"/>
      <c r="G850" s="328"/>
      <c r="H850" s="328"/>
      <c r="I850" s="314"/>
      <c r="J850" s="314"/>
      <c r="K850" s="329"/>
      <c r="L850" s="319"/>
      <c r="M850" s="320"/>
    </row>
    <row r="851" spans="1:13" ht="24.95">
      <c r="A851" s="427"/>
      <c r="B851" s="428"/>
      <c r="C851" s="427" t="s">
        <v>711</v>
      </c>
      <c r="D851" s="431" t="s">
        <v>1226</v>
      </c>
      <c r="E851" s="429" t="s">
        <v>718</v>
      </c>
      <c r="F851" s="430"/>
      <c r="G851" s="328"/>
      <c r="H851" s="328"/>
      <c r="I851" s="314"/>
      <c r="J851" s="314"/>
      <c r="K851" s="329"/>
      <c r="L851" s="319"/>
      <c r="M851" s="320"/>
    </row>
    <row r="852" spans="1:13" ht="15">
      <c r="A852" s="419"/>
      <c r="B852" s="420"/>
      <c r="C852" s="428" t="s">
        <v>24</v>
      </c>
      <c r="D852" s="432"/>
      <c r="E852" s="421"/>
      <c r="F852" s="422"/>
      <c r="G852" s="328"/>
      <c r="H852" s="328"/>
      <c r="I852" s="314"/>
      <c r="J852" s="314"/>
      <c r="K852" s="329"/>
      <c r="L852" s="319"/>
      <c r="M852" s="320"/>
    </row>
    <row r="853" spans="1:13" ht="15">
      <c r="A853" s="419"/>
      <c r="B853" s="420"/>
      <c r="C853" s="428" t="s">
        <v>29</v>
      </c>
      <c r="D853" s="432" t="s">
        <v>1227</v>
      </c>
      <c r="E853" s="421" t="s">
        <v>718</v>
      </c>
      <c r="F853" s="422"/>
      <c r="G853" s="328"/>
      <c r="H853" s="328"/>
      <c r="I853" s="314"/>
      <c r="J853" s="314"/>
      <c r="K853" s="329"/>
      <c r="L853" s="319"/>
      <c r="M853" s="320"/>
    </row>
    <row r="854" spans="1:13" ht="15">
      <c r="A854" s="419"/>
      <c r="B854" s="420"/>
      <c r="C854" s="428" t="s">
        <v>33</v>
      </c>
      <c r="D854" s="432"/>
      <c r="E854" s="421"/>
      <c r="F854" s="422"/>
      <c r="G854" s="328"/>
      <c r="H854" s="328"/>
      <c r="I854" s="314"/>
      <c r="J854" s="314"/>
      <c r="K854" s="329"/>
      <c r="L854" s="319"/>
      <c r="M854" s="320"/>
    </row>
    <row r="855" spans="1:13" ht="15">
      <c r="A855" s="419"/>
      <c r="B855" s="420"/>
      <c r="C855" s="428" t="s">
        <v>36</v>
      </c>
      <c r="D855" s="432"/>
      <c r="E855" s="421"/>
      <c r="F855" s="422"/>
      <c r="G855" s="328"/>
      <c r="H855" s="328"/>
      <c r="I855" s="314"/>
      <c r="J855" s="314"/>
      <c r="K855" s="329"/>
      <c r="L855" s="319"/>
      <c r="M855" s="320"/>
    </row>
    <row r="856" spans="1:13" ht="15">
      <c r="A856" s="423">
        <v>3.5</v>
      </c>
      <c r="B856" s="418"/>
      <c r="C856" s="423"/>
      <c r="D856" s="418" t="s">
        <v>1228</v>
      </c>
      <c r="E856" s="424"/>
      <c r="F856" s="425"/>
      <c r="G856" s="328"/>
      <c r="H856" s="328"/>
      <c r="I856" s="314"/>
      <c r="J856" s="314"/>
      <c r="K856" s="329"/>
      <c r="L856" s="319"/>
      <c r="M856" s="320"/>
    </row>
    <row r="857" spans="1:13" ht="409.5">
      <c r="A857" s="427" t="s">
        <v>1229</v>
      </c>
      <c r="B857" s="428" t="s">
        <v>1230</v>
      </c>
      <c r="C857" s="427"/>
      <c r="D857" s="428" t="s">
        <v>1231</v>
      </c>
      <c r="E857" s="429"/>
      <c r="F857" s="430"/>
      <c r="G857" s="328"/>
      <c r="H857" s="328"/>
      <c r="I857" s="314"/>
      <c r="J857" s="314"/>
      <c r="K857" s="329"/>
      <c r="L857" s="319"/>
      <c r="M857" s="320"/>
    </row>
    <row r="858" spans="1:13" ht="191.45" customHeight="1">
      <c r="A858" s="427"/>
      <c r="B858" s="428"/>
      <c r="C858" s="427" t="s">
        <v>711</v>
      </c>
      <c r="D858" s="431" t="s">
        <v>1232</v>
      </c>
      <c r="E858" s="429" t="s">
        <v>718</v>
      </c>
      <c r="F858" s="430"/>
      <c r="G858" s="328"/>
      <c r="H858" s="328"/>
      <c r="I858" s="314"/>
      <c r="J858" s="314"/>
      <c r="K858" s="329"/>
      <c r="L858" s="319"/>
      <c r="M858" s="320"/>
    </row>
    <row r="859" spans="1:13" ht="15">
      <c r="A859" s="427"/>
      <c r="B859" s="428"/>
      <c r="C859" s="428" t="s">
        <v>24</v>
      </c>
      <c r="D859" s="431"/>
      <c r="E859" s="429"/>
      <c r="F859" s="430"/>
      <c r="G859" s="328"/>
      <c r="H859" s="328"/>
      <c r="I859" s="314"/>
      <c r="J859" s="314"/>
      <c r="K859" s="329"/>
      <c r="L859" s="319"/>
      <c r="M859" s="320"/>
    </row>
    <row r="860" spans="1:13" ht="24.95">
      <c r="A860" s="427"/>
      <c r="B860" s="428"/>
      <c r="C860" s="428" t="s">
        <v>29</v>
      </c>
      <c r="D860" s="436" t="s">
        <v>1233</v>
      </c>
      <c r="E860" s="429" t="s">
        <v>718</v>
      </c>
      <c r="F860" s="430"/>
      <c r="G860" s="328"/>
      <c r="H860" s="328"/>
      <c r="I860" s="314"/>
      <c r="J860" s="314"/>
      <c r="K860" s="329"/>
      <c r="L860" s="319"/>
      <c r="M860" s="320"/>
    </row>
    <row r="861" spans="1:13" ht="15">
      <c r="A861" s="427"/>
      <c r="B861" s="428"/>
      <c r="C861" s="428" t="s">
        <v>33</v>
      </c>
      <c r="D861" s="431"/>
      <c r="E861" s="429"/>
      <c r="F861" s="430"/>
      <c r="G861" s="328"/>
      <c r="H861" s="328"/>
      <c r="I861" s="314"/>
      <c r="J861" s="314"/>
      <c r="K861" s="329"/>
      <c r="L861" s="319"/>
      <c r="M861" s="320"/>
    </row>
    <row r="862" spans="1:13" ht="15">
      <c r="A862" s="427"/>
      <c r="B862" s="428"/>
      <c r="C862" s="428" t="s">
        <v>36</v>
      </c>
      <c r="D862" s="431"/>
      <c r="E862" s="429"/>
      <c r="F862" s="430"/>
      <c r="G862" s="328"/>
      <c r="H862" s="328"/>
      <c r="I862" s="314"/>
      <c r="J862" s="314"/>
      <c r="K862" s="329"/>
      <c r="L862" s="319"/>
      <c r="M862" s="320"/>
    </row>
    <row r="863" spans="1:13" ht="15">
      <c r="A863" s="419"/>
      <c r="B863" s="428"/>
      <c r="C863" s="419"/>
      <c r="D863" s="432"/>
      <c r="E863" s="421"/>
      <c r="F863" s="422"/>
      <c r="G863" s="328"/>
      <c r="H863" s="328"/>
      <c r="I863" s="314"/>
      <c r="J863" s="314"/>
      <c r="K863" s="329"/>
      <c r="L863" s="319"/>
      <c r="M863" s="320"/>
    </row>
    <row r="864" spans="1:13" ht="137.44999999999999">
      <c r="A864" s="427" t="s">
        <v>1234</v>
      </c>
      <c r="B864" s="420"/>
      <c r="C864" s="427"/>
      <c r="D864" s="428" t="s">
        <v>1235</v>
      </c>
      <c r="E864" s="429"/>
      <c r="F864" s="430"/>
      <c r="G864" s="328"/>
      <c r="H864" s="328"/>
      <c r="I864" s="314"/>
      <c r="J864" s="314"/>
      <c r="K864" s="329"/>
      <c r="L864" s="319"/>
      <c r="M864" s="320"/>
    </row>
    <row r="865" spans="1:13" ht="409.5">
      <c r="A865" s="427"/>
      <c r="B865" s="428" t="s">
        <v>1236</v>
      </c>
      <c r="C865" s="427" t="s">
        <v>711</v>
      </c>
      <c r="D865" s="431" t="s">
        <v>1237</v>
      </c>
      <c r="E865" s="429" t="s">
        <v>718</v>
      </c>
      <c r="F865" s="430"/>
      <c r="G865" s="328"/>
      <c r="H865" s="328"/>
      <c r="I865" s="314"/>
      <c r="J865" s="314"/>
      <c r="K865" s="329"/>
      <c r="L865" s="319"/>
      <c r="M865" s="320"/>
    </row>
    <row r="866" spans="1:13" ht="15">
      <c r="A866" s="427"/>
      <c r="B866" s="428"/>
      <c r="C866" s="428" t="s">
        <v>24</v>
      </c>
      <c r="D866" s="431"/>
      <c r="E866" s="429"/>
      <c r="F866" s="430"/>
      <c r="G866" s="328"/>
      <c r="H866" s="328"/>
      <c r="I866" s="314"/>
      <c r="J866" s="314"/>
      <c r="K866" s="329"/>
      <c r="L866" s="319"/>
      <c r="M866" s="320"/>
    </row>
    <row r="867" spans="1:13" ht="50.1">
      <c r="A867" s="427"/>
      <c r="B867" s="428"/>
      <c r="C867" s="428" t="s">
        <v>29</v>
      </c>
      <c r="D867" s="436" t="s">
        <v>1238</v>
      </c>
      <c r="E867" s="429" t="s">
        <v>718</v>
      </c>
      <c r="F867" s="430"/>
      <c r="G867" s="328"/>
      <c r="H867" s="328"/>
      <c r="I867" s="314"/>
      <c r="J867" s="314"/>
      <c r="K867" s="329"/>
      <c r="L867" s="319"/>
      <c r="M867" s="320"/>
    </row>
    <row r="868" spans="1:13" ht="15">
      <c r="A868" s="427"/>
      <c r="B868" s="428"/>
      <c r="C868" s="428" t="s">
        <v>33</v>
      </c>
      <c r="D868" s="431"/>
      <c r="E868" s="429"/>
      <c r="F868" s="430"/>
      <c r="G868" s="328"/>
      <c r="H868" s="328"/>
      <c r="I868" s="314"/>
      <c r="J868" s="314"/>
      <c r="K868" s="329"/>
      <c r="L868" s="319"/>
      <c r="M868" s="320"/>
    </row>
    <row r="869" spans="1:13" ht="15">
      <c r="A869" s="427"/>
      <c r="B869" s="428"/>
      <c r="C869" s="428" t="s">
        <v>36</v>
      </c>
      <c r="D869" s="431"/>
      <c r="E869" s="429"/>
      <c r="F869" s="430"/>
      <c r="G869" s="328"/>
      <c r="H869" s="328"/>
      <c r="I869" s="314"/>
      <c r="J869" s="314"/>
      <c r="K869" s="329"/>
      <c r="L869" s="319"/>
      <c r="M869" s="320"/>
    </row>
    <row r="870" spans="1:13" ht="15">
      <c r="A870" s="419"/>
      <c r="B870" s="428"/>
      <c r="C870" s="419"/>
      <c r="D870" s="432"/>
      <c r="E870" s="421"/>
      <c r="F870" s="422"/>
      <c r="G870" s="328"/>
      <c r="H870" s="328"/>
      <c r="I870" s="314"/>
      <c r="J870" s="314"/>
      <c r="K870" s="329"/>
      <c r="L870" s="319"/>
      <c r="M870" s="320"/>
    </row>
    <row r="871" spans="1:13" ht="15">
      <c r="A871" s="423">
        <v>3.6</v>
      </c>
      <c r="B871" s="428"/>
      <c r="C871" s="423"/>
      <c r="D871" s="418" t="s">
        <v>1239</v>
      </c>
      <c r="E871" s="424"/>
      <c r="F871" s="425"/>
      <c r="G871" s="328"/>
      <c r="H871" s="328"/>
      <c r="I871" s="314"/>
      <c r="J871" s="314"/>
      <c r="K871" s="329"/>
      <c r="L871" s="319"/>
      <c r="M871" s="320"/>
    </row>
    <row r="872" spans="1:13" ht="112.5">
      <c r="A872" s="427" t="s">
        <v>1240</v>
      </c>
      <c r="B872" s="420"/>
      <c r="C872" s="427"/>
      <c r="D872" s="428" t="s">
        <v>1241</v>
      </c>
      <c r="E872" s="429"/>
      <c r="F872" s="430"/>
      <c r="G872" s="328"/>
      <c r="H872" s="328"/>
      <c r="I872" s="314"/>
      <c r="J872" s="314"/>
      <c r="K872" s="329"/>
      <c r="L872" s="319"/>
      <c r="M872" s="320"/>
    </row>
    <row r="873" spans="1:13" ht="409.5">
      <c r="A873" s="427"/>
      <c r="B873" s="463" t="s">
        <v>1242</v>
      </c>
      <c r="C873" s="427" t="s">
        <v>711</v>
      </c>
      <c r="D873" s="431" t="s">
        <v>1243</v>
      </c>
      <c r="E873" s="429" t="s">
        <v>718</v>
      </c>
      <c r="F873" s="430"/>
      <c r="G873" s="328"/>
      <c r="H873" s="328"/>
      <c r="I873" s="314"/>
      <c r="J873" s="314"/>
      <c r="K873" s="329"/>
      <c r="L873" s="319"/>
      <c r="M873" s="320"/>
    </row>
    <row r="874" spans="1:13" ht="15">
      <c r="A874" s="427"/>
      <c r="B874" s="428"/>
      <c r="C874" s="428" t="s">
        <v>24</v>
      </c>
      <c r="D874" s="431"/>
      <c r="E874" s="429"/>
      <c r="F874" s="430"/>
      <c r="G874" s="328"/>
      <c r="H874" s="328"/>
      <c r="I874" s="314"/>
      <c r="J874" s="314"/>
      <c r="K874" s="329"/>
      <c r="L874" s="319"/>
      <c r="M874" s="320"/>
    </row>
    <row r="875" spans="1:13" ht="62.45">
      <c r="A875" s="464"/>
      <c r="B875" s="465"/>
      <c r="C875" s="465" t="s">
        <v>29</v>
      </c>
      <c r="D875" s="466" t="s">
        <v>1244</v>
      </c>
      <c r="E875" s="467" t="s">
        <v>1086</v>
      </c>
      <c r="F875" s="468" t="s">
        <v>1245</v>
      </c>
      <c r="G875" s="328"/>
      <c r="H875" s="328"/>
      <c r="I875" s="314"/>
      <c r="J875" s="314"/>
      <c r="K875" s="329"/>
      <c r="L875" s="319"/>
      <c r="M875" s="320"/>
    </row>
    <row r="876" spans="1:13" ht="15">
      <c r="A876" s="427"/>
      <c r="B876" s="428"/>
      <c r="C876" s="428" t="s">
        <v>33</v>
      </c>
      <c r="D876" s="431"/>
      <c r="E876" s="429"/>
      <c r="F876" s="430"/>
      <c r="G876" s="328"/>
      <c r="H876" s="328"/>
      <c r="I876" s="314"/>
      <c r="J876" s="314"/>
      <c r="K876" s="329"/>
      <c r="L876" s="319"/>
      <c r="M876" s="320"/>
    </row>
    <row r="877" spans="1:13" ht="15">
      <c r="A877" s="427"/>
      <c r="B877" s="428"/>
      <c r="C877" s="428" t="s">
        <v>36</v>
      </c>
      <c r="D877" s="431"/>
      <c r="E877" s="429"/>
      <c r="F877" s="430"/>
      <c r="G877" s="328"/>
      <c r="H877" s="328"/>
      <c r="I877" s="314"/>
      <c r="J877" s="314"/>
      <c r="K877" s="329"/>
      <c r="L877" s="319"/>
      <c r="M877" s="320"/>
    </row>
    <row r="878" spans="1:13" ht="15">
      <c r="A878" s="419"/>
      <c r="B878" s="428"/>
      <c r="C878" s="419"/>
      <c r="D878" s="432"/>
      <c r="E878" s="421"/>
      <c r="F878" s="422"/>
      <c r="G878" s="328"/>
      <c r="H878" s="328"/>
      <c r="I878" s="314"/>
      <c r="J878" s="314"/>
      <c r="K878" s="329"/>
      <c r="L878" s="319"/>
      <c r="M878" s="320"/>
    </row>
    <row r="879" spans="1:13" ht="99.95">
      <c r="A879" s="427" t="s">
        <v>1246</v>
      </c>
      <c r="B879" s="428"/>
      <c r="C879" s="427"/>
      <c r="D879" s="428" t="s">
        <v>1247</v>
      </c>
      <c r="E879" s="429"/>
      <c r="F879" s="430"/>
      <c r="G879" s="328"/>
      <c r="H879" s="328"/>
      <c r="I879" s="314"/>
      <c r="J879" s="314"/>
      <c r="K879" s="329"/>
      <c r="L879" s="319"/>
      <c r="M879" s="320"/>
    </row>
    <row r="880" spans="1:13" ht="190.35" customHeight="1">
      <c r="A880" s="427"/>
      <c r="B880" s="420"/>
      <c r="C880" s="427" t="s">
        <v>711</v>
      </c>
      <c r="D880" s="431" t="s">
        <v>1248</v>
      </c>
      <c r="E880" s="429" t="s">
        <v>718</v>
      </c>
      <c r="F880" s="430"/>
      <c r="G880" s="328"/>
      <c r="H880" s="328"/>
      <c r="I880" s="314"/>
      <c r="J880" s="314"/>
      <c r="K880" s="329"/>
      <c r="L880" s="319"/>
      <c r="M880" s="320"/>
    </row>
    <row r="881" spans="1:13" ht="409.5">
      <c r="A881" s="427"/>
      <c r="B881" s="463" t="s">
        <v>1249</v>
      </c>
      <c r="C881" s="428" t="s">
        <v>24</v>
      </c>
      <c r="D881" s="431"/>
      <c r="E881" s="429"/>
      <c r="F881" s="430"/>
      <c r="G881" s="328"/>
      <c r="H881" s="328"/>
      <c r="I881" s="314"/>
      <c r="J881" s="314"/>
      <c r="K881" s="329"/>
      <c r="L881" s="319"/>
      <c r="M881" s="320"/>
    </row>
    <row r="882" spans="1:13" ht="50.1">
      <c r="A882" s="427"/>
      <c r="B882" s="428"/>
      <c r="C882" s="428" t="s">
        <v>29</v>
      </c>
      <c r="D882" s="431" t="s">
        <v>1250</v>
      </c>
      <c r="E882" s="429" t="s">
        <v>718</v>
      </c>
      <c r="F882" s="430"/>
      <c r="G882" s="328"/>
      <c r="H882" s="328"/>
      <c r="I882" s="314"/>
      <c r="J882" s="314"/>
      <c r="K882" s="329"/>
      <c r="L882" s="319"/>
      <c r="M882" s="320"/>
    </row>
    <row r="883" spans="1:13" ht="15">
      <c r="A883" s="427"/>
      <c r="B883" s="445"/>
      <c r="C883" s="428" t="s">
        <v>33</v>
      </c>
      <c r="D883" s="431"/>
      <c r="E883" s="429"/>
      <c r="F883" s="430"/>
      <c r="G883" s="328"/>
      <c r="H883" s="328"/>
      <c r="I883" s="314"/>
      <c r="J883" s="314"/>
      <c r="K883" s="329"/>
      <c r="L883" s="319"/>
      <c r="M883" s="320"/>
    </row>
    <row r="884" spans="1:13" ht="15">
      <c r="A884" s="427"/>
      <c r="B884" s="428"/>
      <c r="C884" s="428" t="s">
        <v>36</v>
      </c>
      <c r="D884" s="431"/>
      <c r="E884" s="429"/>
      <c r="F884" s="430"/>
      <c r="G884" s="328"/>
      <c r="H884" s="328"/>
      <c r="I884" s="314"/>
      <c r="J884" s="314"/>
      <c r="K884" s="329"/>
      <c r="L884" s="319"/>
      <c r="M884" s="320"/>
    </row>
    <row r="885" spans="1:13" ht="15">
      <c r="A885" s="419"/>
      <c r="B885" s="428"/>
      <c r="C885" s="419"/>
      <c r="D885" s="432"/>
      <c r="E885" s="421"/>
      <c r="F885" s="422"/>
      <c r="G885" s="328"/>
      <c r="H885" s="328"/>
      <c r="I885" s="314"/>
      <c r="J885" s="314"/>
      <c r="K885" s="329"/>
      <c r="L885" s="319"/>
      <c r="M885" s="320"/>
    </row>
    <row r="886" spans="1:13" ht="15">
      <c r="A886" s="423">
        <v>3.7</v>
      </c>
      <c r="B886" s="428"/>
      <c r="C886" s="423"/>
      <c r="D886" s="418" t="s">
        <v>1251</v>
      </c>
      <c r="E886" s="424"/>
      <c r="F886" s="425"/>
      <c r="G886" s="328"/>
      <c r="H886" s="328"/>
      <c r="I886" s="314"/>
      <c r="J886" s="314"/>
      <c r="K886" s="329"/>
      <c r="L886" s="319"/>
      <c r="M886" s="320"/>
    </row>
    <row r="887" spans="1:13" ht="137.44999999999999">
      <c r="A887" s="427" t="s">
        <v>439</v>
      </c>
      <c r="B887" s="428"/>
      <c r="C887" s="427"/>
      <c r="D887" s="428" t="s">
        <v>1252</v>
      </c>
      <c r="E887" s="429"/>
      <c r="F887" s="430"/>
      <c r="G887" s="328"/>
      <c r="H887" s="328"/>
      <c r="I887" s="314"/>
      <c r="J887" s="314"/>
      <c r="K887" s="329"/>
      <c r="L887" s="319"/>
      <c r="M887" s="320"/>
    </row>
    <row r="888" spans="1:13" ht="150">
      <c r="A888" s="427"/>
      <c r="B888" s="420"/>
      <c r="C888" s="427" t="s">
        <v>711</v>
      </c>
      <c r="D888" s="431" t="s">
        <v>1253</v>
      </c>
      <c r="E888" s="429" t="s">
        <v>718</v>
      </c>
      <c r="F888" s="430"/>
      <c r="G888" s="328"/>
      <c r="H888" s="328"/>
      <c r="I888" s="314"/>
      <c r="J888" s="314"/>
      <c r="K888" s="329"/>
      <c r="L888" s="319"/>
      <c r="M888" s="320"/>
    </row>
    <row r="889" spans="1:13" ht="75">
      <c r="A889" s="427"/>
      <c r="B889" s="428" t="s">
        <v>1254</v>
      </c>
      <c r="C889" s="428" t="s">
        <v>24</v>
      </c>
      <c r="D889" s="431"/>
      <c r="E889" s="429"/>
      <c r="F889" s="430"/>
      <c r="G889" s="328"/>
      <c r="H889" s="328"/>
      <c r="I889" s="314"/>
      <c r="J889" s="314"/>
      <c r="K889" s="329"/>
      <c r="L889" s="319"/>
      <c r="M889" s="320"/>
    </row>
    <row r="890" spans="1:13" ht="37.5">
      <c r="A890" s="427"/>
      <c r="B890" s="428"/>
      <c r="C890" s="428" t="s">
        <v>29</v>
      </c>
      <c r="D890" s="431" t="s">
        <v>1255</v>
      </c>
      <c r="E890" s="429" t="s">
        <v>718</v>
      </c>
      <c r="F890" s="430"/>
      <c r="G890" s="328"/>
      <c r="H890" s="328"/>
      <c r="I890" s="314"/>
      <c r="J890" s="314"/>
      <c r="K890" s="329"/>
      <c r="L890" s="319"/>
      <c r="M890" s="320"/>
    </row>
    <row r="891" spans="1:13" ht="15">
      <c r="A891" s="427"/>
      <c r="B891" s="428"/>
      <c r="C891" s="428" t="s">
        <v>33</v>
      </c>
      <c r="D891" s="431"/>
      <c r="E891" s="429"/>
      <c r="F891" s="430"/>
      <c r="G891" s="328"/>
      <c r="H891" s="328"/>
      <c r="I891" s="314"/>
      <c r="J891" s="314"/>
      <c r="K891" s="329"/>
      <c r="L891" s="319"/>
      <c r="M891" s="320"/>
    </row>
    <row r="892" spans="1:13" ht="15">
      <c r="A892" s="427"/>
      <c r="B892" s="428"/>
      <c r="C892" s="428" t="s">
        <v>36</v>
      </c>
      <c r="D892" s="431"/>
      <c r="E892" s="429"/>
      <c r="F892" s="430"/>
      <c r="G892" s="328"/>
      <c r="H892" s="328"/>
      <c r="I892" s="314"/>
      <c r="J892" s="314"/>
      <c r="K892" s="329"/>
      <c r="L892" s="319"/>
      <c r="M892" s="320"/>
    </row>
    <row r="893" spans="1:13" ht="15">
      <c r="A893" s="419"/>
      <c r="B893" s="428"/>
      <c r="C893" s="419"/>
      <c r="D893" s="432"/>
      <c r="E893" s="421"/>
      <c r="F893" s="422"/>
      <c r="G893" s="328"/>
      <c r="H893" s="328"/>
      <c r="I893" s="314"/>
      <c r="J893" s="314"/>
      <c r="K893" s="329"/>
      <c r="L893" s="319"/>
      <c r="M893" s="320"/>
    </row>
    <row r="894" spans="1:13" ht="99.95">
      <c r="A894" s="427" t="s">
        <v>441</v>
      </c>
      <c r="B894" s="428"/>
      <c r="C894" s="427"/>
      <c r="D894" s="428" t="s">
        <v>1256</v>
      </c>
      <c r="E894" s="429"/>
      <c r="F894" s="430"/>
      <c r="G894" s="328"/>
      <c r="H894" s="328"/>
      <c r="I894" s="314"/>
      <c r="J894" s="314"/>
      <c r="K894" s="329"/>
      <c r="L894" s="319"/>
      <c r="M894" s="320"/>
    </row>
    <row r="895" spans="1:13" ht="150">
      <c r="A895" s="427"/>
      <c r="B895" s="428"/>
      <c r="C895" s="427" t="s">
        <v>711</v>
      </c>
      <c r="D895" s="431" t="s">
        <v>1257</v>
      </c>
      <c r="E895" s="429" t="s">
        <v>718</v>
      </c>
      <c r="F895" s="430"/>
      <c r="G895" s="328"/>
      <c r="H895" s="328"/>
      <c r="I895" s="314"/>
      <c r="J895" s="314"/>
      <c r="K895" s="329"/>
      <c r="L895" s="319"/>
      <c r="M895" s="320"/>
    </row>
    <row r="896" spans="1:13" ht="15">
      <c r="A896" s="427"/>
      <c r="B896" s="420"/>
      <c r="C896" s="428" t="s">
        <v>24</v>
      </c>
      <c r="D896" s="431"/>
      <c r="E896" s="429"/>
      <c r="F896" s="430"/>
      <c r="G896" s="328"/>
      <c r="H896" s="328"/>
      <c r="I896" s="314"/>
      <c r="J896" s="314"/>
      <c r="K896" s="329"/>
      <c r="L896" s="319"/>
      <c r="M896" s="320"/>
    </row>
    <row r="897" spans="1:13" ht="409.5">
      <c r="A897" s="427"/>
      <c r="B897" s="463" t="s">
        <v>1258</v>
      </c>
      <c r="C897" s="428" t="s">
        <v>29</v>
      </c>
      <c r="D897" s="431" t="s">
        <v>1259</v>
      </c>
      <c r="E897" s="429" t="s">
        <v>718</v>
      </c>
      <c r="F897" s="430"/>
      <c r="G897" s="328"/>
      <c r="H897" s="328"/>
      <c r="I897" s="314"/>
      <c r="J897" s="314"/>
      <c r="K897" s="329"/>
      <c r="L897" s="319"/>
      <c r="M897" s="320"/>
    </row>
    <row r="898" spans="1:13" ht="15">
      <c r="A898" s="427"/>
      <c r="B898" s="428"/>
      <c r="C898" s="428" t="s">
        <v>33</v>
      </c>
      <c r="D898" s="431"/>
      <c r="E898" s="429"/>
      <c r="F898" s="430"/>
      <c r="G898" s="328"/>
      <c r="H898" s="328"/>
      <c r="I898" s="314"/>
      <c r="J898" s="314"/>
      <c r="K898" s="329"/>
      <c r="L898" s="319"/>
      <c r="M898" s="320"/>
    </row>
    <row r="899" spans="1:13" ht="15">
      <c r="A899" s="427"/>
      <c r="B899" s="428"/>
      <c r="C899" s="428" t="s">
        <v>36</v>
      </c>
      <c r="D899" s="431"/>
      <c r="E899" s="429"/>
      <c r="F899" s="430"/>
      <c r="G899" s="328"/>
      <c r="H899" s="328"/>
      <c r="I899" s="314"/>
      <c r="J899" s="314"/>
      <c r="K899" s="329"/>
      <c r="L899" s="319"/>
      <c r="M899" s="320"/>
    </row>
    <row r="900" spans="1:13" ht="15">
      <c r="A900" s="419"/>
      <c r="B900" s="428"/>
      <c r="C900" s="419"/>
      <c r="D900" s="432"/>
      <c r="E900" s="421"/>
      <c r="F900" s="422"/>
      <c r="G900" s="328"/>
      <c r="H900" s="328"/>
      <c r="I900" s="314"/>
      <c r="J900" s="314"/>
      <c r="K900" s="329"/>
      <c r="L900" s="319"/>
      <c r="M900" s="320"/>
    </row>
    <row r="901" spans="1:13" ht="15">
      <c r="A901" s="423">
        <v>4</v>
      </c>
      <c r="B901" s="428"/>
      <c r="C901" s="423"/>
      <c r="D901" s="418" t="s">
        <v>727</v>
      </c>
      <c r="E901" s="424"/>
      <c r="F901" s="426"/>
      <c r="G901" s="328"/>
      <c r="H901" s="328"/>
      <c r="I901" s="314"/>
      <c r="J901" s="314"/>
      <c r="K901" s="329"/>
      <c r="L901" s="319"/>
      <c r="M901" s="320"/>
    </row>
    <row r="902" spans="1:13" ht="15">
      <c r="A902" s="423">
        <v>4.0999999999999996</v>
      </c>
      <c r="B902" s="428"/>
      <c r="C902" s="423"/>
      <c r="D902" s="418" t="s">
        <v>1260</v>
      </c>
      <c r="E902" s="424"/>
      <c r="F902" s="426"/>
      <c r="G902" s="328"/>
      <c r="H902" s="328"/>
      <c r="I902" s="314"/>
      <c r="J902" s="314"/>
      <c r="K902" s="329"/>
      <c r="L902" s="319"/>
      <c r="M902" s="320"/>
    </row>
    <row r="903" spans="1:13" ht="237.6">
      <c r="A903" s="427" t="s">
        <v>1261</v>
      </c>
      <c r="B903" s="428"/>
      <c r="C903" s="427"/>
      <c r="D903" s="428" t="s">
        <v>1262</v>
      </c>
      <c r="E903" s="429"/>
      <c r="F903" s="430"/>
      <c r="G903" s="328"/>
      <c r="H903" s="328"/>
      <c r="I903" s="314"/>
      <c r="J903" s="314"/>
      <c r="K903" s="329"/>
      <c r="L903" s="319"/>
      <c r="M903" s="320"/>
    </row>
    <row r="904" spans="1:13" ht="187.5">
      <c r="A904" s="427"/>
      <c r="B904" s="420"/>
      <c r="C904" s="427" t="s">
        <v>711</v>
      </c>
      <c r="D904" s="431" t="s">
        <v>1263</v>
      </c>
      <c r="E904" s="429" t="s">
        <v>718</v>
      </c>
      <c r="F904" s="430"/>
      <c r="G904" s="328"/>
      <c r="H904" s="328"/>
      <c r="I904" s="314"/>
      <c r="J904" s="314"/>
      <c r="K904" s="329"/>
      <c r="L904" s="319"/>
      <c r="M904" s="320"/>
    </row>
    <row r="905" spans="1:13" ht="409.5">
      <c r="A905" s="427"/>
      <c r="B905" s="428" t="s">
        <v>1264</v>
      </c>
      <c r="C905" s="428" t="s">
        <v>24</v>
      </c>
      <c r="D905" s="431" t="s">
        <v>1265</v>
      </c>
      <c r="E905" s="429" t="s">
        <v>718</v>
      </c>
      <c r="F905" s="430"/>
      <c r="G905" s="328"/>
      <c r="H905" s="328"/>
      <c r="I905" s="314"/>
      <c r="J905" s="314"/>
      <c r="K905" s="329"/>
      <c r="L905" s="319"/>
      <c r="M905" s="320"/>
    </row>
    <row r="906" spans="1:13" ht="15">
      <c r="A906" s="427"/>
      <c r="B906" s="428"/>
      <c r="C906" s="428" t="s">
        <v>29</v>
      </c>
      <c r="D906" s="431"/>
      <c r="E906" s="429"/>
      <c r="F906" s="430"/>
      <c r="G906" s="328"/>
      <c r="H906" s="328"/>
      <c r="I906" s="314"/>
      <c r="J906" s="314"/>
      <c r="K906" s="329"/>
      <c r="L906" s="319"/>
      <c r="M906" s="320"/>
    </row>
    <row r="907" spans="1:13" ht="15">
      <c r="A907" s="427"/>
      <c r="B907" s="428"/>
      <c r="C907" s="428" t="s">
        <v>33</v>
      </c>
      <c r="D907" s="431"/>
      <c r="E907" s="429"/>
      <c r="F907" s="430"/>
      <c r="G907" s="328"/>
      <c r="H907" s="328"/>
      <c r="I907" s="314"/>
      <c r="J907" s="314"/>
      <c r="K907" s="329"/>
      <c r="L907" s="319"/>
      <c r="M907" s="320"/>
    </row>
    <row r="908" spans="1:13" ht="15">
      <c r="A908" s="427"/>
      <c r="B908" s="428"/>
      <c r="C908" s="428" t="s">
        <v>36</v>
      </c>
      <c r="D908" s="431"/>
      <c r="E908" s="429"/>
      <c r="F908" s="430"/>
      <c r="G908" s="328"/>
      <c r="H908" s="328"/>
      <c r="I908" s="314"/>
      <c r="J908" s="314"/>
      <c r="K908" s="329"/>
      <c r="L908" s="319"/>
      <c r="M908" s="320"/>
    </row>
    <row r="909" spans="1:13" ht="15">
      <c r="A909" s="419"/>
      <c r="B909" s="428"/>
      <c r="C909" s="419"/>
      <c r="D909" s="432"/>
      <c r="E909" s="421"/>
      <c r="F909" s="422"/>
      <c r="G909" s="328"/>
      <c r="H909" s="328"/>
      <c r="I909" s="314"/>
      <c r="J909" s="314"/>
      <c r="K909" s="329"/>
      <c r="L909" s="319"/>
      <c r="M909" s="320"/>
    </row>
    <row r="910" spans="1:13" ht="225">
      <c r="A910" s="427" t="s">
        <v>1266</v>
      </c>
      <c r="B910" s="428"/>
      <c r="C910" s="427"/>
      <c r="D910" s="428" t="s">
        <v>1267</v>
      </c>
      <c r="E910" s="429"/>
      <c r="F910" s="430"/>
      <c r="G910" s="328"/>
      <c r="H910" s="328"/>
      <c r="I910" s="314"/>
      <c r="J910" s="314"/>
      <c r="K910" s="329"/>
      <c r="L910" s="319"/>
      <c r="M910" s="320"/>
    </row>
    <row r="911" spans="1:13" ht="249.95">
      <c r="A911" s="427"/>
      <c r="B911" s="428"/>
      <c r="C911" s="427" t="s">
        <v>711</v>
      </c>
      <c r="D911" s="431" t="s">
        <v>1268</v>
      </c>
      <c r="E911" s="429" t="s">
        <v>718</v>
      </c>
      <c r="F911" s="430"/>
      <c r="G911" s="328"/>
      <c r="H911" s="328"/>
      <c r="I911" s="314"/>
      <c r="J911" s="314"/>
      <c r="K911" s="329"/>
      <c r="L911" s="319"/>
      <c r="M911" s="320"/>
    </row>
    <row r="912" spans="1:13" ht="350.1">
      <c r="A912" s="427"/>
      <c r="B912" s="420"/>
      <c r="C912" s="428" t="s">
        <v>24</v>
      </c>
      <c r="D912" s="469" t="s">
        <v>1269</v>
      </c>
      <c r="E912" s="429" t="s">
        <v>718</v>
      </c>
      <c r="F912" s="430"/>
      <c r="G912" s="328"/>
      <c r="H912" s="328"/>
      <c r="I912" s="314"/>
      <c r="J912" s="314"/>
      <c r="K912" s="329"/>
      <c r="L912" s="319"/>
      <c r="M912" s="320"/>
    </row>
    <row r="913" spans="1:13" ht="409.5">
      <c r="A913" s="427"/>
      <c r="B913" s="428" t="s">
        <v>1270</v>
      </c>
      <c r="C913" s="428" t="s">
        <v>29</v>
      </c>
      <c r="D913" s="431"/>
      <c r="E913" s="429"/>
      <c r="F913" s="430"/>
      <c r="G913" s="328"/>
      <c r="H913" s="328"/>
      <c r="I913" s="314"/>
      <c r="J913" s="314"/>
      <c r="K913" s="329"/>
      <c r="L913" s="319"/>
      <c r="M913" s="320"/>
    </row>
    <row r="914" spans="1:13" ht="15">
      <c r="A914" s="427"/>
      <c r="B914" s="428"/>
      <c r="C914" s="428" t="s">
        <v>33</v>
      </c>
      <c r="D914" s="431"/>
      <c r="E914" s="429"/>
      <c r="F914" s="430"/>
      <c r="G914" s="328"/>
      <c r="H914" s="328"/>
      <c r="I914" s="314"/>
      <c r="J914" s="314"/>
      <c r="K914" s="329"/>
      <c r="L914" s="319"/>
      <c r="M914" s="320"/>
    </row>
    <row r="915" spans="1:13" ht="15">
      <c r="A915" s="427"/>
      <c r="B915" s="428"/>
      <c r="C915" s="428" t="s">
        <v>36</v>
      </c>
      <c r="D915" s="431"/>
      <c r="E915" s="429"/>
      <c r="F915" s="430"/>
      <c r="G915" s="328"/>
      <c r="H915" s="328"/>
      <c r="I915" s="314"/>
      <c r="J915" s="314"/>
      <c r="K915" s="329"/>
      <c r="L915" s="319"/>
      <c r="M915" s="320"/>
    </row>
    <row r="916" spans="1:13" ht="15">
      <c r="A916" s="419"/>
      <c r="B916" s="428"/>
      <c r="C916" s="419"/>
      <c r="D916" s="432"/>
      <c r="E916" s="421"/>
      <c r="F916" s="422"/>
      <c r="G916" s="328"/>
      <c r="H916" s="328"/>
      <c r="I916" s="314"/>
      <c r="J916" s="314"/>
      <c r="K916" s="329"/>
      <c r="L916" s="319"/>
      <c r="M916" s="320"/>
    </row>
    <row r="917" spans="1:13" ht="225">
      <c r="A917" s="427" t="s">
        <v>1271</v>
      </c>
      <c r="B917" s="428"/>
      <c r="C917" s="470"/>
      <c r="D917" s="428" t="s">
        <v>1272</v>
      </c>
      <c r="E917" s="429"/>
      <c r="F917" s="430"/>
      <c r="G917" s="328"/>
      <c r="H917" s="328"/>
      <c r="I917" s="314"/>
      <c r="J917" s="314"/>
      <c r="K917" s="329"/>
      <c r="L917" s="319"/>
      <c r="M917" s="320"/>
    </row>
    <row r="918" spans="1:13" ht="150">
      <c r="A918" s="427"/>
      <c r="B918" s="428"/>
      <c r="C918" s="427" t="s">
        <v>711</v>
      </c>
      <c r="D918" s="431" t="s">
        <v>1273</v>
      </c>
      <c r="E918" s="429" t="s">
        <v>718</v>
      </c>
      <c r="F918" s="430"/>
      <c r="G918" s="328"/>
      <c r="H918" s="328"/>
      <c r="I918" s="314"/>
      <c r="J918" s="314"/>
      <c r="K918" s="329"/>
      <c r="L918" s="319"/>
      <c r="M918" s="320"/>
    </row>
    <row r="919" spans="1:13" ht="62.45">
      <c r="A919" s="427"/>
      <c r="B919" s="428"/>
      <c r="C919" s="428" t="s">
        <v>24</v>
      </c>
      <c r="D919" s="469" t="s">
        <v>1274</v>
      </c>
      <c r="E919" s="429" t="s">
        <v>718</v>
      </c>
      <c r="F919" s="430"/>
      <c r="G919" s="328"/>
      <c r="H919" s="328"/>
      <c r="I919" s="314"/>
      <c r="J919" s="314"/>
      <c r="K919" s="329"/>
      <c r="L919" s="319"/>
      <c r="M919" s="320"/>
    </row>
    <row r="920" spans="1:13" ht="15">
      <c r="A920" s="427"/>
      <c r="B920" s="420"/>
      <c r="C920" s="428" t="s">
        <v>29</v>
      </c>
      <c r="D920" s="431"/>
      <c r="E920" s="429"/>
      <c r="F920" s="430"/>
      <c r="G920" s="328"/>
      <c r="H920" s="328"/>
      <c r="I920" s="314"/>
      <c r="J920" s="314"/>
      <c r="K920" s="329"/>
      <c r="L920" s="319"/>
      <c r="M920" s="320"/>
    </row>
    <row r="921" spans="1:13" ht="409.5">
      <c r="A921" s="427"/>
      <c r="B921" s="428" t="s">
        <v>1275</v>
      </c>
      <c r="C921" s="428" t="s">
        <v>33</v>
      </c>
      <c r="D921" s="431"/>
      <c r="E921" s="429"/>
      <c r="F921" s="430"/>
      <c r="G921" s="328"/>
      <c r="H921" s="328"/>
      <c r="I921" s="314"/>
      <c r="J921" s="314"/>
      <c r="K921" s="329"/>
      <c r="L921" s="319"/>
      <c r="M921" s="320"/>
    </row>
    <row r="922" spans="1:13" ht="15">
      <c r="A922" s="427"/>
      <c r="B922" s="428"/>
      <c r="C922" s="428" t="s">
        <v>36</v>
      </c>
      <c r="D922" s="431"/>
      <c r="E922" s="429"/>
      <c r="F922" s="430"/>
      <c r="G922" s="328"/>
      <c r="H922" s="328"/>
      <c r="I922" s="314"/>
      <c r="J922" s="314"/>
      <c r="K922" s="329"/>
      <c r="L922" s="319"/>
      <c r="M922" s="320"/>
    </row>
    <row r="923" spans="1:13" ht="15">
      <c r="A923" s="419"/>
      <c r="B923" s="428"/>
      <c r="C923" s="419"/>
      <c r="D923" s="432"/>
      <c r="E923" s="421"/>
      <c r="F923" s="422"/>
      <c r="G923" s="328"/>
      <c r="H923" s="328"/>
      <c r="I923" s="314"/>
      <c r="J923" s="314"/>
      <c r="K923" s="329"/>
      <c r="L923" s="319"/>
      <c r="M923" s="320"/>
    </row>
    <row r="924" spans="1:13" ht="225">
      <c r="A924" s="427" t="s">
        <v>1276</v>
      </c>
      <c r="B924" s="428"/>
      <c r="C924" s="427"/>
      <c r="D924" s="428" t="s">
        <v>1277</v>
      </c>
      <c r="E924" s="429"/>
      <c r="F924" s="430"/>
      <c r="G924" s="328"/>
      <c r="H924" s="328"/>
      <c r="I924" s="314"/>
      <c r="J924" s="314"/>
      <c r="K924" s="329"/>
      <c r="L924" s="319"/>
      <c r="M924" s="320"/>
    </row>
    <row r="925" spans="1:13" ht="212.45">
      <c r="A925" s="427"/>
      <c r="B925" s="428"/>
      <c r="C925" s="427" t="s">
        <v>711</v>
      </c>
      <c r="D925" s="431" t="s">
        <v>1278</v>
      </c>
      <c r="E925" s="429" t="s">
        <v>718</v>
      </c>
      <c r="F925" s="430"/>
      <c r="G925" s="328"/>
      <c r="H925" s="328"/>
      <c r="I925" s="314"/>
      <c r="J925" s="314"/>
      <c r="K925" s="329"/>
      <c r="L925" s="319"/>
      <c r="M925" s="320"/>
    </row>
    <row r="926" spans="1:13" ht="137.44999999999999">
      <c r="A926" s="427"/>
      <c r="B926" s="428"/>
      <c r="C926" s="428" t="s">
        <v>24</v>
      </c>
      <c r="D926" s="469" t="s">
        <v>1279</v>
      </c>
      <c r="E926" s="429" t="s">
        <v>718</v>
      </c>
      <c r="F926" s="430"/>
      <c r="G926" s="328"/>
      <c r="H926" s="328"/>
      <c r="I926" s="314"/>
      <c r="J926" s="314"/>
      <c r="K926" s="329"/>
      <c r="L926" s="319"/>
      <c r="M926" s="320"/>
    </row>
    <row r="927" spans="1:13" ht="15">
      <c r="A927" s="427"/>
      <c r="B927" s="428"/>
      <c r="C927" s="428" t="s">
        <v>29</v>
      </c>
      <c r="D927" s="459"/>
      <c r="E927" s="429"/>
      <c r="F927" s="430"/>
      <c r="G927" s="328"/>
      <c r="H927" s="328"/>
      <c r="I927" s="314"/>
      <c r="J927" s="314"/>
      <c r="K927" s="329"/>
      <c r="L927" s="319"/>
      <c r="M927" s="320"/>
    </row>
    <row r="928" spans="1:13" ht="15">
      <c r="A928" s="427"/>
      <c r="B928" s="420"/>
      <c r="C928" s="428" t="s">
        <v>33</v>
      </c>
      <c r="D928" s="431"/>
      <c r="E928" s="429"/>
      <c r="F928" s="430"/>
      <c r="G928" s="328"/>
      <c r="H928" s="328"/>
      <c r="I928" s="314"/>
      <c r="J928" s="314"/>
      <c r="K928" s="329"/>
      <c r="L928" s="319"/>
      <c r="M928" s="320"/>
    </row>
    <row r="929" spans="1:13" ht="87.6">
      <c r="A929" s="427"/>
      <c r="B929" s="428" t="s">
        <v>1280</v>
      </c>
      <c r="C929" s="428" t="s">
        <v>36</v>
      </c>
      <c r="D929" s="431"/>
      <c r="E929" s="429"/>
      <c r="F929" s="430"/>
      <c r="G929" s="328"/>
      <c r="H929" s="328"/>
      <c r="I929" s="314"/>
      <c r="J929" s="314"/>
      <c r="K929" s="329"/>
      <c r="L929" s="319"/>
      <c r="M929" s="320"/>
    </row>
    <row r="930" spans="1:13" ht="15">
      <c r="A930" s="419"/>
      <c r="B930" s="428"/>
      <c r="C930" s="419"/>
      <c r="D930" s="432"/>
      <c r="E930" s="471"/>
      <c r="F930" s="422"/>
      <c r="G930" s="328"/>
      <c r="H930" s="328"/>
      <c r="I930" s="314"/>
      <c r="J930" s="314"/>
      <c r="K930" s="329"/>
      <c r="L930" s="319"/>
      <c r="M930" s="320"/>
    </row>
    <row r="931" spans="1:13" ht="137.44999999999999">
      <c r="A931" s="427" t="s">
        <v>909</v>
      </c>
      <c r="B931" s="428"/>
      <c r="C931" s="427"/>
      <c r="D931" s="428" t="s">
        <v>1281</v>
      </c>
      <c r="E931" s="429"/>
      <c r="F931" s="430"/>
      <c r="G931" s="328"/>
      <c r="H931" s="328"/>
      <c r="I931" s="314"/>
      <c r="J931" s="314"/>
      <c r="K931" s="329"/>
      <c r="L931" s="319"/>
      <c r="M931" s="320"/>
    </row>
    <row r="932" spans="1:13" ht="262.5">
      <c r="A932" s="427"/>
      <c r="B932" s="428"/>
      <c r="C932" s="427" t="s">
        <v>711</v>
      </c>
      <c r="D932" s="431" t="s">
        <v>1282</v>
      </c>
      <c r="E932" s="429" t="s">
        <v>718</v>
      </c>
      <c r="F932" s="430"/>
      <c r="G932" s="328"/>
      <c r="H932" s="328"/>
      <c r="I932" s="314"/>
      <c r="J932" s="314"/>
      <c r="K932" s="329"/>
      <c r="L932" s="319"/>
      <c r="M932" s="320"/>
    </row>
    <row r="933" spans="1:13" ht="409.5">
      <c r="A933" s="427"/>
      <c r="B933" s="428"/>
      <c r="C933" s="428" t="s">
        <v>24</v>
      </c>
      <c r="D933" s="431" t="s">
        <v>1283</v>
      </c>
      <c r="E933" s="429" t="s">
        <v>718</v>
      </c>
      <c r="F933" s="430"/>
      <c r="G933" s="328"/>
      <c r="H933" s="328"/>
      <c r="I933" s="314"/>
      <c r="J933" s="314"/>
      <c r="K933" s="329"/>
      <c r="L933" s="319"/>
      <c r="M933" s="320"/>
    </row>
    <row r="934" spans="1:13" ht="75">
      <c r="A934" s="427"/>
      <c r="B934" s="428"/>
      <c r="C934" s="428" t="s">
        <v>29</v>
      </c>
      <c r="D934" s="458" t="s">
        <v>1284</v>
      </c>
      <c r="E934" s="429" t="s">
        <v>718</v>
      </c>
      <c r="F934" s="430"/>
      <c r="G934" s="328"/>
      <c r="H934" s="328"/>
      <c r="I934" s="314"/>
      <c r="J934" s="314"/>
      <c r="K934" s="329"/>
      <c r="L934" s="319"/>
      <c r="M934" s="320"/>
    </row>
    <row r="935" spans="1:13" ht="15">
      <c r="A935" s="427"/>
      <c r="B935" s="428"/>
      <c r="C935" s="428" t="s">
        <v>33</v>
      </c>
      <c r="D935" s="431"/>
      <c r="E935" s="429"/>
      <c r="F935" s="430"/>
      <c r="G935" s="328"/>
      <c r="H935" s="328"/>
      <c r="I935" s="314"/>
      <c r="J935" s="314"/>
      <c r="K935" s="329"/>
      <c r="L935" s="319"/>
      <c r="M935" s="320"/>
    </row>
    <row r="936" spans="1:13" ht="15">
      <c r="A936" s="427"/>
      <c r="B936" s="420"/>
      <c r="C936" s="428" t="s">
        <v>36</v>
      </c>
      <c r="D936" s="431"/>
      <c r="E936" s="429"/>
      <c r="F936" s="430"/>
      <c r="G936" s="328"/>
      <c r="H936" s="328"/>
      <c r="I936" s="314"/>
      <c r="J936" s="314"/>
      <c r="K936" s="329"/>
      <c r="L936" s="319"/>
      <c r="M936" s="320"/>
    </row>
    <row r="937" spans="1:13" ht="75">
      <c r="A937" s="419"/>
      <c r="B937" s="428" t="s">
        <v>1285</v>
      </c>
      <c r="C937" s="419"/>
      <c r="D937" s="432"/>
      <c r="E937" s="471"/>
      <c r="F937" s="422"/>
      <c r="G937" s="328"/>
      <c r="H937" s="328"/>
      <c r="I937" s="314"/>
      <c r="J937" s="314"/>
      <c r="K937" s="329"/>
      <c r="L937" s="319"/>
      <c r="M937" s="320"/>
    </row>
    <row r="938" spans="1:13" ht="15">
      <c r="A938" s="423">
        <v>4.2</v>
      </c>
      <c r="B938" s="428"/>
      <c r="C938" s="423"/>
      <c r="D938" s="418" t="s">
        <v>1286</v>
      </c>
      <c r="E938" s="424"/>
      <c r="F938" s="425"/>
      <c r="G938" s="328"/>
      <c r="H938" s="328"/>
      <c r="I938" s="314"/>
      <c r="J938" s="314"/>
      <c r="K938" s="329"/>
      <c r="L938" s="319"/>
      <c r="M938" s="320"/>
    </row>
    <row r="939" spans="1:13" ht="150">
      <c r="A939" s="427" t="s">
        <v>1287</v>
      </c>
      <c r="B939" s="428"/>
      <c r="C939" s="427"/>
      <c r="D939" s="428" t="s">
        <v>1288</v>
      </c>
      <c r="E939" s="429"/>
      <c r="F939" s="430"/>
      <c r="G939" s="328"/>
      <c r="H939" s="328"/>
      <c r="I939" s="314"/>
      <c r="J939" s="314"/>
      <c r="K939" s="329"/>
      <c r="L939" s="319"/>
      <c r="M939" s="320"/>
    </row>
    <row r="940" spans="1:13" ht="125.1">
      <c r="A940" s="427"/>
      <c r="B940" s="428"/>
      <c r="C940" s="427" t="s">
        <v>711</v>
      </c>
      <c r="D940" s="431" t="s">
        <v>1289</v>
      </c>
      <c r="E940" s="429" t="s">
        <v>718</v>
      </c>
      <c r="F940" s="430"/>
      <c r="G940" s="328"/>
      <c r="H940" s="328"/>
      <c r="I940" s="314"/>
      <c r="J940" s="314"/>
      <c r="K940" s="329"/>
      <c r="L940" s="319"/>
      <c r="M940" s="320"/>
    </row>
    <row r="941" spans="1:13" ht="162.6">
      <c r="A941" s="427"/>
      <c r="B941" s="428"/>
      <c r="C941" s="428" t="s">
        <v>24</v>
      </c>
      <c r="D941" s="431" t="s">
        <v>1290</v>
      </c>
      <c r="E941" s="429" t="s">
        <v>718</v>
      </c>
      <c r="F941" s="430"/>
      <c r="G941" s="328"/>
      <c r="H941" s="328"/>
      <c r="I941" s="314"/>
      <c r="J941" s="314"/>
      <c r="K941" s="329"/>
      <c r="L941" s="319"/>
      <c r="M941" s="320"/>
    </row>
    <row r="942" spans="1:13" ht="15">
      <c r="A942" s="427"/>
      <c r="B942" s="428"/>
      <c r="C942" s="428" t="s">
        <v>29</v>
      </c>
      <c r="D942" s="431"/>
      <c r="E942" s="429"/>
      <c r="F942" s="430"/>
      <c r="G942" s="328"/>
      <c r="H942" s="328"/>
      <c r="I942" s="314"/>
      <c r="J942" s="314"/>
      <c r="K942" s="329"/>
      <c r="L942" s="319"/>
      <c r="M942" s="320"/>
    </row>
    <row r="943" spans="1:13" ht="15">
      <c r="A943" s="427"/>
      <c r="B943" s="428"/>
      <c r="C943" s="428" t="s">
        <v>33</v>
      </c>
      <c r="D943" s="431"/>
      <c r="E943" s="429"/>
      <c r="F943" s="430"/>
      <c r="G943" s="328"/>
      <c r="H943" s="328"/>
      <c r="I943" s="314"/>
      <c r="J943" s="314"/>
      <c r="K943" s="329"/>
      <c r="L943" s="319"/>
      <c r="M943" s="320"/>
    </row>
    <row r="944" spans="1:13" ht="15">
      <c r="A944" s="427"/>
      <c r="B944" s="420"/>
      <c r="C944" s="428" t="s">
        <v>36</v>
      </c>
      <c r="D944" s="431"/>
      <c r="E944" s="429"/>
      <c r="F944" s="430"/>
      <c r="G944" s="328"/>
      <c r="H944" s="328"/>
      <c r="I944" s="314"/>
      <c r="J944" s="314"/>
      <c r="K944" s="329"/>
      <c r="L944" s="319"/>
      <c r="M944" s="320"/>
    </row>
    <row r="945" spans="1:13" ht="75">
      <c r="A945" s="419"/>
      <c r="B945" s="428" t="s">
        <v>1291</v>
      </c>
      <c r="C945" s="419"/>
      <c r="D945" s="432"/>
      <c r="E945" s="421"/>
      <c r="F945" s="422"/>
      <c r="G945" s="328"/>
      <c r="H945" s="328"/>
      <c r="I945" s="314"/>
      <c r="J945" s="314"/>
      <c r="K945" s="329"/>
      <c r="L945" s="319"/>
      <c r="M945" s="320"/>
    </row>
    <row r="946" spans="1:13" ht="150">
      <c r="A946" s="427" t="s">
        <v>1292</v>
      </c>
      <c r="B946" s="428"/>
      <c r="C946" s="427"/>
      <c r="D946" s="428" t="s">
        <v>1293</v>
      </c>
      <c r="E946" s="429"/>
      <c r="F946" s="430"/>
      <c r="G946" s="328"/>
      <c r="H946" s="328"/>
      <c r="I946" s="314"/>
      <c r="J946" s="314"/>
      <c r="K946" s="329"/>
      <c r="L946" s="319"/>
      <c r="M946" s="320"/>
    </row>
    <row r="947" spans="1:13" ht="212.45">
      <c r="A947" s="427"/>
      <c r="B947" s="428"/>
      <c r="C947" s="427" t="s">
        <v>711</v>
      </c>
      <c r="D947" s="431" t="s">
        <v>1294</v>
      </c>
      <c r="E947" s="429" t="s">
        <v>718</v>
      </c>
      <c r="F947" s="430"/>
      <c r="G947" s="328"/>
      <c r="H947" s="328"/>
      <c r="I947" s="314"/>
      <c r="J947" s="314"/>
      <c r="K947" s="329"/>
      <c r="L947" s="319"/>
      <c r="M947" s="320"/>
    </row>
    <row r="948" spans="1:13" ht="112.5">
      <c r="A948" s="427"/>
      <c r="B948" s="428"/>
      <c r="C948" s="428" t="s">
        <v>24</v>
      </c>
      <c r="D948" s="431" t="s">
        <v>1295</v>
      </c>
      <c r="E948" s="429" t="s">
        <v>718</v>
      </c>
      <c r="F948" s="430"/>
      <c r="G948" s="328"/>
      <c r="H948" s="328"/>
      <c r="I948" s="314"/>
      <c r="J948" s="314"/>
      <c r="K948" s="329"/>
      <c r="L948" s="319"/>
      <c r="M948" s="320"/>
    </row>
    <row r="949" spans="1:13" ht="15">
      <c r="A949" s="427"/>
      <c r="B949" s="428"/>
      <c r="C949" s="428" t="s">
        <v>29</v>
      </c>
      <c r="D949" s="431"/>
      <c r="E949" s="429"/>
      <c r="F949" s="430"/>
      <c r="G949" s="328"/>
      <c r="H949" s="328"/>
      <c r="I949" s="314"/>
      <c r="J949" s="314"/>
      <c r="K949" s="329"/>
      <c r="L949" s="319"/>
      <c r="M949" s="320"/>
    </row>
    <row r="950" spans="1:13" ht="15">
      <c r="A950" s="427"/>
      <c r="B950" s="428"/>
      <c r="C950" s="428" t="s">
        <v>33</v>
      </c>
      <c r="D950" s="431"/>
      <c r="E950" s="429"/>
      <c r="F950" s="430"/>
      <c r="G950" s="328"/>
      <c r="H950" s="328"/>
      <c r="I950" s="314"/>
      <c r="J950" s="314"/>
      <c r="K950" s="329"/>
      <c r="L950" s="319"/>
      <c r="M950" s="320"/>
    </row>
    <row r="951" spans="1:13" ht="15">
      <c r="A951" s="427"/>
      <c r="B951" s="428"/>
      <c r="C951" s="428" t="s">
        <v>36</v>
      </c>
      <c r="D951" s="431"/>
      <c r="E951" s="429"/>
      <c r="F951" s="430"/>
      <c r="G951" s="328"/>
      <c r="H951" s="328"/>
      <c r="I951" s="314"/>
      <c r="J951" s="314"/>
      <c r="K951" s="329"/>
      <c r="L951" s="319"/>
      <c r="M951" s="320"/>
    </row>
    <row r="952" spans="1:13" ht="15">
      <c r="A952" s="419"/>
      <c r="B952" s="420"/>
      <c r="C952" s="419"/>
      <c r="D952" s="432"/>
      <c r="E952" s="421"/>
      <c r="F952" s="422"/>
      <c r="G952" s="328"/>
      <c r="H952" s="328"/>
      <c r="I952" s="314"/>
      <c r="J952" s="314"/>
      <c r="K952" s="329"/>
      <c r="L952" s="319"/>
      <c r="M952" s="320"/>
    </row>
    <row r="953" spans="1:13" ht="150">
      <c r="A953" s="427" t="s">
        <v>1296</v>
      </c>
      <c r="B953" s="428" t="s">
        <v>1297</v>
      </c>
      <c r="C953" s="427"/>
      <c r="D953" s="428" t="s">
        <v>1298</v>
      </c>
      <c r="E953" s="429"/>
      <c r="F953" s="430"/>
      <c r="G953" s="328"/>
      <c r="H953" s="328"/>
      <c r="I953" s="314"/>
      <c r="J953" s="314"/>
      <c r="K953" s="329"/>
      <c r="L953" s="319"/>
      <c r="M953" s="320"/>
    </row>
    <row r="954" spans="1:13" ht="125.1">
      <c r="A954" s="427"/>
      <c r="B954" s="428"/>
      <c r="C954" s="427" t="s">
        <v>711</v>
      </c>
      <c r="D954" s="431" t="s">
        <v>1299</v>
      </c>
      <c r="E954" s="429" t="s">
        <v>718</v>
      </c>
      <c r="F954" s="430"/>
      <c r="G954" s="328"/>
      <c r="H954" s="328"/>
      <c r="I954" s="314"/>
      <c r="J954" s="314"/>
      <c r="K954" s="329"/>
      <c r="L954" s="319"/>
      <c r="M954" s="320"/>
    </row>
    <row r="955" spans="1:13" ht="75">
      <c r="A955" s="427"/>
      <c r="B955" s="428"/>
      <c r="C955" s="428" t="s">
        <v>24</v>
      </c>
      <c r="D955" s="431" t="s">
        <v>1300</v>
      </c>
      <c r="E955" s="429" t="s">
        <v>718</v>
      </c>
      <c r="F955" s="430"/>
      <c r="G955" s="328"/>
      <c r="H955" s="328"/>
      <c r="I955" s="314"/>
      <c r="J955" s="314"/>
      <c r="K955" s="329"/>
      <c r="L955" s="319"/>
      <c r="M955" s="320"/>
    </row>
    <row r="956" spans="1:13" ht="15">
      <c r="A956" s="427"/>
      <c r="B956" s="428"/>
      <c r="C956" s="428" t="s">
        <v>29</v>
      </c>
      <c r="D956" s="431"/>
      <c r="E956" s="429"/>
      <c r="F956" s="430"/>
      <c r="G956" s="328"/>
      <c r="H956" s="328"/>
      <c r="I956" s="314"/>
      <c r="J956" s="314"/>
      <c r="K956" s="329"/>
      <c r="L956" s="319"/>
      <c r="M956" s="320"/>
    </row>
    <row r="957" spans="1:13" ht="15">
      <c r="A957" s="427"/>
      <c r="B957" s="428"/>
      <c r="C957" s="428" t="s">
        <v>33</v>
      </c>
      <c r="D957" s="431"/>
      <c r="E957" s="429"/>
      <c r="F957" s="430"/>
      <c r="G957" s="328"/>
      <c r="H957" s="328"/>
      <c r="I957" s="314"/>
      <c r="J957" s="314"/>
      <c r="K957" s="329"/>
      <c r="L957" s="319"/>
      <c r="M957" s="320"/>
    </row>
    <row r="958" spans="1:13" ht="15">
      <c r="A958" s="427"/>
      <c r="B958" s="428"/>
      <c r="C958" s="428" t="s">
        <v>36</v>
      </c>
      <c r="D958" s="431"/>
      <c r="E958" s="429"/>
      <c r="F958" s="430"/>
      <c r="G958" s="328"/>
      <c r="H958" s="328"/>
      <c r="I958" s="314"/>
      <c r="J958" s="314"/>
      <c r="K958" s="329"/>
      <c r="L958" s="319"/>
      <c r="M958" s="320"/>
    </row>
    <row r="959" spans="1:13" ht="15">
      <c r="A959" s="419"/>
      <c r="B959" s="428"/>
      <c r="C959" s="419"/>
      <c r="D959" s="432"/>
      <c r="E959" s="421"/>
      <c r="F959" s="422"/>
      <c r="G959" s="328"/>
      <c r="H959" s="328"/>
      <c r="I959" s="314"/>
      <c r="J959" s="314"/>
      <c r="K959" s="329"/>
      <c r="L959" s="319"/>
      <c r="M959" s="320"/>
    </row>
    <row r="960" spans="1:13" ht="15">
      <c r="A960" s="423">
        <v>4.3</v>
      </c>
      <c r="B960" s="420"/>
      <c r="C960" s="423"/>
      <c r="D960" s="418" t="s">
        <v>1301</v>
      </c>
      <c r="E960" s="424"/>
      <c r="F960" s="425"/>
      <c r="G960" s="328"/>
      <c r="H960" s="328"/>
      <c r="I960" s="314"/>
      <c r="J960" s="314"/>
      <c r="K960" s="329"/>
      <c r="L960" s="319"/>
      <c r="M960" s="320"/>
    </row>
    <row r="961" spans="1:13" ht="137.44999999999999">
      <c r="A961" s="427" t="s">
        <v>1302</v>
      </c>
      <c r="B961" s="428" t="s">
        <v>1303</v>
      </c>
      <c r="C961" s="427"/>
      <c r="D961" s="428" t="s">
        <v>1304</v>
      </c>
      <c r="E961" s="429"/>
      <c r="F961" s="430"/>
      <c r="G961" s="328"/>
      <c r="H961" s="328"/>
      <c r="I961" s="314"/>
      <c r="J961" s="314"/>
      <c r="K961" s="329"/>
      <c r="L961" s="319"/>
      <c r="M961" s="320"/>
    </row>
    <row r="962" spans="1:13" ht="249.95">
      <c r="A962" s="427"/>
      <c r="B962" s="428"/>
      <c r="C962" s="427" t="s">
        <v>711</v>
      </c>
      <c r="D962" s="431" t="s">
        <v>1305</v>
      </c>
      <c r="E962" s="429" t="s">
        <v>718</v>
      </c>
      <c r="F962" s="430"/>
      <c r="G962" s="328"/>
      <c r="H962" s="328"/>
      <c r="I962" s="314"/>
      <c r="J962" s="314"/>
      <c r="K962" s="329"/>
      <c r="L962" s="319"/>
      <c r="M962" s="320"/>
    </row>
    <row r="963" spans="1:13" ht="187.5">
      <c r="A963" s="427"/>
      <c r="B963" s="428"/>
      <c r="C963" s="428" t="s">
        <v>24</v>
      </c>
      <c r="D963" s="431" t="s">
        <v>1306</v>
      </c>
      <c r="E963" s="429" t="s">
        <v>718</v>
      </c>
      <c r="F963" s="430"/>
      <c r="G963" s="328"/>
      <c r="H963" s="328"/>
      <c r="I963" s="314"/>
      <c r="J963" s="314"/>
      <c r="K963" s="329"/>
      <c r="L963" s="319"/>
      <c r="M963" s="320"/>
    </row>
    <row r="964" spans="1:13" ht="15">
      <c r="A964" s="427"/>
      <c r="B964" s="428"/>
      <c r="C964" s="428" t="s">
        <v>29</v>
      </c>
      <c r="D964" s="431"/>
      <c r="E964" s="429"/>
      <c r="F964" s="430"/>
      <c r="G964" s="328"/>
      <c r="H964" s="328"/>
      <c r="I964" s="314"/>
      <c r="J964" s="314"/>
      <c r="K964" s="329"/>
      <c r="L964" s="319"/>
      <c r="M964" s="320"/>
    </row>
    <row r="965" spans="1:13" ht="15">
      <c r="A965" s="427"/>
      <c r="B965" s="428"/>
      <c r="C965" s="428" t="s">
        <v>33</v>
      </c>
      <c r="D965" s="431"/>
      <c r="E965" s="429"/>
      <c r="F965" s="430"/>
      <c r="G965" s="328"/>
      <c r="H965" s="328"/>
      <c r="I965" s="314"/>
      <c r="J965" s="314"/>
      <c r="K965" s="329"/>
      <c r="L965" s="319"/>
      <c r="M965" s="320"/>
    </row>
    <row r="966" spans="1:13" ht="15">
      <c r="A966" s="427"/>
      <c r="B966" s="428"/>
      <c r="C966" s="428" t="s">
        <v>36</v>
      </c>
      <c r="D966" s="431"/>
      <c r="E966" s="429"/>
      <c r="F966" s="430"/>
      <c r="G966" s="328"/>
      <c r="H966" s="328"/>
      <c r="I966" s="314"/>
      <c r="J966" s="314"/>
      <c r="K966" s="329"/>
      <c r="L966" s="319"/>
      <c r="M966" s="320"/>
    </row>
    <row r="967" spans="1:13" ht="15">
      <c r="A967" s="419"/>
      <c r="B967" s="428"/>
      <c r="C967" s="419"/>
      <c r="D967" s="432"/>
      <c r="E967" s="421"/>
      <c r="F967" s="422"/>
      <c r="G967" s="328"/>
      <c r="H967" s="328"/>
      <c r="I967" s="314"/>
      <c r="J967" s="314"/>
      <c r="K967" s="329"/>
      <c r="L967" s="319"/>
      <c r="M967" s="320"/>
    </row>
    <row r="968" spans="1:13" ht="174.95">
      <c r="A968" s="427" t="s">
        <v>1307</v>
      </c>
      <c r="B968" s="420"/>
      <c r="C968" s="427"/>
      <c r="D968" s="428" t="s">
        <v>1308</v>
      </c>
      <c r="E968" s="429"/>
      <c r="F968" s="430"/>
      <c r="G968" s="328"/>
      <c r="H968" s="328"/>
      <c r="I968" s="314"/>
      <c r="J968" s="314"/>
      <c r="K968" s="329"/>
      <c r="L968" s="319"/>
      <c r="M968" s="320"/>
    </row>
    <row r="969" spans="1:13" ht="200.1">
      <c r="A969" s="427"/>
      <c r="B969" s="428" t="s">
        <v>1309</v>
      </c>
      <c r="C969" s="427" t="s">
        <v>711</v>
      </c>
      <c r="D969" s="431" t="s">
        <v>1310</v>
      </c>
      <c r="E969" s="429" t="s">
        <v>718</v>
      </c>
      <c r="F969" s="430"/>
      <c r="G969" s="328"/>
      <c r="H969" s="328"/>
      <c r="I969" s="314"/>
      <c r="J969" s="314"/>
      <c r="K969" s="329"/>
      <c r="L969" s="319"/>
      <c r="M969" s="320"/>
    </row>
    <row r="970" spans="1:13" ht="275.10000000000002">
      <c r="A970" s="427"/>
      <c r="B970" s="428"/>
      <c r="C970" s="428" t="s">
        <v>24</v>
      </c>
      <c r="D970" s="431" t="s">
        <v>1311</v>
      </c>
      <c r="E970" s="429"/>
      <c r="F970" s="430"/>
      <c r="G970" s="328"/>
      <c r="H970" s="328"/>
      <c r="I970" s="314"/>
      <c r="J970" s="314"/>
      <c r="K970" s="329"/>
      <c r="L970" s="319"/>
      <c r="M970" s="320"/>
    </row>
    <row r="971" spans="1:13" ht="15">
      <c r="A971" s="427"/>
      <c r="B971" s="428"/>
      <c r="C971" s="428" t="s">
        <v>29</v>
      </c>
      <c r="D971" s="431"/>
      <c r="E971" s="429"/>
      <c r="F971" s="430"/>
      <c r="G971" s="328"/>
      <c r="H971" s="328"/>
      <c r="I971" s="314"/>
      <c r="J971" s="314"/>
      <c r="K971" s="329"/>
      <c r="L971" s="319"/>
      <c r="M971" s="320"/>
    </row>
    <row r="972" spans="1:13" ht="15">
      <c r="A972" s="427"/>
      <c r="B972" s="428"/>
      <c r="C972" s="428" t="s">
        <v>33</v>
      </c>
      <c r="D972" s="431"/>
      <c r="E972" s="429"/>
      <c r="F972" s="430"/>
      <c r="G972" s="328"/>
      <c r="H972" s="328"/>
      <c r="I972" s="314"/>
      <c r="J972" s="314"/>
      <c r="K972" s="329"/>
      <c r="L972" s="319"/>
      <c r="M972" s="320"/>
    </row>
    <row r="973" spans="1:13" ht="15">
      <c r="A973" s="427"/>
      <c r="B973" s="428"/>
      <c r="C973" s="428" t="s">
        <v>36</v>
      </c>
      <c r="D973" s="431"/>
      <c r="E973" s="429"/>
      <c r="F973" s="430"/>
      <c r="G973" s="328"/>
      <c r="H973" s="328"/>
      <c r="I973" s="314"/>
      <c r="J973" s="314"/>
      <c r="K973" s="329"/>
      <c r="L973" s="319"/>
      <c r="M973" s="320"/>
    </row>
    <row r="974" spans="1:13" ht="15">
      <c r="A974" s="419"/>
      <c r="B974" s="428"/>
      <c r="C974" s="419"/>
      <c r="D974" s="432"/>
      <c r="E974" s="421"/>
      <c r="F974" s="422"/>
      <c r="G974" s="328"/>
      <c r="H974" s="328"/>
      <c r="I974" s="314"/>
      <c r="J974" s="314"/>
      <c r="K974" s="329"/>
      <c r="L974" s="319"/>
      <c r="M974" s="320"/>
    </row>
    <row r="975" spans="1:13" ht="15">
      <c r="A975" s="423">
        <v>4.4000000000000004</v>
      </c>
      <c r="B975" s="428"/>
      <c r="C975" s="423"/>
      <c r="D975" s="418" t="s">
        <v>1312</v>
      </c>
      <c r="E975" s="424"/>
      <c r="F975" s="425"/>
      <c r="G975" s="328"/>
      <c r="H975" s="328"/>
      <c r="I975" s="314"/>
      <c r="J975" s="314"/>
      <c r="K975" s="329"/>
      <c r="L975" s="319"/>
      <c r="M975" s="320"/>
    </row>
    <row r="976" spans="1:13" ht="112.5">
      <c r="A976" s="427" t="s">
        <v>1313</v>
      </c>
      <c r="B976" s="420"/>
      <c r="C976" s="427"/>
      <c r="D976" s="428" t="s">
        <v>1314</v>
      </c>
      <c r="E976" s="429"/>
      <c r="F976" s="430"/>
      <c r="G976" s="328"/>
      <c r="H976" s="328"/>
      <c r="I976" s="314"/>
      <c r="J976" s="314"/>
      <c r="K976" s="329"/>
      <c r="L976" s="319"/>
      <c r="M976" s="320"/>
    </row>
    <row r="977" spans="1:13" ht="162.6">
      <c r="A977" s="427"/>
      <c r="B977" s="418"/>
      <c r="C977" s="427" t="s">
        <v>711</v>
      </c>
      <c r="D977" s="431" t="s">
        <v>1315</v>
      </c>
      <c r="E977" s="429" t="s">
        <v>718</v>
      </c>
      <c r="F977" s="430"/>
      <c r="G977" s="328"/>
      <c r="H977" s="328"/>
      <c r="I977" s="314"/>
      <c r="J977" s="314"/>
      <c r="K977" s="329"/>
      <c r="L977" s="319"/>
      <c r="M977" s="320"/>
    </row>
    <row r="978" spans="1:13" ht="362.45">
      <c r="A978" s="419"/>
      <c r="B978" s="428" t="s">
        <v>1316</v>
      </c>
      <c r="C978" s="419" t="s">
        <v>24</v>
      </c>
      <c r="D978" s="432" t="s">
        <v>1317</v>
      </c>
      <c r="E978" s="421" t="s">
        <v>718</v>
      </c>
      <c r="F978" s="422"/>
      <c r="G978" s="328"/>
      <c r="H978" s="328"/>
      <c r="I978" s="314"/>
      <c r="J978" s="314"/>
      <c r="K978" s="329"/>
      <c r="L978" s="319"/>
      <c r="M978" s="320"/>
    </row>
    <row r="979" spans="1:13" ht="15">
      <c r="A979" s="419"/>
      <c r="B979" s="428"/>
      <c r="C979" s="419"/>
      <c r="D979" s="432"/>
      <c r="E979" s="421"/>
      <c r="F979" s="422"/>
      <c r="G979" s="328"/>
      <c r="H979" s="328"/>
      <c r="I979" s="314"/>
      <c r="J979" s="314"/>
      <c r="K979" s="329"/>
      <c r="L979" s="319"/>
      <c r="M979" s="320"/>
    </row>
    <row r="980" spans="1:13" ht="125.1">
      <c r="A980" s="427" t="s">
        <v>1318</v>
      </c>
      <c r="B980" s="428"/>
      <c r="C980" s="427"/>
      <c r="D980" s="428" t="s">
        <v>1319</v>
      </c>
      <c r="E980" s="429"/>
      <c r="F980" s="430"/>
      <c r="G980" s="328"/>
      <c r="H980" s="328"/>
      <c r="I980" s="314"/>
      <c r="J980" s="314"/>
      <c r="K980" s="329"/>
      <c r="L980" s="319"/>
      <c r="M980" s="320"/>
    </row>
    <row r="981" spans="1:13" ht="87.6">
      <c r="A981" s="427"/>
      <c r="B981" s="428"/>
      <c r="C981" s="427" t="s">
        <v>711</v>
      </c>
      <c r="D981" s="431" t="s">
        <v>1320</v>
      </c>
      <c r="E981" s="429" t="s">
        <v>718</v>
      </c>
      <c r="F981" s="430"/>
      <c r="G981" s="328"/>
      <c r="H981" s="328"/>
      <c r="I981" s="314"/>
      <c r="J981" s="314"/>
      <c r="K981" s="329"/>
      <c r="L981" s="319"/>
      <c r="M981" s="320"/>
    </row>
    <row r="982" spans="1:13" ht="225">
      <c r="A982" s="427"/>
      <c r="B982" s="428"/>
      <c r="C982" s="428" t="s">
        <v>24</v>
      </c>
      <c r="D982" s="431" t="s">
        <v>1321</v>
      </c>
      <c r="E982" s="429" t="s">
        <v>718</v>
      </c>
      <c r="F982" s="430"/>
      <c r="G982" s="328"/>
      <c r="H982" s="328"/>
      <c r="I982" s="314"/>
      <c r="J982" s="314"/>
      <c r="K982" s="329"/>
      <c r="L982" s="319"/>
      <c r="M982" s="320"/>
    </row>
    <row r="983" spans="1:13" ht="15">
      <c r="A983" s="427"/>
      <c r="B983" s="428"/>
      <c r="C983" s="428" t="s">
        <v>29</v>
      </c>
      <c r="D983" s="431"/>
      <c r="E983" s="429"/>
      <c r="F983" s="430"/>
      <c r="G983" s="328"/>
      <c r="H983" s="328"/>
      <c r="I983" s="314"/>
      <c r="J983" s="314"/>
      <c r="K983" s="329"/>
      <c r="L983" s="319"/>
      <c r="M983" s="320"/>
    </row>
    <row r="984" spans="1:13" ht="15">
      <c r="A984" s="427"/>
      <c r="B984" s="428"/>
      <c r="C984" s="428" t="s">
        <v>33</v>
      </c>
      <c r="D984" s="431"/>
      <c r="E984" s="429"/>
      <c r="F984" s="430"/>
      <c r="G984" s="328"/>
      <c r="H984" s="328"/>
      <c r="I984" s="314"/>
      <c r="J984" s="314"/>
      <c r="K984" s="329"/>
      <c r="L984" s="319"/>
      <c r="M984" s="320"/>
    </row>
    <row r="985" spans="1:13" ht="15">
      <c r="A985" s="427"/>
      <c r="B985" s="420"/>
      <c r="C985" s="428" t="s">
        <v>36</v>
      </c>
      <c r="D985" s="431"/>
      <c r="E985" s="429"/>
      <c r="F985" s="430"/>
      <c r="G985" s="328"/>
      <c r="H985" s="328"/>
      <c r="I985" s="314"/>
      <c r="J985" s="314"/>
      <c r="K985" s="329"/>
      <c r="L985" s="319"/>
      <c r="M985" s="320"/>
    </row>
    <row r="986" spans="1:13" ht="75">
      <c r="A986" s="419"/>
      <c r="B986" s="428" t="s">
        <v>1322</v>
      </c>
      <c r="C986" s="419"/>
      <c r="D986" s="432"/>
      <c r="E986" s="421"/>
      <c r="F986" s="422"/>
      <c r="G986" s="328"/>
      <c r="H986" s="328"/>
      <c r="I986" s="314"/>
      <c r="J986" s="314"/>
      <c r="K986" s="329"/>
      <c r="L986" s="319"/>
      <c r="M986" s="320"/>
    </row>
    <row r="987" spans="1:13" ht="112.5">
      <c r="A987" s="427" t="s">
        <v>1323</v>
      </c>
      <c r="B987" s="428"/>
      <c r="C987" s="427"/>
      <c r="D987" s="428" t="s">
        <v>1324</v>
      </c>
      <c r="E987" s="429"/>
      <c r="F987" s="430"/>
      <c r="G987" s="328"/>
      <c r="H987" s="328"/>
      <c r="I987" s="314"/>
      <c r="J987" s="314"/>
      <c r="K987" s="329"/>
      <c r="L987" s="319"/>
      <c r="M987" s="320"/>
    </row>
    <row r="988" spans="1:13" ht="87.6">
      <c r="A988" s="427"/>
      <c r="B988" s="428"/>
      <c r="C988" s="427" t="s">
        <v>711</v>
      </c>
      <c r="D988" s="431" t="s">
        <v>1325</v>
      </c>
      <c r="E988" s="429" t="s">
        <v>718</v>
      </c>
      <c r="F988" s="430"/>
      <c r="G988" s="328"/>
      <c r="H988" s="328"/>
      <c r="I988" s="314"/>
      <c r="J988" s="314"/>
      <c r="K988" s="329"/>
      <c r="L988" s="319"/>
      <c r="M988" s="320"/>
    </row>
    <row r="989" spans="1:13" ht="37.5">
      <c r="A989" s="427"/>
      <c r="B989" s="428"/>
      <c r="C989" s="428" t="s">
        <v>24</v>
      </c>
      <c r="D989" s="431" t="s">
        <v>1326</v>
      </c>
      <c r="E989" s="429" t="s">
        <v>718</v>
      </c>
      <c r="F989" s="430"/>
      <c r="G989" s="328"/>
      <c r="H989" s="328"/>
      <c r="I989" s="314"/>
      <c r="J989" s="314"/>
      <c r="K989" s="329"/>
      <c r="L989" s="319"/>
      <c r="M989" s="320"/>
    </row>
    <row r="990" spans="1:13" ht="15">
      <c r="A990" s="427"/>
      <c r="B990" s="428"/>
      <c r="C990" s="428" t="s">
        <v>29</v>
      </c>
      <c r="D990" s="431"/>
      <c r="E990" s="429"/>
      <c r="F990" s="430"/>
      <c r="G990" s="328"/>
      <c r="H990" s="328"/>
      <c r="I990" s="314"/>
      <c r="J990" s="314"/>
      <c r="K990" s="329"/>
      <c r="L990" s="319"/>
      <c r="M990" s="320"/>
    </row>
    <row r="991" spans="1:13" ht="15">
      <c r="A991" s="427"/>
      <c r="B991" s="428"/>
      <c r="C991" s="428" t="s">
        <v>33</v>
      </c>
      <c r="D991" s="431"/>
      <c r="E991" s="429"/>
      <c r="F991" s="430"/>
      <c r="G991" s="328"/>
      <c r="H991" s="328"/>
      <c r="I991" s="314"/>
      <c r="J991" s="314"/>
      <c r="K991" s="329"/>
      <c r="L991" s="319"/>
      <c r="M991" s="320"/>
    </row>
    <row r="992" spans="1:13" ht="15">
      <c r="A992" s="427"/>
      <c r="B992" s="428"/>
      <c r="C992" s="428" t="s">
        <v>36</v>
      </c>
      <c r="D992" s="431"/>
      <c r="E992" s="429"/>
      <c r="F992" s="430"/>
      <c r="G992" s="328"/>
      <c r="H992" s="328"/>
      <c r="I992" s="314"/>
      <c r="J992" s="314"/>
      <c r="K992" s="329"/>
      <c r="L992" s="319"/>
      <c r="M992" s="320"/>
    </row>
    <row r="993" spans="1:13" ht="15">
      <c r="A993" s="419"/>
      <c r="B993" s="420"/>
      <c r="C993" s="440"/>
      <c r="D993" s="432"/>
      <c r="E993" s="421"/>
      <c r="F993" s="422"/>
      <c r="G993" s="328"/>
      <c r="H993" s="328"/>
      <c r="I993" s="314"/>
      <c r="J993" s="314"/>
      <c r="K993" s="329"/>
      <c r="L993" s="319"/>
      <c r="M993" s="320"/>
    </row>
    <row r="994" spans="1:13" ht="150">
      <c r="A994" s="427" t="s">
        <v>1327</v>
      </c>
      <c r="B994" s="418"/>
      <c r="C994" s="427"/>
      <c r="D994" s="428" t="s">
        <v>1328</v>
      </c>
      <c r="E994" s="429"/>
      <c r="F994" s="430"/>
      <c r="G994" s="328"/>
      <c r="H994" s="328"/>
      <c r="I994" s="314"/>
      <c r="J994" s="314"/>
      <c r="K994" s="329"/>
      <c r="L994" s="319"/>
      <c r="M994" s="320"/>
    </row>
    <row r="995" spans="1:13" ht="150">
      <c r="A995" s="427"/>
      <c r="B995" s="428" t="s">
        <v>1329</v>
      </c>
      <c r="C995" s="427" t="s">
        <v>711</v>
      </c>
      <c r="D995" s="431" t="s">
        <v>1330</v>
      </c>
      <c r="E995" s="429" t="s">
        <v>718</v>
      </c>
      <c r="F995" s="430"/>
      <c r="G995" s="328"/>
      <c r="H995" s="328"/>
      <c r="I995" s="314"/>
      <c r="J995" s="314"/>
      <c r="K995" s="329"/>
      <c r="L995" s="319"/>
      <c r="M995" s="320"/>
    </row>
    <row r="996" spans="1:13" ht="162.6">
      <c r="A996" s="427"/>
      <c r="B996" s="428"/>
      <c r="C996" s="428" t="s">
        <v>24</v>
      </c>
      <c r="D996" s="431" t="s">
        <v>1331</v>
      </c>
      <c r="E996" s="429" t="s">
        <v>718</v>
      </c>
      <c r="F996" s="430"/>
      <c r="G996" s="328"/>
      <c r="H996" s="328"/>
      <c r="I996" s="314"/>
      <c r="J996" s="314"/>
      <c r="K996" s="329"/>
      <c r="L996" s="319"/>
      <c r="M996" s="320"/>
    </row>
    <row r="997" spans="1:13" ht="15">
      <c r="A997" s="427"/>
      <c r="B997" s="428"/>
      <c r="C997" s="428" t="s">
        <v>29</v>
      </c>
      <c r="D997" s="431"/>
      <c r="E997" s="429"/>
      <c r="F997" s="430"/>
      <c r="G997" s="328"/>
      <c r="H997" s="328"/>
      <c r="I997" s="314"/>
      <c r="J997" s="314"/>
      <c r="K997" s="329"/>
      <c r="L997" s="319"/>
      <c r="M997" s="320"/>
    </row>
    <row r="998" spans="1:13" ht="15">
      <c r="A998" s="427"/>
      <c r="B998" s="428"/>
      <c r="C998" s="428" t="s">
        <v>33</v>
      </c>
      <c r="D998" s="431"/>
      <c r="E998" s="429"/>
      <c r="F998" s="430"/>
      <c r="G998" s="328"/>
      <c r="H998" s="328"/>
      <c r="I998" s="314"/>
      <c r="J998" s="314"/>
      <c r="K998" s="329"/>
      <c r="L998" s="319"/>
      <c r="M998" s="320"/>
    </row>
    <row r="999" spans="1:13" ht="15">
      <c r="A999" s="427"/>
      <c r="B999" s="428"/>
      <c r="C999" s="428" t="s">
        <v>36</v>
      </c>
      <c r="D999" s="431"/>
      <c r="E999" s="429"/>
      <c r="F999" s="430"/>
      <c r="G999" s="328"/>
      <c r="H999" s="328"/>
      <c r="I999" s="314"/>
      <c r="J999" s="314"/>
      <c r="K999" s="329"/>
      <c r="L999" s="319"/>
      <c r="M999" s="320"/>
    </row>
    <row r="1000" spans="1:13" ht="15">
      <c r="A1000" s="472"/>
      <c r="B1000" s="428"/>
      <c r="C1000" s="472"/>
      <c r="D1000" s="473"/>
      <c r="E1000" s="474"/>
      <c r="F1000" s="475"/>
      <c r="G1000" s="328"/>
      <c r="H1000" s="328"/>
      <c r="I1000" s="314"/>
      <c r="J1000" s="314"/>
      <c r="K1000" s="329"/>
      <c r="L1000" s="319"/>
      <c r="M1000" s="320"/>
    </row>
    <row r="1001" spans="1:13" ht="112.5">
      <c r="A1001" s="427" t="s">
        <v>1332</v>
      </c>
      <c r="B1001" s="428"/>
      <c r="C1001" s="427"/>
      <c r="D1001" s="428" t="s">
        <v>1333</v>
      </c>
      <c r="E1001" s="429"/>
      <c r="F1001" s="430"/>
      <c r="G1001" s="328"/>
      <c r="H1001" s="328"/>
      <c r="I1001" s="314"/>
      <c r="J1001" s="314"/>
      <c r="K1001" s="329"/>
      <c r="L1001" s="319"/>
      <c r="M1001" s="320"/>
    </row>
    <row r="1002" spans="1:13" ht="99.95">
      <c r="A1002" s="427"/>
      <c r="B1002" s="420"/>
      <c r="C1002" s="427" t="s">
        <v>711</v>
      </c>
      <c r="D1002" s="431" t="s">
        <v>1334</v>
      </c>
      <c r="E1002" s="429" t="s">
        <v>718</v>
      </c>
      <c r="F1002" s="430"/>
      <c r="G1002" s="328"/>
      <c r="H1002" s="328"/>
      <c r="I1002" s="314"/>
      <c r="J1002" s="314"/>
      <c r="K1002" s="329"/>
      <c r="L1002" s="319"/>
      <c r="M1002" s="320"/>
    </row>
    <row r="1003" spans="1:13" ht="87.6">
      <c r="A1003" s="427"/>
      <c r="B1003" s="428" t="s">
        <v>1335</v>
      </c>
      <c r="C1003" s="428" t="s">
        <v>24</v>
      </c>
      <c r="D1003" s="431" t="s">
        <v>1336</v>
      </c>
      <c r="E1003" s="429" t="s">
        <v>718</v>
      </c>
      <c r="F1003" s="430"/>
      <c r="G1003" s="328"/>
      <c r="H1003" s="328"/>
      <c r="I1003" s="314"/>
      <c r="J1003" s="314"/>
      <c r="K1003" s="329"/>
      <c r="L1003" s="319"/>
      <c r="M1003" s="320"/>
    </row>
    <row r="1004" spans="1:13" ht="15">
      <c r="A1004" s="427"/>
      <c r="B1004" s="428"/>
      <c r="C1004" s="428" t="s">
        <v>29</v>
      </c>
      <c r="D1004" s="431"/>
      <c r="E1004" s="429"/>
      <c r="F1004" s="430"/>
      <c r="G1004" s="328"/>
      <c r="H1004" s="328"/>
      <c r="I1004" s="314"/>
      <c r="J1004" s="314"/>
      <c r="K1004" s="329"/>
      <c r="L1004" s="319"/>
      <c r="M1004" s="320"/>
    </row>
    <row r="1005" spans="1:13" ht="15">
      <c r="A1005" s="427"/>
      <c r="B1005" s="428"/>
      <c r="C1005" s="428" t="s">
        <v>33</v>
      </c>
      <c r="D1005" s="431"/>
      <c r="E1005" s="429"/>
      <c r="F1005" s="430"/>
      <c r="G1005" s="328"/>
      <c r="H1005" s="328"/>
      <c r="I1005" s="314"/>
      <c r="J1005" s="314"/>
      <c r="K1005" s="329"/>
      <c r="L1005" s="319"/>
      <c r="M1005" s="320"/>
    </row>
    <row r="1006" spans="1:13" ht="15">
      <c r="A1006" s="427"/>
      <c r="B1006" s="428"/>
      <c r="C1006" s="428" t="s">
        <v>36</v>
      </c>
      <c r="D1006" s="431"/>
      <c r="E1006" s="429"/>
      <c r="F1006" s="430"/>
      <c r="G1006" s="328"/>
      <c r="H1006" s="328"/>
      <c r="I1006" s="314"/>
      <c r="J1006" s="314"/>
      <c r="K1006" s="329"/>
      <c r="L1006" s="319"/>
      <c r="M1006" s="320"/>
    </row>
    <row r="1007" spans="1:13" ht="15">
      <c r="A1007" s="419"/>
      <c r="B1007" s="428"/>
      <c r="C1007" s="419"/>
      <c r="D1007" s="432"/>
      <c r="E1007" s="421"/>
      <c r="F1007" s="422"/>
      <c r="G1007" s="328"/>
      <c r="H1007" s="328"/>
      <c r="I1007" s="314"/>
      <c r="J1007" s="314"/>
      <c r="K1007" s="329"/>
      <c r="L1007" s="319"/>
      <c r="M1007" s="320"/>
    </row>
    <row r="1008" spans="1:13" ht="137.44999999999999">
      <c r="A1008" s="427" t="s">
        <v>1337</v>
      </c>
      <c r="B1008" s="428"/>
      <c r="C1008" s="427"/>
      <c r="D1008" s="428" t="s">
        <v>1338</v>
      </c>
      <c r="E1008" s="429"/>
      <c r="F1008" s="430"/>
      <c r="G1008" s="328"/>
      <c r="H1008" s="328"/>
      <c r="I1008" s="314"/>
      <c r="J1008" s="314"/>
      <c r="K1008" s="329"/>
      <c r="L1008" s="319"/>
      <c r="M1008" s="320"/>
    </row>
    <row r="1009" spans="1:13" ht="162.6">
      <c r="A1009" s="427"/>
      <c r="B1009" s="428"/>
      <c r="C1009" s="427" t="s">
        <v>711</v>
      </c>
      <c r="D1009" s="431" t="s">
        <v>1339</v>
      </c>
      <c r="E1009" s="429" t="s">
        <v>718</v>
      </c>
      <c r="F1009" s="430"/>
      <c r="G1009" s="328"/>
      <c r="H1009" s="328"/>
      <c r="I1009" s="314"/>
      <c r="J1009" s="314"/>
      <c r="K1009" s="329"/>
      <c r="L1009" s="319"/>
      <c r="M1009" s="320"/>
    </row>
    <row r="1010" spans="1:13" ht="237.6">
      <c r="A1010" s="427"/>
      <c r="B1010" s="420"/>
      <c r="C1010" s="428" t="s">
        <v>24</v>
      </c>
      <c r="D1010" s="431" t="s">
        <v>1340</v>
      </c>
      <c r="E1010" s="429" t="s">
        <v>718</v>
      </c>
      <c r="F1010" s="430"/>
      <c r="G1010" s="328"/>
      <c r="H1010" s="328"/>
      <c r="I1010" s="314"/>
      <c r="J1010" s="314"/>
      <c r="K1010" s="329"/>
      <c r="L1010" s="319"/>
      <c r="M1010" s="320"/>
    </row>
    <row r="1011" spans="1:13" ht="15">
      <c r="A1011" s="427"/>
      <c r="B1011" s="418"/>
      <c r="C1011" s="428" t="s">
        <v>29</v>
      </c>
      <c r="D1011" s="431"/>
      <c r="E1011" s="429"/>
      <c r="F1011" s="430"/>
      <c r="G1011" s="328"/>
      <c r="H1011" s="328"/>
      <c r="I1011" s="314"/>
      <c r="J1011" s="314"/>
      <c r="K1011" s="329"/>
      <c r="L1011" s="319"/>
      <c r="M1011" s="320"/>
    </row>
    <row r="1012" spans="1:13" ht="62.45">
      <c r="A1012" s="427"/>
      <c r="B1012" s="428" t="s">
        <v>1341</v>
      </c>
      <c r="C1012" s="428" t="s">
        <v>33</v>
      </c>
      <c r="D1012" s="431"/>
      <c r="E1012" s="429"/>
      <c r="F1012" s="430"/>
      <c r="G1012" s="328"/>
      <c r="H1012" s="328"/>
      <c r="I1012" s="314"/>
      <c r="J1012" s="314"/>
      <c r="K1012" s="329"/>
      <c r="L1012" s="319"/>
      <c r="M1012" s="320"/>
    </row>
    <row r="1013" spans="1:13" ht="15">
      <c r="A1013" s="427"/>
      <c r="B1013" s="428"/>
      <c r="C1013" s="428" t="s">
        <v>36</v>
      </c>
      <c r="D1013" s="431"/>
      <c r="E1013" s="429"/>
      <c r="F1013" s="430"/>
      <c r="G1013" s="328"/>
      <c r="H1013" s="328"/>
      <c r="I1013" s="314"/>
      <c r="J1013" s="314"/>
      <c r="K1013" s="329"/>
      <c r="L1013" s="319"/>
      <c r="M1013" s="320"/>
    </row>
    <row r="1014" spans="1:13" ht="15">
      <c r="A1014" s="419"/>
      <c r="B1014" s="428"/>
      <c r="C1014" s="419"/>
      <c r="D1014" s="432"/>
      <c r="E1014" s="421"/>
      <c r="F1014" s="422"/>
      <c r="G1014" s="328"/>
      <c r="H1014" s="328"/>
      <c r="I1014" s="314"/>
      <c r="J1014" s="314"/>
      <c r="K1014" s="329"/>
      <c r="L1014" s="319"/>
      <c r="M1014" s="320"/>
    </row>
    <row r="1015" spans="1:13" ht="15">
      <c r="A1015" s="423">
        <v>4.5</v>
      </c>
      <c r="B1015" s="428"/>
      <c r="C1015" s="423"/>
      <c r="D1015" s="418" t="s">
        <v>1342</v>
      </c>
      <c r="E1015" s="424"/>
      <c r="F1015" s="425"/>
      <c r="G1015" s="328"/>
      <c r="H1015" s="328"/>
      <c r="I1015" s="314"/>
      <c r="J1015" s="314"/>
      <c r="K1015" s="329"/>
      <c r="L1015" s="319"/>
      <c r="M1015" s="320"/>
    </row>
    <row r="1016" spans="1:13" ht="112.5">
      <c r="A1016" s="427" t="s">
        <v>1343</v>
      </c>
      <c r="B1016" s="428"/>
      <c r="C1016" s="427"/>
      <c r="D1016" s="428" t="s">
        <v>1344</v>
      </c>
      <c r="E1016" s="429"/>
      <c r="F1016" s="430"/>
      <c r="G1016" s="328"/>
      <c r="H1016" s="328"/>
      <c r="I1016" s="314"/>
      <c r="J1016" s="314"/>
      <c r="K1016" s="329"/>
      <c r="L1016" s="319"/>
      <c r="M1016" s="320"/>
    </row>
    <row r="1017" spans="1:13" ht="87.6">
      <c r="A1017" s="427"/>
      <c r="B1017" s="428"/>
      <c r="C1017" s="427" t="s">
        <v>711</v>
      </c>
      <c r="D1017" s="431" t="s">
        <v>1345</v>
      </c>
      <c r="E1017" s="429" t="s">
        <v>718</v>
      </c>
      <c r="F1017" s="430"/>
      <c r="G1017" s="328"/>
      <c r="H1017" s="328"/>
      <c r="I1017" s="314"/>
      <c r="J1017" s="314"/>
      <c r="K1017" s="329"/>
      <c r="L1017" s="319"/>
      <c r="M1017" s="320"/>
    </row>
    <row r="1018" spans="1:13" ht="15">
      <c r="A1018" s="427"/>
      <c r="B1018" s="428"/>
      <c r="C1018" s="428" t="s">
        <v>24</v>
      </c>
      <c r="D1018" s="431" t="s">
        <v>1346</v>
      </c>
      <c r="E1018" s="429" t="s">
        <v>718</v>
      </c>
      <c r="F1018" s="430"/>
      <c r="G1018" s="328"/>
      <c r="H1018" s="328"/>
      <c r="I1018" s="314"/>
      <c r="J1018" s="314"/>
      <c r="K1018" s="329"/>
      <c r="L1018" s="319"/>
      <c r="M1018" s="320"/>
    </row>
    <row r="1019" spans="1:13" ht="15">
      <c r="A1019" s="427"/>
      <c r="B1019" s="420"/>
      <c r="C1019" s="428" t="s">
        <v>29</v>
      </c>
      <c r="D1019" s="431"/>
      <c r="E1019" s="429"/>
      <c r="F1019" s="430"/>
      <c r="G1019" s="328"/>
      <c r="H1019" s="328"/>
      <c r="I1019" s="314"/>
      <c r="J1019" s="314"/>
      <c r="K1019" s="329"/>
      <c r="L1019" s="319"/>
      <c r="M1019" s="320"/>
    </row>
    <row r="1020" spans="1:13" ht="62.45">
      <c r="A1020" s="427"/>
      <c r="B1020" s="428" t="s">
        <v>1347</v>
      </c>
      <c r="C1020" s="428" t="s">
        <v>33</v>
      </c>
      <c r="D1020" s="431"/>
      <c r="E1020" s="429"/>
      <c r="F1020" s="430"/>
      <c r="G1020" s="328"/>
      <c r="H1020" s="328"/>
      <c r="I1020" s="314"/>
      <c r="J1020" s="314"/>
      <c r="K1020" s="329"/>
      <c r="L1020" s="319"/>
      <c r="M1020" s="320"/>
    </row>
    <row r="1021" spans="1:13" ht="15">
      <c r="A1021" s="427"/>
      <c r="B1021" s="428"/>
      <c r="C1021" s="428" t="s">
        <v>36</v>
      </c>
      <c r="D1021" s="431"/>
      <c r="E1021" s="429"/>
      <c r="F1021" s="430"/>
      <c r="G1021" s="328"/>
      <c r="H1021" s="328"/>
      <c r="I1021" s="314"/>
      <c r="J1021" s="314"/>
      <c r="K1021" s="329"/>
      <c r="L1021" s="319"/>
      <c r="M1021" s="320"/>
    </row>
    <row r="1022" spans="1:13" ht="15">
      <c r="A1022" s="419"/>
      <c r="B1022" s="428"/>
      <c r="C1022" s="419"/>
      <c r="D1022" s="432"/>
      <c r="E1022" s="421"/>
      <c r="F1022" s="422"/>
      <c r="G1022" s="328"/>
      <c r="H1022" s="328"/>
      <c r="I1022" s="314"/>
      <c r="J1022" s="314"/>
      <c r="K1022" s="329"/>
      <c r="L1022" s="319"/>
      <c r="M1022" s="320"/>
    </row>
    <row r="1023" spans="1:13" ht="112.5">
      <c r="A1023" s="427" t="s">
        <v>1348</v>
      </c>
      <c r="B1023" s="428"/>
      <c r="C1023" s="427"/>
      <c r="D1023" s="428" t="s">
        <v>1349</v>
      </c>
      <c r="E1023" s="429"/>
      <c r="F1023" s="430"/>
      <c r="G1023" s="328"/>
      <c r="H1023" s="328"/>
      <c r="I1023" s="314"/>
      <c r="J1023" s="314"/>
      <c r="K1023" s="329"/>
      <c r="L1023" s="319"/>
      <c r="M1023" s="320"/>
    </row>
    <row r="1024" spans="1:13" ht="87.6">
      <c r="A1024" s="427"/>
      <c r="B1024" s="428"/>
      <c r="C1024" s="427" t="s">
        <v>711</v>
      </c>
      <c r="D1024" s="431" t="s">
        <v>1345</v>
      </c>
      <c r="E1024" s="429" t="s">
        <v>718</v>
      </c>
      <c r="F1024" s="430"/>
      <c r="G1024" s="328"/>
      <c r="H1024" s="328"/>
      <c r="I1024" s="314"/>
      <c r="J1024" s="314"/>
      <c r="K1024" s="329"/>
      <c r="L1024" s="319"/>
      <c r="M1024" s="320"/>
    </row>
    <row r="1025" spans="1:13" ht="15">
      <c r="A1025" s="427"/>
      <c r="B1025" s="428"/>
      <c r="C1025" s="428" t="s">
        <v>24</v>
      </c>
      <c r="D1025" s="431" t="s">
        <v>1350</v>
      </c>
      <c r="E1025" s="429" t="s">
        <v>718</v>
      </c>
      <c r="F1025" s="430"/>
      <c r="G1025" s="328"/>
      <c r="H1025" s="328"/>
      <c r="I1025" s="314"/>
      <c r="J1025" s="314"/>
      <c r="K1025" s="329"/>
      <c r="L1025" s="319"/>
      <c r="M1025" s="320"/>
    </row>
    <row r="1026" spans="1:13" ht="15">
      <c r="A1026" s="427"/>
      <c r="B1026" s="428"/>
      <c r="C1026" s="428" t="s">
        <v>29</v>
      </c>
      <c r="D1026" s="431"/>
      <c r="E1026" s="429"/>
      <c r="F1026" s="430"/>
      <c r="G1026" s="328"/>
      <c r="H1026" s="328"/>
      <c r="I1026" s="314"/>
      <c r="J1026" s="314"/>
      <c r="K1026" s="329"/>
      <c r="L1026" s="319"/>
      <c r="M1026" s="320"/>
    </row>
    <row r="1027" spans="1:13" ht="15">
      <c r="A1027" s="427"/>
      <c r="B1027" s="420"/>
      <c r="C1027" s="428" t="s">
        <v>33</v>
      </c>
      <c r="D1027" s="431"/>
      <c r="E1027" s="429"/>
      <c r="F1027" s="430"/>
      <c r="G1027" s="328"/>
      <c r="H1027" s="328"/>
      <c r="I1027" s="314"/>
      <c r="J1027" s="314"/>
      <c r="K1027" s="329"/>
      <c r="L1027" s="319"/>
      <c r="M1027" s="320"/>
    </row>
    <row r="1028" spans="1:13" ht="15">
      <c r="A1028" s="427"/>
      <c r="B1028" s="418"/>
      <c r="C1028" s="428" t="s">
        <v>36</v>
      </c>
      <c r="D1028" s="431"/>
      <c r="E1028" s="429"/>
      <c r="F1028" s="430"/>
      <c r="G1028" s="328"/>
      <c r="H1028" s="328"/>
      <c r="I1028" s="314"/>
      <c r="J1028" s="314"/>
      <c r="K1028" s="329"/>
      <c r="L1028" s="319"/>
      <c r="M1028" s="320"/>
    </row>
    <row r="1029" spans="1:13" ht="15">
      <c r="A1029" s="419"/>
      <c r="B1029" s="418"/>
      <c r="C1029" s="419"/>
      <c r="D1029" s="432"/>
      <c r="E1029" s="421"/>
      <c r="F1029" s="422"/>
      <c r="G1029" s="328"/>
      <c r="H1029" s="328"/>
      <c r="I1029" s="314"/>
      <c r="J1029" s="314"/>
      <c r="K1029" s="329"/>
      <c r="L1029" s="319"/>
      <c r="M1029" s="320"/>
    </row>
    <row r="1030" spans="1:13" ht="62.45">
      <c r="A1030" s="423">
        <v>4.5999999999999996</v>
      </c>
      <c r="B1030" s="428" t="s">
        <v>1351</v>
      </c>
      <c r="C1030" s="423"/>
      <c r="D1030" s="418" t="s">
        <v>1352</v>
      </c>
      <c r="E1030" s="424"/>
      <c r="F1030" s="425"/>
      <c r="G1030" s="328"/>
      <c r="H1030" s="328"/>
      <c r="I1030" s="314"/>
      <c r="J1030" s="314"/>
      <c r="K1030" s="329"/>
      <c r="L1030" s="319"/>
      <c r="M1030" s="320"/>
    </row>
    <row r="1031" spans="1:13" ht="137.44999999999999">
      <c r="A1031" s="427" t="s">
        <v>1353</v>
      </c>
      <c r="B1031" s="428"/>
      <c r="C1031" s="427"/>
      <c r="D1031" s="428" t="s">
        <v>1354</v>
      </c>
      <c r="E1031" s="429"/>
      <c r="F1031" s="430"/>
      <c r="G1031" s="328"/>
      <c r="H1031" s="328"/>
      <c r="I1031" s="314"/>
      <c r="J1031" s="314"/>
      <c r="K1031" s="329"/>
      <c r="L1031" s="319"/>
      <c r="M1031" s="320"/>
    </row>
    <row r="1032" spans="1:13" ht="174.95">
      <c r="A1032" s="427"/>
      <c r="B1032" s="428"/>
      <c r="C1032" s="427" t="s">
        <v>711</v>
      </c>
      <c r="D1032" s="431" t="s">
        <v>1355</v>
      </c>
      <c r="E1032" s="429" t="s">
        <v>718</v>
      </c>
      <c r="F1032" s="430"/>
      <c r="G1032" s="328"/>
      <c r="H1032" s="328"/>
      <c r="I1032" s="314"/>
      <c r="J1032" s="314"/>
      <c r="K1032" s="329"/>
      <c r="L1032" s="319"/>
      <c r="M1032" s="320"/>
    </row>
    <row r="1033" spans="1:13" ht="37.5">
      <c r="A1033" s="427"/>
      <c r="B1033" s="428"/>
      <c r="C1033" s="428" t="s">
        <v>24</v>
      </c>
      <c r="D1033" s="476" t="s">
        <v>1356</v>
      </c>
      <c r="E1033" s="429" t="s">
        <v>718</v>
      </c>
      <c r="F1033" s="430"/>
      <c r="G1033" s="328"/>
      <c r="H1033" s="328"/>
      <c r="I1033" s="314"/>
      <c r="J1033" s="314"/>
      <c r="K1033" s="329"/>
      <c r="L1033" s="319"/>
      <c r="M1033" s="320"/>
    </row>
    <row r="1034" spans="1:13" ht="24.95">
      <c r="A1034" s="427"/>
      <c r="B1034" s="428"/>
      <c r="C1034" s="428" t="s">
        <v>29</v>
      </c>
      <c r="D1034" s="436" t="s">
        <v>1357</v>
      </c>
      <c r="E1034" s="429" t="s">
        <v>718</v>
      </c>
      <c r="F1034" s="430"/>
      <c r="G1034" s="328"/>
      <c r="H1034" s="328"/>
      <c r="I1034" s="314"/>
      <c r="J1034" s="314"/>
      <c r="K1034" s="329"/>
      <c r="L1034" s="319"/>
      <c r="M1034" s="320"/>
    </row>
    <row r="1035" spans="1:13" ht="15">
      <c r="A1035" s="427"/>
      <c r="B1035" s="428"/>
      <c r="C1035" s="428" t="s">
        <v>33</v>
      </c>
      <c r="D1035" s="431"/>
      <c r="E1035" s="429"/>
      <c r="F1035" s="430"/>
      <c r="G1035" s="328"/>
      <c r="H1035" s="328"/>
      <c r="I1035" s="314"/>
      <c r="J1035" s="314"/>
      <c r="K1035" s="329"/>
      <c r="L1035" s="319"/>
      <c r="M1035" s="320"/>
    </row>
    <row r="1036" spans="1:13" ht="15">
      <c r="A1036" s="427"/>
      <c r="B1036" s="428"/>
      <c r="C1036" s="428" t="s">
        <v>36</v>
      </c>
      <c r="D1036" s="431"/>
      <c r="E1036" s="429"/>
      <c r="F1036" s="430"/>
      <c r="G1036" s="328"/>
      <c r="H1036" s="328"/>
      <c r="I1036" s="314"/>
      <c r="J1036" s="314"/>
      <c r="K1036" s="329"/>
      <c r="L1036" s="319"/>
      <c r="M1036" s="320"/>
    </row>
    <row r="1037" spans="1:13" ht="15">
      <c r="A1037" s="419"/>
      <c r="B1037" s="420"/>
      <c r="C1037" s="419"/>
      <c r="D1037" s="432"/>
      <c r="E1037" s="421"/>
      <c r="F1037" s="422"/>
      <c r="G1037" s="328"/>
      <c r="H1037" s="328"/>
      <c r="I1037" s="314"/>
      <c r="J1037" s="314"/>
      <c r="K1037" s="329"/>
      <c r="L1037" s="319"/>
      <c r="M1037" s="320"/>
    </row>
    <row r="1038" spans="1:13" ht="112.5">
      <c r="A1038" s="427" t="s">
        <v>1358</v>
      </c>
      <c r="B1038" s="428" t="s">
        <v>683</v>
      </c>
      <c r="C1038" s="427"/>
      <c r="D1038" s="428" t="s">
        <v>1359</v>
      </c>
      <c r="E1038" s="429"/>
      <c r="F1038" s="430"/>
      <c r="G1038" s="328"/>
      <c r="H1038" s="328"/>
      <c r="I1038" s="314"/>
      <c r="J1038" s="314"/>
      <c r="K1038" s="329"/>
      <c r="L1038" s="319"/>
      <c r="M1038" s="320"/>
    </row>
    <row r="1039" spans="1:13" ht="174.95">
      <c r="A1039" s="427"/>
      <c r="B1039" s="428"/>
      <c r="C1039" s="427" t="s">
        <v>711</v>
      </c>
      <c r="D1039" s="431" t="s">
        <v>1360</v>
      </c>
      <c r="E1039" s="429" t="s">
        <v>718</v>
      </c>
      <c r="F1039" s="430"/>
      <c r="G1039" s="328"/>
      <c r="H1039" s="328"/>
      <c r="I1039" s="314"/>
      <c r="J1039" s="314"/>
      <c r="K1039" s="329"/>
      <c r="L1039" s="319"/>
      <c r="M1039" s="320"/>
    </row>
    <row r="1040" spans="1:13" ht="112.5">
      <c r="A1040" s="427"/>
      <c r="B1040" s="428"/>
      <c r="C1040" s="428" t="s">
        <v>24</v>
      </c>
      <c r="D1040" s="431" t="s">
        <v>1361</v>
      </c>
      <c r="E1040" s="429" t="s">
        <v>718</v>
      </c>
      <c r="F1040" s="430"/>
      <c r="G1040" s="328"/>
      <c r="H1040" s="328"/>
      <c r="I1040" s="314"/>
      <c r="J1040" s="314"/>
      <c r="K1040" s="329"/>
      <c r="L1040" s="319"/>
      <c r="M1040" s="320"/>
    </row>
    <row r="1041" spans="1:13" ht="37.5">
      <c r="A1041" s="427"/>
      <c r="B1041" s="428"/>
      <c r="C1041" s="428" t="s">
        <v>29</v>
      </c>
      <c r="D1041" s="436" t="s">
        <v>1362</v>
      </c>
      <c r="E1041" s="429" t="s">
        <v>718</v>
      </c>
      <c r="F1041" s="430"/>
      <c r="G1041" s="328"/>
      <c r="H1041" s="328"/>
      <c r="I1041" s="314"/>
      <c r="J1041" s="314"/>
      <c r="K1041" s="329"/>
      <c r="L1041" s="319"/>
      <c r="M1041" s="320"/>
    </row>
    <row r="1042" spans="1:13" ht="15">
      <c r="A1042" s="427"/>
      <c r="B1042" s="428"/>
      <c r="C1042" s="428" t="s">
        <v>33</v>
      </c>
      <c r="D1042" s="431"/>
      <c r="E1042" s="429"/>
      <c r="F1042" s="430"/>
      <c r="G1042" s="328"/>
      <c r="H1042" s="328"/>
      <c r="I1042" s="314"/>
      <c r="J1042" s="314"/>
      <c r="K1042" s="329"/>
      <c r="L1042" s="319"/>
      <c r="M1042" s="320"/>
    </row>
    <row r="1043" spans="1:13" ht="15">
      <c r="A1043" s="427"/>
      <c r="B1043" s="428"/>
      <c r="C1043" s="428" t="s">
        <v>36</v>
      </c>
      <c r="D1043" s="431"/>
      <c r="E1043" s="429"/>
      <c r="F1043" s="430"/>
      <c r="G1043" s="328"/>
      <c r="H1043" s="328"/>
      <c r="I1043" s="314"/>
      <c r="J1043" s="314"/>
      <c r="K1043" s="329"/>
      <c r="L1043" s="319"/>
      <c r="M1043" s="320"/>
    </row>
    <row r="1044" spans="1:13" ht="15">
      <c r="A1044" s="419"/>
      <c r="B1044" s="428"/>
      <c r="C1044" s="419"/>
      <c r="D1044" s="432"/>
      <c r="E1044" s="421"/>
      <c r="F1044" s="422"/>
      <c r="G1044" s="328"/>
      <c r="H1044" s="328"/>
      <c r="I1044" s="314"/>
      <c r="J1044" s="314"/>
      <c r="K1044" s="329"/>
      <c r="L1044" s="319"/>
      <c r="M1044" s="320"/>
    </row>
    <row r="1045" spans="1:13" ht="137.44999999999999">
      <c r="A1045" s="427" t="s">
        <v>1363</v>
      </c>
      <c r="B1045" s="420"/>
      <c r="C1045" s="427"/>
      <c r="D1045" s="428" t="s">
        <v>1364</v>
      </c>
      <c r="E1045" s="429"/>
      <c r="F1045" s="430"/>
      <c r="G1045" s="328"/>
      <c r="H1045" s="328"/>
      <c r="I1045" s="314"/>
      <c r="J1045" s="314"/>
      <c r="K1045" s="329"/>
      <c r="L1045" s="319"/>
      <c r="M1045" s="320"/>
    </row>
    <row r="1046" spans="1:13" ht="237.6">
      <c r="A1046" s="427"/>
      <c r="B1046" s="428" t="s">
        <v>1365</v>
      </c>
      <c r="C1046" s="427" t="s">
        <v>711</v>
      </c>
      <c r="D1046" s="431" t="s">
        <v>1366</v>
      </c>
      <c r="E1046" s="429" t="s">
        <v>718</v>
      </c>
      <c r="F1046" s="430"/>
      <c r="G1046" s="328"/>
      <c r="H1046" s="328"/>
      <c r="I1046" s="314"/>
      <c r="J1046" s="314"/>
      <c r="K1046" s="329"/>
      <c r="L1046" s="319"/>
      <c r="M1046" s="320"/>
    </row>
    <row r="1047" spans="1:13" ht="237.6">
      <c r="A1047" s="427"/>
      <c r="B1047" s="428"/>
      <c r="C1047" s="428" t="s">
        <v>24</v>
      </c>
      <c r="D1047" s="431" t="s">
        <v>1367</v>
      </c>
      <c r="E1047" s="429" t="s">
        <v>718</v>
      </c>
      <c r="F1047" s="430"/>
      <c r="G1047" s="328"/>
      <c r="H1047" s="328"/>
      <c r="I1047" s="314"/>
      <c r="J1047" s="314"/>
      <c r="K1047" s="329"/>
      <c r="L1047" s="319"/>
      <c r="M1047" s="320"/>
    </row>
    <row r="1048" spans="1:13" ht="37.5">
      <c r="A1048" s="427"/>
      <c r="B1048" s="428"/>
      <c r="C1048" s="428" t="s">
        <v>29</v>
      </c>
      <c r="D1048" s="436" t="s">
        <v>1368</v>
      </c>
      <c r="E1048" s="429" t="s">
        <v>718</v>
      </c>
      <c r="F1048" s="430"/>
      <c r="G1048" s="328"/>
      <c r="H1048" s="328"/>
      <c r="I1048" s="314"/>
      <c r="J1048" s="314"/>
      <c r="K1048" s="329"/>
      <c r="L1048" s="319"/>
      <c r="M1048" s="320"/>
    </row>
    <row r="1049" spans="1:13" ht="15">
      <c r="A1049" s="427"/>
      <c r="B1049" s="428"/>
      <c r="C1049" s="428" t="s">
        <v>33</v>
      </c>
      <c r="D1049" s="431"/>
      <c r="E1049" s="429"/>
      <c r="F1049" s="430"/>
      <c r="G1049" s="328"/>
      <c r="H1049" s="328"/>
      <c r="I1049" s="314"/>
      <c r="J1049" s="314"/>
      <c r="K1049" s="329"/>
      <c r="L1049" s="319"/>
      <c r="M1049" s="320"/>
    </row>
    <row r="1050" spans="1:13" ht="15">
      <c r="A1050" s="427"/>
      <c r="B1050" s="428"/>
      <c r="C1050" s="428" t="s">
        <v>36</v>
      </c>
      <c r="D1050" s="431"/>
      <c r="E1050" s="429"/>
      <c r="F1050" s="430"/>
      <c r="G1050" s="328"/>
      <c r="H1050" s="328"/>
      <c r="I1050" s="314"/>
      <c r="J1050" s="314"/>
      <c r="K1050" s="329"/>
      <c r="L1050" s="319"/>
      <c r="M1050" s="320"/>
    </row>
    <row r="1051" spans="1:13" ht="15">
      <c r="A1051" s="419"/>
      <c r="B1051" s="428"/>
      <c r="C1051" s="419"/>
      <c r="D1051" s="432"/>
      <c r="E1051" s="421"/>
      <c r="F1051" s="422"/>
      <c r="G1051" s="328"/>
      <c r="H1051" s="328"/>
      <c r="I1051" s="314"/>
      <c r="J1051" s="314"/>
      <c r="K1051" s="329"/>
      <c r="L1051" s="319"/>
      <c r="M1051" s="320"/>
    </row>
    <row r="1052" spans="1:13" ht="112.5">
      <c r="A1052" s="427" t="s">
        <v>1369</v>
      </c>
      <c r="B1052" s="428"/>
      <c r="C1052" s="427"/>
      <c r="D1052" s="428" t="s">
        <v>1370</v>
      </c>
      <c r="E1052" s="429"/>
      <c r="F1052" s="430"/>
      <c r="G1052" s="328"/>
      <c r="H1052" s="328"/>
      <c r="I1052" s="314"/>
      <c r="J1052" s="314"/>
      <c r="K1052" s="329"/>
      <c r="L1052" s="319"/>
      <c r="M1052" s="320"/>
    </row>
    <row r="1053" spans="1:13" ht="174.95">
      <c r="A1053" s="427"/>
      <c r="B1053" s="420"/>
      <c r="C1053" s="427" t="s">
        <v>711</v>
      </c>
      <c r="D1053" s="431" t="s">
        <v>1371</v>
      </c>
      <c r="E1053" s="429" t="s">
        <v>718</v>
      </c>
      <c r="F1053" s="430"/>
      <c r="G1053" s="328"/>
      <c r="H1053" s="328"/>
      <c r="I1053" s="314"/>
      <c r="J1053" s="314"/>
      <c r="K1053" s="329"/>
      <c r="L1053" s="319"/>
      <c r="M1053" s="320"/>
    </row>
    <row r="1054" spans="1:13" ht="137.44999999999999">
      <c r="A1054" s="427"/>
      <c r="B1054" s="428" t="s">
        <v>1372</v>
      </c>
      <c r="C1054" s="428" t="s">
        <v>24</v>
      </c>
      <c r="D1054" s="431" t="s">
        <v>1373</v>
      </c>
      <c r="E1054" s="429" t="s">
        <v>718</v>
      </c>
      <c r="F1054" s="430"/>
      <c r="G1054" s="328"/>
      <c r="H1054" s="328"/>
      <c r="I1054" s="314"/>
      <c r="J1054" s="314"/>
      <c r="K1054" s="329"/>
      <c r="L1054" s="319"/>
      <c r="M1054" s="320"/>
    </row>
    <row r="1055" spans="1:13" ht="37.5">
      <c r="A1055" s="427"/>
      <c r="B1055" s="428"/>
      <c r="C1055" s="428" t="s">
        <v>29</v>
      </c>
      <c r="D1055" s="436" t="s">
        <v>1374</v>
      </c>
      <c r="E1055" s="429" t="s">
        <v>718</v>
      </c>
      <c r="F1055" s="430"/>
      <c r="G1055" s="328"/>
      <c r="H1055" s="328"/>
      <c r="I1055" s="314"/>
      <c r="J1055" s="314"/>
      <c r="K1055" s="329"/>
      <c r="L1055" s="319"/>
      <c r="M1055" s="320"/>
    </row>
    <row r="1056" spans="1:13" ht="15">
      <c r="A1056" s="427"/>
      <c r="B1056" s="428"/>
      <c r="C1056" s="428" t="s">
        <v>33</v>
      </c>
      <c r="D1056" s="431"/>
      <c r="E1056" s="429"/>
      <c r="F1056" s="430"/>
      <c r="G1056" s="328"/>
      <c r="H1056" s="328"/>
      <c r="I1056" s="314"/>
      <c r="J1056" s="314"/>
      <c r="K1056" s="329"/>
      <c r="L1056" s="319"/>
      <c r="M1056" s="320"/>
    </row>
    <row r="1057" spans="1:13" ht="15">
      <c r="A1057" s="427"/>
      <c r="B1057" s="428"/>
      <c r="C1057" s="428" t="s">
        <v>36</v>
      </c>
      <c r="D1057" s="431"/>
      <c r="E1057" s="429"/>
      <c r="F1057" s="430"/>
      <c r="G1057" s="328"/>
      <c r="H1057" s="328"/>
      <c r="I1057" s="314"/>
      <c r="J1057" s="314"/>
      <c r="K1057" s="329"/>
      <c r="L1057" s="319"/>
      <c r="M1057" s="320"/>
    </row>
    <row r="1058" spans="1:13" ht="15">
      <c r="A1058" s="419"/>
      <c r="B1058" s="428"/>
      <c r="C1058" s="419"/>
      <c r="D1058" s="432"/>
      <c r="E1058" s="421"/>
      <c r="F1058" s="422"/>
      <c r="G1058" s="328"/>
      <c r="H1058" s="328"/>
      <c r="I1058" s="314"/>
      <c r="J1058" s="314"/>
      <c r="K1058" s="329"/>
      <c r="L1058" s="319"/>
      <c r="M1058" s="320"/>
    </row>
    <row r="1059" spans="1:13" ht="125.1">
      <c r="A1059" s="427" t="s">
        <v>1375</v>
      </c>
      <c r="B1059" s="428"/>
      <c r="C1059" s="427"/>
      <c r="D1059" s="428" t="s">
        <v>1376</v>
      </c>
      <c r="E1059" s="429"/>
      <c r="F1059" s="430"/>
      <c r="G1059" s="328"/>
      <c r="H1059" s="328"/>
      <c r="I1059" s="314"/>
      <c r="J1059" s="314"/>
      <c r="K1059" s="329"/>
      <c r="L1059" s="319"/>
      <c r="M1059" s="320"/>
    </row>
    <row r="1060" spans="1:13" ht="200.1">
      <c r="A1060" s="427"/>
      <c r="B1060" s="428"/>
      <c r="C1060" s="427" t="s">
        <v>711</v>
      </c>
      <c r="D1060" s="431" t="s">
        <v>1377</v>
      </c>
      <c r="E1060" s="429" t="s">
        <v>718</v>
      </c>
      <c r="F1060" s="430"/>
      <c r="G1060" s="328"/>
      <c r="H1060" s="328"/>
      <c r="I1060" s="314"/>
      <c r="J1060" s="314"/>
      <c r="K1060" s="329"/>
      <c r="L1060" s="319"/>
      <c r="M1060" s="320"/>
    </row>
    <row r="1061" spans="1:13" ht="174.95">
      <c r="A1061" s="427"/>
      <c r="B1061" s="420"/>
      <c r="C1061" s="428" t="s">
        <v>24</v>
      </c>
      <c r="D1061" s="431" t="s">
        <v>1378</v>
      </c>
      <c r="E1061" s="429" t="s">
        <v>718</v>
      </c>
      <c r="F1061" s="430"/>
      <c r="G1061" s="328"/>
      <c r="H1061" s="328"/>
      <c r="I1061" s="314"/>
      <c r="J1061" s="314"/>
      <c r="K1061" s="329"/>
      <c r="L1061" s="319"/>
      <c r="M1061" s="320"/>
    </row>
    <row r="1062" spans="1:13" ht="75">
      <c r="A1062" s="427"/>
      <c r="B1062" s="428" t="s">
        <v>525</v>
      </c>
      <c r="C1062" s="428" t="s">
        <v>29</v>
      </c>
      <c r="D1062" s="436" t="s">
        <v>1379</v>
      </c>
      <c r="E1062" s="429" t="s">
        <v>718</v>
      </c>
      <c r="F1062" s="430"/>
      <c r="G1062" s="328"/>
      <c r="H1062" s="328"/>
      <c r="I1062" s="314"/>
      <c r="J1062" s="314"/>
      <c r="K1062" s="329"/>
      <c r="L1062" s="319"/>
      <c r="M1062" s="320"/>
    </row>
    <row r="1063" spans="1:13" ht="15">
      <c r="A1063" s="427"/>
      <c r="B1063" s="428"/>
      <c r="C1063" s="428" t="s">
        <v>33</v>
      </c>
      <c r="D1063" s="431"/>
      <c r="E1063" s="429"/>
      <c r="F1063" s="430"/>
      <c r="G1063" s="328"/>
      <c r="H1063" s="328"/>
      <c r="I1063" s="314"/>
      <c r="J1063" s="314"/>
      <c r="K1063" s="329"/>
      <c r="L1063" s="319"/>
      <c r="M1063" s="320"/>
    </row>
    <row r="1064" spans="1:13" ht="15">
      <c r="A1064" s="427"/>
      <c r="B1064" s="428"/>
      <c r="C1064" s="428" t="s">
        <v>36</v>
      </c>
      <c r="D1064" s="431"/>
      <c r="E1064" s="429"/>
      <c r="F1064" s="430"/>
      <c r="G1064" s="328"/>
      <c r="H1064" s="328"/>
      <c r="I1064" s="314"/>
      <c r="J1064" s="314"/>
      <c r="K1064" s="329"/>
      <c r="L1064" s="319"/>
      <c r="M1064" s="320"/>
    </row>
    <row r="1065" spans="1:13" ht="15">
      <c r="A1065" s="419"/>
      <c r="B1065" s="428"/>
      <c r="C1065" s="419"/>
      <c r="D1065" s="432"/>
      <c r="E1065" s="421"/>
      <c r="F1065" s="422"/>
      <c r="G1065" s="328"/>
      <c r="H1065" s="328"/>
      <c r="I1065" s="314"/>
      <c r="J1065" s="314"/>
      <c r="K1065" s="329"/>
      <c r="L1065" s="319"/>
      <c r="M1065" s="320"/>
    </row>
    <row r="1066" spans="1:13" ht="15">
      <c r="A1066" s="423">
        <v>4.7</v>
      </c>
      <c r="B1066" s="428"/>
      <c r="C1066" s="423"/>
      <c r="D1066" s="418" t="s">
        <v>1380</v>
      </c>
      <c r="E1066" s="424"/>
      <c r="F1066" s="425"/>
      <c r="G1066" s="328"/>
      <c r="H1066" s="328"/>
      <c r="I1066" s="314"/>
      <c r="J1066" s="314"/>
      <c r="K1066" s="329"/>
      <c r="L1066" s="319"/>
      <c r="M1066" s="320"/>
    </row>
    <row r="1067" spans="1:13" ht="99.95">
      <c r="A1067" s="427" t="s">
        <v>1381</v>
      </c>
      <c r="B1067" s="428"/>
      <c r="C1067" s="427"/>
      <c r="D1067" s="428" t="s">
        <v>1382</v>
      </c>
      <c r="E1067" s="429"/>
      <c r="F1067" s="430"/>
      <c r="G1067" s="328"/>
      <c r="H1067" s="328"/>
      <c r="I1067" s="314"/>
      <c r="J1067" s="314"/>
      <c r="K1067" s="329"/>
      <c r="L1067" s="319"/>
      <c r="M1067" s="320"/>
    </row>
    <row r="1068" spans="1:13" ht="137.44999999999999">
      <c r="A1068" s="449"/>
      <c r="B1068" s="428"/>
      <c r="C1068" s="449" t="s">
        <v>711</v>
      </c>
      <c r="D1068" s="450" t="s">
        <v>1383</v>
      </c>
      <c r="E1068" s="451" t="s">
        <v>1086</v>
      </c>
      <c r="F1068" s="477" t="s">
        <v>1384</v>
      </c>
      <c r="G1068" s="328"/>
      <c r="H1068" s="328"/>
      <c r="I1068" s="314"/>
      <c r="J1068" s="314"/>
      <c r="K1068" s="329"/>
      <c r="L1068" s="319"/>
      <c r="M1068" s="320"/>
    </row>
    <row r="1069" spans="1:13" ht="212.45">
      <c r="A1069" s="427"/>
      <c r="B1069" s="420"/>
      <c r="C1069" s="428" t="s">
        <v>24</v>
      </c>
      <c r="D1069" s="431" t="s">
        <v>1385</v>
      </c>
      <c r="E1069" s="429" t="s">
        <v>718</v>
      </c>
      <c r="F1069" s="430"/>
      <c r="G1069" s="328"/>
      <c r="H1069" s="328"/>
      <c r="I1069" s="314"/>
      <c r="J1069" s="314"/>
      <c r="K1069" s="329"/>
      <c r="L1069" s="319"/>
      <c r="M1069" s="320"/>
    </row>
    <row r="1070" spans="1:13" ht="15">
      <c r="A1070" s="427"/>
      <c r="B1070" s="418"/>
      <c r="C1070" s="428" t="s">
        <v>29</v>
      </c>
      <c r="D1070" s="431"/>
      <c r="E1070" s="429"/>
      <c r="F1070" s="430"/>
      <c r="G1070" s="328"/>
      <c r="H1070" s="328"/>
      <c r="I1070" s="314"/>
      <c r="J1070" s="314"/>
      <c r="K1070" s="329"/>
      <c r="L1070" s="319"/>
      <c r="M1070" s="320"/>
    </row>
    <row r="1071" spans="1:13" ht="62.45">
      <c r="A1071" s="427"/>
      <c r="B1071" s="428" t="s">
        <v>1386</v>
      </c>
      <c r="C1071" s="428" t="s">
        <v>33</v>
      </c>
      <c r="D1071" s="431"/>
      <c r="E1071" s="429"/>
      <c r="F1071" s="430"/>
      <c r="G1071" s="328"/>
      <c r="H1071" s="328"/>
      <c r="I1071" s="314"/>
      <c r="J1071" s="314"/>
      <c r="K1071" s="329"/>
      <c r="L1071" s="319"/>
      <c r="M1071" s="320"/>
    </row>
    <row r="1072" spans="1:13" ht="15">
      <c r="A1072" s="427"/>
      <c r="B1072" s="428"/>
      <c r="C1072" s="428" t="s">
        <v>36</v>
      </c>
      <c r="D1072" s="431"/>
      <c r="E1072" s="429"/>
      <c r="F1072" s="430"/>
      <c r="G1072" s="328"/>
      <c r="H1072" s="328"/>
      <c r="I1072" s="314"/>
      <c r="J1072" s="314"/>
      <c r="K1072" s="329"/>
      <c r="L1072" s="319"/>
      <c r="M1072" s="320"/>
    </row>
    <row r="1073" spans="1:13" ht="15">
      <c r="A1073" s="419"/>
      <c r="B1073" s="428"/>
      <c r="C1073" s="419"/>
      <c r="D1073" s="432"/>
      <c r="E1073" s="421"/>
      <c r="F1073" s="422"/>
      <c r="G1073" s="328"/>
      <c r="H1073" s="328"/>
      <c r="I1073" s="314"/>
      <c r="J1073" s="314"/>
      <c r="K1073" s="329"/>
      <c r="L1073" s="319"/>
      <c r="M1073" s="320"/>
    </row>
    <row r="1074" spans="1:13" ht="112.5">
      <c r="A1074" s="427" t="s">
        <v>1387</v>
      </c>
      <c r="B1074" s="428"/>
      <c r="C1074" s="427"/>
      <c r="D1074" s="428" t="s">
        <v>1388</v>
      </c>
      <c r="E1074" s="429"/>
      <c r="F1074" s="430"/>
      <c r="G1074" s="328"/>
      <c r="H1074" s="328"/>
      <c r="I1074" s="314"/>
      <c r="J1074" s="314"/>
      <c r="K1074" s="329"/>
      <c r="L1074" s="319"/>
      <c r="M1074" s="320"/>
    </row>
    <row r="1075" spans="1:13" ht="125.1">
      <c r="A1075" s="427"/>
      <c r="B1075" s="428"/>
      <c r="C1075" s="427" t="s">
        <v>711</v>
      </c>
      <c r="D1075" s="431" t="s">
        <v>1389</v>
      </c>
      <c r="E1075" s="429" t="s">
        <v>718</v>
      </c>
      <c r="F1075" s="430"/>
      <c r="G1075" s="328"/>
      <c r="H1075" s="328"/>
      <c r="I1075" s="314"/>
      <c r="J1075" s="314"/>
      <c r="K1075" s="329"/>
      <c r="L1075" s="319"/>
      <c r="M1075" s="320"/>
    </row>
    <row r="1076" spans="1:13" ht="99.95">
      <c r="A1076" s="427"/>
      <c r="B1076" s="428"/>
      <c r="C1076" s="428" t="s">
        <v>24</v>
      </c>
      <c r="D1076" s="431" t="s">
        <v>1390</v>
      </c>
      <c r="E1076" s="429" t="s">
        <v>718</v>
      </c>
      <c r="F1076" s="430"/>
      <c r="G1076" s="328"/>
      <c r="H1076" s="328"/>
      <c r="I1076" s="314"/>
      <c r="J1076" s="314"/>
      <c r="K1076" s="329"/>
      <c r="L1076" s="319"/>
      <c r="M1076" s="320"/>
    </row>
    <row r="1077" spans="1:13" ht="15">
      <c r="A1077" s="427"/>
      <c r="B1077" s="428"/>
      <c r="C1077" s="428" t="s">
        <v>29</v>
      </c>
      <c r="D1077" s="431"/>
      <c r="E1077" s="429"/>
      <c r="F1077" s="430"/>
      <c r="G1077" s="328"/>
      <c r="H1077" s="328"/>
      <c r="I1077" s="314"/>
      <c r="J1077" s="314"/>
      <c r="K1077" s="329"/>
      <c r="L1077" s="319"/>
      <c r="M1077" s="320"/>
    </row>
    <row r="1078" spans="1:13" ht="15">
      <c r="A1078" s="427"/>
      <c r="B1078" s="420"/>
      <c r="C1078" s="428" t="s">
        <v>33</v>
      </c>
      <c r="D1078" s="431"/>
      <c r="E1078" s="429"/>
      <c r="F1078" s="430"/>
      <c r="G1078" s="328"/>
      <c r="H1078" s="328"/>
      <c r="I1078" s="314"/>
      <c r="J1078" s="314"/>
      <c r="K1078" s="329"/>
      <c r="L1078" s="319"/>
      <c r="M1078" s="320"/>
    </row>
    <row r="1079" spans="1:13" ht="62.45">
      <c r="A1079" s="427"/>
      <c r="B1079" s="428" t="s">
        <v>1391</v>
      </c>
      <c r="C1079" s="428" t="s">
        <v>36</v>
      </c>
      <c r="D1079" s="431"/>
      <c r="E1079" s="429"/>
      <c r="F1079" s="430"/>
      <c r="G1079" s="328"/>
      <c r="H1079" s="328"/>
      <c r="I1079" s="314"/>
      <c r="J1079" s="314"/>
      <c r="K1079" s="329"/>
      <c r="L1079" s="319"/>
      <c r="M1079" s="320"/>
    </row>
    <row r="1080" spans="1:13" ht="15">
      <c r="A1080" s="419"/>
      <c r="B1080" s="428"/>
      <c r="C1080" s="419"/>
      <c r="D1080" s="432"/>
      <c r="E1080" s="421"/>
      <c r="F1080" s="422"/>
      <c r="G1080" s="328"/>
      <c r="H1080" s="328"/>
      <c r="I1080" s="314"/>
      <c r="J1080" s="314"/>
      <c r="K1080" s="329"/>
      <c r="L1080" s="319"/>
      <c r="M1080" s="320"/>
    </row>
    <row r="1081" spans="1:13" ht="15">
      <c r="A1081" s="423">
        <v>4.8</v>
      </c>
      <c r="B1081" s="428"/>
      <c r="C1081" s="423"/>
      <c r="D1081" s="418" t="s">
        <v>1392</v>
      </c>
      <c r="E1081" s="424"/>
      <c r="F1081" s="425"/>
      <c r="G1081" s="328"/>
      <c r="H1081" s="328"/>
      <c r="I1081" s="314"/>
      <c r="J1081" s="314"/>
      <c r="K1081" s="329"/>
      <c r="L1081" s="319"/>
      <c r="M1081" s="320"/>
    </row>
    <row r="1082" spans="1:13" ht="174.95">
      <c r="A1082" s="427" t="s">
        <v>1393</v>
      </c>
      <c r="B1082" s="428"/>
      <c r="C1082" s="427"/>
      <c r="D1082" s="428" t="s">
        <v>1394</v>
      </c>
      <c r="E1082" s="429"/>
      <c r="F1082" s="430"/>
      <c r="G1082" s="328"/>
      <c r="H1082" s="328"/>
      <c r="I1082" s="314"/>
      <c r="J1082" s="314"/>
      <c r="K1082" s="329"/>
      <c r="L1082" s="319"/>
      <c r="M1082" s="320"/>
    </row>
    <row r="1083" spans="1:13" ht="237.6">
      <c r="A1083" s="427"/>
      <c r="B1083" s="428"/>
      <c r="C1083" s="427" t="s">
        <v>711</v>
      </c>
      <c r="D1083" s="431" t="s">
        <v>1395</v>
      </c>
      <c r="E1083" s="429" t="s">
        <v>718</v>
      </c>
      <c r="F1083" s="430"/>
      <c r="G1083" s="328"/>
      <c r="H1083" s="328"/>
      <c r="I1083" s="314"/>
      <c r="J1083" s="314"/>
      <c r="K1083" s="329"/>
      <c r="L1083" s="319"/>
      <c r="M1083" s="320"/>
    </row>
    <row r="1084" spans="1:13" ht="399.95">
      <c r="A1084" s="427"/>
      <c r="B1084" s="428"/>
      <c r="C1084" s="428" t="s">
        <v>24</v>
      </c>
      <c r="D1084" s="431" t="s">
        <v>1396</v>
      </c>
      <c r="E1084" s="429" t="s">
        <v>718</v>
      </c>
      <c r="F1084" s="430"/>
      <c r="G1084" s="328"/>
      <c r="H1084" s="328"/>
      <c r="I1084" s="314"/>
      <c r="J1084" s="314"/>
      <c r="K1084" s="329"/>
      <c r="L1084" s="319"/>
      <c r="M1084" s="320"/>
    </row>
    <row r="1085" spans="1:13" ht="15">
      <c r="A1085" s="427"/>
      <c r="B1085" s="428"/>
      <c r="C1085" s="428" t="s">
        <v>29</v>
      </c>
      <c r="D1085" s="431"/>
      <c r="E1085" s="429"/>
      <c r="F1085" s="430"/>
      <c r="G1085" s="328"/>
      <c r="H1085" s="328"/>
      <c r="I1085" s="314"/>
      <c r="J1085" s="314"/>
      <c r="K1085" s="329"/>
      <c r="L1085" s="319"/>
      <c r="M1085" s="320"/>
    </row>
    <row r="1086" spans="1:13" ht="15">
      <c r="A1086" s="427"/>
      <c r="B1086" s="420"/>
      <c r="C1086" s="428" t="s">
        <v>33</v>
      </c>
      <c r="D1086" s="431"/>
      <c r="E1086" s="429"/>
      <c r="F1086" s="430"/>
      <c r="G1086" s="328"/>
      <c r="H1086" s="328"/>
      <c r="I1086" s="314"/>
      <c r="J1086" s="314"/>
      <c r="K1086" s="329"/>
      <c r="L1086" s="319"/>
      <c r="M1086" s="320"/>
    </row>
    <row r="1087" spans="1:13" ht="62.45">
      <c r="A1087" s="427"/>
      <c r="B1087" s="428" t="s">
        <v>1397</v>
      </c>
      <c r="C1087" s="428" t="s">
        <v>36</v>
      </c>
      <c r="D1087" s="431"/>
      <c r="E1087" s="429"/>
      <c r="F1087" s="430"/>
      <c r="G1087" s="328"/>
      <c r="H1087" s="328"/>
      <c r="I1087" s="314"/>
      <c r="J1087" s="314"/>
      <c r="K1087" s="329"/>
      <c r="L1087" s="319"/>
      <c r="M1087" s="320"/>
    </row>
    <row r="1088" spans="1:13" ht="15">
      <c r="A1088" s="419"/>
      <c r="B1088" s="428"/>
      <c r="C1088" s="419"/>
      <c r="D1088" s="432"/>
      <c r="E1088" s="421"/>
      <c r="F1088" s="422"/>
      <c r="G1088" s="328"/>
      <c r="H1088" s="328"/>
      <c r="I1088" s="314"/>
      <c r="J1088" s="314"/>
      <c r="K1088" s="329"/>
      <c r="L1088" s="319"/>
      <c r="M1088" s="320"/>
    </row>
    <row r="1089" spans="1:13" ht="15">
      <c r="A1089" s="423">
        <v>4.9000000000000004</v>
      </c>
      <c r="B1089" s="428"/>
      <c r="C1089" s="423"/>
      <c r="D1089" s="418" t="s">
        <v>1398</v>
      </c>
      <c r="E1089" s="424"/>
      <c r="F1089" s="425"/>
      <c r="G1089" s="328"/>
      <c r="H1089" s="328"/>
      <c r="I1089" s="314"/>
      <c r="J1089" s="314"/>
      <c r="K1089" s="329"/>
      <c r="L1089" s="319"/>
      <c r="M1089" s="320"/>
    </row>
    <row r="1090" spans="1:13" ht="162.6">
      <c r="A1090" s="427" t="s">
        <v>1399</v>
      </c>
      <c r="B1090" s="428"/>
      <c r="C1090" s="427"/>
      <c r="D1090" s="428" t="s">
        <v>1400</v>
      </c>
      <c r="E1090" s="429"/>
      <c r="F1090" s="430"/>
      <c r="G1090" s="328"/>
      <c r="H1090" s="328"/>
      <c r="I1090" s="314"/>
      <c r="J1090" s="314"/>
      <c r="K1090" s="329"/>
      <c r="L1090" s="319"/>
      <c r="M1090" s="320"/>
    </row>
    <row r="1091" spans="1:13" ht="125.1">
      <c r="A1091" s="427"/>
      <c r="B1091" s="428"/>
      <c r="C1091" s="427" t="s">
        <v>711</v>
      </c>
      <c r="D1091" s="431" t="s">
        <v>1401</v>
      </c>
      <c r="E1091" s="429" t="s">
        <v>718</v>
      </c>
      <c r="F1091" s="430"/>
      <c r="G1091" s="328"/>
      <c r="H1091" s="328"/>
      <c r="I1091" s="314"/>
      <c r="J1091" s="314"/>
      <c r="K1091" s="329"/>
      <c r="L1091" s="319"/>
      <c r="M1091" s="320"/>
    </row>
    <row r="1092" spans="1:13" ht="137.44999999999999">
      <c r="A1092" s="427"/>
      <c r="B1092" s="428"/>
      <c r="C1092" s="428" t="s">
        <v>24</v>
      </c>
      <c r="D1092" s="431" t="s">
        <v>1402</v>
      </c>
      <c r="E1092" s="429" t="s">
        <v>718</v>
      </c>
      <c r="F1092" s="430"/>
      <c r="G1092" s="328"/>
      <c r="H1092" s="328"/>
      <c r="I1092" s="314"/>
      <c r="J1092" s="314"/>
      <c r="K1092" s="329"/>
      <c r="L1092" s="319"/>
      <c r="M1092" s="320"/>
    </row>
    <row r="1093" spans="1:13" ht="62.45">
      <c r="A1093" s="427"/>
      <c r="B1093" s="428"/>
      <c r="C1093" s="428" t="s">
        <v>29</v>
      </c>
      <c r="D1093" s="436" t="s">
        <v>1403</v>
      </c>
      <c r="E1093" s="429" t="s">
        <v>718</v>
      </c>
      <c r="F1093" s="430"/>
      <c r="G1093" s="328"/>
      <c r="H1093" s="328"/>
      <c r="I1093" s="314"/>
      <c r="J1093" s="314"/>
      <c r="K1093" s="329"/>
      <c r="L1093" s="319"/>
      <c r="M1093" s="320"/>
    </row>
    <row r="1094" spans="1:13" ht="15">
      <c r="A1094" s="427"/>
      <c r="B1094" s="420"/>
      <c r="C1094" s="428" t="s">
        <v>33</v>
      </c>
      <c r="D1094" s="431"/>
      <c r="E1094" s="429"/>
      <c r="F1094" s="430"/>
      <c r="G1094" s="328"/>
      <c r="H1094" s="328"/>
      <c r="I1094" s="314"/>
      <c r="J1094" s="314"/>
      <c r="K1094" s="329"/>
      <c r="L1094" s="319"/>
      <c r="M1094" s="320"/>
    </row>
    <row r="1095" spans="1:13" ht="15">
      <c r="A1095" s="427"/>
      <c r="B1095" s="418"/>
      <c r="C1095" s="428" t="s">
        <v>36</v>
      </c>
      <c r="D1095" s="431"/>
      <c r="E1095" s="429"/>
      <c r="F1095" s="430"/>
      <c r="G1095" s="328"/>
      <c r="H1095" s="328"/>
      <c r="I1095" s="314"/>
      <c r="J1095" s="314"/>
      <c r="K1095" s="329"/>
      <c r="L1095" s="319"/>
      <c r="M1095" s="320"/>
    </row>
    <row r="1096" spans="1:13" ht="409.5">
      <c r="A1096" s="419"/>
      <c r="B1096" s="428" t="s">
        <v>1404</v>
      </c>
      <c r="C1096" s="419"/>
      <c r="D1096" s="432"/>
      <c r="E1096" s="421"/>
      <c r="F1096" s="422"/>
      <c r="G1096" s="328"/>
      <c r="H1096" s="328"/>
      <c r="I1096" s="314"/>
      <c r="J1096" s="314"/>
      <c r="K1096" s="329"/>
      <c r="L1096" s="319"/>
      <c r="M1096" s="320"/>
    </row>
    <row r="1097" spans="1:13" ht="15">
      <c r="A1097" s="423">
        <v>5</v>
      </c>
      <c r="B1097" s="428"/>
      <c r="C1097" s="423"/>
      <c r="D1097" s="418" t="s">
        <v>728</v>
      </c>
      <c r="E1097" s="424"/>
      <c r="F1097" s="425"/>
      <c r="G1097" s="328"/>
      <c r="H1097" s="328"/>
      <c r="I1097" s="314"/>
      <c r="J1097" s="314"/>
      <c r="K1097" s="329"/>
      <c r="L1097" s="319"/>
      <c r="M1097" s="320"/>
    </row>
    <row r="1098" spans="1:13" ht="15">
      <c r="A1098" s="423">
        <v>5.0999999999999996</v>
      </c>
      <c r="B1098" s="428"/>
      <c r="C1098" s="423"/>
      <c r="D1098" s="418" t="s">
        <v>1405</v>
      </c>
      <c r="E1098" s="424"/>
      <c r="F1098" s="425"/>
      <c r="G1098" s="328"/>
      <c r="H1098" s="328"/>
      <c r="I1098" s="314"/>
      <c r="J1098" s="314"/>
      <c r="K1098" s="329"/>
      <c r="L1098" s="319"/>
      <c r="M1098" s="320"/>
    </row>
    <row r="1099" spans="1:13" ht="112.5">
      <c r="A1099" s="427" t="s">
        <v>1406</v>
      </c>
      <c r="B1099" s="428"/>
      <c r="C1099" s="427"/>
      <c r="D1099" s="428" t="s">
        <v>1407</v>
      </c>
      <c r="E1099" s="429"/>
      <c r="F1099" s="430"/>
      <c r="G1099" s="328"/>
      <c r="H1099" s="328"/>
      <c r="I1099" s="314"/>
      <c r="J1099" s="314"/>
      <c r="K1099" s="329"/>
      <c r="L1099" s="319"/>
      <c r="M1099" s="320"/>
    </row>
    <row r="1100" spans="1:13" ht="137.44999999999999">
      <c r="A1100" s="427"/>
      <c r="B1100" s="428"/>
      <c r="C1100" s="427" t="s">
        <v>711</v>
      </c>
      <c r="D1100" s="431" t="s">
        <v>1408</v>
      </c>
      <c r="E1100" s="429" t="s">
        <v>718</v>
      </c>
      <c r="F1100" s="430"/>
      <c r="G1100" s="328"/>
      <c r="H1100" s="328"/>
      <c r="I1100" s="314"/>
      <c r="J1100" s="314"/>
      <c r="K1100" s="329"/>
      <c r="L1100" s="319"/>
      <c r="M1100" s="320"/>
    </row>
    <row r="1101" spans="1:13" ht="15">
      <c r="A1101" s="427"/>
      <c r="B1101" s="428"/>
      <c r="C1101" s="428" t="s">
        <v>24</v>
      </c>
      <c r="D1101" s="431"/>
      <c r="E1101" s="429"/>
      <c r="F1101" s="430"/>
      <c r="G1101" s="328"/>
      <c r="H1101" s="328"/>
      <c r="I1101" s="314"/>
      <c r="J1101" s="314"/>
      <c r="K1101" s="329"/>
      <c r="L1101" s="319"/>
      <c r="M1101" s="320"/>
    </row>
    <row r="1102" spans="1:13" ht="75">
      <c r="A1102" s="427"/>
      <c r="B1102" s="428"/>
      <c r="C1102" s="428" t="s">
        <v>29</v>
      </c>
      <c r="D1102" s="436" t="s">
        <v>1409</v>
      </c>
      <c r="E1102" s="429" t="s">
        <v>718</v>
      </c>
      <c r="F1102" s="430"/>
      <c r="G1102" s="328"/>
      <c r="H1102" s="328"/>
      <c r="I1102" s="314"/>
      <c r="J1102" s="314"/>
      <c r="K1102" s="329"/>
      <c r="L1102" s="319"/>
      <c r="M1102" s="320"/>
    </row>
    <row r="1103" spans="1:13" ht="15">
      <c r="A1103" s="427"/>
      <c r="B1103" s="420"/>
      <c r="C1103" s="428" t="s">
        <v>33</v>
      </c>
      <c r="D1103" s="431"/>
      <c r="E1103" s="429"/>
      <c r="F1103" s="430"/>
      <c r="G1103" s="328"/>
      <c r="H1103" s="328"/>
      <c r="I1103" s="314"/>
      <c r="J1103" s="314"/>
      <c r="K1103" s="329"/>
      <c r="L1103" s="319"/>
      <c r="M1103" s="320"/>
    </row>
    <row r="1104" spans="1:13" ht="409.5">
      <c r="A1104" s="427"/>
      <c r="B1104" s="428" t="s">
        <v>1410</v>
      </c>
      <c r="C1104" s="428" t="s">
        <v>36</v>
      </c>
      <c r="D1104" s="431"/>
      <c r="E1104" s="429"/>
      <c r="F1104" s="430"/>
      <c r="G1104" s="328"/>
      <c r="H1104" s="328"/>
      <c r="I1104" s="314"/>
      <c r="J1104" s="314"/>
      <c r="K1104" s="329"/>
      <c r="L1104" s="319"/>
      <c r="M1104" s="320"/>
    </row>
    <row r="1105" spans="1:13" ht="15">
      <c r="A1105" s="419"/>
      <c r="B1105" s="428"/>
      <c r="C1105" s="419"/>
      <c r="D1105" s="432"/>
      <c r="E1105" s="421"/>
      <c r="F1105" s="422"/>
      <c r="G1105" s="328"/>
      <c r="H1105" s="328"/>
      <c r="I1105" s="314"/>
      <c r="J1105" s="314"/>
      <c r="K1105" s="329"/>
      <c r="L1105" s="319"/>
      <c r="M1105" s="320"/>
    </row>
    <row r="1106" spans="1:13" ht="99.95">
      <c r="A1106" s="427" t="s">
        <v>1411</v>
      </c>
      <c r="B1106" s="428"/>
      <c r="C1106" s="427"/>
      <c r="D1106" s="428" t="s">
        <v>1412</v>
      </c>
      <c r="E1106" s="429"/>
      <c r="F1106" s="430"/>
      <c r="G1106" s="328"/>
      <c r="H1106" s="328"/>
      <c r="I1106" s="314"/>
      <c r="J1106" s="314"/>
      <c r="K1106" s="329"/>
      <c r="L1106" s="319"/>
      <c r="M1106" s="320"/>
    </row>
    <row r="1107" spans="1:13" ht="249.95">
      <c r="A1107" s="427"/>
      <c r="B1107" s="428"/>
      <c r="C1107" s="427" t="s">
        <v>711</v>
      </c>
      <c r="D1107" s="431" t="s">
        <v>1413</v>
      </c>
      <c r="E1107" s="429" t="s">
        <v>718</v>
      </c>
      <c r="F1107" s="430"/>
      <c r="G1107" s="328"/>
      <c r="H1107" s="328"/>
      <c r="I1107" s="314"/>
      <c r="J1107" s="314"/>
      <c r="K1107" s="329"/>
      <c r="L1107" s="319"/>
      <c r="M1107" s="320"/>
    </row>
    <row r="1108" spans="1:13" ht="15">
      <c r="A1108" s="427"/>
      <c r="B1108" s="428"/>
      <c r="C1108" s="428" t="s">
        <v>24</v>
      </c>
      <c r="D1108" s="431"/>
      <c r="E1108" s="429"/>
      <c r="F1108" s="430"/>
      <c r="G1108" s="328"/>
      <c r="H1108" s="328"/>
      <c r="I1108" s="314"/>
      <c r="J1108" s="314"/>
      <c r="K1108" s="329"/>
      <c r="L1108" s="319"/>
      <c r="M1108" s="320"/>
    </row>
    <row r="1109" spans="1:13" ht="37.5">
      <c r="A1109" s="427"/>
      <c r="B1109" s="428"/>
      <c r="C1109" s="428" t="s">
        <v>29</v>
      </c>
      <c r="D1109" s="436" t="s">
        <v>1414</v>
      </c>
      <c r="E1109" s="429" t="s">
        <v>718</v>
      </c>
      <c r="F1109" s="430"/>
      <c r="G1109" s="328"/>
      <c r="H1109" s="328"/>
      <c r="I1109" s="314"/>
      <c r="J1109" s="314"/>
      <c r="K1109" s="329"/>
      <c r="L1109" s="319"/>
      <c r="M1109" s="320"/>
    </row>
    <row r="1110" spans="1:13" ht="15">
      <c r="A1110" s="427"/>
      <c r="B1110" s="428"/>
      <c r="C1110" s="428" t="s">
        <v>33</v>
      </c>
      <c r="D1110" s="431"/>
      <c r="E1110" s="429"/>
      <c r="F1110" s="430"/>
      <c r="G1110" s="328"/>
      <c r="H1110" s="328"/>
      <c r="I1110" s="314"/>
      <c r="J1110" s="314"/>
      <c r="K1110" s="329"/>
      <c r="L1110" s="319"/>
      <c r="M1110" s="320"/>
    </row>
    <row r="1111" spans="1:13" ht="15">
      <c r="A1111" s="427"/>
      <c r="B1111" s="420"/>
      <c r="C1111" s="428" t="s">
        <v>36</v>
      </c>
      <c r="D1111" s="431"/>
      <c r="E1111" s="429"/>
      <c r="F1111" s="430"/>
      <c r="G1111" s="328"/>
      <c r="H1111" s="328"/>
      <c r="I1111" s="314"/>
      <c r="J1111" s="314"/>
      <c r="K1111" s="329"/>
      <c r="L1111" s="319"/>
      <c r="M1111" s="320"/>
    </row>
    <row r="1112" spans="1:13" ht="15">
      <c r="A1112" s="419"/>
      <c r="B1112" s="418"/>
      <c r="C1112" s="419"/>
      <c r="D1112" s="432"/>
      <c r="E1112" s="421"/>
      <c r="F1112" s="422"/>
      <c r="G1112" s="328"/>
      <c r="H1112" s="328"/>
      <c r="I1112" s="314"/>
      <c r="J1112" s="314"/>
      <c r="K1112" s="329"/>
      <c r="L1112" s="319"/>
      <c r="M1112" s="320"/>
    </row>
    <row r="1113" spans="1:13" ht="162.6">
      <c r="A1113" s="427" t="s">
        <v>1415</v>
      </c>
      <c r="B1113" s="428" t="s">
        <v>1416</v>
      </c>
      <c r="C1113" s="427"/>
      <c r="D1113" s="428" t="s">
        <v>1417</v>
      </c>
      <c r="E1113" s="429"/>
      <c r="F1113" s="430"/>
      <c r="G1113" s="328"/>
      <c r="H1113" s="328"/>
      <c r="I1113" s="314"/>
      <c r="J1113" s="314"/>
      <c r="K1113" s="329"/>
      <c r="L1113" s="319"/>
      <c r="M1113" s="320"/>
    </row>
    <row r="1114" spans="1:13" ht="150">
      <c r="A1114" s="427"/>
      <c r="B1114" s="428"/>
      <c r="C1114" s="427" t="s">
        <v>711</v>
      </c>
      <c r="D1114" s="431" t="s">
        <v>1418</v>
      </c>
      <c r="E1114" s="429" t="s">
        <v>718</v>
      </c>
      <c r="F1114" s="430"/>
      <c r="G1114" s="328"/>
      <c r="H1114" s="328"/>
      <c r="I1114" s="314"/>
      <c r="J1114" s="314"/>
      <c r="K1114" s="329"/>
      <c r="L1114" s="319"/>
      <c r="M1114" s="320"/>
    </row>
    <row r="1115" spans="1:13" ht="37.5">
      <c r="A1115" s="427"/>
      <c r="B1115" s="428"/>
      <c r="C1115" s="428" t="s">
        <v>24</v>
      </c>
      <c r="D1115" s="431" t="s">
        <v>1419</v>
      </c>
      <c r="E1115" s="429" t="s">
        <v>718</v>
      </c>
      <c r="F1115" s="430"/>
      <c r="G1115" s="328"/>
      <c r="H1115" s="328"/>
      <c r="I1115" s="314"/>
      <c r="J1115" s="314"/>
      <c r="K1115" s="329"/>
      <c r="L1115" s="319"/>
      <c r="M1115" s="320"/>
    </row>
    <row r="1116" spans="1:13" ht="15">
      <c r="A1116" s="427"/>
      <c r="B1116" s="428"/>
      <c r="C1116" s="428" t="s">
        <v>29</v>
      </c>
      <c r="D1116" s="431"/>
      <c r="E1116" s="429"/>
      <c r="F1116" s="430"/>
      <c r="G1116" s="328"/>
      <c r="H1116" s="328"/>
      <c r="I1116" s="314"/>
      <c r="J1116" s="314"/>
      <c r="K1116" s="329"/>
      <c r="L1116" s="319"/>
      <c r="M1116" s="320"/>
    </row>
    <row r="1117" spans="1:13" ht="15">
      <c r="A1117" s="427"/>
      <c r="B1117" s="428"/>
      <c r="C1117" s="428" t="s">
        <v>33</v>
      </c>
      <c r="D1117" s="431"/>
      <c r="E1117" s="429"/>
      <c r="F1117" s="430"/>
      <c r="G1117" s="328"/>
      <c r="H1117" s="328"/>
      <c r="I1117" s="314"/>
      <c r="J1117" s="314"/>
      <c r="K1117" s="329"/>
      <c r="L1117" s="319"/>
      <c r="M1117" s="320"/>
    </row>
    <row r="1118" spans="1:13" ht="15">
      <c r="A1118" s="427"/>
      <c r="B1118" s="428"/>
      <c r="C1118" s="428" t="s">
        <v>36</v>
      </c>
      <c r="D1118" s="431"/>
      <c r="E1118" s="429"/>
      <c r="F1118" s="430"/>
      <c r="G1118" s="328"/>
      <c r="H1118" s="328"/>
      <c r="I1118" s="314"/>
      <c r="J1118" s="314"/>
      <c r="K1118" s="329"/>
      <c r="L1118" s="319"/>
      <c r="M1118" s="320"/>
    </row>
    <row r="1119" spans="1:13" ht="15">
      <c r="A1119" s="419"/>
      <c r="B1119" s="428"/>
      <c r="C1119" s="419"/>
      <c r="D1119" s="432"/>
      <c r="E1119" s="421"/>
      <c r="F1119" s="422"/>
      <c r="G1119" s="328"/>
      <c r="H1119" s="328"/>
      <c r="I1119" s="314"/>
      <c r="J1119" s="314"/>
      <c r="K1119" s="329"/>
      <c r="L1119" s="319"/>
      <c r="M1119" s="320"/>
    </row>
    <row r="1120" spans="1:13" ht="174.95">
      <c r="A1120" s="427" t="s">
        <v>1420</v>
      </c>
      <c r="B1120" s="420"/>
      <c r="C1120" s="427"/>
      <c r="D1120" s="428" t="s">
        <v>1421</v>
      </c>
      <c r="E1120" s="429"/>
      <c r="F1120" s="430"/>
      <c r="G1120" s="328"/>
      <c r="H1120" s="328"/>
      <c r="I1120" s="314"/>
      <c r="J1120" s="314"/>
      <c r="K1120" s="329"/>
      <c r="L1120" s="319"/>
      <c r="M1120" s="320"/>
    </row>
    <row r="1121" spans="1:13" ht="187.5">
      <c r="A1121" s="427"/>
      <c r="B1121" s="428" t="s">
        <v>1422</v>
      </c>
      <c r="C1121" s="427" t="s">
        <v>711</v>
      </c>
      <c r="D1121" s="431" t="s">
        <v>1423</v>
      </c>
      <c r="E1121" s="429" t="s">
        <v>718</v>
      </c>
      <c r="F1121" s="430"/>
      <c r="G1121" s="328"/>
      <c r="H1121" s="328"/>
      <c r="I1121" s="314"/>
      <c r="J1121" s="314"/>
      <c r="K1121" s="329"/>
      <c r="L1121" s="319"/>
      <c r="M1121" s="320"/>
    </row>
    <row r="1122" spans="1:13" ht="15">
      <c r="A1122" s="427"/>
      <c r="B1122" s="428"/>
      <c r="C1122" s="428" t="s">
        <v>24</v>
      </c>
      <c r="D1122" s="431"/>
      <c r="E1122" s="429"/>
      <c r="F1122" s="430"/>
      <c r="G1122" s="328"/>
      <c r="H1122" s="328"/>
      <c r="I1122" s="314"/>
      <c r="J1122" s="314"/>
      <c r="K1122" s="329"/>
      <c r="L1122" s="319"/>
      <c r="M1122" s="320"/>
    </row>
    <row r="1123" spans="1:13" ht="37.5">
      <c r="A1123" s="427"/>
      <c r="B1123" s="428"/>
      <c r="C1123" s="428" t="s">
        <v>29</v>
      </c>
      <c r="D1123" s="431" t="s">
        <v>1424</v>
      </c>
      <c r="E1123" s="429" t="s">
        <v>718</v>
      </c>
      <c r="F1123" s="430"/>
      <c r="G1123" s="328"/>
      <c r="H1123" s="328"/>
      <c r="I1123" s="314"/>
      <c r="J1123" s="314"/>
      <c r="K1123" s="329"/>
      <c r="L1123" s="319"/>
      <c r="M1123" s="320"/>
    </row>
    <row r="1124" spans="1:13" ht="15">
      <c r="A1124" s="427"/>
      <c r="B1124" s="428"/>
      <c r="C1124" s="428" t="s">
        <v>33</v>
      </c>
      <c r="D1124" s="431"/>
      <c r="E1124" s="429"/>
      <c r="F1124" s="430"/>
      <c r="G1124" s="328"/>
      <c r="H1124" s="328"/>
      <c r="I1124" s="314"/>
      <c r="J1124" s="314"/>
      <c r="K1124" s="329"/>
      <c r="L1124" s="319"/>
      <c r="M1124" s="320"/>
    </row>
    <row r="1125" spans="1:13" ht="15">
      <c r="A1125" s="427"/>
      <c r="B1125" s="428"/>
      <c r="C1125" s="428" t="s">
        <v>36</v>
      </c>
      <c r="D1125" s="431"/>
      <c r="E1125" s="429"/>
      <c r="F1125" s="430"/>
      <c r="G1125" s="328"/>
      <c r="H1125" s="328"/>
      <c r="I1125" s="314"/>
      <c r="J1125" s="314"/>
      <c r="K1125" s="329"/>
      <c r="L1125" s="319"/>
      <c r="M1125" s="320"/>
    </row>
    <row r="1126" spans="1:13" ht="15">
      <c r="A1126" s="419"/>
      <c r="B1126" s="428"/>
      <c r="C1126" s="419"/>
      <c r="D1126" s="432"/>
      <c r="E1126" s="421"/>
      <c r="F1126" s="422"/>
      <c r="G1126" s="328"/>
      <c r="H1126" s="328"/>
      <c r="I1126" s="314"/>
      <c r="J1126" s="314"/>
      <c r="K1126" s="329"/>
      <c r="L1126" s="319"/>
      <c r="M1126" s="320"/>
    </row>
    <row r="1127" spans="1:13" ht="15">
      <c r="A1127" s="423">
        <v>5.2</v>
      </c>
      <c r="B1127" s="428"/>
      <c r="C1127" s="423"/>
      <c r="D1127" s="418" t="s">
        <v>1425</v>
      </c>
      <c r="E1127" s="424"/>
      <c r="F1127" s="426"/>
      <c r="G1127" s="328"/>
      <c r="H1127" s="328"/>
      <c r="I1127" s="314"/>
      <c r="J1127" s="314"/>
      <c r="K1127" s="329"/>
      <c r="L1127" s="319"/>
      <c r="M1127" s="320"/>
    </row>
    <row r="1128" spans="1:13" ht="137.44999999999999">
      <c r="A1128" s="427" t="s">
        <v>949</v>
      </c>
      <c r="B1128" s="420"/>
      <c r="C1128" s="427"/>
      <c r="D1128" s="428" t="s">
        <v>1426</v>
      </c>
      <c r="E1128" s="429"/>
      <c r="F1128" s="430"/>
      <c r="G1128" s="328"/>
      <c r="H1128" s="328"/>
      <c r="I1128" s="314"/>
      <c r="J1128" s="314"/>
      <c r="K1128" s="329"/>
      <c r="L1128" s="319"/>
      <c r="M1128" s="320"/>
    </row>
    <row r="1129" spans="1:13" ht="225">
      <c r="A1129" s="427"/>
      <c r="B1129" s="428" t="s">
        <v>1427</v>
      </c>
      <c r="C1129" s="427" t="s">
        <v>711</v>
      </c>
      <c r="D1129" s="431" t="s">
        <v>1428</v>
      </c>
      <c r="E1129" s="429" t="s">
        <v>718</v>
      </c>
      <c r="F1129" s="430"/>
      <c r="G1129" s="328"/>
      <c r="H1129" s="328"/>
      <c r="I1129" s="314"/>
      <c r="J1129" s="314"/>
      <c r="K1129" s="329"/>
      <c r="L1129" s="319"/>
      <c r="M1129" s="320"/>
    </row>
    <row r="1130" spans="1:13" ht="15">
      <c r="A1130" s="427"/>
      <c r="B1130" s="428"/>
      <c r="C1130" s="428" t="s">
        <v>24</v>
      </c>
      <c r="D1130" s="431"/>
      <c r="E1130" s="429"/>
      <c r="F1130" s="430"/>
      <c r="G1130" s="328"/>
      <c r="H1130" s="328"/>
      <c r="I1130" s="314"/>
      <c r="J1130" s="314"/>
      <c r="K1130" s="329"/>
      <c r="L1130" s="319"/>
      <c r="M1130" s="320"/>
    </row>
    <row r="1131" spans="1:13" ht="87.6">
      <c r="A1131" s="444"/>
      <c r="B1131" s="445"/>
      <c r="C1131" s="445" t="s">
        <v>29</v>
      </c>
      <c r="D1131" s="478" t="s">
        <v>1429</v>
      </c>
      <c r="E1131" s="447" t="s">
        <v>1086</v>
      </c>
      <c r="F1131" s="448" t="s">
        <v>1430</v>
      </c>
      <c r="G1131" s="328"/>
      <c r="H1131" s="328"/>
      <c r="I1131" s="314"/>
      <c r="J1131" s="314"/>
      <c r="K1131" s="329"/>
      <c r="L1131" s="319"/>
      <c r="M1131" s="320"/>
    </row>
    <row r="1132" spans="1:13" ht="15">
      <c r="A1132" s="427"/>
      <c r="B1132" s="428"/>
      <c r="C1132" s="428" t="s">
        <v>33</v>
      </c>
      <c r="D1132" s="431"/>
      <c r="E1132" s="429"/>
      <c r="F1132" s="430"/>
      <c r="G1132" s="328"/>
      <c r="H1132" s="328"/>
      <c r="I1132" s="314"/>
      <c r="J1132" s="314"/>
      <c r="K1132" s="329"/>
      <c r="L1132" s="319"/>
      <c r="M1132" s="320"/>
    </row>
    <row r="1133" spans="1:13" ht="15">
      <c r="A1133" s="427"/>
      <c r="B1133" s="428"/>
      <c r="C1133" s="428" t="s">
        <v>36</v>
      </c>
      <c r="D1133" s="431"/>
      <c r="E1133" s="429"/>
      <c r="F1133" s="430"/>
      <c r="G1133" s="328"/>
      <c r="H1133" s="328"/>
      <c r="I1133" s="314"/>
      <c r="J1133" s="314"/>
      <c r="K1133" s="329"/>
      <c r="L1133" s="319"/>
      <c r="M1133" s="320"/>
    </row>
    <row r="1134" spans="1:13" ht="15">
      <c r="A1134" s="419"/>
      <c r="B1134" s="428"/>
      <c r="C1134" s="419"/>
      <c r="D1134" s="432"/>
      <c r="E1134" s="421"/>
      <c r="F1134" s="422"/>
      <c r="G1134" s="328"/>
      <c r="H1134" s="328"/>
      <c r="I1134" s="314"/>
      <c r="J1134" s="314"/>
      <c r="K1134" s="329"/>
      <c r="L1134" s="319"/>
      <c r="M1134" s="320"/>
    </row>
    <row r="1135" spans="1:13" ht="112.5">
      <c r="A1135" s="427" t="s">
        <v>953</v>
      </c>
      <c r="B1135" s="428"/>
      <c r="C1135" s="427"/>
      <c r="D1135" s="428" t="s">
        <v>1431</v>
      </c>
      <c r="E1135" s="429"/>
      <c r="F1135" s="430"/>
      <c r="G1135" s="328"/>
      <c r="H1135" s="328"/>
      <c r="I1135" s="314"/>
      <c r="J1135" s="314"/>
      <c r="K1135" s="329"/>
      <c r="L1135" s="319"/>
      <c r="M1135" s="320"/>
    </row>
    <row r="1136" spans="1:13" ht="212.45">
      <c r="A1136" s="427"/>
      <c r="B1136" s="420"/>
      <c r="C1136" s="427" t="s">
        <v>711</v>
      </c>
      <c r="D1136" s="431" t="s">
        <v>1432</v>
      </c>
      <c r="E1136" s="429" t="s">
        <v>718</v>
      </c>
      <c r="F1136" s="430"/>
      <c r="G1136" s="328"/>
      <c r="H1136" s="328"/>
      <c r="I1136" s="314"/>
      <c r="J1136" s="314"/>
      <c r="K1136" s="329"/>
      <c r="L1136" s="319"/>
      <c r="M1136" s="320"/>
    </row>
    <row r="1137" spans="1:13" ht="62.45">
      <c r="A1137" s="427"/>
      <c r="B1137" s="428" t="s">
        <v>1433</v>
      </c>
      <c r="C1137" s="428" t="s">
        <v>24</v>
      </c>
      <c r="D1137" s="431"/>
      <c r="E1137" s="429"/>
      <c r="F1137" s="430"/>
      <c r="G1137" s="328"/>
      <c r="H1137" s="328"/>
      <c r="I1137" s="314"/>
      <c r="J1137" s="314"/>
      <c r="K1137" s="329"/>
      <c r="L1137" s="319"/>
      <c r="M1137" s="320"/>
    </row>
    <row r="1138" spans="1:13" ht="75">
      <c r="A1138" s="444"/>
      <c r="B1138" s="445"/>
      <c r="C1138" s="445" t="s">
        <v>29</v>
      </c>
      <c r="D1138" s="478" t="s">
        <v>1434</v>
      </c>
      <c r="E1138" s="447" t="s">
        <v>1086</v>
      </c>
      <c r="F1138" s="448" t="s">
        <v>1435</v>
      </c>
      <c r="G1138" s="328"/>
      <c r="H1138" s="328"/>
      <c r="I1138" s="314"/>
      <c r="J1138" s="314"/>
      <c r="K1138" s="329"/>
      <c r="L1138" s="319"/>
      <c r="M1138" s="320"/>
    </row>
    <row r="1139" spans="1:13" ht="15">
      <c r="A1139" s="427"/>
      <c r="B1139" s="428"/>
      <c r="C1139" s="428" t="s">
        <v>33</v>
      </c>
      <c r="D1139" s="431"/>
      <c r="E1139" s="429"/>
      <c r="F1139" s="430"/>
      <c r="G1139" s="328"/>
      <c r="H1139" s="328"/>
      <c r="I1139" s="314"/>
      <c r="J1139" s="314"/>
      <c r="K1139" s="329"/>
      <c r="L1139" s="319"/>
      <c r="M1139" s="320"/>
    </row>
    <row r="1140" spans="1:13" ht="15">
      <c r="A1140" s="427"/>
      <c r="B1140" s="428"/>
      <c r="C1140" s="428" t="s">
        <v>36</v>
      </c>
      <c r="D1140" s="431"/>
      <c r="E1140" s="429"/>
      <c r="F1140" s="430"/>
      <c r="G1140" s="328"/>
      <c r="H1140" s="328"/>
      <c r="I1140" s="314"/>
      <c r="J1140" s="314"/>
      <c r="K1140" s="329"/>
      <c r="L1140" s="319"/>
      <c r="M1140" s="320"/>
    </row>
    <row r="1141" spans="1:13" ht="15">
      <c r="A1141" s="419"/>
      <c r="B1141" s="428"/>
      <c r="C1141" s="419"/>
      <c r="D1141" s="432"/>
      <c r="E1141" s="421"/>
      <c r="F1141" s="422"/>
      <c r="G1141" s="328"/>
      <c r="H1141" s="328"/>
      <c r="I1141" s="314"/>
      <c r="J1141" s="314"/>
      <c r="K1141" s="329"/>
      <c r="L1141" s="319"/>
      <c r="M1141" s="320"/>
    </row>
    <row r="1142" spans="1:13" ht="15">
      <c r="A1142" s="423">
        <v>5.3</v>
      </c>
      <c r="B1142" s="428"/>
      <c r="C1142" s="423"/>
      <c r="D1142" s="418" t="s">
        <v>1436</v>
      </c>
      <c r="E1142" s="424"/>
      <c r="F1142" s="426"/>
      <c r="G1142" s="328"/>
      <c r="H1142" s="328"/>
      <c r="I1142" s="314"/>
      <c r="J1142" s="314"/>
      <c r="K1142" s="329"/>
      <c r="L1142" s="319"/>
      <c r="M1142" s="320"/>
    </row>
    <row r="1143" spans="1:13" ht="150">
      <c r="A1143" s="427" t="s">
        <v>484</v>
      </c>
      <c r="B1143" s="428"/>
      <c r="C1143" s="427"/>
      <c r="D1143" s="428" t="s">
        <v>1437</v>
      </c>
      <c r="E1143" s="429"/>
      <c r="F1143" s="430"/>
      <c r="G1143" s="328"/>
      <c r="H1143" s="328"/>
      <c r="I1143" s="314"/>
      <c r="J1143" s="314"/>
      <c r="K1143" s="329"/>
      <c r="L1143" s="319"/>
      <c r="M1143" s="320"/>
    </row>
    <row r="1144" spans="1:13" ht="150">
      <c r="A1144" s="427"/>
      <c r="B1144" s="473"/>
      <c r="C1144" s="427" t="s">
        <v>711</v>
      </c>
      <c r="D1144" s="431" t="s">
        <v>1438</v>
      </c>
      <c r="E1144" s="429" t="s">
        <v>718</v>
      </c>
      <c r="F1144" s="430"/>
      <c r="G1144" s="328"/>
      <c r="H1144" s="328"/>
      <c r="I1144" s="314"/>
      <c r="J1144" s="314"/>
      <c r="K1144" s="329"/>
      <c r="L1144" s="319"/>
      <c r="M1144" s="320"/>
    </row>
    <row r="1145" spans="1:13" ht="62.45">
      <c r="A1145" s="427"/>
      <c r="B1145" s="428" t="s">
        <v>1439</v>
      </c>
      <c r="C1145" s="428" t="s">
        <v>24</v>
      </c>
      <c r="D1145" s="431"/>
      <c r="E1145" s="429"/>
      <c r="F1145" s="430"/>
      <c r="G1145" s="328"/>
      <c r="H1145" s="328"/>
      <c r="I1145" s="314"/>
      <c r="J1145" s="314"/>
      <c r="K1145" s="329"/>
      <c r="L1145" s="319"/>
      <c r="M1145" s="320"/>
    </row>
    <row r="1146" spans="1:13" ht="62.45">
      <c r="A1146" s="427"/>
      <c r="B1146" s="428"/>
      <c r="C1146" s="428" t="s">
        <v>29</v>
      </c>
      <c r="D1146" s="431" t="s">
        <v>1440</v>
      </c>
      <c r="E1146" s="429" t="s">
        <v>718</v>
      </c>
      <c r="F1146" s="430"/>
      <c r="G1146" s="328"/>
      <c r="H1146" s="328"/>
      <c r="I1146" s="314"/>
      <c r="J1146" s="314"/>
      <c r="K1146" s="329"/>
      <c r="L1146" s="319"/>
      <c r="M1146" s="320"/>
    </row>
    <row r="1147" spans="1:13" ht="15">
      <c r="A1147" s="427"/>
      <c r="B1147" s="428"/>
      <c r="C1147" s="428" t="s">
        <v>33</v>
      </c>
      <c r="D1147" s="431"/>
      <c r="E1147" s="429"/>
      <c r="F1147" s="430"/>
      <c r="G1147" s="328"/>
      <c r="H1147" s="328"/>
      <c r="I1147" s="314"/>
      <c r="J1147" s="314"/>
      <c r="K1147" s="329"/>
      <c r="L1147" s="319"/>
      <c r="M1147" s="320"/>
    </row>
    <row r="1148" spans="1:13" ht="15">
      <c r="A1148" s="427"/>
      <c r="B1148" s="428"/>
      <c r="C1148" s="428" t="s">
        <v>36</v>
      </c>
      <c r="D1148" s="431"/>
      <c r="E1148" s="429"/>
      <c r="F1148" s="430"/>
      <c r="G1148" s="328"/>
      <c r="H1148" s="328"/>
      <c r="I1148" s="314"/>
      <c r="J1148" s="314"/>
      <c r="K1148" s="329"/>
      <c r="L1148" s="319"/>
      <c r="M1148" s="320"/>
    </row>
    <row r="1149" spans="1:13" ht="15">
      <c r="A1149" s="419"/>
      <c r="B1149" s="428"/>
      <c r="C1149" s="419"/>
      <c r="D1149" s="432"/>
      <c r="E1149" s="421"/>
      <c r="F1149" s="422"/>
      <c r="G1149" s="328"/>
      <c r="H1149" s="328"/>
      <c r="I1149" s="314"/>
      <c r="J1149" s="314"/>
      <c r="K1149" s="329"/>
      <c r="L1149" s="319"/>
      <c r="M1149" s="320"/>
    </row>
    <row r="1150" spans="1:13" ht="15">
      <c r="A1150" s="423">
        <v>5.4</v>
      </c>
      <c r="B1150" s="428"/>
      <c r="C1150" s="423"/>
      <c r="D1150" s="418" t="s">
        <v>1441</v>
      </c>
      <c r="E1150" s="424"/>
      <c r="F1150" s="425"/>
      <c r="G1150" s="328"/>
      <c r="H1150" s="328"/>
      <c r="I1150" s="314"/>
      <c r="J1150" s="314"/>
      <c r="K1150" s="329"/>
      <c r="L1150" s="319"/>
      <c r="M1150" s="320"/>
    </row>
    <row r="1151" spans="1:13" ht="249.95">
      <c r="A1151" s="427" t="s">
        <v>1442</v>
      </c>
      <c r="B1151" s="428"/>
      <c r="C1151" s="427"/>
      <c r="D1151" s="428" t="s">
        <v>1443</v>
      </c>
      <c r="E1151" s="429"/>
      <c r="F1151" s="430"/>
      <c r="G1151" s="328"/>
      <c r="H1151" s="328"/>
      <c r="I1151" s="314"/>
      <c r="J1151" s="314"/>
      <c r="K1151" s="329"/>
      <c r="L1151" s="319"/>
      <c r="M1151" s="320"/>
    </row>
    <row r="1152" spans="1:13" ht="249.95">
      <c r="A1152" s="427"/>
      <c r="B1152" s="420"/>
      <c r="C1152" s="427" t="s">
        <v>711</v>
      </c>
      <c r="D1152" s="431" t="s">
        <v>1444</v>
      </c>
      <c r="E1152" s="429" t="s">
        <v>718</v>
      </c>
      <c r="F1152" s="430"/>
      <c r="G1152" s="328"/>
      <c r="H1152" s="328"/>
      <c r="I1152" s="314"/>
      <c r="J1152" s="314"/>
      <c r="K1152" s="329"/>
      <c r="L1152" s="319"/>
      <c r="M1152" s="320"/>
    </row>
    <row r="1153" spans="1:13" ht="87.6">
      <c r="A1153" s="427"/>
      <c r="B1153" s="428" t="s">
        <v>1445</v>
      </c>
      <c r="C1153" s="428" t="s">
        <v>24</v>
      </c>
      <c r="D1153" s="476" t="s">
        <v>1446</v>
      </c>
      <c r="E1153" s="429" t="s">
        <v>1086</v>
      </c>
      <c r="F1153" s="430" t="s">
        <v>1447</v>
      </c>
      <c r="G1153" s="328"/>
      <c r="H1153" s="328"/>
      <c r="I1153" s="314"/>
      <c r="J1153" s="314"/>
      <c r="K1153" s="329"/>
      <c r="L1153" s="319"/>
      <c r="M1153" s="320"/>
    </row>
    <row r="1154" spans="1:13" ht="87.6">
      <c r="A1154" s="444"/>
      <c r="B1154" s="445"/>
      <c r="C1154" s="445" t="s">
        <v>29</v>
      </c>
      <c r="D1154" s="478" t="s">
        <v>1448</v>
      </c>
      <c r="E1154" s="447" t="s">
        <v>1086</v>
      </c>
      <c r="F1154" s="448" t="s">
        <v>1449</v>
      </c>
      <c r="G1154" s="328"/>
      <c r="H1154" s="328"/>
      <c r="I1154" s="314"/>
      <c r="J1154" s="314"/>
      <c r="K1154" s="329"/>
      <c r="L1154" s="319"/>
      <c r="M1154" s="320"/>
    </row>
    <row r="1155" spans="1:13" ht="15">
      <c r="A1155" s="427"/>
      <c r="B1155" s="428"/>
      <c r="C1155" s="428" t="s">
        <v>33</v>
      </c>
      <c r="D1155" s="431"/>
      <c r="E1155" s="429"/>
      <c r="F1155" s="430"/>
      <c r="G1155" s="328"/>
      <c r="H1155" s="328"/>
      <c r="I1155" s="314"/>
      <c r="J1155" s="314"/>
      <c r="K1155" s="329"/>
      <c r="L1155" s="319"/>
      <c r="M1155" s="320"/>
    </row>
    <row r="1156" spans="1:13" ht="15">
      <c r="A1156" s="427"/>
      <c r="B1156" s="428"/>
      <c r="C1156" s="428" t="s">
        <v>36</v>
      </c>
      <c r="D1156" s="431"/>
      <c r="E1156" s="429"/>
      <c r="F1156" s="430"/>
      <c r="G1156" s="328"/>
      <c r="H1156" s="328"/>
      <c r="I1156" s="314"/>
      <c r="J1156" s="314"/>
      <c r="K1156" s="329"/>
      <c r="L1156" s="319"/>
      <c r="M1156" s="320"/>
    </row>
    <row r="1157" spans="1:13" ht="15">
      <c r="A1157" s="419"/>
      <c r="B1157" s="428"/>
      <c r="C1157" s="419"/>
      <c r="D1157" s="432"/>
      <c r="E1157" s="421"/>
      <c r="F1157" s="422"/>
      <c r="G1157" s="328"/>
      <c r="H1157" s="328"/>
      <c r="I1157" s="314"/>
      <c r="J1157" s="314"/>
      <c r="K1157" s="329"/>
      <c r="L1157" s="319"/>
      <c r="M1157" s="320"/>
    </row>
    <row r="1158" spans="1:13" ht="212.45">
      <c r="A1158" s="427" t="s">
        <v>1450</v>
      </c>
      <c r="B1158" s="428"/>
      <c r="C1158" s="427"/>
      <c r="D1158" s="428" t="s">
        <v>1451</v>
      </c>
      <c r="E1158" s="429"/>
      <c r="F1158" s="430"/>
      <c r="G1158" s="328"/>
      <c r="H1158" s="328"/>
      <c r="I1158" s="314"/>
      <c r="J1158" s="314"/>
      <c r="K1158" s="329"/>
      <c r="L1158" s="319"/>
      <c r="M1158" s="320"/>
    </row>
    <row r="1159" spans="1:13" ht="174.95">
      <c r="A1159" s="427"/>
      <c r="B1159" s="428"/>
      <c r="C1159" s="427" t="s">
        <v>711</v>
      </c>
      <c r="D1159" s="431" t="s">
        <v>1452</v>
      </c>
      <c r="E1159" s="429" t="s">
        <v>718</v>
      </c>
      <c r="F1159" s="430"/>
      <c r="G1159" s="328"/>
      <c r="H1159" s="328"/>
      <c r="I1159" s="314"/>
      <c r="J1159" s="314"/>
      <c r="K1159" s="329"/>
      <c r="L1159" s="319"/>
      <c r="M1159" s="320"/>
    </row>
    <row r="1160" spans="1:13" ht="15">
      <c r="A1160" s="427"/>
      <c r="B1160" s="420"/>
      <c r="C1160" s="428" t="s">
        <v>24</v>
      </c>
      <c r="D1160" s="431"/>
      <c r="E1160" s="429"/>
      <c r="F1160" s="430"/>
      <c r="G1160" s="328"/>
      <c r="H1160" s="328"/>
      <c r="I1160" s="314"/>
      <c r="J1160" s="314"/>
      <c r="K1160" s="329"/>
      <c r="L1160" s="319"/>
      <c r="M1160" s="320"/>
    </row>
    <row r="1161" spans="1:13" ht="50.1">
      <c r="A1161" s="427"/>
      <c r="B1161" s="418"/>
      <c r="C1161" s="428" t="s">
        <v>29</v>
      </c>
      <c r="D1161" s="436" t="s">
        <v>1453</v>
      </c>
      <c r="E1161" s="429" t="s">
        <v>718</v>
      </c>
      <c r="F1161" s="430"/>
      <c r="G1161" s="328"/>
      <c r="H1161" s="328"/>
      <c r="I1161" s="314"/>
      <c r="J1161" s="314"/>
      <c r="K1161" s="329"/>
      <c r="L1161" s="319"/>
      <c r="M1161" s="320"/>
    </row>
    <row r="1162" spans="1:13" ht="62.45">
      <c r="A1162" s="427"/>
      <c r="B1162" s="428" t="s">
        <v>1454</v>
      </c>
      <c r="C1162" s="428" t="s">
        <v>33</v>
      </c>
      <c r="D1162" s="431"/>
      <c r="E1162" s="429"/>
      <c r="F1162" s="430"/>
      <c r="G1162" s="328"/>
      <c r="H1162" s="328"/>
      <c r="I1162" s="314"/>
      <c r="J1162" s="314"/>
      <c r="K1162" s="329"/>
      <c r="L1162" s="319"/>
      <c r="M1162" s="320"/>
    </row>
    <row r="1163" spans="1:13" ht="15">
      <c r="A1163" s="427"/>
      <c r="B1163" s="428"/>
      <c r="C1163" s="428" t="s">
        <v>36</v>
      </c>
      <c r="D1163" s="431"/>
      <c r="E1163" s="429"/>
      <c r="F1163" s="430"/>
      <c r="G1163" s="328"/>
      <c r="H1163" s="328"/>
      <c r="I1163" s="314"/>
      <c r="J1163" s="314"/>
      <c r="K1163" s="329"/>
      <c r="L1163" s="319"/>
      <c r="M1163" s="320"/>
    </row>
    <row r="1164" spans="1:13" ht="15">
      <c r="A1164" s="419"/>
      <c r="B1164" s="428"/>
      <c r="C1164" s="419"/>
      <c r="D1164" s="432"/>
      <c r="E1164" s="421"/>
      <c r="F1164" s="422"/>
      <c r="G1164" s="328"/>
      <c r="H1164" s="328"/>
      <c r="I1164" s="314"/>
      <c r="J1164" s="314"/>
      <c r="K1164" s="329"/>
      <c r="L1164" s="319"/>
      <c r="M1164" s="320"/>
    </row>
    <row r="1165" spans="1:13" ht="212.45">
      <c r="A1165" s="427" t="s">
        <v>1455</v>
      </c>
      <c r="B1165" s="428"/>
      <c r="C1165" s="427"/>
      <c r="D1165" s="428" t="s">
        <v>1456</v>
      </c>
      <c r="E1165" s="429"/>
      <c r="F1165" s="430"/>
      <c r="G1165" s="328"/>
      <c r="H1165" s="328"/>
      <c r="I1165" s="314"/>
      <c r="J1165" s="314"/>
      <c r="K1165" s="329"/>
      <c r="L1165" s="319"/>
      <c r="M1165" s="320"/>
    </row>
    <row r="1166" spans="1:13" ht="187.5">
      <c r="A1166" s="427"/>
      <c r="B1166" s="428"/>
      <c r="C1166" s="427" t="s">
        <v>711</v>
      </c>
      <c r="D1166" s="431" t="s">
        <v>1457</v>
      </c>
      <c r="E1166" s="429" t="s">
        <v>718</v>
      </c>
      <c r="F1166" s="430"/>
      <c r="G1166" s="328"/>
      <c r="H1166" s="328"/>
      <c r="I1166" s="314"/>
      <c r="J1166" s="314"/>
      <c r="K1166" s="329"/>
      <c r="L1166" s="319"/>
      <c r="M1166" s="320"/>
    </row>
    <row r="1167" spans="1:13" ht="15">
      <c r="A1167" s="427"/>
      <c r="B1167" s="428"/>
      <c r="C1167" s="428" t="s">
        <v>24</v>
      </c>
      <c r="D1167" s="431"/>
      <c r="E1167" s="429"/>
      <c r="F1167" s="430"/>
      <c r="G1167" s="328"/>
      <c r="H1167" s="328"/>
      <c r="I1167" s="314"/>
      <c r="J1167" s="314"/>
      <c r="K1167" s="329"/>
      <c r="L1167" s="319"/>
      <c r="M1167" s="320"/>
    </row>
    <row r="1168" spans="1:13" ht="50.1">
      <c r="A1168" s="427"/>
      <c r="B1168" s="428"/>
      <c r="C1168" s="428" t="s">
        <v>29</v>
      </c>
      <c r="D1168" s="436" t="s">
        <v>1458</v>
      </c>
      <c r="E1168" s="429" t="s">
        <v>718</v>
      </c>
      <c r="F1168" s="430"/>
      <c r="G1168" s="328"/>
      <c r="H1168" s="328"/>
      <c r="I1168" s="314"/>
      <c r="J1168" s="314"/>
      <c r="K1168" s="329"/>
      <c r="L1168" s="319"/>
      <c r="M1168" s="320"/>
    </row>
    <row r="1169" spans="1:13" ht="15">
      <c r="A1169" s="427"/>
      <c r="B1169" s="420"/>
      <c r="C1169" s="428" t="s">
        <v>33</v>
      </c>
      <c r="D1169" s="431"/>
      <c r="E1169" s="429"/>
      <c r="F1169" s="430"/>
      <c r="G1169" s="328"/>
      <c r="H1169" s="328"/>
      <c r="I1169" s="314"/>
      <c r="J1169" s="314"/>
      <c r="K1169" s="329"/>
      <c r="L1169" s="319"/>
      <c r="M1169" s="320"/>
    </row>
    <row r="1170" spans="1:13" ht="62.45">
      <c r="A1170" s="427"/>
      <c r="B1170" s="428" t="s">
        <v>1459</v>
      </c>
      <c r="C1170" s="428" t="s">
        <v>36</v>
      </c>
      <c r="D1170" s="431"/>
      <c r="E1170" s="429"/>
      <c r="F1170" s="430"/>
      <c r="G1170" s="328"/>
      <c r="H1170" s="328"/>
      <c r="I1170" s="314"/>
      <c r="J1170" s="314"/>
      <c r="K1170" s="329"/>
      <c r="L1170" s="319"/>
      <c r="M1170" s="320"/>
    </row>
    <row r="1171" spans="1:13" ht="15">
      <c r="A1171" s="419"/>
      <c r="B1171" s="428"/>
      <c r="C1171" s="419"/>
      <c r="D1171" s="432"/>
      <c r="E1171" s="421"/>
      <c r="F1171" s="422"/>
      <c r="G1171" s="328"/>
      <c r="H1171" s="328"/>
      <c r="I1171" s="314"/>
      <c r="J1171" s="314"/>
      <c r="K1171" s="329"/>
      <c r="L1171" s="319"/>
      <c r="M1171" s="320"/>
    </row>
    <row r="1172" spans="1:13" ht="15">
      <c r="A1172" s="423">
        <v>5.5</v>
      </c>
      <c r="B1172" s="428"/>
      <c r="C1172" s="423"/>
      <c r="D1172" s="418" t="s">
        <v>1460</v>
      </c>
      <c r="E1172" s="424"/>
      <c r="F1172" s="425"/>
      <c r="G1172" s="328"/>
      <c r="H1172" s="328"/>
      <c r="I1172" s="314"/>
      <c r="J1172" s="314"/>
      <c r="K1172" s="329"/>
      <c r="L1172" s="319"/>
      <c r="M1172" s="320"/>
    </row>
    <row r="1173" spans="1:13" ht="150">
      <c r="A1173" s="427" t="s">
        <v>499</v>
      </c>
      <c r="B1173" s="428"/>
      <c r="C1173" s="427"/>
      <c r="D1173" s="428" t="s">
        <v>1461</v>
      </c>
      <c r="E1173" s="429"/>
      <c r="F1173" s="430"/>
      <c r="G1173" s="328"/>
      <c r="H1173" s="328"/>
      <c r="I1173" s="314"/>
      <c r="J1173" s="314"/>
      <c r="K1173" s="329"/>
      <c r="L1173" s="319"/>
      <c r="M1173" s="320"/>
    </row>
    <row r="1174" spans="1:13" ht="225">
      <c r="A1174" s="427"/>
      <c r="B1174" s="428"/>
      <c r="C1174" s="427" t="s">
        <v>711</v>
      </c>
      <c r="D1174" s="431" t="s">
        <v>1462</v>
      </c>
      <c r="E1174" s="429" t="s">
        <v>718</v>
      </c>
      <c r="F1174" s="430"/>
      <c r="G1174" s="328"/>
      <c r="H1174" s="328"/>
      <c r="I1174" s="314"/>
      <c r="J1174" s="314"/>
      <c r="K1174" s="329"/>
      <c r="L1174" s="319"/>
      <c r="M1174" s="320"/>
    </row>
    <row r="1175" spans="1:13" ht="15">
      <c r="A1175" s="427"/>
      <c r="B1175" s="428"/>
      <c r="C1175" s="428" t="s">
        <v>24</v>
      </c>
      <c r="D1175" s="431"/>
      <c r="E1175" s="429"/>
      <c r="F1175" s="430"/>
      <c r="G1175" s="328"/>
      <c r="H1175" s="328"/>
      <c r="I1175" s="314"/>
      <c r="J1175" s="314"/>
      <c r="K1175" s="329"/>
      <c r="L1175" s="319"/>
      <c r="M1175" s="320"/>
    </row>
    <row r="1176" spans="1:13" ht="75">
      <c r="A1176" s="427"/>
      <c r="B1176" s="428"/>
      <c r="C1176" s="428" t="s">
        <v>29</v>
      </c>
      <c r="D1176" s="436" t="s">
        <v>1463</v>
      </c>
      <c r="E1176" s="429" t="s">
        <v>718</v>
      </c>
      <c r="F1176" s="430"/>
      <c r="G1176" s="328"/>
      <c r="H1176" s="328"/>
      <c r="I1176" s="314"/>
      <c r="J1176" s="314"/>
      <c r="K1176" s="329"/>
      <c r="L1176" s="319"/>
      <c r="M1176" s="320"/>
    </row>
    <row r="1177" spans="1:13" ht="15">
      <c r="A1177" s="427"/>
      <c r="B1177" s="420"/>
      <c r="C1177" s="428" t="s">
        <v>33</v>
      </c>
      <c r="D1177" s="431"/>
      <c r="E1177" s="429"/>
      <c r="F1177" s="430"/>
      <c r="G1177" s="328"/>
      <c r="H1177" s="328"/>
      <c r="I1177" s="314"/>
      <c r="J1177" s="314"/>
      <c r="K1177" s="329"/>
      <c r="L1177" s="319"/>
      <c r="M1177" s="320"/>
    </row>
    <row r="1178" spans="1:13" ht="15">
      <c r="A1178" s="427"/>
      <c r="B1178" s="418"/>
      <c r="C1178" s="428" t="s">
        <v>36</v>
      </c>
      <c r="D1178" s="431"/>
      <c r="E1178" s="429"/>
      <c r="F1178" s="430"/>
      <c r="G1178" s="328"/>
      <c r="H1178" s="328"/>
      <c r="I1178" s="314"/>
      <c r="J1178" s="314"/>
      <c r="K1178" s="329"/>
      <c r="L1178" s="319"/>
      <c r="M1178" s="320"/>
    </row>
    <row r="1179" spans="1:13" ht="62.45">
      <c r="A1179" s="419"/>
      <c r="B1179" s="428" t="s">
        <v>1464</v>
      </c>
      <c r="C1179" s="419"/>
      <c r="D1179" s="432"/>
      <c r="E1179" s="421"/>
      <c r="F1179" s="422"/>
      <c r="G1179" s="328"/>
      <c r="H1179" s="328"/>
      <c r="I1179" s="314"/>
      <c r="J1179" s="314"/>
      <c r="K1179" s="329"/>
      <c r="L1179" s="319"/>
      <c r="M1179" s="320"/>
    </row>
    <row r="1180" spans="1:13" ht="87.6">
      <c r="A1180" s="427" t="s">
        <v>827</v>
      </c>
      <c r="B1180" s="428"/>
      <c r="C1180" s="427"/>
      <c r="D1180" s="428" t="s">
        <v>1465</v>
      </c>
      <c r="E1180" s="429"/>
      <c r="F1180" s="430"/>
      <c r="G1180" s="328"/>
      <c r="H1180" s="328"/>
      <c r="I1180" s="314"/>
      <c r="J1180" s="314"/>
      <c r="K1180" s="329"/>
      <c r="L1180" s="319"/>
      <c r="M1180" s="320"/>
    </row>
    <row r="1181" spans="1:13" ht="15">
      <c r="A1181" s="427"/>
      <c r="B1181" s="428"/>
      <c r="C1181" s="427" t="s">
        <v>711</v>
      </c>
      <c r="D1181" s="434" t="s">
        <v>782</v>
      </c>
      <c r="E1181" s="435" t="s">
        <v>718</v>
      </c>
      <c r="F1181" s="430"/>
      <c r="G1181" s="328"/>
      <c r="H1181" s="328"/>
      <c r="I1181" s="314"/>
      <c r="J1181" s="314"/>
      <c r="K1181" s="329"/>
      <c r="L1181" s="319"/>
      <c r="M1181" s="320"/>
    </row>
    <row r="1182" spans="1:13" ht="15">
      <c r="A1182" s="427"/>
      <c r="B1182" s="428"/>
      <c r="C1182" s="428" t="s">
        <v>24</v>
      </c>
      <c r="D1182" s="431"/>
      <c r="E1182" s="429"/>
      <c r="F1182" s="430"/>
      <c r="G1182" s="328"/>
      <c r="H1182" s="328"/>
      <c r="I1182" s="314"/>
      <c r="J1182" s="314"/>
      <c r="K1182" s="329"/>
      <c r="L1182" s="319"/>
      <c r="M1182" s="320"/>
    </row>
    <row r="1183" spans="1:13" ht="15">
      <c r="A1183" s="427"/>
      <c r="B1183" s="428"/>
      <c r="C1183" s="428" t="s">
        <v>29</v>
      </c>
      <c r="D1183" s="434" t="s">
        <v>782</v>
      </c>
      <c r="E1183" s="435" t="s">
        <v>718</v>
      </c>
      <c r="F1183" s="430"/>
      <c r="G1183" s="328"/>
      <c r="H1183" s="328"/>
      <c r="I1183" s="314"/>
      <c r="J1183" s="314"/>
      <c r="K1183" s="329"/>
      <c r="L1183" s="319"/>
      <c r="M1183" s="320"/>
    </row>
    <row r="1184" spans="1:13" ht="15">
      <c r="A1184" s="427"/>
      <c r="B1184" s="428"/>
      <c r="C1184" s="428" t="s">
        <v>33</v>
      </c>
      <c r="D1184" s="431"/>
      <c r="E1184" s="429"/>
      <c r="F1184" s="430"/>
      <c r="G1184" s="328"/>
      <c r="H1184" s="328"/>
      <c r="I1184" s="314"/>
      <c r="J1184" s="314"/>
      <c r="K1184" s="329"/>
      <c r="L1184" s="319"/>
      <c r="M1184" s="320"/>
    </row>
    <row r="1185" spans="1:13" ht="15">
      <c r="A1185" s="427"/>
      <c r="B1185" s="428"/>
      <c r="C1185" s="428" t="s">
        <v>36</v>
      </c>
      <c r="D1185" s="431"/>
      <c r="E1185" s="429"/>
      <c r="F1185" s="430"/>
      <c r="G1185" s="328"/>
      <c r="H1185" s="328"/>
      <c r="I1185" s="314"/>
      <c r="J1185" s="314"/>
      <c r="K1185" s="329"/>
      <c r="L1185" s="319"/>
      <c r="M1185" s="320"/>
    </row>
    <row r="1186" spans="1:13" ht="15">
      <c r="A1186" s="419"/>
      <c r="B1186" s="420"/>
      <c r="C1186" s="419"/>
      <c r="D1186" s="432"/>
      <c r="E1186" s="421"/>
      <c r="F1186" s="422"/>
      <c r="G1186" s="328"/>
      <c r="H1186" s="328"/>
      <c r="I1186" s="314"/>
      <c r="J1186" s="314"/>
      <c r="K1186" s="329"/>
      <c r="L1186" s="319"/>
      <c r="M1186" s="320"/>
    </row>
    <row r="1187" spans="1:13" ht="62.45">
      <c r="A1187" s="443">
        <v>5.6</v>
      </c>
      <c r="B1187" s="428" t="s">
        <v>1466</v>
      </c>
      <c r="C1187" s="423"/>
      <c r="D1187" s="418" t="s">
        <v>1467</v>
      </c>
      <c r="E1187" s="424"/>
      <c r="F1187" s="425"/>
      <c r="G1187" s="328"/>
      <c r="H1187" s="328"/>
      <c r="I1187" s="314"/>
      <c r="J1187" s="314"/>
      <c r="K1187" s="329"/>
      <c r="L1187" s="319"/>
      <c r="M1187" s="320"/>
    </row>
    <row r="1188" spans="1:13" ht="62.45">
      <c r="A1188" s="427" t="s">
        <v>1468</v>
      </c>
      <c r="B1188" s="428"/>
      <c r="C1188" s="427"/>
      <c r="D1188" s="428" t="s">
        <v>1469</v>
      </c>
      <c r="E1188" s="429"/>
      <c r="F1188" s="430"/>
      <c r="G1188" s="328"/>
      <c r="H1188" s="328"/>
      <c r="I1188" s="314"/>
      <c r="J1188" s="314"/>
      <c r="K1188" s="329"/>
      <c r="L1188" s="319"/>
      <c r="M1188" s="320"/>
    </row>
    <row r="1189" spans="1:13" ht="87.6">
      <c r="A1189" s="427"/>
      <c r="B1189" s="428"/>
      <c r="C1189" s="427" t="s">
        <v>711</v>
      </c>
      <c r="D1189" s="431" t="s">
        <v>1470</v>
      </c>
      <c r="E1189" s="429" t="s">
        <v>718</v>
      </c>
      <c r="F1189" s="430"/>
      <c r="G1189" s="328"/>
      <c r="H1189" s="328"/>
      <c r="I1189" s="314"/>
      <c r="J1189" s="314"/>
      <c r="K1189" s="329"/>
      <c r="L1189" s="319"/>
      <c r="M1189" s="320"/>
    </row>
    <row r="1190" spans="1:13" ht="15">
      <c r="A1190" s="427"/>
      <c r="B1190" s="428"/>
      <c r="C1190" s="428" t="s">
        <v>24</v>
      </c>
      <c r="D1190" s="431"/>
      <c r="E1190" s="429"/>
      <c r="F1190" s="430"/>
      <c r="G1190" s="328"/>
      <c r="H1190" s="328"/>
      <c r="I1190" s="314"/>
      <c r="J1190" s="314"/>
      <c r="K1190" s="329"/>
      <c r="L1190" s="319"/>
      <c r="M1190" s="320"/>
    </row>
    <row r="1191" spans="1:13" ht="24.95">
      <c r="A1191" s="427"/>
      <c r="B1191" s="428"/>
      <c r="C1191" s="428" t="s">
        <v>29</v>
      </c>
      <c r="D1191" s="431" t="s">
        <v>1471</v>
      </c>
      <c r="E1191" s="429" t="s">
        <v>718</v>
      </c>
      <c r="F1191" s="430"/>
      <c r="G1191" s="328"/>
      <c r="H1191" s="328"/>
      <c r="I1191" s="314"/>
      <c r="J1191" s="314"/>
      <c r="K1191" s="329"/>
      <c r="L1191" s="319"/>
      <c r="M1191" s="320"/>
    </row>
    <row r="1192" spans="1:13" ht="15">
      <c r="A1192" s="427"/>
      <c r="B1192" s="428"/>
      <c r="C1192" s="428" t="s">
        <v>33</v>
      </c>
      <c r="D1192" s="431"/>
      <c r="E1192" s="429"/>
      <c r="F1192" s="430"/>
      <c r="G1192" s="328"/>
      <c r="H1192" s="328"/>
      <c r="I1192" s="314"/>
      <c r="J1192" s="314"/>
      <c r="K1192" s="329"/>
      <c r="L1192" s="319"/>
      <c r="M1192" s="320"/>
    </row>
    <row r="1193" spans="1:13" ht="15">
      <c r="A1193" s="427"/>
      <c r="B1193" s="428"/>
      <c r="C1193" s="428" t="s">
        <v>36</v>
      </c>
      <c r="D1193" s="431"/>
      <c r="E1193" s="429"/>
      <c r="F1193" s="430"/>
      <c r="G1193" s="328"/>
      <c r="H1193" s="328"/>
      <c r="I1193" s="314"/>
      <c r="J1193" s="314"/>
      <c r="K1193" s="329"/>
      <c r="L1193" s="319"/>
      <c r="M1193" s="320"/>
    </row>
    <row r="1194" spans="1:13" ht="15">
      <c r="A1194" s="419"/>
      <c r="B1194" s="420"/>
      <c r="C1194" s="419"/>
      <c r="D1194" s="432"/>
      <c r="E1194" s="421"/>
      <c r="F1194" s="422"/>
      <c r="G1194" s="328"/>
      <c r="H1194" s="328"/>
      <c r="I1194" s="314"/>
      <c r="J1194" s="314"/>
      <c r="K1194" s="329"/>
      <c r="L1194" s="319"/>
      <c r="M1194" s="320"/>
    </row>
    <row r="1195" spans="1:13" ht="62.45">
      <c r="A1195" s="427" t="s">
        <v>1472</v>
      </c>
      <c r="B1195" s="428" t="s">
        <v>1473</v>
      </c>
      <c r="C1195" s="427"/>
      <c r="D1195" s="428" t="s">
        <v>1474</v>
      </c>
      <c r="E1195" s="429"/>
      <c r="F1195" s="430"/>
      <c r="G1195" s="328"/>
      <c r="H1195" s="328"/>
      <c r="I1195" s="314"/>
      <c r="J1195" s="314"/>
      <c r="K1195" s="329"/>
      <c r="L1195" s="319"/>
      <c r="M1195" s="320"/>
    </row>
    <row r="1196" spans="1:13" ht="87.6">
      <c r="A1196" s="427"/>
      <c r="B1196" s="428"/>
      <c r="C1196" s="427" t="s">
        <v>711</v>
      </c>
      <c r="D1196" s="431" t="s">
        <v>1475</v>
      </c>
      <c r="E1196" s="429" t="s">
        <v>718</v>
      </c>
      <c r="F1196" s="430"/>
      <c r="G1196" s="328"/>
      <c r="H1196" s="328"/>
      <c r="I1196" s="314"/>
      <c r="J1196" s="314"/>
      <c r="K1196" s="329"/>
      <c r="L1196" s="319"/>
      <c r="M1196" s="320"/>
    </row>
    <row r="1197" spans="1:13" ht="15">
      <c r="A1197" s="427"/>
      <c r="B1197" s="428"/>
      <c r="C1197" s="428" t="s">
        <v>24</v>
      </c>
      <c r="D1197" s="431"/>
      <c r="E1197" s="429"/>
      <c r="F1197" s="430"/>
      <c r="G1197" s="328"/>
      <c r="H1197" s="328"/>
      <c r="I1197" s="314"/>
      <c r="J1197" s="314"/>
      <c r="K1197" s="329"/>
      <c r="L1197" s="319"/>
      <c r="M1197" s="320"/>
    </row>
    <row r="1198" spans="1:13" ht="15">
      <c r="A1198" s="427"/>
      <c r="B1198" s="428"/>
      <c r="C1198" s="428" t="s">
        <v>29</v>
      </c>
      <c r="D1198" s="436" t="s">
        <v>1476</v>
      </c>
      <c r="E1198" s="429" t="s">
        <v>718</v>
      </c>
      <c r="F1198" s="430"/>
      <c r="G1198" s="328"/>
      <c r="H1198" s="328"/>
      <c r="I1198" s="314"/>
      <c r="J1198" s="314"/>
      <c r="K1198" s="329"/>
      <c r="L1198" s="319"/>
      <c r="M1198" s="320"/>
    </row>
    <row r="1199" spans="1:13" ht="15">
      <c r="A1199" s="427"/>
      <c r="B1199" s="428"/>
      <c r="C1199" s="428" t="s">
        <v>33</v>
      </c>
      <c r="D1199" s="431"/>
      <c r="E1199" s="429"/>
      <c r="F1199" s="430"/>
      <c r="G1199" s="328"/>
      <c r="H1199" s="328"/>
      <c r="I1199" s="314"/>
      <c r="J1199" s="314"/>
      <c r="K1199" s="329"/>
      <c r="L1199" s="319"/>
      <c r="M1199" s="320"/>
    </row>
    <row r="1200" spans="1:13" ht="15">
      <c r="A1200" s="427"/>
      <c r="B1200" s="428"/>
      <c r="C1200" s="428" t="s">
        <v>36</v>
      </c>
      <c r="D1200" s="431"/>
      <c r="E1200" s="429"/>
      <c r="F1200" s="430"/>
      <c r="G1200" s="328"/>
      <c r="H1200" s="328"/>
      <c r="I1200" s="314"/>
      <c r="J1200" s="314"/>
      <c r="K1200" s="329"/>
      <c r="L1200" s="319"/>
      <c r="M1200" s="320"/>
    </row>
    <row r="1201" spans="1:13" ht="15">
      <c r="A1201" s="419"/>
      <c r="B1201" s="428"/>
      <c r="C1201" s="419"/>
      <c r="D1201" s="432"/>
      <c r="E1201" s="421"/>
      <c r="F1201" s="422"/>
      <c r="G1201" s="328"/>
      <c r="H1201" s="328"/>
      <c r="I1201" s="314"/>
      <c r="J1201" s="314"/>
      <c r="K1201" s="329"/>
      <c r="L1201" s="319"/>
      <c r="M1201" s="320"/>
    </row>
    <row r="1202" spans="1:13" ht="75">
      <c r="A1202" s="427" t="s">
        <v>1477</v>
      </c>
      <c r="B1202" s="420"/>
      <c r="C1202" s="427"/>
      <c r="D1202" s="428" t="s">
        <v>1478</v>
      </c>
      <c r="E1202" s="429"/>
      <c r="F1202" s="430"/>
      <c r="G1202" s="328"/>
      <c r="H1202" s="328"/>
      <c r="I1202" s="314"/>
      <c r="J1202" s="314"/>
      <c r="K1202" s="329"/>
      <c r="L1202" s="319"/>
      <c r="M1202" s="320"/>
    </row>
    <row r="1203" spans="1:13" ht="87.6">
      <c r="A1203" s="427"/>
      <c r="B1203" s="428" t="s">
        <v>1479</v>
      </c>
      <c r="C1203" s="427" t="s">
        <v>711</v>
      </c>
      <c r="D1203" s="431" t="s">
        <v>1480</v>
      </c>
      <c r="E1203" s="429" t="s">
        <v>718</v>
      </c>
      <c r="F1203" s="430"/>
      <c r="G1203" s="328"/>
      <c r="H1203" s="328"/>
      <c r="I1203" s="314"/>
      <c r="J1203" s="314"/>
      <c r="K1203" s="329"/>
      <c r="L1203" s="319"/>
      <c r="M1203" s="320"/>
    </row>
    <row r="1204" spans="1:13" ht="15">
      <c r="A1204" s="427"/>
      <c r="B1204" s="428"/>
      <c r="C1204" s="428" t="s">
        <v>24</v>
      </c>
      <c r="D1204" s="431"/>
      <c r="E1204" s="429"/>
      <c r="F1204" s="430"/>
      <c r="G1204" s="328"/>
      <c r="H1204" s="328"/>
      <c r="I1204" s="314"/>
      <c r="J1204" s="314"/>
      <c r="K1204" s="329"/>
      <c r="L1204" s="319"/>
      <c r="M1204" s="320"/>
    </row>
    <row r="1205" spans="1:13" ht="50.1">
      <c r="A1205" s="427"/>
      <c r="B1205" s="428"/>
      <c r="C1205" s="428" t="s">
        <v>29</v>
      </c>
      <c r="D1205" s="431" t="s">
        <v>1481</v>
      </c>
      <c r="E1205" s="429" t="s">
        <v>718</v>
      </c>
      <c r="F1205" s="430"/>
      <c r="G1205" s="328"/>
      <c r="H1205" s="328"/>
      <c r="I1205" s="314"/>
      <c r="J1205" s="314"/>
      <c r="K1205" s="329"/>
      <c r="L1205" s="319"/>
      <c r="M1205" s="320"/>
    </row>
    <row r="1206" spans="1:13" ht="15">
      <c r="A1206" s="427"/>
      <c r="B1206" s="428"/>
      <c r="C1206" s="428" t="s">
        <v>33</v>
      </c>
      <c r="D1206" s="431"/>
      <c r="E1206" s="429"/>
      <c r="F1206" s="430"/>
      <c r="G1206" s="328"/>
      <c r="H1206" s="328"/>
      <c r="I1206" s="314"/>
      <c r="J1206" s="314"/>
      <c r="K1206" s="329"/>
      <c r="L1206" s="319"/>
      <c r="M1206" s="320"/>
    </row>
    <row r="1207" spans="1:13" ht="15">
      <c r="A1207" s="427"/>
      <c r="B1207" s="428"/>
      <c r="C1207" s="428" t="s">
        <v>36</v>
      </c>
      <c r="D1207" s="431"/>
      <c r="E1207" s="429"/>
      <c r="F1207" s="430"/>
      <c r="G1207" s="328"/>
      <c r="H1207" s="328"/>
      <c r="I1207" s="314"/>
      <c r="J1207" s="314"/>
      <c r="K1207" s="329"/>
      <c r="L1207" s="319"/>
      <c r="M1207" s="320"/>
    </row>
    <row r="1208" spans="1:13" ht="15">
      <c r="A1208" s="419"/>
      <c r="B1208" s="428"/>
      <c r="C1208" s="419"/>
      <c r="D1208" s="432"/>
      <c r="E1208" s="421"/>
      <c r="F1208" s="422"/>
      <c r="G1208" s="328"/>
      <c r="H1208" s="328"/>
      <c r="I1208" s="314"/>
      <c r="J1208" s="314"/>
      <c r="K1208" s="329"/>
      <c r="L1208" s="319"/>
      <c r="M1208" s="320"/>
    </row>
    <row r="1209" spans="1:13" ht="75">
      <c r="A1209" s="427" t="s">
        <v>1482</v>
      </c>
      <c r="B1209" s="428"/>
      <c r="C1209" s="427"/>
      <c r="D1209" s="428" t="s">
        <v>1483</v>
      </c>
      <c r="E1209" s="429"/>
      <c r="F1209" s="430"/>
      <c r="G1209" s="328"/>
      <c r="H1209" s="328"/>
      <c r="I1209" s="314"/>
      <c r="J1209" s="314"/>
      <c r="K1209" s="329"/>
      <c r="L1209" s="319"/>
      <c r="M1209" s="320"/>
    </row>
    <row r="1210" spans="1:13" ht="99.95">
      <c r="A1210" s="427"/>
      <c r="B1210" s="420"/>
      <c r="C1210" s="427" t="s">
        <v>711</v>
      </c>
      <c r="D1210" s="431" t="s">
        <v>1484</v>
      </c>
      <c r="E1210" s="429" t="s">
        <v>718</v>
      </c>
      <c r="F1210" s="430"/>
      <c r="G1210" s="328"/>
      <c r="H1210" s="328"/>
      <c r="I1210" s="314"/>
      <c r="J1210" s="314"/>
      <c r="K1210" s="329"/>
      <c r="L1210" s="319"/>
      <c r="M1210" s="320"/>
    </row>
    <row r="1211" spans="1:13" ht="62.45">
      <c r="A1211" s="427"/>
      <c r="B1211" s="428" t="s">
        <v>1485</v>
      </c>
      <c r="C1211" s="428" t="s">
        <v>24</v>
      </c>
      <c r="D1211" s="431"/>
      <c r="E1211" s="429"/>
      <c r="F1211" s="430"/>
      <c r="G1211" s="328"/>
      <c r="H1211" s="328"/>
      <c r="I1211" s="314"/>
      <c r="J1211" s="314"/>
      <c r="K1211" s="329"/>
      <c r="L1211" s="319"/>
      <c r="M1211" s="320"/>
    </row>
    <row r="1212" spans="1:13" ht="50.1">
      <c r="A1212" s="427"/>
      <c r="B1212" s="428"/>
      <c r="C1212" s="428" t="s">
        <v>29</v>
      </c>
      <c r="D1212" s="431" t="s">
        <v>1486</v>
      </c>
      <c r="E1212" s="429" t="s">
        <v>718</v>
      </c>
      <c r="F1212" s="430"/>
      <c r="G1212" s="328"/>
      <c r="H1212" s="328"/>
      <c r="I1212" s="314"/>
      <c r="J1212" s="314"/>
      <c r="K1212" s="329"/>
      <c r="L1212" s="319"/>
      <c r="M1212" s="320"/>
    </row>
    <row r="1213" spans="1:13" ht="15">
      <c r="A1213" s="427"/>
      <c r="B1213" s="428"/>
      <c r="C1213" s="428" t="s">
        <v>33</v>
      </c>
      <c r="D1213" s="431"/>
      <c r="E1213" s="429"/>
      <c r="F1213" s="430"/>
      <c r="G1213" s="328"/>
      <c r="H1213" s="328"/>
      <c r="I1213" s="314"/>
      <c r="J1213" s="314"/>
      <c r="K1213" s="329"/>
      <c r="L1213" s="319"/>
      <c r="M1213" s="320"/>
    </row>
    <row r="1214" spans="1:13" ht="15">
      <c r="A1214" s="427"/>
      <c r="B1214" s="428"/>
      <c r="C1214" s="428" t="s">
        <v>36</v>
      </c>
      <c r="D1214" s="431"/>
      <c r="E1214" s="429"/>
      <c r="F1214" s="430"/>
      <c r="G1214" s="328"/>
      <c r="H1214" s="328"/>
      <c r="I1214" s="314"/>
      <c r="J1214" s="314"/>
      <c r="K1214" s="329"/>
      <c r="L1214" s="319"/>
      <c r="M1214" s="320"/>
    </row>
    <row r="1215" spans="1:13" ht="15">
      <c r="A1215" s="419"/>
      <c r="B1215" s="428"/>
      <c r="C1215" s="419"/>
      <c r="D1215" s="432"/>
      <c r="E1215" s="421"/>
      <c r="F1215" s="422"/>
      <c r="G1215" s="328"/>
      <c r="H1215" s="328"/>
      <c r="I1215" s="314"/>
      <c r="J1215" s="314"/>
      <c r="K1215" s="329"/>
      <c r="L1215" s="319"/>
      <c r="M1215" s="320"/>
    </row>
    <row r="1216" spans="1:13" ht="62.45">
      <c r="A1216" s="427" t="s">
        <v>1487</v>
      </c>
      <c r="B1216" s="428"/>
      <c r="C1216" s="427"/>
      <c r="D1216" s="428" t="s">
        <v>1488</v>
      </c>
      <c r="E1216" s="429"/>
      <c r="F1216" s="430"/>
      <c r="G1216" s="328"/>
      <c r="H1216" s="328"/>
      <c r="I1216" s="314"/>
      <c r="J1216" s="314"/>
      <c r="K1216" s="329"/>
      <c r="L1216" s="319"/>
      <c r="M1216" s="320"/>
    </row>
    <row r="1217" spans="1:13" ht="15">
      <c r="A1217" s="427"/>
      <c r="B1217" s="428"/>
      <c r="C1217" s="427" t="s">
        <v>711</v>
      </c>
      <c r="D1217" s="431" t="s">
        <v>1489</v>
      </c>
      <c r="E1217" s="429" t="s">
        <v>718</v>
      </c>
      <c r="F1217" s="430"/>
      <c r="G1217" s="328"/>
      <c r="H1217" s="328"/>
      <c r="I1217" s="314"/>
      <c r="J1217" s="314"/>
      <c r="K1217" s="329"/>
      <c r="L1217" s="319"/>
      <c r="M1217" s="320"/>
    </row>
    <row r="1218" spans="1:13" ht="15">
      <c r="A1218" s="427"/>
      <c r="B1218" s="420"/>
      <c r="C1218" s="428" t="s">
        <v>24</v>
      </c>
      <c r="D1218" s="431"/>
      <c r="E1218" s="429"/>
      <c r="F1218" s="430"/>
      <c r="G1218" s="328"/>
      <c r="H1218" s="328"/>
      <c r="I1218" s="314"/>
      <c r="J1218" s="314"/>
      <c r="K1218" s="329"/>
      <c r="L1218" s="319"/>
      <c r="M1218" s="320"/>
    </row>
    <row r="1219" spans="1:13" ht="37.5">
      <c r="A1219" s="427"/>
      <c r="B1219" s="418"/>
      <c r="C1219" s="428" t="s">
        <v>29</v>
      </c>
      <c r="D1219" s="431" t="s">
        <v>1490</v>
      </c>
      <c r="E1219" s="429" t="s">
        <v>718</v>
      </c>
      <c r="F1219" s="430"/>
      <c r="G1219" s="328"/>
      <c r="H1219" s="328"/>
      <c r="I1219" s="314"/>
      <c r="J1219" s="314"/>
      <c r="K1219" s="329"/>
      <c r="L1219" s="319"/>
      <c r="M1219" s="320"/>
    </row>
    <row r="1220" spans="1:13" ht="75">
      <c r="A1220" s="427"/>
      <c r="B1220" s="428" t="s">
        <v>1491</v>
      </c>
      <c r="C1220" s="428" t="s">
        <v>33</v>
      </c>
      <c r="D1220" s="431"/>
      <c r="E1220" s="429"/>
      <c r="F1220" s="430"/>
      <c r="G1220" s="328"/>
      <c r="H1220" s="328"/>
      <c r="I1220" s="314"/>
      <c r="J1220" s="314"/>
      <c r="K1220" s="329"/>
      <c r="L1220" s="319"/>
      <c r="M1220" s="320"/>
    </row>
    <row r="1221" spans="1:13" ht="15">
      <c r="A1221" s="427"/>
      <c r="B1221" s="428"/>
      <c r="C1221" s="428" t="s">
        <v>36</v>
      </c>
      <c r="D1221" s="431"/>
      <c r="E1221" s="429"/>
      <c r="F1221" s="430"/>
      <c r="G1221" s="328"/>
      <c r="H1221" s="328"/>
      <c r="I1221" s="314"/>
      <c r="J1221" s="314"/>
      <c r="K1221" s="329"/>
      <c r="L1221" s="319"/>
      <c r="M1221" s="320"/>
    </row>
    <row r="1222" spans="1:13" ht="15">
      <c r="A1222" s="419"/>
      <c r="B1222" s="428"/>
      <c r="C1222" s="419"/>
      <c r="D1222" s="432"/>
      <c r="E1222" s="421"/>
      <c r="F1222" s="422"/>
      <c r="G1222" s="328"/>
      <c r="H1222" s="328"/>
      <c r="I1222" s="314"/>
      <c r="J1222" s="314"/>
      <c r="K1222" s="329"/>
      <c r="L1222" s="319"/>
      <c r="M1222" s="320"/>
    </row>
    <row r="1223" spans="1:13" ht="15">
      <c r="A1223" s="423">
        <v>5.7</v>
      </c>
      <c r="B1223" s="428"/>
      <c r="C1223" s="423"/>
      <c r="D1223" s="418" t="s">
        <v>1492</v>
      </c>
      <c r="E1223" s="424"/>
      <c r="F1223" s="425"/>
      <c r="G1223" s="328"/>
      <c r="H1223" s="328"/>
      <c r="I1223" s="314"/>
      <c r="J1223" s="314"/>
      <c r="K1223" s="329"/>
      <c r="L1223" s="319"/>
      <c r="M1223" s="320"/>
    </row>
    <row r="1224" spans="1:13" ht="75">
      <c r="A1224" s="427" t="s">
        <v>1493</v>
      </c>
      <c r="B1224" s="428"/>
      <c r="C1224" s="427"/>
      <c r="D1224" s="428" t="s">
        <v>1494</v>
      </c>
      <c r="E1224" s="429"/>
      <c r="F1224" s="430"/>
      <c r="G1224" s="328"/>
      <c r="H1224" s="328"/>
      <c r="I1224" s="314"/>
      <c r="J1224" s="314"/>
      <c r="K1224" s="329"/>
      <c r="L1224" s="319"/>
      <c r="M1224" s="320"/>
    </row>
    <row r="1225" spans="1:13" ht="99.95">
      <c r="A1225" s="427"/>
      <c r="B1225" s="428"/>
      <c r="C1225" s="427" t="s">
        <v>711</v>
      </c>
      <c r="D1225" s="431" t="s">
        <v>1495</v>
      </c>
      <c r="E1225" s="429" t="s">
        <v>718</v>
      </c>
      <c r="F1225" s="430"/>
      <c r="G1225" s="328"/>
      <c r="H1225" s="328"/>
      <c r="I1225" s="314"/>
      <c r="J1225" s="314"/>
      <c r="K1225" s="329"/>
      <c r="L1225" s="319"/>
      <c r="M1225" s="320"/>
    </row>
    <row r="1226" spans="1:13" ht="15">
      <c r="A1226" s="427"/>
      <c r="B1226" s="428"/>
      <c r="C1226" s="428" t="s">
        <v>24</v>
      </c>
      <c r="D1226" s="431"/>
      <c r="E1226" s="429"/>
      <c r="F1226" s="430"/>
      <c r="G1226" s="328"/>
      <c r="H1226" s="328"/>
      <c r="I1226" s="314"/>
      <c r="J1226" s="314"/>
      <c r="K1226" s="329"/>
      <c r="L1226" s="319"/>
      <c r="M1226" s="320"/>
    </row>
    <row r="1227" spans="1:13" ht="37.5">
      <c r="A1227" s="427"/>
      <c r="B1227" s="420"/>
      <c r="C1227" s="428" t="s">
        <v>29</v>
      </c>
      <c r="D1227" s="431" t="s">
        <v>1496</v>
      </c>
      <c r="E1227" s="429" t="s">
        <v>718</v>
      </c>
      <c r="F1227" s="430"/>
      <c r="G1227" s="328"/>
      <c r="H1227" s="328"/>
      <c r="I1227" s="314"/>
      <c r="J1227" s="314"/>
      <c r="K1227" s="329"/>
      <c r="L1227" s="319"/>
      <c r="M1227" s="320"/>
    </row>
    <row r="1228" spans="1:13" ht="75">
      <c r="A1228" s="427"/>
      <c r="B1228" s="428" t="s">
        <v>1497</v>
      </c>
      <c r="C1228" s="428" t="s">
        <v>33</v>
      </c>
      <c r="D1228" s="431"/>
      <c r="E1228" s="429"/>
      <c r="F1228" s="430"/>
      <c r="G1228" s="328"/>
      <c r="H1228" s="328"/>
      <c r="I1228" s="314"/>
      <c r="J1228" s="314"/>
      <c r="K1228" s="329"/>
      <c r="L1228" s="319"/>
      <c r="M1228" s="320"/>
    </row>
    <row r="1229" spans="1:13" ht="15">
      <c r="A1229" s="427"/>
      <c r="B1229" s="479"/>
      <c r="C1229" s="428" t="s">
        <v>36</v>
      </c>
      <c r="D1229" s="431"/>
      <c r="E1229" s="429"/>
      <c r="F1229" s="430"/>
      <c r="G1229" s="328"/>
      <c r="H1229" s="328"/>
      <c r="I1229" s="314"/>
      <c r="J1229" s="314"/>
      <c r="K1229" s="329"/>
      <c r="L1229" s="319"/>
      <c r="M1229" s="320"/>
    </row>
    <row r="1230" spans="1:13" ht="15">
      <c r="A1230" s="480"/>
      <c r="B1230" s="481"/>
      <c r="C1230" s="480"/>
      <c r="D1230" s="480"/>
      <c r="E1230" s="480"/>
      <c r="F1230" s="482"/>
      <c r="G1230" s="328"/>
      <c r="H1230" s="328"/>
      <c r="I1230" s="314"/>
      <c r="J1230" s="314"/>
      <c r="K1230" s="329"/>
      <c r="L1230" s="319"/>
      <c r="M1230" s="320"/>
    </row>
    <row r="1231" spans="1:13" ht="15">
      <c r="A1231" s="480"/>
      <c r="B1231" s="481"/>
      <c r="C1231" s="480"/>
      <c r="D1231" s="480"/>
      <c r="E1231" s="480"/>
      <c r="F1231" s="482"/>
      <c r="G1231" s="328"/>
      <c r="H1231" s="328"/>
      <c r="I1231" s="314"/>
      <c r="J1231" s="314"/>
      <c r="K1231" s="329"/>
      <c r="L1231" s="319"/>
      <c r="M1231" s="320"/>
    </row>
    <row r="1232" spans="1:13" ht="15">
      <c r="A1232" s="480"/>
      <c r="B1232" s="481"/>
      <c r="C1232" s="480"/>
      <c r="D1232" s="480"/>
      <c r="E1232" s="480"/>
      <c r="F1232" s="482"/>
      <c r="G1232" s="328"/>
      <c r="H1232" s="328"/>
      <c r="I1232" s="314"/>
      <c r="J1232" s="314"/>
      <c r="K1232" s="329"/>
      <c r="L1232" s="319"/>
      <c r="M1232" s="320"/>
    </row>
    <row r="1233" spans="1:13" ht="15">
      <c r="A1233" s="480"/>
      <c r="B1233" s="481"/>
      <c r="C1233" s="480"/>
      <c r="D1233" s="480"/>
      <c r="E1233" s="480"/>
      <c r="F1233" s="482"/>
      <c r="G1233" s="328"/>
      <c r="H1233" s="328"/>
      <c r="I1233" s="314"/>
      <c r="J1233" s="314"/>
      <c r="K1233" s="329"/>
      <c r="L1233" s="319"/>
      <c r="M1233" s="320"/>
    </row>
    <row r="1234" spans="1:13" ht="15">
      <c r="A1234" s="480"/>
      <c r="B1234" s="481"/>
      <c r="C1234" s="480"/>
      <c r="D1234" s="480"/>
      <c r="E1234" s="480"/>
      <c r="F1234" s="482"/>
      <c r="G1234" s="328"/>
      <c r="H1234" s="328"/>
      <c r="I1234" s="314"/>
      <c r="J1234" s="314"/>
      <c r="K1234" s="329"/>
      <c r="L1234" s="319"/>
      <c r="M1234" s="320"/>
    </row>
    <row r="1235" spans="1:13" ht="15">
      <c r="A1235" s="480"/>
      <c r="B1235" s="481"/>
      <c r="C1235" s="480"/>
      <c r="D1235" s="480"/>
      <c r="E1235" s="480"/>
      <c r="F1235" s="482"/>
      <c r="G1235" s="328"/>
      <c r="H1235" s="328"/>
      <c r="I1235" s="314"/>
      <c r="J1235" s="314"/>
      <c r="K1235" s="329"/>
      <c r="L1235" s="319"/>
      <c r="M1235" s="320"/>
    </row>
    <row r="1236" spans="1:13" ht="15">
      <c r="A1236" s="480"/>
      <c r="B1236" s="481"/>
      <c r="C1236" s="480"/>
      <c r="D1236" s="480"/>
      <c r="E1236" s="480"/>
      <c r="F1236" s="482"/>
      <c r="G1236" s="328"/>
      <c r="H1236" s="328"/>
      <c r="I1236" s="314"/>
      <c r="J1236" s="314"/>
      <c r="K1236" s="329"/>
      <c r="L1236" s="319"/>
      <c r="M1236" s="320"/>
    </row>
    <row r="1237" spans="1:13" ht="15">
      <c r="A1237" s="480"/>
      <c r="B1237" s="481"/>
      <c r="C1237" s="480"/>
      <c r="D1237" s="480"/>
      <c r="E1237" s="480"/>
      <c r="F1237" s="482"/>
      <c r="G1237" s="328"/>
      <c r="H1237" s="328"/>
      <c r="I1237" s="314"/>
      <c r="J1237" s="314"/>
      <c r="K1237" s="329"/>
      <c r="L1237" s="319"/>
      <c r="M1237" s="320"/>
    </row>
    <row r="1238" spans="1:13" ht="15">
      <c r="A1238" s="480"/>
      <c r="B1238" s="481"/>
      <c r="C1238" s="480"/>
      <c r="D1238" s="480"/>
      <c r="E1238" s="480"/>
      <c r="F1238" s="482"/>
      <c r="G1238" s="328"/>
      <c r="H1238" s="328"/>
      <c r="I1238" s="314"/>
      <c r="J1238" s="314"/>
      <c r="K1238" s="329"/>
      <c r="L1238" s="319"/>
      <c r="M1238" s="320"/>
    </row>
    <row r="1239" spans="1:13" ht="15">
      <c r="A1239" s="480"/>
      <c r="B1239" s="481"/>
      <c r="C1239" s="480"/>
      <c r="D1239" s="480"/>
      <c r="E1239" s="480"/>
      <c r="F1239" s="482"/>
      <c r="G1239" s="328"/>
      <c r="H1239" s="328"/>
      <c r="I1239" s="314"/>
      <c r="J1239" s="314"/>
      <c r="K1239" s="329"/>
      <c r="L1239" s="319"/>
      <c r="M1239" s="320"/>
    </row>
    <row r="1240" spans="1:13" ht="15">
      <c r="A1240" s="480"/>
      <c r="B1240" s="481"/>
      <c r="C1240" s="480"/>
      <c r="D1240" s="480"/>
      <c r="E1240" s="480"/>
      <c r="F1240" s="482"/>
      <c r="G1240" s="328"/>
      <c r="H1240" s="328"/>
      <c r="I1240" s="314"/>
      <c r="J1240" s="314"/>
      <c r="K1240" s="329"/>
      <c r="L1240" s="319"/>
      <c r="M1240" s="320"/>
    </row>
    <row r="1241" spans="1:13" ht="15">
      <c r="A1241" s="480"/>
      <c r="B1241" s="481"/>
      <c r="C1241" s="480"/>
      <c r="D1241" s="480"/>
      <c r="E1241" s="480"/>
      <c r="F1241" s="482"/>
      <c r="G1241" s="328"/>
      <c r="H1241" s="328"/>
      <c r="I1241" s="314"/>
      <c r="J1241" s="314"/>
      <c r="K1241" s="329"/>
      <c r="L1241" s="319"/>
      <c r="M1241" s="320"/>
    </row>
    <row r="1242" spans="1:13" ht="15">
      <c r="A1242" s="483"/>
      <c r="B1242" s="481"/>
      <c r="C1242" s="480"/>
      <c r="D1242" s="480"/>
      <c r="E1242" s="480"/>
      <c r="F1242" s="482"/>
      <c r="G1242" s="328"/>
      <c r="H1242" s="328"/>
      <c r="I1242" s="314"/>
      <c r="J1242" s="314"/>
      <c r="K1242" s="329"/>
      <c r="L1242" s="319"/>
      <c r="M1242" s="320"/>
    </row>
    <row r="1243" spans="1:13" ht="15">
      <c r="A1243" s="483"/>
      <c r="B1243" s="481"/>
      <c r="C1243" s="480"/>
      <c r="D1243" s="480"/>
      <c r="E1243" s="480"/>
      <c r="F1243" s="482"/>
      <c r="G1243" s="328"/>
      <c r="H1243" s="328"/>
      <c r="I1243" s="314"/>
      <c r="J1243" s="314"/>
      <c r="K1243" s="329"/>
      <c r="L1243" s="319"/>
      <c r="M1243" s="320"/>
    </row>
    <row r="1244" spans="1:13" ht="15">
      <c r="A1244" s="483"/>
      <c r="B1244" s="481"/>
      <c r="C1244" s="480"/>
      <c r="D1244" s="480"/>
      <c r="E1244" s="480"/>
      <c r="F1244" s="482"/>
      <c r="G1244" s="328"/>
      <c r="H1244" s="328"/>
      <c r="I1244" s="314"/>
      <c r="J1244" s="314"/>
      <c r="K1244" s="329"/>
      <c r="L1244" s="319"/>
      <c r="M1244" s="320"/>
    </row>
    <row r="1245" spans="1:13" ht="15">
      <c r="A1245" s="483"/>
      <c r="B1245" s="481"/>
      <c r="C1245" s="480"/>
      <c r="D1245" s="480"/>
      <c r="E1245" s="480"/>
      <c r="F1245" s="482"/>
      <c r="G1245" s="328"/>
      <c r="H1245" s="328"/>
      <c r="I1245" s="314"/>
      <c r="J1245" s="314"/>
      <c r="K1245" s="329"/>
      <c r="L1245" s="319"/>
      <c r="M1245" s="320"/>
    </row>
    <row r="1246" spans="1:13" ht="15">
      <c r="A1246" s="483"/>
      <c r="B1246" s="481"/>
      <c r="C1246" s="480"/>
      <c r="D1246" s="480"/>
      <c r="E1246" s="480"/>
      <c r="F1246" s="482"/>
      <c r="G1246" s="328"/>
      <c r="H1246" s="328"/>
      <c r="I1246" s="314"/>
      <c r="J1246" s="314"/>
      <c r="K1246" s="329"/>
      <c r="L1246" s="319"/>
      <c r="M1246" s="320"/>
    </row>
    <row r="1247" spans="1:13" ht="15">
      <c r="A1247" s="483"/>
      <c r="B1247" s="481"/>
      <c r="C1247" s="480"/>
      <c r="D1247" s="480"/>
      <c r="E1247" s="480"/>
      <c r="F1247" s="482"/>
      <c r="G1247" s="328"/>
      <c r="H1247" s="328"/>
      <c r="I1247" s="314"/>
      <c r="J1247" s="314"/>
      <c r="K1247" s="329"/>
      <c r="L1247" s="319"/>
      <c r="M1247" s="320"/>
    </row>
    <row r="1248" spans="1:13" ht="15">
      <c r="A1248" s="483"/>
      <c r="B1248" s="481"/>
      <c r="C1248" s="480"/>
      <c r="D1248" s="480"/>
      <c r="E1248" s="480"/>
      <c r="F1248" s="482"/>
      <c r="G1248" s="328"/>
      <c r="H1248" s="328"/>
      <c r="I1248" s="314"/>
      <c r="J1248" s="314"/>
      <c r="K1248" s="329"/>
      <c r="L1248" s="319"/>
      <c r="M1248" s="320"/>
    </row>
    <row r="1249" spans="1:13" ht="15">
      <c r="A1249" s="483"/>
      <c r="B1249" s="481"/>
      <c r="C1249" s="480"/>
      <c r="D1249" s="480"/>
      <c r="E1249" s="480"/>
      <c r="F1249" s="482"/>
      <c r="G1249" s="328"/>
      <c r="H1249" s="328"/>
      <c r="I1249" s="314"/>
      <c r="J1249" s="314"/>
      <c r="K1249" s="329"/>
      <c r="L1249" s="319"/>
      <c r="M1249" s="320"/>
    </row>
    <row r="1250" spans="1:13" ht="15">
      <c r="A1250" s="483"/>
      <c r="B1250" s="481"/>
      <c r="C1250" s="480"/>
      <c r="D1250" s="480"/>
      <c r="E1250" s="480"/>
      <c r="F1250" s="482"/>
      <c r="G1250" s="328"/>
      <c r="H1250" s="328"/>
      <c r="I1250" s="314"/>
      <c r="J1250" s="314"/>
      <c r="K1250" s="329"/>
      <c r="L1250" s="319"/>
      <c r="M1250" s="320"/>
    </row>
    <row r="1251" spans="1:13" ht="15">
      <c r="A1251" s="483"/>
      <c r="B1251" s="481"/>
      <c r="C1251" s="480"/>
      <c r="D1251" s="480"/>
      <c r="E1251" s="480"/>
      <c r="F1251" s="482"/>
      <c r="G1251" s="328"/>
      <c r="H1251" s="328"/>
      <c r="I1251" s="314"/>
      <c r="J1251" s="314"/>
      <c r="K1251" s="329"/>
      <c r="L1251" s="319"/>
      <c r="M1251" s="320"/>
    </row>
    <row r="1252" spans="1:13" ht="15">
      <c r="A1252" s="483"/>
      <c r="B1252" s="481"/>
      <c r="C1252" s="480"/>
      <c r="D1252" s="480"/>
      <c r="E1252" s="480"/>
      <c r="F1252" s="482"/>
      <c r="G1252" s="328"/>
      <c r="H1252" s="328"/>
      <c r="I1252" s="314"/>
      <c r="J1252" s="314"/>
      <c r="K1252" s="329"/>
      <c r="L1252" s="319"/>
      <c r="M1252" s="320"/>
    </row>
    <row r="1253" spans="1:13" ht="15">
      <c r="A1253" s="483"/>
      <c r="B1253" s="481"/>
      <c r="C1253" s="480"/>
      <c r="D1253" s="480"/>
      <c r="E1253" s="480"/>
      <c r="F1253" s="482"/>
      <c r="G1253" s="328"/>
      <c r="H1253" s="328"/>
      <c r="I1253" s="314"/>
      <c r="J1253" s="314"/>
      <c r="K1253" s="329"/>
      <c r="L1253" s="319"/>
      <c r="M1253" s="320"/>
    </row>
    <row r="1254" spans="1:13" ht="15">
      <c r="A1254" s="483"/>
      <c r="B1254" s="481"/>
      <c r="C1254" s="480"/>
      <c r="D1254" s="480"/>
      <c r="E1254" s="480"/>
      <c r="F1254" s="482"/>
      <c r="G1254" s="328"/>
      <c r="H1254" s="328"/>
      <c r="I1254" s="314"/>
      <c r="J1254" s="314"/>
      <c r="K1254" s="329"/>
      <c r="L1254" s="319"/>
      <c r="M1254" s="320"/>
    </row>
    <row r="1255" spans="1:13" ht="15">
      <c r="A1255" s="483"/>
      <c r="B1255" s="481"/>
      <c r="C1255" s="480"/>
      <c r="D1255" s="480"/>
      <c r="E1255" s="480"/>
      <c r="F1255" s="482"/>
      <c r="G1255" s="328"/>
      <c r="H1255" s="328"/>
      <c r="I1255" s="314"/>
      <c r="J1255" s="314"/>
      <c r="K1255" s="329"/>
      <c r="L1255" s="319"/>
      <c r="M1255" s="320"/>
    </row>
    <row r="1256" spans="1:13" ht="15">
      <c r="A1256" s="483"/>
      <c r="B1256" s="481"/>
      <c r="C1256" s="480"/>
      <c r="D1256" s="480"/>
      <c r="E1256" s="480"/>
      <c r="F1256" s="482"/>
      <c r="G1256" s="328"/>
      <c r="H1256" s="328"/>
      <c r="I1256" s="314"/>
      <c r="J1256" s="314"/>
      <c r="K1256" s="329"/>
      <c r="L1256" s="319"/>
      <c r="M1256" s="320"/>
    </row>
    <row r="1257" spans="1:13" ht="15">
      <c r="A1257" s="483"/>
      <c r="B1257" s="481"/>
      <c r="C1257" s="480"/>
      <c r="D1257" s="480"/>
      <c r="E1257" s="480"/>
      <c r="F1257" s="482"/>
      <c r="G1257" s="328"/>
      <c r="H1257" s="328"/>
      <c r="I1257" s="314"/>
      <c r="J1257" s="314"/>
      <c r="K1257" s="329"/>
      <c r="L1257" s="319"/>
      <c r="M1257" s="320"/>
    </row>
    <row r="1258" spans="1:13" ht="15">
      <c r="A1258" s="483"/>
      <c r="B1258" s="481"/>
      <c r="C1258" s="480"/>
      <c r="D1258" s="480"/>
      <c r="E1258" s="480"/>
      <c r="F1258" s="482"/>
      <c r="G1258" s="328"/>
      <c r="H1258" s="328"/>
      <c r="I1258" s="314"/>
      <c r="J1258" s="314"/>
      <c r="K1258" s="329"/>
      <c r="L1258" s="319"/>
      <c r="M1258" s="320"/>
    </row>
    <row r="1259" spans="1:13" ht="15">
      <c r="A1259" s="483"/>
      <c r="B1259" s="481"/>
      <c r="C1259" s="480"/>
      <c r="D1259" s="480"/>
      <c r="E1259" s="480"/>
      <c r="F1259" s="482"/>
      <c r="G1259" s="328"/>
      <c r="H1259" s="328"/>
      <c r="I1259" s="314"/>
      <c r="J1259" s="314"/>
      <c r="K1259" s="329"/>
      <c r="L1259" s="319"/>
      <c r="M1259" s="320"/>
    </row>
    <row r="1260" spans="1:13" ht="15">
      <c r="A1260" s="483"/>
      <c r="B1260" s="481"/>
      <c r="C1260" s="480"/>
      <c r="D1260" s="480"/>
      <c r="E1260" s="480"/>
      <c r="F1260" s="482"/>
      <c r="G1260" s="328"/>
      <c r="H1260" s="328"/>
      <c r="I1260" s="314"/>
      <c r="J1260" s="314"/>
      <c r="K1260" s="329"/>
      <c r="L1260" s="319"/>
      <c r="M1260" s="320"/>
    </row>
    <row r="1261" spans="1:13" ht="15">
      <c r="A1261" s="483"/>
      <c r="B1261" s="481"/>
      <c r="C1261" s="480"/>
      <c r="D1261" s="480"/>
      <c r="E1261" s="480"/>
      <c r="F1261" s="482"/>
      <c r="G1261" s="328"/>
      <c r="H1261" s="328"/>
      <c r="I1261" s="314"/>
      <c r="J1261" s="314"/>
      <c r="K1261" s="329"/>
      <c r="L1261" s="319"/>
      <c r="M1261" s="320"/>
    </row>
    <row r="1262" spans="1:13" ht="15">
      <c r="A1262" s="483"/>
      <c r="B1262" s="481"/>
      <c r="C1262" s="480"/>
      <c r="D1262" s="480"/>
      <c r="E1262" s="480"/>
      <c r="F1262" s="482"/>
      <c r="G1262" s="328"/>
      <c r="H1262" s="328"/>
      <c r="I1262" s="314"/>
      <c r="J1262" s="314"/>
      <c r="K1262" s="329"/>
      <c r="L1262" s="319"/>
      <c r="M1262" s="320"/>
    </row>
    <row r="1263" spans="1:13" ht="15">
      <c r="A1263" s="483"/>
      <c r="B1263" s="481"/>
      <c r="C1263" s="480"/>
      <c r="D1263" s="480"/>
      <c r="E1263" s="480"/>
      <c r="F1263" s="482"/>
      <c r="G1263" s="328"/>
      <c r="H1263" s="328"/>
      <c r="I1263" s="314"/>
      <c r="J1263" s="314"/>
      <c r="K1263" s="329"/>
      <c r="L1263" s="319"/>
      <c r="M1263" s="320"/>
    </row>
    <row r="1264" spans="1:13" ht="15">
      <c r="A1264" s="483"/>
      <c r="B1264" s="481"/>
      <c r="C1264" s="480"/>
      <c r="D1264" s="480"/>
      <c r="E1264" s="480"/>
      <c r="F1264" s="482"/>
      <c r="G1264" s="328"/>
      <c r="H1264" s="328"/>
      <c r="I1264" s="314"/>
      <c r="J1264" s="314"/>
      <c r="K1264" s="329"/>
      <c r="L1264" s="319"/>
      <c r="M1264" s="320"/>
    </row>
    <row r="1265" spans="1:13" ht="15">
      <c r="A1265" s="483"/>
      <c r="B1265" s="481"/>
      <c r="C1265" s="480"/>
      <c r="D1265" s="480"/>
      <c r="E1265" s="480"/>
      <c r="F1265" s="482"/>
      <c r="G1265" s="328"/>
      <c r="H1265" s="328"/>
      <c r="I1265" s="314"/>
      <c r="J1265" s="314"/>
      <c r="K1265" s="329"/>
      <c r="L1265" s="319"/>
      <c r="M1265" s="320"/>
    </row>
    <row r="1266" spans="1:13" ht="15">
      <c r="A1266" s="483"/>
      <c r="B1266" s="481"/>
      <c r="C1266" s="480"/>
      <c r="D1266" s="480"/>
      <c r="E1266" s="480"/>
      <c r="F1266" s="482"/>
      <c r="G1266" s="328"/>
      <c r="H1266" s="328"/>
      <c r="I1266" s="314"/>
      <c r="J1266" s="314"/>
      <c r="K1266" s="329"/>
      <c r="L1266" s="319"/>
      <c r="M1266" s="320"/>
    </row>
    <row r="1267" spans="1:13" ht="15">
      <c r="A1267" s="483"/>
      <c r="B1267" s="481"/>
      <c r="C1267" s="480"/>
      <c r="D1267" s="480"/>
      <c r="E1267" s="480"/>
      <c r="F1267" s="482"/>
      <c r="G1267" s="328"/>
      <c r="H1267" s="328"/>
      <c r="I1267" s="314"/>
      <c r="J1267" s="314"/>
      <c r="K1267" s="329"/>
      <c r="L1267" s="319"/>
      <c r="M1267" s="320"/>
    </row>
    <row r="1268" spans="1:13" ht="15">
      <c r="A1268" s="483"/>
      <c r="B1268" s="481"/>
      <c r="C1268" s="480"/>
      <c r="D1268" s="480"/>
      <c r="E1268" s="480"/>
      <c r="F1268" s="482"/>
      <c r="G1268" s="328"/>
      <c r="H1268" s="328"/>
      <c r="I1268" s="314"/>
      <c r="J1268" s="314"/>
      <c r="K1268" s="329"/>
      <c r="L1268" s="319"/>
      <c r="M1268" s="320"/>
    </row>
    <row r="1269" spans="1:13" ht="15">
      <c r="A1269" s="483"/>
      <c r="B1269" s="481"/>
      <c r="C1269" s="480"/>
      <c r="D1269" s="480"/>
      <c r="E1269" s="480"/>
      <c r="F1269" s="482"/>
      <c r="G1269" s="328"/>
      <c r="H1269" s="328"/>
      <c r="I1269" s="314"/>
      <c r="J1269" s="314"/>
      <c r="K1269" s="329"/>
      <c r="L1269" s="319"/>
      <c r="M1269" s="320"/>
    </row>
    <row r="1270" spans="1:13" ht="15">
      <c r="A1270" s="483"/>
      <c r="B1270" s="481"/>
      <c r="C1270" s="480"/>
      <c r="D1270" s="480"/>
      <c r="E1270" s="480"/>
      <c r="F1270" s="482"/>
      <c r="G1270" s="328"/>
      <c r="H1270" s="328"/>
      <c r="I1270" s="314"/>
      <c r="J1270" s="314"/>
      <c r="K1270" s="329"/>
      <c r="L1270" s="319"/>
      <c r="M1270" s="320"/>
    </row>
    <row r="1271" spans="1:13" ht="15">
      <c r="A1271" s="483"/>
      <c r="B1271" s="481"/>
      <c r="C1271" s="480"/>
      <c r="D1271" s="480"/>
      <c r="E1271" s="480"/>
      <c r="F1271" s="482"/>
      <c r="G1271" s="328"/>
      <c r="H1271" s="328"/>
      <c r="I1271" s="314"/>
      <c r="J1271" s="314"/>
      <c r="K1271" s="329"/>
      <c r="L1271" s="319"/>
      <c r="M1271" s="320"/>
    </row>
    <row r="1272" spans="1:13" ht="15">
      <c r="A1272" s="483"/>
      <c r="B1272" s="481"/>
      <c r="C1272" s="480"/>
      <c r="D1272" s="480"/>
      <c r="E1272" s="480"/>
      <c r="F1272" s="482"/>
      <c r="G1272" s="328"/>
      <c r="H1272" s="328"/>
      <c r="I1272" s="314"/>
      <c r="J1272" s="314"/>
      <c r="K1272" s="329"/>
      <c r="L1272" s="319"/>
      <c r="M1272" s="320"/>
    </row>
    <row r="1273" spans="1:13" ht="15">
      <c r="A1273" s="483"/>
      <c r="B1273" s="481"/>
      <c r="C1273" s="480"/>
      <c r="D1273" s="480"/>
      <c r="E1273" s="480"/>
      <c r="F1273" s="482"/>
      <c r="G1273" s="328"/>
      <c r="H1273" s="328"/>
      <c r="I1273" s="314"/>
      <c r="J1273" s="314"/>
      <c r="K1273" s="329"/>
      <c r="L1273" s="319"/>
      <c r="M1273" s="320"/>
    </row>
    <row r="1274" spans="1:13" ht="15">
      <c r="A1274" s="483"/>
      <c r="B1274" s="481"/>
      <c r="C1274" s="480"/>
      <c r="D1274" s="480"/>
      <c r="E1274" s="480"/>
      <c r="F1274" s="482"/>
      <c r="G1274" s="328"/>
      <c r="H1274" s="328"/>
      <c r="I1274" s="314"/>
      <c r="J1274" s="314"/>
      <c r="K1274" s="329"/>
      <c r="L1274" s="319"/>
      <c r="M1274" s="320"/>
    </row>
    <row r="1275" spans="1:13" ht="15">
      <c r="A1275" s="483"/>
      <c r="B1275" s="481"/>
      <c r="C1275" s="480"/>
      <c r="D1275" s="480"/>
      <c r="E1275" s="480"/>
      <c r="F1275" s="482"/>
      <c r="G1275" s="328"/>
      <c r="H1275" s="328"/>
      <c r="I1275" s="314"/>
      <c r="J1275" s="314"/>
      <c r="K1275" s="329"/>
      <c r="L1275" s="319"/>
      <c r="M1275" s="320"/>
    </row>
    <row r="1276" spans="1:13" ht="15">
      <c r="A1276" s="483"/>
      <c r="B1276" s="481"/>
      <c r="C1276" s="480"/>
      <c r="D1276" s="480"/>
      <c r="E1276" s="480"/>
      <c r="F1276" s="482"/>
      <c r="G1276" s="328"/>
      <c r="H1276" s="328"/>
      <c r="I1276" s="314"/>
      <c r="J1276" s="314"/>
      <c r="K1276" s="329"/>
      <c r="L1276" s="319"/>
      <c r="M1276" s="320"/>
    </row>
    <row r="1277" spans="1:13" ht="15">
      <c r="A1277" s="483"/>
      <c r="B1277" s="481"/>
      <c r="C1277" s="480"/>
      <c r="D1277" s="480"/>
      <c r="E1277" s="480"/>
      <c r="F1277" s="482"/>
      <c r="G1277" s="328"/>
      <c r="H1277" s="328"/>
      <c r="I1277" s="314"/>
      <c r="J1277" s="314"/>
      <c r="K1277" s="329"/>
      <c r="L1277" s="319"/>
      <c r="M1277" s="320"/>
    </row>
    <row r="1278" spans="1:13" ht="15">
      <c r="A1278" s="483"/>
      <c r="B1278" s="481"/>
      <c r="C1278" s="480"/>
      <c r="D1278" s="480"/>
      <c r="E1278" s="480"/>
      <c r="F1278" s="482"/>
      <c r="G1278" s="328"/>
      <c r="H1278" s="328"/>
      <c r="I1278" s="314"/>
      <c r="J1278" s="314"/>
      <c r="K1278" s="329"/>
      <c r="L1278" s="319"/>
      <c r="M1278" s="320"/>
    </row>
    <row r="1279" spans="1:13" ht="15">
      <c r="A1279" s="483"/>
      <c r="B1279" s="481"/>
      <c r="C1279" s="480"/>
      <c r="D1279" s="480"/>
      <c r="E1279" s="480"/>
      <c r="F1279" s="482"/>
      <c r="G1279" s="328"/>
      <c r="H1279" s="328"/>
      <c r="I1279" s="314"/>
      <c r="J1279" s="314"/>
      <c r="K1279" s="329"/>
      <c r="L1279" s="319"/>
      <c r="M1279" s="320"/>
    </row>
    <row r="1280" spans="1:13" ht="15">
      <c r="A1280" s="483"/>
      <c r="B1280" s="481"/>
      <c r="C1280" s="480"/>
      <c r="D1280" s="480"/>
      <c r="E1280" s="480"/>
      <c r="F1280" s="482"/>
      <c r="G1280" s="328"/>
      <c r="H1280" s="328"/>
      <c r="I1280" s="314"/>
      <c r="J1280" s="314"/>
      <c r="K1280" s="329"/>
      <c r="L1280" s="319"/>
      <c r="M1280" s="320"/>
    </row>
    <row r="1281" spans="1:13" ht="15">
      <c r="A1281" s="340"/>
      <c r="B1281" s="341"/>
      <c r="C1281" s="340"/>
      <c r="D1281" s="344"/>
      <c r="E1281" s="342"/>
      <c r="F1281" s="343"/>
      <c r="G1281" s="328"/>
      <c r="H1281" s="328"/>
      <c r="I1281" s="314"/>
      <c r="J1281" s="314"/>
      <c r="K1281" s="329"/>
      <c r="L1281" s="319"/>
      <c r="M1281" s="320"/>
    </row>
    <row r="1282" spans="1:13" ht="15">
      <c r="A1282" s="340"/>
      <c r="B1282" s="341"/>
      <c r="C1282" s="340"/>
      <c r="D1282" s="344"/>
      <c r="E1282" s="342"/>
      <c r="F1282" s="343"/>
      <c r="G1282" s="328"/>
      <c r="H1282" s="328"/>
      <c r="I1282" s="314"/>
      <c r="J1282" s="314"/>
      <c r="K1282" s="329"/>
      <c r="L1282" s="319"/>
      <c r="M1282" s="320"/>
    </row>
    <row r="1283" spans="1:13" ht="15">
      <c r="A1283" s="340"/>
      <c r="B1283" s="341"/>
      <c r="C1283" s="340"/>
      <c r="D1283" s="344"/>
      <c r="E1283" s="342"/>
      <c r="F1283" s="343"/>
      <c r="G1283" s="328"/>
      <c r="H1283" s="328"/>
      <c r="I1283" s="314"/>
      <c r="J1283" s="314"/>
      <c r="K1283" s="329"/>
      <c r="L1283" s="319"/>
      <c r="M1283" s="320"/>
    </row>
    <row r="1284" spans="1:13" ht="15">
      <c r="A1284" s="332"/>
      <c r="B1284" s="333"/>
      <c r="C1284" s="332"/>
      <c r="D1284" s="345"/>
      <c r="E1284" s="334"/>
      <c r="F1284" s="335"/>
      <c r="G1284" s="328"/>
      <c r="H1284" s="328"/>
      <c r="I1284" s="314"/>
      <c r="J1284" s="314"/>
      <c r="K1284" s="329"/>
      <c r="L1284" s="319"/>
      <c r="M1284" s="320"/>
    </row>
    <row r="1285" spans="1:13" ht="15">
      <c r="A1285" s="336"/>
      <c r="B1285" s="331"/>
      <c r="C1285" s="336"/>
      <c r="D1285" s="331"/>
      <c r="E1285" s="337"/>
      <c r="F1285" s="339"/>
      <c r="G1285" s="328"/>
      <c r="H1285" s="328"/>
      <c r="I1285" s="314"/>
      <c r="J1285" s="314"/>
      <c r="K1285" s="329"/>
      <c r="L1285" s="319"/>
      <c r="M1285" s="320"/>
    </row>
    <row r="1286" spans="1:13" ht="15">
      <c r="A1286" s="340"/>
      <c r="B1286" s="341"/>
      <c r="C1286" s="340"/>
      <c r="D1286" s="341"/>
      <c r="E1286" s="342"/>
      <c r="F1286" s="343"/>
      <c r="G1286" s="328"/>
      <c r="H1286" s="328"/>
      <c r="I1286" s="314"/>
      <c r="J1286" s="314"/>
      <c r="K1286" s="329"/>
      <c r="L1286" s="319"/>
      <c r="M1286" s="320"/>
    </row>
    <row r="1287" spans="1:13" ht="15">
      <c r="A1287" s="340"/>
      <c r="B1287" s="341"/>
      <c r="C1287" s="340"/>
      <c r="D1287" s="344"/>
      <c r="E1287" s="342"/>
      <c r="F1287" s="343"/>
      <c r="G1287" s="328"/>
      <c r="H1287" s="328"/>
      <c r="I1287" s="314"/>
      <c r="J1287" s="314"/>
      <c r="K1287" s="329"/>
      <c r="L1287" s="319"/>
      <c r="M1287" s="320"/>
    </row>
    <row r="1288" spans="1:13" ht="15">
      <c r="A1288" s="340"/>
      <c r="B1288" s="341"/>
      <c r="C1288" s="340"/>
      <c r="D1288" s="344"/>
      <c r="E1288" s="342"/>
      <c r="F1288" s="343"/>
      <c r="G1288" s="328"/>
      <c r="H1288" s="328"/>
      <c r="I1288" s="314"/>
      <c r="J1288" s="314"/>
      <c r="K1288" s="329"/>
      <c r="L1288" s="319"/>
      <c r="M1288" s="320"/>
    </row>
    <row r="1289" spans="1:13" ht="15">
      <c r="A1289" s="340"/>
      <c r="B1289" s="341"/>
      <c r="C1289" s="340"/>
      <c r="D1289" s="344"/>
      <c r="E1289" s="342"/>
      <c r="F1289" s="343"/>
      <c r="G1289" s="328"/>
      <c r="H1289" s="328"/>
      <c r="I1289" s="314"/>
      <c r="J1289" s="314"/>
      <c r="K1289" s="329"/>
      <c r="L1289" s="319"/>
      <c r="M1289" s="320"/>
    </row>
    <row r="1290" spans="1:13" ht="15">
      <c r="A1290" s="340"/>
      <c r="B1290" s="341"/>
      <c r="C1290" s="340"/>
      <c r="D1290" s="344"/>
      <c r="E1290" s="342"/>
      <c r="F1290" s="343"/>
      <c r="G1290" s="328"/>
      <c r="H1290" s="328"/>
      <c r="I1290" s="314"/>
      <c r="J1290" s="314"/>
      <c r="K1290" s="329"/>
      <c r="L1290" s="319"/>
      <c r="M1290" s="320"/>
    </row>
    <row r="1291" spans="1:13" ht="15">
      <c r="A1291" s="340"/>
      <c r="B1291" s="341"/>
      <c r="C1291" s="340"/>
      <c r="D1291" s="344"/>
      <c r="E1291" s="342"/>
      <c r="F1291" s="343"/>
      <c r="G1291" s="328"/>
      <c r="H1291" s="328"/>
      <c r="I1291" s="314"/>
      <c r="J1291" s="314"/>
      <c r="K1291" s="329"/>
      <c r="L1291" s="319"/>
      <c r="M1291" s="320"/>
    </row>
    <row r="1292" spans="1:13" ht="15">
      <c r="A1292" s="340"/>
      <c r="B1292" s="341"/>
      <c r="C1292" s="340"/>
      <c r="D1292" s="344"/>
      <c r="E1292" s="342"/>
      <c r="F1292" s="343"/>
      <c r="G1292" s="328"/>
      <c r="H1292" s="328"/>
      <c r="I1292" s="314"/>
      <c r="J1292" s="314"/>
      <c r="K1292" s="329"/>
      <c r="L1292" s="319"/>
      <c r="M1292" s="320"/>
    </row>
    <row r="1293" spans="1:13" ht="15">
      <c r="A1293" s="332"/>
      <c r="B1293" s="333"/>
      <c r="C1293" s="332"/>
      <c r="D1293" s="345"/>
      <c r="E1293" s="334"/>
      <c r="F1293" s="335"/>
      <c r="G1293" s="328"/>
      <c r="H1293" s="328"/>
      <c r="I1293" s="314"/>
      <c r="J1293" s="314"/>
      <c r="K1293" s="329"/>
      <c r="L1293" s="319"/>
      <c r="M1293" s="320"/>
    </row>
    <row r="1294" spans="1:13" ht="15">
      <c r="A1294" s="340"/>
      <c r="B1294" s="341"/>
      <c r="C1294" s="340"/>
      <c r="D1294" s="341"/>
      <c r="E1294" s="342"/>
      <c r="F1294" s="343"/>
      <c r="G1294" s="328"/>
      <c r="H1294" s="328"/>
      <c r="I1294" s="314"/>
      <c r="J1294" s="314"/>
      <c r="K1294" s="329"/>
      <c r="L1294" s="319"/>
      <c r="M1294" s="320"/>
    </row>
    <row r="1295" spans="1:13" ht="15">
      <c r="A1295" s="340"/>
      <c r="B1295" s="341"/>
      <c r="C1295" s="340"/>
      <c r="D1295" s="344"/>
      <c r="E1295" s="342"/>
      <c r="F1295" s="343"/>
      <c r="G1295" s="328"/>
      <c r="H1295" s="328"/>
      <c r="I1295" s="314"/>
      <c r="J1295" s="314"/>
      <c r="K1295" s="329"/>
      <c r="L1295" s="319"/>
      <c r="M1295" s="320"/>
    </row>
    <row r="1296" spans="1:13" ht="15">
      <c r="A1296" s="340"/>
      <c r="B1296" s="341"/>
      <c r="C1296" s="340"/>
      <c r="D1296" s="344"/>
      <c r="E1296" s="342"/>
      <c r="F1296" s="343"/>
      <c r="G1296" s="328"/>
      <c r="H1296" s="328"/>
      <c r="I1296" s="314"/>
      <c r="J1296" s="314"/>
      <c r="K1296" s="329"/>
      <c r="L1296" s="319"/>
      <c r="M1296" s="320"/>
    </row>
    <row r="1297" spans="1:13" ht="15">
      <c r="A1297" s="340"/>
      <c r="B1297" s="341"/>
      <c r="C1297" s="340"/>
      <c r="D1297" s="344"/>
      <c r="E1297" s="342"/>
      <c r="F1297" s="343"/>
      <c r="G1297" s="328"/>
      <c r="H1297" s="328"/>
      <c r="I1297" s="314"/>
      <c r="J1297" s="314"/>
      <c r="K1297" s="329"/>
      <c r="L1297" s="319"/>
      <c r="M1297" s="320"/>
    </row>
    <row r="1298" spans="1:13" ht="15">
      <c r="A1298" s="340"/>
      <c r="B1298" s="341"/>
      <c r="C1298" s="340"/>
      <c r="D1298" s="344"/>
      <c r="E1298" s="342"/>
      <c r="F1298" s="343"/>
      <c r="G1298" s="328"/>
      <c r="H1298" s="328"/>
      <c r="I1298" s="314"/>
      <c r="J1298" s="314"/>
      <c r="K1298" s="329"/>
      <c r="L1298" s="319"/>
      <c r="M1298" s="320"/>
    </row>
    <row r="1299" spans="1:13" ht="15">
      <c r="A1299" s="340"/>
      <c r="B1299" s="341"/>
      <c r="C1299" s="340"/>
      <c r="D1299" s="344"/>
      <c r="E1299" s="342"/>
      <c r="F1299" s="343"/>
      <c r="G1299" s="328"/>
      <c r="H1299" s="328"/>
      <c r="I1299" s="314"/>
      <c r="J1299" s="314"/>
      <c r="K1299" s="329"/>
      <c r="L1299" s="319"/>
      <c r="M1299" s="320"/>
    </row>
    <row r="1300" spans="1:13" ht="15">
      <c r="A1300" s="340"/>
      <c r="B1300" s="341"/>
      <c r="C1300" s="340"/>
      <c r="D1300" s="344"/>
      <c r="E1300" s="342"/>
      <c r="F1300" s="343"/>
      <c r="G1300" s="328"/>
      <c r="H1300" s="328"/>
      <c r="I1300" s="314"/>
      <c r="J1300" s="314"/>
      <c r="K1300" s="329"/>
      <c r="L1300" s="319"/>
      <c r="M1300" s="320"/>
    </row>
    <row r="1301" spans="1:13" ht="15">
      <c r="A1301" s="332"/>
      <c r="B1301" s="333"/>
      <c r="C1301" s="332"/>
      <c r="D1301" s="345"/>
      <c r="E1301" s="334"/>
      <c r="F1301" s="335"/>
      <c r="G1301" s="328"/>
      <c r="H1301" s="328"/>
      <c r="I1301" s="314"/>
      <c r="J1301" s="314"/>
      <c r="K1301" s="329"/>
      <c r="L1301" s="319"/>
      <c r="M1301" s="320"/>
    </row>
    <row r="1302" spans="1:13" ht="15">
      <c r="A1302" s="336"/>
      <c r="B1302" s="331"/>
      <c r="C1302" s="336"/>
      <c r="D1302" s="331"/>
      <c r="E1302" s="337"/>
      <c r="F1302" s="339"/>
      <c r="G1302" s="328"/>
      <c r="H1302" s="328"/>
      <c r="I1302" s="314"/>
      <c r="J1302" s="314"/>
      <c r="K1302" s="329"/>
      <c r="L1302" s="319"/>
      <c r="M1302" s="320"/>
    </row>
    <row r="1303" spans="1:13" ht="15">
      <c r="A1303" s="340"/>
      <c r="B1303" s="341"/>
      <c r="C1303" s="340"/>
      <c r="D1303" s="341"/>
      <c r="E1303" s="342"/>
      <c r="F1303" s="343"/>
      <c r="G1303" s="328"/>
      <c r="H1303" s="328"/>
      <c r="I1303" s="314"/>
      <c r="J1303" s="314"/>
      <c r="K1303" s="329"/>
      <c r="L1303" s="319"/>
      <c r="M1303" s="320"/>
    </row>
    <row r="1304" spans="1:13" ht="15">
      <c r="A1304" s="340"/>
      <c r="B1304" s="341"/>
      <c r="C1304" s="340"/>
      <c r="D1304" s="344"/>
      <c r="E1304" s="342"/>
      <c r="F1304" s="343"/>
      <c r="G1304" s="328"/>
      <c r="H1304" s="328"/>
      <c r="I1304" s="314"/>
      <c r="J1304" s="314"/>
      <c r="K1304" s="329"/>
      <c r="L1304" s="319"/>
      <c r="M1304" s="320"/>
    </row>
    <row r="1305" spans="1:13" ht="15">
      <c r="A1305" s="340"/>
      <c r="B1305" s="341"/>
      <c r="C1305" s="340"/>
      <c r="D1305" s="344"/>
      <c r="E1305" s="342"/>
      <c r="F1305" s="343"/>
      <c r="G1305" s="328"/>
      <c r="H1305" s="328"/>
      <c r="I1305" s="314"/>
      <c r="J1305" s="314"/>
      <c r="K1305" s="329"/>
      <c r="L1305" s="319"/>
      <c r="M1305" s="320"/>
    </row>
    <row r="1306" spans="1:13" ht="15">
      <c r="A1306" s="340"/>
      <c r="B1306" s="341"/>
      <c r="C1306" s="340"/>
      <c r="D1306" s="344"/>
      <c r="E1306" s="342"/>
      <c r="F1306" s="343"/>
      <c r="G1306" s="328"/>
      <c r="H1306" s="328"/>
      <c r="I1306" s="314"/>
      <c r="J1306" s="314"/>
      <c r="K1306" s="329"/>
      <c r="L1306" s="319"/>
      <c r="M1306" s="320"/>
    </row>
    <row r="1307" spans="1:13" ht="15">
      <c r="A1307" s="340"/>
      <c r="B1307" s="341"/>
      <c r="C1307" s="340"/>
      <c r="D1307" s="344"/>
      <c r="E1307" s="342"/>
      <c r="F1307" s="343"/>
      <c r="G1307" s="328"/>
      <c r="H1307" s="328"/>
      <c r="I1307" s="314"/>
      <c r="J1307" s="314"/>
      <c r="K1307" s="329"/>
      <c r="L1307" s="319"/>
      <c r="M1307" s="320"/>
    </row>
    <row r="1308" spans="1:13" ht="15">
      <c r="A1308" s="340"/>
      <c r="B1308" s="341"/>
      <c r="C1308" s="340"/>
      <c r="D1308" s="344"/>
      <c r="E1308" s="342"/>
      <c r="F1308" s="343"/>
      <c r="G1308" s="328"/>
      <c r="H1308" s="328"/>
      <c r="I1308" s="314"/>
      <c r="J1308" s="314"/>
      <c r="K1308" s="329"/>
      <c r="L1308" s="319"/>
      <c r="M1308" s="320"/>
    </row>
    <row r="1309" spans="1:13" ht="15">
      <c r="A1309" s="340"/>
      <c r="B1309" s="341"/>
      <c r="C1309" s="340"/>
      <c r="D1309" s="344"/>
      <c r="E1309" s="342"/>
      <c r="F1309" s="343"/>
      <c r="G1309" s="328"/>
      <c r="H1309" s="328"/>
      <c r="I1309" s="314"/>
      <c r="J1309" s="314"/>
      <c r="K1309" s="329"/>
      <c r="L1309" s="319"/>
      <c r="M1309" s="320"/>
    </row>
    <row r="1310" spans="1:13" ht="15">
      <c r="A1310" s="332"/>
      <c r="B1310" s="333"/>
      <c r="C1310" s="332"/>
      <c r="D1310" s="345"/>
      <c r="E1310" s="334"/>
      <c r="F1310" s="335"/>
      <c r="G1310" s="328"/>
      <c r="H1310" s="328"/>
      <c r="I1310" s="314"/>
      <c r="J1310" s="314"/>
      <c r="K1310" s="329"/>
      <c r="L1310" s="319"/>
      <c r="M1310" s="320"/>
    </row>
    <row r="1311" spans="1:13" ht="15">
      <c r="A1311" s="336"/>
      <c r="B1311" s="331"/>
      <c r="C1311" s="336"/>
      <c r="D1311" s="331"/>
      <c r="E1311" s="337"/>
      <c r="F1311" s="338"/>
      <c r="G1311" s="328"/>
      <c r="H1311" s="328"/>
      <c r="I1311" s="314"/>
      <c r="J1311" s="314"/>
      <c r="K1311" s="329"/>
      <c r="L1311" s="319"/>
      <c r="M1311" s="320"/>
    </row>
    <row r="1312" spans="1:13" ht="15">
      <c r="A1312" s="340"/>
      <c r="B1312" s="341"/>
      <c r="C1312" s="340"/>
      <c r="D1312" s="341"/>
      <c r="E1312" s="342"/>
      <c r="F1312" s="343"/>
      <c r="G1312" s="328"/>
      <c r="H1312" s="328"/>
      <c r="I1312" s="314"/>
      <c r="J1312" s="314"/>
      <c r="K1312" s="329"/>
      <c r="L1312" s="319"/>
      <c r="M1312" s="320"/>
    </row>
    <row r="1313" spans="1:13" ht="15">
      <c r="A1313" s="340"/>
      <c r="B1313" s="341"/>
      <c r="C1313" s="340"/>
      <c r="D1313" s="344"/>
      <c r="E1313" s="342"/>
      <c r="F1313" s="343"/>
      <c r="G1313" s="328"/>
      <c r="H1313" s="328"/>
      <c r="I1313" s="314"/>
      <c r="J1313" s="314"/>
      <c r="K1313" s="329"/>
      <c r="L1313" s="319"/>
      <c r="M1313" s="320"/>
    </row>
    <row r="1314" spans="1:13" ht="15">
      <c r="A1314" s="340"/>
      <c r="B1314" s="341"/>
      <c r="C1314" s="340"/>
      <c r="D1314" s="344"/>
      <c r="E1314" s="342"/>
      <c r="F1314" s="343"/>
      <c r="G1314" s="328"/>
      <c r="H1314" s="328"/>
      <c r="I1314" s="314"/>
      <c r="J1314" s="314"/>
      <c r="K1314" s="329"/>
      <c r="L1314" s="319"/>
      <c r="M1314" s="320"/>
    </row>
    <row r="1315" spans="1:13" ht="15">
      <c r="A1315" s="340"/>
      <c r="B1315" s="341"/>
      <c r="C1315" s="340"/>
      <c r="D1315" s="344"/>
      <c r="E1315" s="342"/>
      <c r="F1315" s="343"/>
      <c r="G1315" s="328"/>
      <c r="H1315" s="328"/>
      <c r="I1315" s="314"/>
      <c r="J1315" s="314"/>
      <c r="K1315" s="329"/>
      <c r="L1315" s="319"/>
      <c r="M1315" s="320"/>
    </row>
    <row r="1316" spans="1:13" ht="15">
      <c r="A1316" s="340"/>
      <c r="B1316" s="341"/>
      <c r="C1316" s="340"/>
      <c r="D1316" s="344"/>
      <c r="E1316" s="342"/>
      <c r="F1316" s="343"/>
      <c r="G1316" s="328"/>
      <c r="H1316" s="328"/>
      <c r="I1316" s="314"/>
      <c r="J1316" s="314"/>
      <c r="K1316" s="329"/>
      <c r="L1316" s="319"/>
      <c r="M1316" s="320"/>
    </row>
    <row r="1317" spans="1:13" ht="15">
      <c r="A1317" s="340"/>
      <c r="B1317" s="341"/>
      <c r="C1317" s="340"/>
      <c r="D1317" s="344"/>
      <c r="E1317" s="342"/>
      <c r="F1317" s="343"/>
      <c r="G1317" s="328"/>
      <c r="H1317" s="328"/>
      <c r="I1317" s="314"/>
      <c r="J1317" s="314"/>
      <c r="K1317" s="329"/>
      <c r="L1317" s="319"/>
      <c r="M1317" s="320"/>
    </row>
    <row r="1318" spans="1:13" ht="15">
      <c r="A1318" s="340"/>
      <c r="B1318" s="341"/>
      <c r="C1318" s="340"/>
      <c r="D1318" s="344"/>
      <c r="E1318" s="342"/>
      <c r="F1318" s="343"/>
      <c r="G1318" s="328"/>
      <c r="H1318" s="328"/>
      <c r="I1318" s="314"/>
      <c r="J1318" s="314"/>
      <c r="K1318" s="329"/>
      <c r="L1318" s="319"/>
      <c r="M1318" s="320"/>
    </row>
    <row r="1319" spans="1:13" ht="15">
      <c r="A1319" s="332"/>
      <c r="B1319" s="333"/>
      <c r="C1319" s="332"/>
      <c r="D1319" s="345"/>
      <c r="E1319" s="334"/>
      <c r="F1319" s="335"/>
      <c r="G1319" s="328"/>
      <c r="H1319" s="328"/>
      <c r="I1319" s="314"/>
      <c r="J1319" s="314"/>
      <c r="K1319" s="329"/>
      <c r="L1319" s="319"/>
      <c r="M1319" s="320"/>
    </row>
    <row r="1320" spans="1:13" ht="15">
      <c r="A1320" s="340"/>
      <c r="B1320" s="341"/>
      <c r="C1320" s="340"/>
      <c r="D1320" s="341"/>
      <c r="E1320" s="342"/>
      <c r="F1320" s="343"/>
      <c r="G1320" s="328"/>
      <c r="H1320" s="328"/>
      <c r="I1320" s="314"/>
      <c r="J1320" s="314"/>
      <c r="K1320" s="329"/>
      <c r="L1320" s="319"/>
      <c r="M1320" s="320"/>
    </row>
    <row r="1321" spans="1:13" ht="15">
      <c r="A1321" s="340"/>
      <c r="B1321" s="341"/>
      <c r="C1321" s="340"/>
      <c r="D1321" s="344"/>
      <c r="E1321" s="342"/>
      <c r="F1321" s="343"/>
      <c r="G1321" s="328"/>
      <c r="H1321" s="328"/>
      <c r="I1321" s="314"/>
      <c r="J1321" s="314"/>
      <c r="K1321" s="329"/>
      <c r="L1321" s="319"/>
      <c r="M1321" s="320"/>
    </row>
    <row r="1322" spans="1:13" ht="15">
      <c r="A1322" s="340"/>
      <c r="B1322" s="341"/>
      <c r="C1322" s="340"/>
      <c r="D1322" s="344"/>
      <c r="E1322" s="342"/>
      <c r="F1322" s="343"/>
      <c r="G1322" s="328"/>
      <c r="H1322" s="328"/>
      <c r="I1322" s="314"/>
      <c r="J1322" s="314"/>
      <c r="K1322" s="329"/>
      <c r="L1322" s="319"/>
      <c r="M1322" s="320"/>
    </row>
    <row r="1323" spans="1:13" ht="15">
      <c r="A1323" s="340"/>
      <c r="B1323" s="341"/>
      <c r="C1323" s="340"/>
      <c r="D1323" s="344"/>
      <c r="E1323" s="342"/>
      <c r="F1323" s="343"/>
      <c r="G1323" s="328"/>
      <c r="H1323" s="328"/>
      <c r="I1323" s="314"/>
      <c r="J1323" s="314"/>
      <c r="K1323" s="329"/>
      <c r="L1323" s="319"/>
      <c r="M1323" s="320"/>
    </row>
    <row r="1324" spans="1:13" ht="15">
      <c r="A1324" s="340"/>
      <c r="B1324" s="341"/>
      <c r="C1324" s="340"/>
      <c r="D1324" s="344"/>
      <c r="E1324" s="342"/>
      <c r="F1324" s="343"/>
      <c r="G1324" s="328"/>
      <c r="H1324" s="328"/>
      <c r="I1324" s="314"/>
      <c r="J1324" s="314"/>
      <c r="K1324" s="329"/>
      <c r="L1324" s="319"/>
      <c r="M1324" s="320"/>
    </row>
    <row r="1325" spans="1:13" ht="15">
      <c r="A1325" s="340"/>
      <c r="B1325" s="341"/>
      <c r="C1325" s="340"/>
      <c r="D1325" s="344"/>
      <c r="E1325" s="342"/>
      <c r="F1325" s="343"/>
      <c r="G1325" s="328"/>
      <c r="H1325" s="328"/>
      <c r="I1325" s="314"/>
      <c r="J1325" s="314"/>
      <c r="K1325" s="329"/>
      <c r="L1325" s="319"/>
      <c r="M1325" s="320"/>
    </row>
    <row r="1326" spans="1:13" ht="15">
      <c r="A1326" s="340"/>
      <c r="B1326" s="341"/>
      <c r="C1326" s="340"/>
      <c r="D1326" s="344"/>
      <c r="E1326" s="342"/>
      <c r="F1326" s="343"/>
      <c r="G1326" s="328"/>
      <c r="H1326" s="328"/>
      <c r="I1326" s="314"/>
      <c r="J1326" s="314"/>
      <c r="K1326" s="329"/>
      <c r="L1326" s="319"/>
      <c r="M1326" s="320"/>
    </row>
    <row r="1327" spans="1:13" ht="15">
      <c r="A1327" s="332"/>
      <c r="B1327" s="333"/>
      <c r="C1327" s="332"/>
      <c r="D1327" s="345"/>
      <c r="E1327" s="334"/>
      <c r="F1327" s="335"/>
      <c r="G1327" s="328"/>
      <c r="H1327" s="328"/>
      <c r="I1327" s="314"/>
      <c r="J1327" s="314"/>
      <c r="K1327" s="329"/>
      <c r="L1327" s="319"/>
      <c r="M1327" s="320"/>
    </row>
    <row r="1328" spans="1:13" ht="15">
      <c r="A1328" s="340"/>
      <c r="B1328" s="341"/>
      <c r="C1328" s="340"/>
      <c r="D1328" s="341"/>
      <c r="E1328" s="342"/>
      <c r="F1328" s="343"/>
      <c r="G1328" s="328"/>
      <c r="H1328" s="328"/>
      <c r="I1328" s="314"/>
      <c r="J1328" s="314"/>
      <c r="K1328" s="329"/>
      <c r="L1328" s="319"/>
      <c r="M1328" s="320"/>
    </row>
    <row r="1329" spans="1:13" ht="15">
      <c r="A1329" s="340"/>
      <c r="B1329" s="341"/>
      <c r="C1329" s="340"/>
      <c r="D1329" s="344"/>
      <c r="E1329" s="342"/>
      <c r="F1329" s="343"/>
      <c r="G1329" s="328"/>
      <c r="H1329" s="328"/>
      <c r="I1329" s="314"/>
      <c r="J1329" s="314"/>
      <c r="K1329" s="329"/>
      <c r="L1329" s="319"/>
      <c r="M1329" s="320"/>
    </row>
    <row r="1330" spans="1:13" ht="15">
      <c r="A1330" s="340"/>
      <c r="B1330" s="341"/>
      <c r="C1330" s="340"/>
      <c r="D1330" s="344"/>
      <c r="E1330" s="342"/>
      <c r="F1330" s="343"/>
      <c r="G1330" s="328"/>
      <c r="H1330" s="328"/>
      <c r="I1330" s="314"/>
      <c r="J1330" s="314"/>
      <c r="K1330" s="329"/>
      <c r="L1330" s="319"/>
      <c r="M1330" s="320"/>
    </row>
    <row r="1331" spans="1:13" ht="15">
      <c r="A1331" s="340"/>
      <c r="B1331" s="341"/>
      <c r="C1331" s="340"/>
      <c r="D1331" s="344"/>
      <c r="E1331" s="342"/>
      <c r="F1331" s="343"/>
      <c r="G1331" s="328"/>
      <c r="H1331" s="328"/>
      <c r="I1331" s="314"/>
      <c r="J1331" s="314"/>
      <c r="K1331" s="329"/>
      <c r="L1331" s="319"/>
      <c r="M1331" s="320"/>
    </row>
    <row r="1332" spans="1:13" ht="15">
      <c r="A1332" s="340"/>
      <c r="B1332" s="341"/>
      <c r="C1332" s="340"/>
      <c r="D1332" s="344"/>
      <c r="E1332" s="342"/>
      <c r="F1332" s="343"/>
      <c r="G1332" s="328"/>
      <c r="H1332" s="328"/>
      <c r="I1332" s="314"/>
      <c r="J1332" s="314"/>
      <c r="K1332" s="329"/>
      <c r="L1332" s="319"/>
      <c r="M1332" s="320"/>
    </row>
    <row r="1333" spans="1:13" ht="15">
      <c r="A1333" s="340"/>
      <c r="B1333" s="341"/>
      <c r="C1333" s="340"/>
      <c r="D1333" s="344"/>
      <c r="E1333" s="342"/>
      <c r="F1333" s="343"/>
      <c r="G1333" s="328"/>
      <c r="H1333" s="328"/>
      <c r="I1333" s="314"/>
      <c r="J1333" s="314"/>
      <c r="K1333" s="329"/>
      <c r="L1333" s="319"/>
      <c r="M1333" s="320"/>
    </row>
    <row r="1334" spans="1:13" ht="15">
      <c r="A1334" s="340"/>
      <c r="B1334" s="341"/>
      <c r="C1334" s="340"/>
      <c r="D1334" s="344"/>
      <c r="E1334" s="342"/>
      <c r="F1334" s="343"/>
      <c r="G1334" s="328"/>
      <c r="H1334" s="328"/>
      <c r="I1334" s="314"/>
      <c r="J1334" s="314"/>
      <c r="K1334" s="329"/>
      <c r="L1334" s="319"/>
      <c r="M1334" s="320"/>
    </row>
    <row r="1335" spans="1:13" ht="15">
      <c r="A1335" s="332"/>
      <c r="B1335" s="333"/>
      <c r="C1335" s="332"/>
      <c r="D1335" s="345"/>
      <c r="E1335" s="334"/>
      <c r="F1335" s="335"/>
      <c r="G1335" s="328"/>
      <c r="H1335" s="328"/>
      <c r="I1335" s="314"/>
      <c r="J1335" s="314"/>
      <c r="K1335" s="329"/>
      <c r="L1335" s="319"/>
      <c r="M1335" s="320"/>
    </row>
    <row r="1336" spans="1:13" ht="15">
      <c r="A1336" s="336"/>
      <c r="B1336" s="331"/>
      <c r="C1336" s="336"/>
      <c r="D1336" s="331"/>
      <c r="E1336" s="337"/>
      <c r="F1336" s="338"/>
      <c r="G1336" s="328"/>
      <c r="H1336" s="328"/>
      <c r="I1336" s="314"/>
      <c r="J1336" s="314"/>
      <c r="K1336" s="329"/>
      <c r="L1336" s="319"/>
      <c r="M1336" s="320"/>
    </row>
    <row r="1337" spans="1:13" ht="15">
      <c r="A1337" s="340"/>
      <c r="B1337" s="341"/>
      <c r="C1337" s="340"/>
      <c r="D1337" s="341"/>
      <c r="E1337" s="342"/>
      <c r="F1337" s="343"/>
      <c r="G1337" s="328"/>
      <c r="H1337" s="328"/>
      <c r="I1337" s="314"/>
      <c r="J1337" s="314"/>
      <c r="K1337" s="329"/>
      <c r="L1337" s="319"/>
      <c r="M1337" s="320"/>
    </row>
    <row r="1338" spans="1:13" ht="15">
      <c r="A1338" s="340"/>
      <c r="B1338" s="341"/>
      <c r="C1338" s="340"/>
      <c r="D1338" s="344"/>
      <c r="E1338" s="342"/>
      <c r="F1338" s="343"/>
      <c r="G1338" s="328"/>
      <c r="H1338" s="328"/>
      <c r="I1338" s="314"/>
      <c r="J1338" s="314"/>
      <c r="K1338" s="329"/>
      <c r="L1338" s="319"/>
      <c r="M1338" s="320"/>
    </row>
    <row r="1339" spans="1:13" ht="15">
      <c r="A1339" s="340"/>
      <c r="B1339" s="341"/>
      <c r="C1339" s="340"/>
      <c r="D1339" s="344"/>
      <c r="E1339" s="342"/>
      <c r="F1339" s="343"/>
      <c r="G1339" s="328"/>
      <c r="H1339" s="328"/>
      <c r="I1339" s="314"/>
      <c r="J1339" s="314"/>
      <c r="K1339" s="329"/>
      <c r="L1339" s="319"/>
      <c r="M1339" s="320"/>
    </row>
    <row r="1340" spans="1:13" ht="15">
      <c r="A1340" s="340"/>
      <c r="B1340" s="341"/>
      <c r="C1340" s="340"/>
      <c r="D1340" s="344"/>
      <c r="E1340" s="342"/>
      <c r="F1340" s="343"/>
      <c r="G1340" s="328"/>
      <c r="H1340" s="328"/>
      <c r="I1340" s="314"/>
      <c r="J1340" s="314"/>
      <c r="K1340" s="329"/>
      <c r="L1340" s="319"/>
      <c r="M1340" s="320"/>
    </row>
    <row r="1341" spans="1:13" ht="15">
      <c r="A1341" s="340"/>
      <c r="B1341" s="341"/>
      <c r="C1341" s="340"/>
      <c r="D1341" s="344"/>
      <c r="E1341" s="342"/>
      <c r="F1341" s="343"/>
      <c r="G1341" s="328"/>
      <c r="H1341" s="328"/>
      <c r="I1341" s="314"/>
      <c r="J1341" s="314"/>
      <c r="K1341" s="329"/>
      <c r="L1341" s="319"/>
      <c r="M1341" s="320"/>
    </row>
    <row r="1342" spans="1:13" ht="15">
      <c r="A1342" s="340"/>
      <c r="B1342" s="341"/>
      <c r="C1342" s="340"/>
      <c r="D1342" s="344"/>
      <c r="E1342" s="342"/>
      <c r="F1342" s="343"/>
      <c r="G1342" s="328"/>
      <c r="H1342" s="328"/>
      <c r="I1342" s="314"/>
      <c r="J1342" s="314"/>
      <c r="K1342" s="329"/>
      <c r="L1342" s="319"/>
      <c r="M1342" s="320"/>
    </row>
    <row r="1343" spans="1:13" ht="15">
      <c r="A1343" s="340"/>
      <c r="B1343" s="341"/>
      <c r="C1343" s="340"/>
      <c r="D1343" s="344"/>
      <c r="E1343" s="342"/>
      <c r="F1343" s="343"/>
      <c r="G1343" s="328"/>
      <c r="H1343" s="328"/>
      <c r="I1343" s="314"/>
      <c r="J1343" s="314"/>
      <c r="K1343" s="329"/>
      <c r="L1343" s="319"/>
      <c r="M1343" s="320"/>
    </row>
    <row r="1344" spans="1:13" ht="15">
      <c r="A1344" s="332"/>
      <c r="B1344" s="333"/>
      <c r="C1344" s="332"/>
      <c r="D1344" s="345"/>
      <c r="E1344" s="334"/>
      <c r="F1344" s="335"/>
      <c r="G1344" s="328"/>
      <c r="H1344" s="328"/>
      <c r="I1344" s="314"/>
      <c r="J1344" s="314"/>
      <c r="K1344" s="329"/>
      <c r="L1344" s="319"/>
      <c r="M1344" s="320"/>
    </row>
    <row r="1345" spans="1:13" ht="15">
      <c r="A1345" s="340"/>
      <c r="B1345" s="341"/>
      <c r="C1345" s="340"/>
      <c r="D1345" s="341"/>
      <c r="E1345" s="342"/>
      <c r="F1345" s="343"/>
      <c r="G1345" s="328"/>
      <c r="H1345" s="328"/>
      <c r="I1345" s="314"/>
      <c r="J1345" s="314"/>
      <c r="K1345" s="329"/>
      <c r="L1345" s="319"/>
      <c r="M1345" s="320"/>
    </row>
    <row r="1346" spans="1:13" ht="15">
      <c r="A1346" s="340"/>
      <c r="B1346" s="341"/>
      <c r="C1346" s="340"/>
      <c r="D1346" s="344"/>
      <c r="E1346" s="342"/>
      <c r="F1346" s="343"/>
      <c r="G1346" s="328"/>
      <c r="H1346" s="328"/>
      <c r="I1346" s="314"/>
      <c r="J1346" s="314"/>
      <c r="K1346" s="329"/>
      <c r="L1346" s="319"/>
      <c r="M1346" s="320"/>
    </row>
    <row r="1347" spans="1:13" ht="15">
      <c r="A1347" s="340"/>
      <c r="B1347" s="341"/>
      <c r="C1347" s="340"/>
      <c r="D1347" s="346"/>
      <c r="E1347" s="347"/>
      <c r="F1347" s="343"/>
      <c r="G1347" s="328"/>
      <c r="H1347" s="328"/>
      <c r="I1347" s="314"/>
      <c r="J1347" s="314"/>
      <c r="K1347" s="329"/>
      <c r="L1347" s="319"/>
      <c r="M1347" s="320"/>
    </row>
    <row r="1348" spans="1:13" ht="15">
      <c r="A1348" s="340"/>
      <c r="B1348" s="341"/>
      <c r="C1348" s="340"/>
      <c r="D1348" s="344"/>
      <c r="E1348" s="342"/>
      <c r="F1348" s="343"/>
      <c r="G1348" s="328"/>
      <c r="H1348" s="328"/>
      <c r="I1348" s="314"/>
      <c r="J1348" s="314"/>
      <c r="K1348" s="329"/>
      <c r="L1348" s="319"/>
      <c r="M1348" s="320"/>
    </row>
    <row r="1349" spans="1:13" ht="15">
      <c r="A1349" s="340"/>
      <c r="B1349" s="341"/>
      <c r="C1349" s="340"/>
      <c r="D1349" s="344"/>
      <c r="E1349" s="342"/>
      <c r="F1349" s="343"/>
      <c r="G1349" s="328"/>
      <c r="H1349" s="328"/>
      <c r="I1349" s="314"/>
      <c r="J1349" s="314"/>
      <c r="K1349" s="329"/>
      <c r="L1349" s="319"/>
      <c r="M1349" s="320"/>
    </row>
    <row r="1350" spans="1:13" ht="15">
      <c r="A1350" s="340"/>
      <c r="B1350" s="341"/>
      <c r="C1350" s="340"/>
      <c r="D1350" s="344"/>
      <c r="E1350" s="342"/>
      <c r="F1350" s="343"/>
      <c r="G1350" s="328"/>
      <c r="H1350" s="328"/>
      <c r="I1350" s="314"/>
      <c r="J1350" s="314"/>
      <c r="K1350" s="329"/>
      <c r="L1350" s="319"/>
      <c r="M1350" s="320"/>
    </row>
    <row r="1351" spans="1:13" ht="15">
      <c r="A1351" s="340"/>
      <c r="B1351" s="341"/>
      <c r="C1351" s="340"/>
      <c r="D1351" s="344"/>
      <c r="E1351" s="342"/>
      <c r="F1351" s="343"/>
      <c r="G1351" s="328"/>
      <c r="H1351" s="328"/>
      <c r="I1351" s="314"/>
      <c r="J1351" s="314"/>
      <c r="K1351" s="329"/>
      <c r="L1351" s="319"/>
      <c r="M1351" s="320"/>
    </row>
    <row r="1352" spans="1:13" ht="15">
      <c r="A1352" s="332"/>
      <c r="B1352" s="333"/>
      <c r="C1352" s="332"/>
      <c r="D1352" s="345"/>
      <c r="E1352" s="334"/>
      <c r="F1352" s="335"/>
      <c r="G1352" s="328"/>
      <c r="H1352" s="328"/>
      <c r="I1352" s="314"/>
      <c r="J1352" s="314"/>
      <c r="K1352" s="329"/>
      <c r="L1352" s="319"/>
      <c r="M1352" s="320"/>
    </row>
    <row r="1353" spans="1:13" ht="15">
      <c r="A1353" s="348"/>
      <c r="B1353" s="349"/>
      <c r="C1353" s="336"/>
      <c r="D1353" s="331"/>
      <c r="E1353" s="337"/>
      <c r="F1353" s="338"/>
      <c r="G1353" s="328"/>
      <c r="H1353" s="328"/>
      <c r="I1353" s="314"/>
      <c r="J1353" s="314"/>
      <c r="K1353" s="329"/>
      <c r="L1353" s="319"/>
      <c r="M1353" s="320"/>
    </row>
    <row r="1354" spans="1:13" ht="15">
      <c r="A1354" s="340"/>
      <c r="B1354" s="341"/>
      <c r="C1354" s="340"/>
      <c r="D1354" s="341"/>
      <c r="E1354" s="342"/>
      <c r="F1354" s="343"/>
      <c r="G1354" s="328"/>
      <c r="H1354" s="328"/>
      <c r="I1354" s="314"/>
      <c r="J1354" s="314"/>
      <c r="K1354" s="329"/>
      <c r="L1354" s="319"/>
      <c r="M1354" s="320"/>
    </row>
    <row r="1355" spans="1:13" ht="15">
      <c r="A1355" s="340"/>
      <c r="B1355" s="341"/>
      <c r="C1355" s="340"/>
      <c r="D1355" s="344"/>
      <c r="E1355" s="342"/>
      <c r="F1355" s="343"/>
      <c r="G1355" s="328"/>
      <c r="H1355" s="328"/>
      <c r="I1355" s="314"/>
      <c r="J1355" s="314"/>
      <c r="K1355" s="329"/>
      <c r="L1355" s="319"/>
      <c r="M1355" s="320"/>
    </row>
    <row r="1356" spans="1:13" ht="15">
      <c r="A1356" s="340"/>
      <c r="B1356" s="341"/>
      <c r="C1356" s="340"/>
      <c r="D1356" s="344"/>
      <c r="E1356" s="342"/>
      <c r="F1356" s="343"/>
      <c r="G1356" s="328"/>
      <c r="H1356" s="328"/>
      <c r="I1356" s="314"/>
      <c r="J1356" s="314"/>
      <c r="K1356" s="329"/>
      <c r="L1356" s="319"/>
      <c r="M1356" s="320"/>
    </row>
    <row r="1357" spans="1:13" ht="15">
      <c r="A1357" s="340"/>
      <c r="B1357" s="341"/>
      <c r="C1357" s="340"/>
      <c r="D1357" s="344"/>
      <c r="E1357" s="342"/>
      <c r="F1357" s="343"/>
      <c r="G1357" s="328"/>
      <c r="H1357" s="328"/>
      <c r="I1357" s="314"/>
      <c r="J1357" s="314"/>
      <c r="K1357" s="329"/>
      <c r="L1357" s="319"/>
      <c r="M1357" s="320"/>
    </row>
    <row r="1358" spans="1:13" ht="15">
      <c r="A1358" s="340"/>
      <c r="B1358" s="341"/>
      <c r="C1358" s="340"/>
      <c r="D1358" s="344"/>
      <c r="E1358" s="342"/>
      <c r="F1358" s="343"/>
      <c r="G1358" s="328"/>
      <c r="H1358" s="328"/>
      <c r="I1358" s="314"/>
      <c r="J1358" s="314"/>
      <c r="K1358" s="329"/>
      <c r="L1358" s="319"/>
      <c r="M1358" s="320"/>
    </row>
    <row r="1359" spans="1:13" ht="15">
      <c r="A1359" s="340"/>
      <c r="B1359" s="341"/>
      <c r="C1359" s="340"/>
      <c r="D1359" s="344"/>
      <c r="E1359" s="342"/>
      <c r="F1359" s="343"/>
      <c r="G1359" s="328"/>
      <c r="H1359" s="328"/>
      <c r="I1359" s="314"/>
      <c r="J1359" s="314"/>
      <c r="K1359" s="329"/>
      <c r="L1359" s="319"/>
      <c r="M1359" s="320"/>
    </row>
    <row r="1360" spans="1:13" ht="15">
      <c r="A1360" s="340"/>
      <c r="B1360" s="341"/>
      <c r="C1360" s="340"/>
      <c r="D1360" s="344"/>
      <c r="E1360" s="342"/>
      <c r="F1360" s="343"/>
      <c r="G1360" s="328"/>
      <c r="H1360" s="328"/>
      <c r="I1360" s="314"/>
      <c r="J1360" s="314"/>
      <c r="K1360" s="329"/>
      <c r="L1360" s="319"/>
      <c r="M1360" s="320"/>
    </row>
    <row r="1361" spans="1:13" ht="15">
      <c r="A1361" s="332"/>
      <c r="B1361" s="333"/>
      <c r="C1361" s="332"/>
      <c r="D1361" s="345"/>
      <c r="E1361" s="334"/>
      <c r="F1361" s="335"/>
      <c r="G1361" s="328"/>
      <c r="H1361" s="328"/>
      <c r="I1361" s="314"/>
      <c r="J1361" s="314"/>
      <c r="K1361" s="329"/>
      <c r="L1361" s="319"/>
      <c r="M1361" s="320"/>
    </row>
    <row r="1362" spans="1:13" ht="15">
      <c r="A1362" s="340"/>
      <c r="B1362" s="341"/>
      <c r="C1362" s="340"/>
      <c r="D1362" s="341"/>
      <c r="E1362" s="342"/>
      <c r="F1362" s="343"/>
      <c r="G1362" s="328"/>
      <c r="H1362" s="328"/>
      <c r="I1362" s="314"/>
      <c r="J1362" s="314"/>
      <c r="K1362" s="329"/>
      <c r="L1362" s="319"/>
      <c r="M1362" s="320"/>
    </row>
    <row r="1363" spans="1:13" ht="15">
      <c r="A1363" s="340"/>
      <c r="B1363" s="341"/>
      <c r="C1363" s="340"/>
      <c r="D1363" s="344"/>
      <c r="E1363" s="342"/>
      <c r="F1363" s="343"/>
      <c r="G1363" s="328"/>
      <c r="H1363" s="328"/>
      <c r="I1363" s="314"/>
      <c r="J1363" s="314"/>
      <c r="K1363" s="329"/>
      <c r="L1363" s="319"/>
      <c r="M1363" s="320"/>
    </row>
    <row r="1364" spans="1:13" ht="15">
      <c r="A1364" s="340"/>
      <c r="B1364" s="341"/>
      <c r="C1364" s="340"/>
      <c r="D1364" s="344"/>
      <c r="E1364" s="342"/>
      <c r="F1364" s="343"/>
      <c r="G1364" s="328"/>
      <c r="H1364" s="328"/>
      <c r="I1364" s="314"/>
      <c r="J1364" s="314"/>
      <c r="K1364" s="329"/>
      <c r="L1364" s="319"/>
      <c r="M1364" s="320"/>
    </row>
    <row r="1365" spans="1:13" ht="15">
      <c r="A1365" s="340"/>
      <c r="B1365" s="341"/>
      <c r="C1365" s="340"/>
      <c r="D1365" s="344"/>
      <c r="E1365" s="342"/>
      <c r="F1365" s="343"/>
      <c r="G1365" s="328"/>
      <c r="H1365" s="328"/>
      <c r="I1365" s="314"/>
      <c r="J1365" s="314"/>
      <c r="K1365" s="329"/>
      <c r="L1365" s="319"/>
      <c r="M1365" s="320"/>
    </row>
    <row r="1366" spans="1:13" ht="15">
      <c r="A1366" s="340"/>
      <c r="B1366" s="341"/>
      <c r="C1366" s="340"/>
      <c r="D1366" s="344"/>
      <c r="E1366" s="342"/>
      <c r="F1366" s="343"/>
      <c r="G1366" s="328"/>
      <c r="H1366" s="328"/>
      <c r="I1366" s="314"/>
      <c r="J1366" s="314"/>
      <c r="K1366" s="329"/>
      <c r="L1366" s="319"/>
      <c r="M1366" s="320"/>
    </row>
    <row r="1367" spans="1:13" ht="15">
      <c r="A1367" s="340"/>
      <c r="B1367" s="341"/>
      <c r="C1367" s="340"/>
      <c r="D1367" s="344"/>
      <c r="E1367" s="342"/>
      <c r="F1367" s="343"/>
      <c r="G1367" s="328"/>
      <c r="H1367" s="328"/>
      <c r="I1367" s="314"/>
      <c r="J1367" s="314"/>
      <c r="K1367" s="329"/>
      <c r="L1367" s="319"/>
      <c r="M1367" s="320"/>
    </row>
    <row r="1368" spans="1:13" ht="15">
      <c r="A1368" s="340"/>
      <c r="B1368" s="341"/>
      <c r="C1368" s="340"/>
      <c r="D1368" s="344"/>
      <c r="E1368" s="342"/>
      <c r="F1368" s="343"/>
      <c r="G1368" s="328"/>
      <c r="H1368" s="328"/>
      <c r="I1368" s="314"/>
      <c r="J1368" s="314"/>
      <c r="K1368" s="329"/>
      <c r="L1368" s="319"/>
      <c r="M1368" s="320"/>
    </row>
    <row r="1369" spans="1:13" ht="15">
      <c r="A1369" s="332"/>
      <c r="B1369" s="333"/>
      <c r="C1369" s="332"/>
      <c r="D1369" s="345"/>
      <c r="E1369" s="334"/>
      <c r="F1369" s="335"/>
      <c r="G1369" s="328"/>
      <c r="H1369" s="328"/>
      <c r="I1369" s="314"/>
      <c r="J1369" s="314"/>
      <c r="K1369" s="329"/>
      <c r="L1369" s="319"/>
      <c r="M1369" s="320"/>
    </row>
    <row r="1370" spans="1:13" ht="15">
      <c r="A1370" s="340"/>
      <c r="B1370" s="341"/>
      <c r="C1370" s="340"/>
      <c r="D1370" s="341"/>
      <c r="E1370" s="342"/>
      <c r="F1370" s="343"/>
      <c r="G1370" s="328"/>
      <c r="H1370" s="328"/>
      <c r="I1370" s="314"/>
      <c r="J1370" s="314"/>
      <c r="K1370" s="329"/>
      <c r="L1370" s="319"/>
      <c r="M1370" s="320"/>
    </row>
    <row r="1371" spans="1:13" ht="15">
      <c r="A1371" s="340"/>
      <c r="B1371" s="341"/>
      <c r="C1371" s="340"/>
      <c r="D1371" s="344"/>
      <c r="E1371" s="342"/>
      <c r="F1371" s="343"/>
      <c r="G1371" s="328"/>
      <c r="H1371" s="328"/>
      <c r="I1371" s="314"/>
      <c r="J1371" s="314"/>
      <c r="K1371" s="329"/>
      <c r="L1371" s="319"/>
      <c r="M1371" s="320"/>
    </row>
    <row r="1372" spans="1:13" ht="15">
      <c r="A1372" s="340"/>
      <c r="B1372" s="341"/>
      <c r="C1372" s="340"/>
      <c r="D1372" s="344"/>
      <c r="E1372" s="342"/>
      <c r="F1372" s="343"/>
      <c r="G1372" s="328"/>
      <c r="H1372" s="328"/>
      <c r="I1372" s="314"/>
      <c r="J1372" s="314"/>
      <c r="K1372" s="329"/>
      <c r="L1372" s="319"/>
      <c r="M1372" s="320"/>
    </row>
    <row r="1373" spans="1:13" ht="15">
      <c r="A1373" s="340"/>
      <c r="B1373" s="341"/>
      <c r="C1373" s="340"/>
      <c r="D1373" s="344"/>
      <c r="E1373" s="342"/>
      <c r="F1373" s="343"/>
      <c r="G1373" s="328"/>
      <c r="H1373" s="328"/>
      <c r="I1373" s="314"/>
      <c r="J1373" s="314"/>
      <c r="K1373" s="329"/>
      <c r="L1373" s="319"/>
      <c r="M1373" s="320"/>
    </row>
    <row r="1374" spans="1:13" ht="15">
      <c r="A1374" s="340"/>
      <c r="B1374" s="341"/>
      <c r="C1374" s="340"/>
      <c r="D1374" s="344"/>
      <c r="E1374" s="342"/>
      <c r="F1374" s="343"/>
      <c r="G1374" s="328"/>
      <c r="H1374" s="328"/>
      <c r="I1374" s="314"/>
      <c r="J1374" s="314"/>
      <c r="K1374" s="329"/>
      <c r="L1374" s="319"/>
      <c r="M1374" s="320"/>
    </row>
    <row r="1375" spans="1:13" ht="15">
      <c r="A1375" s="340"/>
      <c r="B1375" s="341"/>
      <c r="C1375" s="340"/>
      <c r="D1375" s="344"/>
      <c r="E1375" s="342"/>
      <c r="F1375" s="343"/>
      <c r="G1375" s="328"/>
      <c r="H1375" s="328"/>
      <c r="I1375" s="314"/>
      <c r="J1375" s="314"/>
      <c r="K1375" s="329"/>
      <c r="L1375" s="319"/>
      <c r="M1375" s="320"/>
    </row>
    <row r="1376" spans="1:13" ht="15">
      <c r="A1376" s="340"/>
      <c r="B1376" s="341"/>
      <c r="C1376" s="340"/>
      <c r="D1376" s="344"/>
      <c r="E1376" s="342"/>
      <c r="F1376" s="343"/>
      <c r="G1376" s="328"/>
      <c r="H1376" s="328"/>
      <c r="I1376" s="314"/>
      <c r="J1376" s="314"/>
      <c r="K1376" s="329"/>
      <c r="L1376" s="319"/>
      <c r="M1376" s="320"/>
    </row>
    <row r="1377" spans="1:13" ht="15">
      <c r="A1377" s="332"/>
      <c r="B1377" s="333"/>
      <c r="C1377" s="332"/>
      <c r="D1377" s="345"/>
      <c r="E1377" s="334"/>
      <c r="F1377" s="335"/>
      <c r="G1377" s="328"/>
      <c r="H1377" s="328"/>
      <c r="I1377" s="314"/>
      <c r="J1377" s="314"/>
      <c r="K1377" s="329"/>
      <c r="L1377" s="319"/>
      <c r="M1377" s="320"/>
    </row>
    <row r="1378" spans="1:13" ht="15">
      <c r="A1378" s="340"/>
      <c r="B1378" s="341"/>
      <c r="C1378" s="340"/>
      <c r="D1378" s="341"/>
      <c r="E1378" s="342"/>
      <c r="F1378" s="343"/>
      <c r="G1378" s="328"/>
      <c r="H1378" s="328"/>
      <c r="I1378" s="314"/>
      <c r="J1378" s="314"/>
      <c r="K1378" s="329"/>
      <c r="L1378" s="319"/>
      <c r="M1378" s="320"/>
    </row>
    <row r="1379" spans="1:13" ht="15">
      <c r="A1379" s="340"/>
      <c r="B1379" s="341"/>
      <c r="C1379" s="340"/>
      <c r="D1379" s="344"/>
      <c r="E1379" s="342"/>
      <c r="F1379" s="343"/>
      <c r="G1379" s="328"/>
      <c r="H1379" s="328"/>
      <c r="I1379" s="314"/>
      <c r="J1379" s="314"/>
      <c r="K1379" s="329"/>
      <c r="L1379" s="319"/>
      <c r="M1379" s="320"/>
    </row>
    <row r="1380" spans="1:13" ht="15">
      <c r="A1380" s="340"/>
      <c r="B1380" s="341"/>
      <c r="C1380" s="340"/>
      <c r="D1380" s="344"/>
      <c r="E1380" s="342"/>
      <c r="F1380" s="343"/>
      <c r="G1380" s="328"/>
      <c r="H1380" s="328"/>
      <c r="I1380" s="314"/>
      <c r="J1380" s="314"/>
      <c r="K1380" s="329"/>
      <c r="L1380" s="319"/>
      <c r="M1380" s="320"/>
    </row>
    <row r="1381" spans="1:13" ht="15">
      <c r="A1381" s="340"/>
      <c r="B1381" s="341"/>
      <c r="C1381" s="340"/>
      <c r="D1381" s="344"/>
      <c r="E1381" s="342"/>
      <c r="F1381" s="343"/>
      <c r="G1381" s="328"/>
      <c r="H1381" s="328"/>
      <c r="I1381" s="314"/>
      <c r="J1381" s="314"/>
      <c r="K1381" s="329"/>
      <c r="L1381" s="319"/>
      <c r="M1381" s="320"/>
    </row>
    <row r="1382" spans="1:13" ht="15">
      <c r="A1382" s="340"/>
      <c r="B1382" s="341"/>
      <c r="C1382" s="340"/>
      <c r="D1382" s="344"/>
      <c r="E1382" s="342"/>
      <c r="F1382" s="343"/>
      <c r="G1382" s="328"/>
      <c r="H1382" s="328"/>
      <c r="I1382" s="314"/>
      <c r="J1382" s="314"/>
      <c r="K1382" s="329"/>
      <c r="L1382" s="319"/>
      <c r="M1382" s="320"/>
    </row>
    <row r="1383" spans="1:13" ht="15">
      <c r="A1383" s="340"/>
      <c r="B1383" s="341"/>
      <c r="C1383" s="340"/>
      <c r="D1383" s="344"/>
      <c r="E1383" s="342"/>
      <c r="F1383" s="343"/>
      <c r="G1383" s="328"/>
      <c r="H1383" s="328"/>
      <c r="I1383" s="314"/>
      <c r="J1383" s="314"/>
      <c r="K1383" s="329"/>
      <c r="L1383" s="319"/>
      <c r="M1383" s="320"/>
    </row>
    <row r="1384" spans="1:13" ht="15">
      <c r="A1384" s="340"/>
      <c r="B1384" s="341"/>
      <c r="C1384" s="340"/>
      <c r="D1384" s="344"/>
      <c r="E1384" s="342"/>
      <c r="F1384" s="343"/>
      <c r="G1384" s="328"/>
      <c r="H1384" s="328"/>
      <c r="I1384" s="314"/>
      <c r="J1384" s="314"/>
      <c r="K1384" s="329"/>
      <c r="L1384" s="319"/>
      <c r="M1384" s="320"/>
    </row>
    <row r="1385" spans="1:13" ht="15">
      <c r="A1385" s="332"/>
      <c r="B1385" s="333"/>
      <c r="C1385" s="332"/>
      <c r="D1385" s="345"/>
      <c r="E1385" s="334"/>
      <c r="F1385" s="335"/>
      <c r="G1385" s="328"/>
      <c r="H1385" s="328"/>
      <c r="I1385" s="314"/>
      <c r="J1385" s="314"/>
      <c r="K1385" s="329"/>
      <c r="L1385" s="319"/>
      <c r="M1385" s="320"/>
    </row>
    <row r="1386" spans="1:13" ht="15">
      <c r="A1386" s="340"/>
      <c r="B1386" s="341"/>
      <c r="C1386" s="340"/>
      <c r="D1386" s="341"/>
      <c r="E1386" s="342"/>
      <c r="F1386" s="343"/>
      <c r="G1386" s="328"/>
      <c r="H1386" s="328"/>
      <c r="I1386" s="314"/>
      <c r="J1386" s="314"/>
      <c r="K1386" s="329"/>
      <c r="L1386" s="319"/>
      <c r="M1386" s="320"/>
    </row>
    <row r="1387" spans="1:13" ht="15">
      <c r="A1387" s="340"/>
      <c r="B1387" s="341"/>
      <c r="C1387" s="340"/>
      <c r="D1387" s="344"/>
      <c r="E1387" s="342"/>
      <c r="F1387" s="343"/>
      <c r="G1387" s="328"/>
      <c r="H1387" s="328"/>
      <c r="I1387" s="314"/>
      <c r="J1387" s="314"/>
      <c r="K1387" s="329"/>
      <c r="L1387" s="319"/>
      <c r="M1387" s="320"/>
    </row>
    <row r="1388" spans="1:13" ht="15">
      <c r="A1388" s="340"/>
      <c r="B1388" s="341"/>
      <c r="C1388" s="340"/>
      <c r="D1388" s="344"/>
      <c r="E1388" s="342"/>
      <c r="F1388" s="343"/>
      <c r="G1388" s="328"/>
      <c r="H1388" s="328"/>
      <c r="I1388" s="314"/>
      <c r="J1388" s="314"/>
      <c r="K1388" s="329"/>
      <c r="L1388" s="319"/>
      <c r="M1388" s="320"/>
    </row>
    <row r="1389" spans="1:13" ht="15">
      <c r="A1389" s="340"/>
      <c r="B1389" s="341"/>
      <c r="C1389" s="340"/>
      <c r="D1389" s="344"/>
      <c r="E1389" s="342"/>
      <c r="F1389" s="343"/>
      <c r="G1389" s="328"/>
      <c r="H1389" s="328"/>
      <c r="I1389" s="314"/>
      <c r="J1389" s="314"/>
      <c r="K1389" s="329"/>
      <c r="L1389" s="319"/>
      <c r="M1389" s="320"/>
    </row>
    <row r="1390" spans="1:13" ht="15">
      <c r="A1390" s="340"/>
      <c r="B1390" s="341"/>
      <c r="C1390" s="340"/>
      <c r="D1390" s="344"/>
      <c r="E1390" s="342"/>
      <c r="F1390" s="343"/>
      <c r="G1390" s="328"/>
      <c r="H1390" s="328"/>
      <c r="I1390" s="314"/>
      <c r="J1390" s="314"/>
      <c r="K1390" s="329"/>
      <c r="L1390" s="319"/>
      <c r="M1390" s="320"/>
    </row>
    <row r="1391" spans="1:13" ht="15">
      <c r="A1391" s="340"/>
      <c r="B1391" s="341"/>
      <c r="C1391" s="340"/>
      <c r="D1391" s="344"/>
      <c r="E1391" s="342"/>
      <c r="F1391" s="343"/>
      <c r="G1391" s="328"/>
      <c r="H1391" s="328"/>
      <c r="I1391" s="314"/>
      <c r="J1391" s="314"/>
      <c r="K1391" s="329"/>
      <c r="L1391" s="319"/>
      <c r="M1391" s="320"/>
    </row>
    <row r="1392" spans="1:13" ht="15">
      <c r="A1392" s="340"/>
      <c r="B1392" s="341"/>
      <c r="C1392" s="340"/>
      <c r="D1392" s="344"/>
      <c r="E1392" s="342"/>
      <c r="F1392" s="343"/>
      <c r="G1392" s="328"/>
      <c r="H1392" s="328"/>
      <c r="I1392" s="314"/>
      <c r="J1392" s="314"/>
      <c r="K1392" s="329"/>
      <c r="L1392" s="319"/>
      <c r="M1392" s="320"/>
    </row>
    <row r="1393" spans="1:13" ht="15">
      <c r="A1393" s="332"/>
      <c r="B1393" s="333"/>
      <c r="C1393" s="332"/>
      <c r="D1393" s="345"/>
      <c r="E1393" s="334"/>
      <c r="F1393" s="335"/>
      <c r="G1393" s="328"/>
      <c r="H1393" s="328"/>
      <c r="I1393" s="314"/>
      <c r="J1393" s="314"/>
      <c r="K1393" s="329"/>
      <c r="L1393" s="319"/>
      <c r="M1393" s="320"/>
    </row>
    <row r="1394" spans="1:13" ht="15">
      <c r="A1394" s="336"/>
      <c r="B1394" s="331"/>
      <c r="C1394" s="336"/>
      <c r="D1394" s="331"/>
      <c r="E1394" s="337"/>
      <c r="F1394" s="338"/>
      <c r="G1394" s="328"/>
      <c r="H1394" s="328"/>
      <c r="I1394" s="314"/>
      <c r="J1394" s="314"/>
      <c r="K1394" s="329"/>
      <c r="L1394" s="319"/>
      <c r="M1394" s="320"/>
    </row>
    <row r="1395" spans="1:13" ht="15">
      <c r="A1395" s="340"/>
      <c r="B1395" s="341"/>
      <c r="C1395" s="340"/>
      <c r="D1395" s="341"/>
      <c r="E1395" s="342"/>
      <c r="F1395" s="343"/>
      <c r="G1395" s="328"/>
      <c r="H1395" s="328"/>
      <c r="I1395" s="314"/>
      <c r="J1395" s="314"/>
      <c r="K1395" s="329"/>
      <c r="L1395" s="319"/>
      <c r="M1395" s="320"/>
    </row>
    <row r="1396" spans="1:13" ht="15">
      <c r="A1396" s="340"/>
      <c r="B1396" s="341"/>
      <c r="C1396" s="340"/>
      <c r="D1396" s="344"/>
      <c r="E1396" s="342"/>
      <c r="F1396" s="343"/>
      <c r="G1396" s="328"/>
      <c r="H1396" s="328"/>
      <c r="I1396" s="314"/>
      <c r="J1396" s="314"/>
      <c r="K1396" s="329"/>
      <c r="L1396" s="319"/>
      <c r="M1396" s="320"/>
    </row>
    <row r="1397" spans="1:13" ht="15">
      <c r="A1397" s="340"/>
      <c r="B1397" s="341"/>
      <c r="C1397" s="340"/>
      <c r="D1397" s="344"/>
      <c r="E1397" s="342"/>
      <c r="F1397" s="343"/>
      <c r="G1397" s="328"/>
      <c r="H1397" s="328"/>
      <c r="I1397" s="314"/>
      <c r="J1397" s="314"/>
      <c r="K1397" s="329"/>
      <c r="L1397" s="319"/>
      <c r="M1397" s="320"/>
    </row>
    <row r="1398" spans="1:13" ht="15">
      <c r="A1398" s="340"/>
      <c r="B1398" s="341"/>
      <c r="C1398" s="340"/>
      <c r="D1398" s="344"/>
      <c r="E1398" s="342"/>
      <c r="F1398" s="343"/>
      <c r="G1398" s="328"/>
      <c r="H1398" s="328"/>
      <c r="I1398" s="314"/>
      <c r="J1398" s="314"/>
      <c r="K1398" s="329"/>
      <c r="L1398" s="319"/>
      <c r="M1398" s="320"/>
    </row>
    <row r="1399" spans="1:13" ht="15">
      <c r="A1399" s="340"/>
      <c r="B1399" s="341"/>
      <c r="C1399" s="340"/>
      <c r="D1399" s="344"/>
      <c r="E1399" s="342"/>
      <c r="F1399" s="343"/>
      <c r="G1399" s="328"/>
      <c r="H1399" s="328"/>
      <c r="I1399" s="314"/>
      <c r="J1399" s="314"/>
      <c r="K1399" s="329"/>
      <c r="L1399" s="319"/>
      <c r="M1399" s="320"/>
    </row>
    <row r="1400" spans="1:13" ht="15">
      <c r="A1400" s="340"/>
      <c r="B1400" s="341"/>
      <c r="C1400" s="340"/>
      <c r="D1400" s="344"/>
      <c r="E1400" s="342"/>
      <c r="F1400" s="343"/>
      <c r="G1400" s="328"/>
      <c r="H1400" s="328"/>
      <c r="I1400" s="314"/>
      <c r="J1400" s="314"/>
      <c r="K1400" s="329"/>
      <c r="L1400" s="319"/>
      <c r="M1400" s="320"/>
    </row>
    <row r="1401" spans="1:13" ht="15">
      <c r="A1401" s="340"/>
      <c r="B1401" s="341"/>
      <c r="C1401" s="340"/>
      <c r="D1401" s="344"/>
      <c r="E1401" s="342"/>
      <c r="F1401" s="343"/>
      <c r="G1401" s="328"/>
      <c r="H1401" s="328"/>
      <c r="I1401" s="314"/>
      <c r="J1401" s="314"/>
      <c r="K1401" s="329"/>
      <c r="L1401" s="319"/>
      <c r="M1401" s="320"/>
    </row>
  </sheetData>
  <mergeCells count="1">
    <mergeCell ref="B37:C3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72DA-90B1-4BEA-9DA5-F59CB3B54FBC}">
  <sheetPr>
    <tabColor rgb="FF002060"/>
  </sheetPr>
  <dimension ref="A1:BB2245"/>
  <sheetViews>
    <sheetView zoomScale="74" zoomScaleNormal="74" workbookViewId="0">
      <selection activeCell="G388" sqref="G388:G389"/>
    </sheetView>
  </sheetViews>
  <sheetFormatPr defaultColWidth="9" defaultRowHeight="15"/>
  <cols>
    <col min="1" max="1" width="13.28515625" style="610" customWidth="1"/>
    <col min="2" max="2" width="5.7109375" style="610" customWidth="1"/>
    <col min="3" max="3" width="79.28515625" style="611" customWidth="1"/>
    <col min="4" max="4" width="9.42578125" style="612" bestFit="1" customWidth="1"/>
    <col min="5" max="5" width="9.140625" style="613" customWidth="1"/>
    <col min="6" max="6" width="4.5703125" style="597" customWidth="1"/>
    <col min="7" max="7" width="12.85546875" style="600" customWidth="1"/>
    <col min="8" max="8" width="6.140625" style="600" customWidth="1"/>
    <col min="9" max="9" width="90.42578125" style="600" customWidth="1"/>
    <col min="10" max="11" width="9" style="600"/>
    <col min="12" max="54" width="9" style="599"/>
    <col min="55" max="239" width="9" style="600"/>
    <col min="240" max="240" width="6.85546875" style="600" customWidth="1"/>
    <col min="241" max="241" width="5.7109375" style="600" customWidth="1"/>
    <col min="242" max="242" width="79.28515625" style="600" customWidth="1"/>
    <col min="243" max="243" width="30.5703125" style="600" customWidth="1"/>
    <col min="244" max="244" width="35.140625" style="600" customWidth="1"/>
    <col min="245" max="245" width="9.42578125" style="600" bestFit="1" customWidth="1"/>
    <col min="246" max="246" width="9.140625" style="600" customWidth="1"/>
    <col min="247" max="248" width="5.140625" style="600" customWidth="1"/>
    <col min="249" max="249" width="79" style="600" customWidth="1"/>
    <col min="250" max="250" width="30.140625" style="600" customWidth="1"/>
    <col min="251" max="251" width="40.140625" style="600" customWidth="1"/>
    <col min="252" max="495" width="9" style="600"/>
    <col min="496" max="496" width="6.85546875" style="600" customWidth="1"/>
    <col min="497" max="497" width="5.7109375" style="600" customWidth="1"/>
    <col min="498" max="498" width="79.28515625" style="600" customWidth="1"/>
    <col min="499" max="499" width="30.5703125" style="600" customWidth="1"/>
    <col min="500" max="500" width="35.140625" style="600" customWidth="1"/>
    <col min="501" max="501" width="9.42578125" style="600" bestFit="1" customWidth="1"/>
    <col min="502" max="502" width="9.140625" style="600" customWidth="1"/>
    <col min="503" max="504" width="5.140625" style="600" customWidth="1"/>
    <col min="505" max="505" width="79" style="600" customWidth="1"/>
    <col min="506" max="506" width="30.140625" style="600" customWidth="1"/>
    <col min="507" max="507" width="40.140625" style="600" customWidth="1"/>
    <col min="508" max="751" width="9" style="600"/>
    <col min="752" max="752" width="6.85546875" style="600" customWidth="1"/>
    <col min="753" max="753" width="5.7109375" style="600" customWidth="1"/>
    <col min="754" max="754" width="79.28515625" style="600" customWidth="1"/>
    <col min="755" max="755" width="30.5703125" style="600" customWidth="1"/>
    <col min="756" max="756" width="35.140625" style="600" customWidth="1"/>
    <col min="757" max="757" width="9.42578125" style="600" bestFit="1" customWidth="1"/>
    <col min="758" max="758" width="9.140625" style="600" customWidth="1"/>
    <col min="759" max="760" width="5.140625" style="600" customWidth="1"/>
    <col min="761" max="761" width="79" style="600" customWidth="1"/>
    <col min="762" max="762" width="30.140625" style="600" customWidth="1"/>
    <col min="763" max="763" width="40.140625" style="600" customWidth="1"/>
    <col min="764" max="1007" width="9" style="600"/>
    <col min="1008" max="1008" width="6.85546875" style="600" customWidth="1"/>
    <col min="1009" max="1009" width="5.7109375" style="600" customWidth="1"/>
    <col min="1010" max="1010" width="79.28515625" style="600" customWidth="1"/>
    <col min="1011" max="1011" width="30.5703125" style="600" customWidth="1"/>
    <col min="1012" max="1012" width="35.140625" style="600" customWidth="1"/>
    <col min="1013" max="1013" width="9.42578125" style="600" bestFit="1" customWidth="1"/>
    <col min="1014" max="1014" width="9.140625" style="600" customWidth="1"/>
    <col min="1015" max="1016" width="5.140625" style="600" customWidth="1"/>
    <col min="1017" max="1017" width="79" style="600" customWidth="1"/>
    <col min="1018" max="1018" width="30.140625" style="600" customWidth="1"/>
    <col min="1019" max="1019" width="40.140625" style="600" customWidth="1"/>
    <col min="1020" max="1263" width="9" style="600"/>
    <col min="1264" max="1264" width="6.85546875" style="600" customWidth="1"/>
    <col min="1265" max="1265" width="5.7109375" style="600" customWidth="1"/>
    <col min="1266" max="1266" width="79.28515625" style="600" customWidth="1"/>
    <col min="1267" max="1267" width="30.5703125" style="600" customWidth="1"/>
    <col min="1268" max="1268" width="35.140625" style="600" customWidth="1"/>
    <col min="1269" max="1269" width="9.42578125" style="600" bestFit="1" customWidth="1"/>
    <col min="1270" max="1270" width="9.140625" style="600" customWidth="1"/>
    <col min="1271" max="1272" width="5.140625" style="600" customWidth="1"/>
    <col min="1273" max="1273" width="79" style="600" customWidth="1"/>
    <col min="1274" max="1274" width="30.140625" style="600" customWidth="1"/>
    <col min="1275" max="1275" width="40.140625" style="600" customWidth="1"/>
    <col min="1276" max="1519" width="9" style="600"/>
    <col min="1520" max="1520" width="6.85546875" style="600" customWidth="1"/>
    <col min="1521" max="1521" width="5.7109375" style="600" customWidth="1"/>
    <col min="1522" max="1522" width="79.28515625" style="600" customWidth="1"/>
    <col min="1523" max="1523" width="30.5703125" style="600" customWidth="1"/>
    <col min="1524" max="1524" width="35.140625" style="600" customWidth="1"/>
    <col min="1525" max="1525" width="9.42578125" style="600" bestFit="1" customWidth="1"/>
    <col min="1526" max="1526" width="9.140625" style="600" customWidth="1"/>
    <col min="1527" max="1528" width="5.140625" style="600" customWidth="1"/>
    <col min="1529" max="1529" width="79" style="600" customWidth="1"/>
    <col min="1530" max="1530" width="30.140625" style="600" customWidth="1"/>
    <col min="1531" max="1531" width="40.140625" style="600" customWidth="1"/>
    <col min="1532" max="1775" width="9" style="600"/>
    <col min="1776" max="1776" width="6.85546875" style="600" customWidth="1"/>
    <col min="1777" max="1777" width="5.7109375" style="600" customWidth="1"/>
    <col min="1778" max="1778" width="79.28515625" style="600" customWidth="1"/>
    <col min="1779" max="1779" width="30.5703125" style="600" customWidth="1"/>
    <col min="1780" max="1780" width="35.140625" style="600" customWidth="1"/>
    <col min="1781" max="1781" width="9.42578125" style="600" bestFit="1" customWidth="1"/>
    <col min="1782" max="1782" width="9.140625" style="600" customWidth="1"/>
    <col min="1783" max="1784" width="5.140625" style="600" customWidth="1"/>
    <col min="1785" max="1785" width="79" style="600" customWidth="1"/>
    <col min="1786" max="1786" width="30.140625" style="600" customWidth="1"/>
    <col min="1787" max="1787" width="40.140625" style="600" customWidth="1"/>
    <col min="1788" max="2031" width="9" style="600"/>
    <col min="2032" max="2032" width="6.85546875" style="600" customWidth="1"/>
    <col min="2033" max="2033" width="5.7109375" style="600" customWidth="1"/>
    <col min="2034" max="2034" width="79.28515625" style="600" customWidth="1"/>
    <col min="2035" max="2035" width="30.5703125" style="600" customWidth="1"/>
    <col min="2036" max="2036" width="35.140625" style="600" customWidth="1"/>
    <col min="2037" max="2037" width="9.42578125" style="600" bestFit="1" customWidth="1"/>
    <col min="2038" max="2038" width="9.140625" style="600" customWidth="1"/>
    <col min="2039" max="2040" width="5.140625" style="600" customWidth="1"/>
    <col min="2041" max="2041" width="79" style="600" customWidth="1"/>
    <col min="2042" max="2042" width="30.140625" style="600" customWidth="1"/>
    <col min="2043" max="2043" width="40.140625" style="600" customWidth="1"/>
    <col min="2044" max="2287" width="9" style="600"/>
    <col min="2288" max="2288" width="6.85546875" style="600" customWidth="1"/>
    <col min="2289" max="2289" width="5.7109375" style="600" customWidth="1"/>
    <col min="2290" max="2290" width="79.28515625" style="600" customWidth="1"/>
    <col min="2291" max="2291" width="30.5703125" style="600" customWidth="1"/>
    <col min="2292" max="2292" width="35.140625" style="600" customWidth="1"/>
    <col min="2293" max="2293" width="9.42578125" style="600" bestFit="1" customWidth="1"/>
    <col min="2294" max="2294" width="9.140625" style="600" customWidth="1"/>
    <col min="2295" max="2296" width="5.140625" style="600" customWidth="1"/>
    <col min="2297" max="2297" width="79" style="600" customWidth="1"/>
    <col min="2298" max="2298" width="30.140625" style="600" customWidth="1"/>
    <col min="2299" max="2299" width="40.140625" style="600" customWidth="1"/>
    <col min="2300" max="2543" width="9" style="600"/>
    <col min="2544" max="2544" width="6.85546875" style="600" customWidth="1"/>
    <col min="2545" max="2545" width="5.7109375" style="600" customWidth="1"/>
    <col min="2546" max="2546" width="79.28515625" style="600" customWidth="1"/>
    <col min="2547" max="2547" width="30.5703125" style="600" customWidth="1"/>
    <col min="2548" max="2548" width="35.140625" style="600" customWidth="1"/>
    <col min="2549" max="2549" width="9.42578125" style="600" bestFit="1" customWidth="1"/>
    <col min="2550" max="2550" width="9.140625" style="600" customWidth="1"/>
    <col min="2551" max="2552" width="5.140625" style="600" customWidth="1"/>
    <col min="2553" max="2553" width="79" style="600" customWidth="1"/>
    <col min="2554" max="2554" width="30.140625" style="600" customWidth="1"/>
    <col min="2555" max="2555" width="40.140625" style="600" customWidth="1"/>
    <col min="2556" max="2799" width="9" style="600"/>
    <col min="2800" max="2800" width="6.85546875" style="600" customWidth="1"/>
    <col min="2801" max="2801" width="5.7109375" style="600" customWidth="1"/>
    <col min="2802" max="2802" width="79.28515625" style="600" customWidth="1"/>
    <col min="2803" max="2803" width="30.5703125" style="600" customWidth="1"/>
    <col min="2804" max="2804" width="35.140625" style="600" customWidth="1"/>
    <col min="2805" max="2805" width="9.42578125" style="600" bestFit="1" customWidth="1"/>
    <col min="2806" max="2806" width="9.140625" style="600" customWidth="1"/>
    <col min="2807" max="2808" width="5.140625" style="600" customWidth="1"/>
    <col min="2809" max="2809" width="79" style="600" customWidth="1"/>
    <col min="2810" max="2810" width="30.140625" style="600" customWidth="1"/>
    <col min="2811" max="2811" width="40.140625" style="600" customWidth="1"/>
    <col min="2812" max="3055" width="9" style="600"/>
    <col min="3056" max="3056" width="6.85546875" style="600" customWidth="1"/>
    <col min="3057" max="3057" width="5.7109375" style="600" customWidth="1"/>
    <col min="3058" max="3058" width="79.28515625" style="600" customWidth="1"/>
    <col min="3059" max="3059" width="30.5703125" style="600" customWidth="1"/>
    <col min="3060" max="3060" width="35.140625" style="600" customWidth="1"/>
    <col min="3061" max="3061" width="9.42578125" style="600" bestFit="1" customWidth="1"/>
    <col min="3062" max="3062" width="9.140625" style="600" customWidth="1"/>
    <col min="3063" max="3064" width="5.140625" style="600" customWidth="1"/>
    <col min="3065" max="3065" width="79" style="600" customWidth="1"/>
    <col min="3066" max="3066" width="30.140625" style="600" customWidth="1"/>
    <col min="3067" max="3067" width="40.140625" style="600" customWidth="1"/>
    <col min="3068" max="3311" width="9" style="600"/>
    <col min="3312" max="3312" width="6.85546875" style="600" customWidth="1"/>
    <col min="3313" max="3313" width="5.7109375" style="600" customWidth="1"/>
    <col min="3314" max="3314" width="79.28515625" style="600" customWidth="1"/>
    <col min="3315" max="3315" width="30.5703125" style="600" customWidth="1"/>
    <col min="3316" max="3316" width="35.140625" style="600" customWidth="1"/>
    <col min="3317" max="3317" width="9.42578125" style="600" bestFit="1" customWidth="1"/>
    <col min="3318" max="3318" width="9.140625" style="600" customWidth="1"/>
    <col min="3319" max="3320" width="5.140625" style="600" customWidth="1"/>
    <col min="3321" max="3321" width="79" style="600" customWidth="1"/>
    <col min="3322" max="3322" width="30.140625" style="600" customWidth="1"/>
    <col min="3323" max="3323" width="40.140625" style="600" customWidth="1"/>
    <col min="3324" max="3567" width="9" style="600"/>
    <col min="3568" max="3568" width="6.85546875" style="600" customWidth="1"/>
    <col min="3569" max="3569" width="5.7109375" style="600" customWidth="1"/>
    <col min="3570" max="3570" width="79.28515625" style="600" customWidth="1"/>
    <col min="3571" max="3571" width="30.5703125" style="600" customWidth="1"/>
    <col min="3572" max="3572" width="35.140625" style="600" customWidth="1"/>
    <col min="3573" max="3573" width="9.42578125" style="600" bestFit="1" customWidth="1"/>
    <col min="3574" max="3574" width="9.140625" style="600" customWidth="1"/>
    <col min="3575" max="3576" width="5.140625" style="600" customWidth="1"/>
    <col min="3577" max="3577" width="79" style="600" customWidth="1"/>
    <col min="3578" max="3578" width="30.140625" style="600" customWidth="1"/>
    <col min="3579" max="3579" width="40.140625" style="600" customWidth="1"/>
    <col min="3580" max="3823" width="9" style="600"/>
    <col min="3824" max="3824" width="6.85546875" style="600" customWidth="1"/>
    <col min="3825" max="3825" width="5.7109375" style="600" customWidth="1"/>
    <col min="3826" max="3826" width="79.28515625" style="600" customWidth="1"/>
    <col min="3827" max="3827" width="30.5703125" style="600" customWidth="1"/>
    <col min="3828" max="3828" width="35.140625" style="600" customWidth="1"/>
    <col min="3829" max="3829" width="9.42578125" style="600" bestFit="1" customWidth="1"/>
    <col min="3830" max="3830" width="9.140625" style="600" customWidth="1"/>
    <col min="3831" max="3832" width="5.140625" style="600" customWidth="1"/>
    <col min="3833" max="3833" width="79" style="600" customWidth="1"/>
    <col min="3834" max="3834" width="30.140625" style="600" customWidth="1"/>
    <col min="3835" max="3835" width="40.140625" style="600" customWidth="1"/>
    <col min="3836" max="4079" width="9" style="600"/>
    <col min="4080" max="4080" width="6.85546875" style="600" customWidth="1"/>
    <col min="4081" max="4081" width="5.7109375" style="600" customWidth="1"/>
    <col min="4082" max="4082" width="79.28515625" style="600" customWidth="1"/>
    <col min="4083" max="4083" width="30.5703125" style="600" customWidth="1"/>
    <col min="4084" max="4084" width="35.140625" style="600" customWidth="1"/>
    <col min="4085" max="4085" width="9.42578125" style="600" bestFit="1" customWidth="1"/>
    <col min="4086" max="4086" width="9.140625" style="600" customWidth="1"/>
    <col min="4087" max="4088" width="5.140625" style="600" customWidth="1"/>
    <col min="4089" max="4089" width="79" style="600" customWidth="1"/>
    <col min="4090" max="4090" width="30.140625" style="600" customWidth="1"/>
    <col min="4091" max="4091" width="40.140625" style="600" customWidth="1"/>
    <col min="4092" max="4335" width="9" style="600"/>
    <col min="4336" max="4336" width="6.85546875" style="600" customWidth="1"/>
    <col min="4337" max="4337" width="5.7109375" style="600" customWidth="1"/>
    <col min="4338" max="4338" width="79.28515625" style="600" customWidth="1"/>
    <col min="4339" max="4339" width="30.5703125" style="600" customWidth="1"/>
    <col min="4340" max="4340" width="35.140625" style="600" customWidth="1"/>
    <col min="4341" max="4341" width="9.42578125" style="600" bestFit="1" customWidth="1"/>
    <col min="4342" max="4342" width="9.140625" style="600" customWidth="1"/>
    <col min="4343" max="4344" width="5.140625" style="600" customWidth="1"/>
    <col min="4345" max="4345" width="79" style="600" customWidth="1"/>
    <col min="4346" max="4346" width="30.140625" style="600" customWidth="1"/>
    <col min="4347" max="4347" width="40.140625" style="600" customWidth="1"/>
    <col min="4348" max="4591" width="9" style="600"/>
    <col min="4592" max="4592" width="6.85546875" style="600" customWidth="1"/>
    <col min="4593" max="4593" width="5.7109375" style="600" customWidth="1"/>
    <col min="4594" max="4594" width="79.28515625" style="600" customWidth="1"/>
    <col min="4595" max="4595" width="30.5703125" style="600" customWidth="1"/>
    <col min="4596" max="4596" width="35.140625" style="600" customWidth="1"/>
    <col min="4597" max="4597" width="9.42578125" style="600" bestFit="1" customWidth="1"/>
    <col min="4598" max="4598" width="9.140625" style="600" customWidth="1"/>
    <col min="4599" max="4600" width="5.140625" style="600" customWidth="1"/>
    <col min="4601" max="4601" width="79" style="600" customWidth="1"/>
    <col min="4602" max="4602" width="30.140625" style="600" customWidth="1"/>
    <col min="4603" max="4603" width="40.140625" style="600" customWidth="1"/>
    <col min="4604" max="4847" width="9" style="600"/>
    <col min="4848" max="4848" width="6.85546875" style="600" customWidth="1"/>
    <col min="4849" max="4849" width="5.7109375" style="600" customWidth="1"/>
    <col min="4850" max="4850" width="79.28515625" style="600" customWidth="1"/>
    <col min="4851" max="4851" width="30.5703125" style="600" customWidth="1"/>
    <col min="4852" max="4852" width="35.140625" style="600" customWidth="1"/>
    <col min="4853" max="4853" width="9.42578125" style="600" bestFit="1" customWidth="1"/>
    <col min="4854" max="4854" width="9.140625" style="600" customWidth="1"/>
    <col min="4855" max="4856" width="5.140625" style="600" customWidth="1"/>
    <col min="4857" max="4857" width="79" style="600" customWidth="1"/>
    <col min="4858" max="4858" width="30.140625" style="600" customWidth="1"/>
    <col min="4859" max="4859" width="40.140625" style="600" customWidth="1"/>
    <col min="4860" max="5103" width="9" style="600"/>
    <col min="5104" max="5104" width="6.85546875" style="600" customWidth="1"/>
    <col min="5105" max="5105" width="5.7109375" style="600" customWidth="1"/>
    <col min="5106" max="5106" width="79.28515625" style="600" customWidth="1"/>
    <col min="5107" max="5107" width="30.5703125" style="600" customWidth="1"/>
    <col min="5108" max="5108" width="35.140625" style="600" customWidth="1"/>
    <col min="5109" max="5109" width="9.42578125" style="600" bestFit="1" customWidth="1"/>
    <col min="5110" max="5110" width="9.140625" style="600" customWidth="1"/>
    <col min="5111" max="5112" width="5.140625" style="600" customWidth="1"/>
    <col min="5113" max="5113" width="79" style="600" customWidth="1"/>
    <col min="5114" max="5114" width="30.140625" style="600" customWidth="1"/>
    <col min="5115" max="5115" width="40.140625" style="600" customWidth="1"/>
    <col min="5116" max="5359" width="9" style="600"/>
    <col min="5360" max="5360" width="6.85546875" style="600" customWidth="1"/>
    <col min="5361" max="5361" width="5.7109375" style="600" customWidth="1"/>
    <col min="5362" max="5362" width="79.28515625" style="600" customWidth="1"/>
    <col min="5363" max="5363" width="30.5703125" style="600" customWidth="1"/>
    <col min="5364" max="5364" width="35.140625" style="600" customWidth="1"/>
    <col min="5365" max="5365" width="9.42578125" style="600" bestFit="1" customWidth="1"/>
    <col min="5366" max="5366" width="9.140625" style="600" customWidth="1"/>
    <col min="5367" max="5368" width="5.140625" style="600" customWidth="1"/>
    <col min="5369" max="5369" width="79" style="600" customWidth="1"/>
    <col min="5370" max="5370" width="30.140625" style="600" customWidth="1"/>
    <col min="5371" max="5371" width="40.140625" style="600" customWidth="1"/>
    <col min="5372" max="5615" width="9" style="600"/>
    <col min="5616" max="5616" width="6.85546875" style="600" customWidth="1"/>
    <col min="5617" max="5617" width="5.7109375" style="600" customWidth="1"/>
    <col min="5618" max="5618" width="79.28515625" style="600" customWidth="1"/>
    <col min="5619" max="5619" width="30.5703125" style="600" customWidth="1"/>
    <col min="5620" max="5620" width="35.140625" style="600" customWidth="1"/>
    <col min="5621" max="5621" width="9.42578125" style="600" bestFit="1" customWidth="1"/>
    <col min="5622" max="5622" width="9.140625" style="600" customWidth="1"/>
    <col min="5623" max="5624" width="5.140625" style="600" customWidth="1"/>
    <col min="5625" max="5625" width="79" style="600" customWidth="1"/>
    <col min="5626" max="5626" width="30.140625" style="600" customWidth="1"/>
    <col min="5627" max="5627" width="40.140625" style="600" customWidth="1"/>
    <col min="5628" max="5871" width="9" style="600"/>
    <col min="5872" max="5872" width="6.85546875" style="600" customWidth="1"/>
    <col min="5873" max="5873" width="5.7109375" style="600" customWidth="1"/>
    <col min="5874" max="5874" width="79.28515625" style="600" customWidth="1"/>
    <col min="5875" max="5875" width="30.5703125" style="600" customWidth="1"/>
    <col min="5876" max="5876" width="35.140625" style="600" customWidth="1"/>
    <col min="5877" max="5877" width="9.42578125" style="600" bestFit="1" customWidth="1"/>
    <col min="5878" max="5878" width="9.140625" style="600" customWidth="1"/>
    <col min="5879" max="5880" width="5.140625" style="600" customWidth="1"/>
    <col min="5881" max="5881" width="79" style="600" customWidth="1"/>
    <col min="5882" max="5882" width="30.140625" style="600" customWidth="1"/>
    <col min="5883" max="5883" width="40.140625" style="600" customWidth="1"/>
    <col min="5884" max="6127" width="9" style="600"/>
    <col min="6128" max="6128" width="6.85546875" style="600" customWidth="1"/>
    <col min="6129" max="6129" width="5.7109375" style="600" customWidth="1"/>
    <col min="6130" max="6130" width="79.28515625" style="600" customWidth="1"/>
    <col min="6131" max="6131" width="30.5703125" style="600" customWidth="1"/>
    <col min="6132" max="6132" width="35.140625" style="600" customWidth="1"/>
    <col min="6133" max="6133" width="9.42578125" style="600" bestFit="1" customWidth="1"/>
    <col min="6134" max="6134" width="9.140625" style="600" customWidth="1"/>
    <col min="6135" max="6136" width="5.140625" style="600" customWidth="1"/>
    <col min="6137" max="6137" width="79" style="600" customWidth="1"/>
    <col min="6138" max="6138" width="30.140625" style="600" customWidth="1"/>
    <col min="6139" max="6139" width="40.140625" style="600" customWidth="1"/>
    <col min="6140" max="6383" width="9" style="600"/>
    <col min="6384" max="6384" width="6.85546875" style="600" customWidth="1"/>
    <col min="6385" max="6385" width="5.7109375" style="600" customWidth="1"/>
    <col min="6386" max="6386" width="79.28515625" style="600" customWidth="1"/>
    <col min="6387" max="6387" width="30.5703125" style="600" customWidth="1"/>
    <col min="6388" max="6388" width="35.140625" style="600" customWidth="1"/>
    <col min="6389" max="6389" width="9.42578125" style="600" bestFit="1" customWidth="1"/>
    <col min="6390" max="6390" width="9.140625" style="600" customWidth="1"/>
    <col min="6391" max="6392" width="5.140625" style="600" customWidth="1"/>
    <col min="6393" max="6393" width="79" style="600" customWidth="1"/>
    <col min="6394" max="6394" width="30.140625" style="600" customWidth="1"/>
    <col min="6395" max="6395" width="40.140625" style="600" customWidth="1"/>
    <col min="6396" max="6639" width="9" style="600"/>
    <col min="6640" max="6640" width="6.85546875" style="600" customWidth="1"/>
    <col min="6641" max="6641" width="5.7109375" style="600" customWidth="1"/>
    <col min="6642" max="6642" width="79.28515625" style="600" customWidth="1"/>
    <col min="6643" max="6643" width="30.5703125" style="600" customWidth="1"/>
    <col min="6644" max="6644" width="35.140625" style="600" customWidth="1"/>
    <col min="6645" max="6645" width="9.42578125" style="600" bestFit="1" customWidth="1"/>
    <col min="6646" max="6646" width="9.140625" style="600" customWidth="1"/>
    <col min="6647" max="6648" width="5.140625" style="600" customWidth="1"/>
    <col min="6649" max="6649" width="79" style="600" customWidth="1"/>
    <col min="6650" max="6650" width="30.140625" style="600" customWidth="1"/>
    <col min="6651" max="6651" width="40.140625" style="600" customWidth="1"/>
    <col min="6652" max="6895" width="9" style="600"/>
    <col min="6896" max="6896" width="6.85546875" style="600" customWidth="1"/>
    <col min="6897" max="6897" width="5.7109375" style="600" customWidth="1"/>
    <col min="6898" max="6898" width="79.28515625" style="600" customWidth="1"/>
    <col min="6899" max="6899" width="30.5703125" style="600" customWidth="1"/>
    <col min="6900" max="6900" width="35.140625" style="600" customWidth="1"/>
    <col min="6901" max="6901" width="9.42578125" style="600" bestFit="1" customWidth="1"/>
    <col min="6902" max="6902" width="9.140625" style="600" customWidth="1"/>
    <col min="6903" max="6904" width="5.140625" style="600" customWidth="1"/>
    <col min="6905" max="6905" width="79" style="600" customWidth="1"/>
    <col min="6906" max="6906" width="30.140625" style="600" customWidth="1"/>
    <col min="6907" max="6907" width="40.140625" style="600" customWidth="1"/>
    <col min="6908" max="7151" width="9" style="600"/>
    <col min="7152" max="7152" width="6.85546875" style="600" customWidth="1"/>
    <col min="7153" max="7153" width="5.7109375" style="600" customWidth="1"/>
    <col min="7154" max="7154" width="79.28515625" style="600" customWidth="1"/>
    <col min="7155" max="7155" width="30.5703125" style="600" customWidth="1"/>
    <col min="7156" max="7156" width="35.140625" style="600" customWidth="1"/>
    <col min="7157" max="7157" width="9.42578125" style="600" bestFit="1" customWidth="1"/>
    <col min="7158" max="7158" width="9.140625" style="600" customWidth="1"/>
    <col min="7159" max="7160" width="5.140625" style="600" customWidth="1"/>
    <col min="7161" max="7161" width="79" style="600" customWidth="1"/>
    <col min="7162" max="7162" width="30.140625" style="600" customWidth="1"/>
    <col min="7163" max="7163" width="40.140625" style="600" customWidth="1"/>
    <col min="7164" max="7407" width="9" style="600"/>
    <col min="7408" max="7408" width="6.85546875" style="600" customWidth="1"/>
    <col min="7409" max="7409" width="5.7109375" style="600" customWidth="1"/>
    <col min="7410" max="7410" width="79.28515625" style="600" customWidth="1"/>
    <col min="7411" max="7411" width="30.5703125" style="600" customWidth="1"/>
    <col min="7412" max="7412" width="35.140625" style="600" customWidth="1"/>
    <col min="7413" max="7413" width="9.42578125" style="600" bestFit="1" customWidth="1"/>
    <col min="7414" max="7414" width="9.140625" style="600" customWidth="1"/>
    <col min="7415" max="7416" width="5.140625" style="600" customWidth="1"/>
    <col min="7417" max="7417" width="79" style="600" customWidth="1"/>
    <col min="7418" max="7418" width="30.140625" style="600" customWidth="1"/>
    <col min="7419" max="7419" width="40.140625" style="600" customWidth="1"/>
    <col min="7420" max="7663" width="9" style="600"/>
    <col min="7664" max="7664" width="6.85546875" style="600" customWidth="1"/>
    <col min="7665" max="7665" width="5.7109375" style="600" customWidth="1"/>
    <col min="7666" max="7666" width="79.28515625" style="600" customWidth="1"/>
    <col min="7667" max="7667" width="30.5703125" style="600" customWidth="1"/>
    <col min="7668" max="7668" width="35.140625" style="600" customWidth="1"/>
    <col min="7669" max="7669" width="9.42578125" style="600" bestFit="1" customWidth="1"/>
    <col min="7670" max="7670" width="9.140625" style="600" customWidth="1"/>
    <col min="7671" max="7672" width="5.140625" style="600" customWidth="1"/>
    <col min="7673" max="7673" width="79" style="600" customWidth="1"/>
    <col min="7674" max="7674" width="30.140625" style="600" customWidth="1"/>
    <col min="7675" max="7675" width="40.140625" style="600" customWidth="1"/>
    <col min="7676" max="7919" width="9" style="600"/>
    <col min="7920" max="7920" width="6.85546875" style="600" customWidth="1"/>
    <col min="7921" max="7921" width="5.7109375" style="600" customWidth="1"/>
    <col min="7922" max="7922" width="79.28515625" style="600" customWidth="1"/>
    <col min="7923" max="7923" width="30.5703125" style="600" customWidth="1"/>
    <col min="7924" max="7924" width="35.140625" style="600" customWidth="1"/>
    <col min="7925" max="7925" width="9.42578125" style="600" bestFit="1" customWidth="1"/>
    <col min="7926" max="7926" width="9.140625" style="600" customWidth="1"/>
    <col min="7927" max="7928" width="5.140625" style="600" customWidth="1"/>
    <col min="7929" max="7929" width="79" style="600" customWidth="1"/>
    <col min="7930" max="7930" width="30.140625" style="600" customWidth="1"/>
    <col min="7931" max="7931" width="40.140625" style="600" customWidth="1"/>
    <col min="7932" max="8175" width="9" style="600"/>
    <col min="8176" max="8176" width="6.85546875" style="600" customWidth="1"/>
    <col min="8177" max="8177" width="5.7109375" style="600" customWidth="1"/>
    <col min="8178" max="8178" width="79.28515625" style="600" customWidth="1"/>
    <col min="8179" max="8179" width="30.5703125" style="600" customWidth="1"/>
    <col min="8180" max="8180" width="35.140625" style="600" customWidth="1"/>
    <col min="8181" max="8181" width="9.42578125" style="600" bestFit="1" customWidth="1"/>
    <col min="8182" max="8182" width="9.140625" style="600" customWidth="1"/>
    <col min="8183" max="8184" width="5.140625" style="600" customWidth="1"/>
    <col min="8185" max="8185" width="79" style="600" customWidth="1"/>
    <col min="8186" max="8186" width="30.140625" style="600" customWidth="1"/>
    <col min="8187" max="8187" width="40.140625" style="600" customWidth="1"/>
    <col min="8188" max="8431" width="9" style="600"/>
    <col min="8432" max="8432" width="6.85546875" style="600" customWidth="1"/>
    <col min="8433" max="8433" width="5.7109375" style="600" customWidth="1"/>
    <col min="8434" max="8434" width="79.28515625" style="600" customWidth="1"/>
    <col min="8435" max="8435" width="30.5703125" style="600" customWidth="1"/>
    <col min="8436" max="8436" width="35.140625" style="600" customWidth="1"/>
    <col min="8437" max="8437" width="9.42578125" style="600" bestFit="1" customWidth="1"/>
    <col min="8438" max="8438" width="9.140625" style="600" customWidth="1"/>
    <col min="8439" max="8440" width="5.140625" style="600" customWidth="1"/>
    <col min="8441" max="8441" width="79" style="600" customWidth="1"/>
    <col min="8442" max="8442" width="30.140625" style="600" customWidth="1"/>
    <col min="8443" max="8443" width="40.140625" style="600" customWidth="1"/>
    <col min="8444" max="8687" width="9" style="600"/>
    <col min="8688" max="8688" width="6.85546875" style="600" customWidth="1"/>
    <col min="8689" max="8689" width="5.7109375" style="600" customWidth="1"/>
    <col min="8690" max="8690" width="79.28515625" style="600" customWidth="1"/>
    <col min="8691" max="8691" width="30.5703125" style="600" customWidth="1"/>
    <col min="8692" max="8692" width="35.140625" style="600" customWidth="1"/>
    <col min="8693" max="8693" width="9.42578125" style="600" bestFit="1" customWidth="1"/>
    <col min="8694" max="8694" width="9.140625" style="600" customWidth="1"/>
    <col min="8695" max="8696" width="5.140625" style="600" customWidth="1"/>
    <col min="8697" max="8697" width="79" style="600" customWidth="1"/>
    <col min="8698" max="8698" width="30.140625" style="600" customWidth="1"/>
    <col min="8699" max="8699" width="40.140625" style="600" customWidth="1"/>
    <col min="8700" max="8943" width="9" style="600"/>
    <col min="8944" max="8944" width="6.85546875" style="600" customWidth="1"/>
    <col min="8945" max="8945" width="5.7109375" style="600" customWidth="1"/>
    <col min="8946" max="8946" width="79.28515625" style="600" customWidth="1"/>
    <col min="8947" max="8947" width="30.5703125" style="600" customWidth="1"/>
    <col min="8948" max="8948" width="35.140625" style="600" customWidth="1"/>
    <col min="8949" max="8949" width="9.42578125" style="600" bestFit="1" customWidth="1"/>
    <col min="8950" max="8950" width="9.140625" style="600" customWidth="1"/>
    <col min="8951" max="8952" width="5.140625" style="600" customWidth="1"/>
    <col min="8953" max="8953" width="79" style="600" customWidth="1"/>
    <col min="8954" max="8954" width="30.140625" style="600" customWidth="1"/>
    <col min="8955" max="8955" width="40.140625" style="600" customWidth="1"/>
    <col min="8956" max="9199" width="9" style="600"/>
    <col min="9200" max="9200" width="6.85546875" style="600" customWidth="1"/>
    <col min="9201" max="9201" width="5.7109375" style="600" customWidth="1"/>
    <col min="9202" max="9202" width="79.28515625" style="600" customWidth="1"/>
    <col min="9203" max="9203" width="30.5703125" style="600" customWidth="1"/>
    <col min="9204" max="9204" width="35.140625" style="600" customWidth="1"/>
    <col min="9205" max="9205" width="9.42578125" style="600" bestFit="1" customWidth="1"/>
    <col min="9206" max="9206" width="9.140625" style="600" customWidth="1"/>
    <col min="9207" max="9208" width="5.140625" style="600" customWidth="1"/>
    <col min="9209" max="9209" width="79" style="600" customWidth="1"/>
    <col min="9210" max="9210" width="30.140625" style="600" customWidth="1"/>
    <col min="9211" max="9211" width="40.140625" style="600" customWidth="1"/>
    <col min="9212" max="9455" width="9" style="600"/>
    <col min="9456" max="9456" width="6.85546875" style="600" customWidth="1"/>
    <col min="9457" max="9457" width="5.7109375" style="600" customWidth="1"/>
    <col min="9458" max="9458" width="79.28515625" style="600" customWidth="1"/>
    <col min="9459" max="9459" width="30.5703125" style="600" customWidth="1"/>
    <col min="9460" max="9460" width="35.140625" style="600" customWidth="1"/>
    <col min="9461" max="9461" width="9.42578125" style="600" bestFit="1" customWidth="1"/>
    <col min="9462" max="9462" width="9.140625" style="600" customWidth="1"/>
    <col min="9463" max="9464" width="5.140625" style="600" customWidth="1"/>
    <col min="9465" max="9465" width="79" style="600" customWidth="1"/>
    <col min="9466" max="9466" width="30.140625" style="600" customWidth="1"/>
    <col min="9467" max="9467" width="40.140625" style="600" customWidth="1"/>
    <col min="9468" max="9711" width="9" style="600"/>
    <col min="9712" max="9712" width="6.85546875" style="600" customWidth="1"/>
    <col min="9713" max="9713" width="5.7109375" style="600" customWidth="1"/>
    <col min="9714" max="9714" width="79.28515625" style="600" customWidth="1"/>
    <col min="9715" max="9715" width="30.5703125" style="600" customWidth="1"/>
    <col min="9716" max="9716" width="35.140625" style="600" customWidth="1"/>
    <col min="9717" max="9717" width="9.42578125" style="600" bestFit="1" customWidth="1"/>
    <col min="9718" max="9718" width="9.140625" style="600" customWidth="1"/>
    <col min="9719" max="9720" width="5.140625" style="600" customWidth="1"/>
    <col min="9721" max="9721" width="79" style="600" customWidth="1"/>
    <col min="9722" max="9722" width="30.140625" style="600" customWidth="1"/>
    <col min="9723" max="9723" width="40.140625" style="600" customWidth="1"/>
    <col min="9724" max="9967" width="9" style="600"/>
    <col min="9968" max="9968" width="6.85546875" style="600" customWidth="1"/>
    <col min="9969" max="9969" width="5.7109375" style="600" customWidth="1"/>
    <col min="9970" max="9970" width="79.28515625" style="600" customWidth="1"/>
    <col min="9971" max="9971" width="30.5703125" style="600" customWidth="1"/>
    <col min="9972" max="9972" width="35.140625" style="600" customWidth="1"/>
    <col min="9973" max="9973" width="9.42578125" style="600" bestFit="1" customWidth="1"/>
    <col min="9974" max="9974" width="9.140625" style="600" customWidth="1"/>
    <col min="9975" max="9976" width="5.140625" style="600" customWidth="1"/>
    <col min="9977" max="9977" width="79" style="600" customWidth="1"/>
    <col min="9978" max="9978" width="30.140625" style="600" customWidth="1"/>
    <col min="9979" max="9979" width="40.140625" style="600" customWidth="1"/>
    <col min="9980" max="10223" width="9" style="600"/>
    <col min="10224" max="10224" width="6.85546875" style="600" customWidth="1"/>
    <col min="10225" max="10225" width="5.7109375" style="600" customWidth="1"/>
    <col min="10226" max="10226" width="79.28515625" style="600" customWidth="1"/>
    <col min="10227" max="10227" width="30.5703125" style="600" customWidth="1"/>
    <col min="10228" max="10228" width="35.140625" style="600" customWidth="1"/>
    <col min="10229" max="10229" width="9.42578125" style="600" bestFit="1" customWidth="1"/>
    <col min="10230" max="10230" width="9.140625" style="600" customWidth="1"/>
    <col min="10231" max="10232" width="5.140625" style="600" customWidth="1"/>
    <col min="10233" max="10233" width="79" style="600" customWidth="1"/>
    <col min="10234" max="10234" width="30.140625" style="600" customWidth="1"/>
    <col min="10235" max="10235" width="40.140625" style="600" customWidth="1"/>
    <col min="10236" max="10479" width="9" style="600"/>
    <col min="10480" max="10480" width="6.85546875" style="600" customWidth="1"/>
    <col min="10481" max="10481" width="5.7109375" style="600" customWidth="1"/>
    <col min="10482" max="10482" width="79.28515625" style="600" customWidth="1"/>
    <col min="10483" max="10483" width="30.5703125" style="600" customWidth="1"/>
    <col min="10484" max="10484" width="35.140625" style="600" customWidth="1"/>
    <col min="10485" max="10485" width="9.42578125" style="600" bestFit="1" customWidth="1"/>
    <col min="10486" max="10486" width="9.140625" style="600" customWidth="1"/>
    <col min="10487" max="10488" width="5.140625" style="600" customWidth="1"/>
    <col min="10489" max="10489" width="79" style="600" customWidth="1"/>
    <col min="10490" max="10490" width="30.140625" style="600" customWidth="1"/>
    <col min="10491" max="10491" width="40.140625" style="600" customWidth="1"/>
    <col min="10492" max="10735" width="9" style="600"/>
    <col min="10736" max="10736" width="6.85546875" style="600" customWidth="1"/>
    <col min="10737" max="10737" width="5.7109375" style="600" customWidth="1"/>
    <col min="10738" max="10738" width="79.28515625" style="600" customWidth="1"/>
    <col min="10739" max="10739" width="30.5703125" style="600" customWidth="1"/>
    <col min="10740" max="10740" width="35.140625" style="600" customWidth="1"/>
    <col min="10741" max="10741" width="9.42578125" style="600" bestFit="1" customWidth="1"/>
    <col min="10742" max="10742" width="9.140625" style="600" customWidth="1"/>
    <col min="10743" max="10744" width="5.140625" style="600" customWidth="1"/>
    <col min="10745" max="10745" width="79" style="600" customWidth="1"/>
    <col min="10746" max="10746" width="30.140625" style="600" customWidth="1"/>
    <col min="10747" max="10747" width="40.140625" style="600" customWidth="1"/>
    <col min="10748" max="10991" width="9" style="600"/>
    <col min="10992" max="10992" width="6.85546875" style="600" customWidth="1"/>
    <col min="10993" max="10993" width="5.7109375" style="600" customWidth="1"/>
    <col min="10994" max="10994" width="79.28515625" style="600" customWidth="1"/>
    <col min="10995" max="10995" width="30.5703125" style="600" customWidth="1"/>
    <col min="10996" max="10996" width="35.140625" style="600" customWidth="1"/>
    <col min="10997" max="10997" width="9.42578125" style="600" bestFit="1" customWidth="1"/>
    <col min="10998" max="10998" width="9.140625" style="600" customWidth="1"/>
    <col min="10999" max="11000" width="5.140625" style="600" customWidth="1"/>
    <col min="11001" max="11001" width="79" style="600" customWidth="1"/>
    <col min="11002" max="11002" width="30.140625" style="600" customWidth="1"/>
    <col min="11003" max="11003" width="40.140625" style="600" customWidth="1"/>
    <col min="11004" max="11247" width="9" style="600"/>
    <col min="11248" max="11248" width="6.85546875" style="600" customWidth="1"/>
    <col min="11249" max="11249" width="5.7109375" style="600" customWidth="1"/>
    <col min="11250" max="11250" width="79.28515625" style="600" customWidth="1"/>
    <col min="11251" max="11251" width="30.5703125" style="600" customWidth="1"/>
    <col min="11252" max="11252" width="35.140625" style="600" customWidth="1"/>
    <col min="11253" max="11253" width="9.42578125" style="600" bestFit="1" customWidth="1"/>
    <col min="11254" max="11254" width="9.140625" style="600" customWidth="1"/>
    <col min="11255" max="11256" width="5.140625" style="600" customWidth="1"/>
    <col min="11257" max="11257" width="79" style="600" customWidth="1"/>
    <col min="11258" max="11258" width="30.140625" style="600" customWidth="1"/>
    <col min="11259" max="11259" width="40.140625" style="600" customWidth="1"/>
    <col min="11260" max="11503" width="9" style="600"/>
    <col min="11504" max="11504" width="6.85546875" style="600" customWidth="1"/>
    <col min="11505" max="11505" width="5.7109375" style="600" customWidth="1"/>
    <col min="11506" max="11506" width="79.28515625" style="600" customWidth="1"/>
    <col min="11507" max="11507" width="30.5703125" style="600" customWidth="1"/>
    <col min="11508" max="11508" width="35.140625" style="600" customWidth="1"/>
    <col min="11509" max="11509" width="9.42578125" style="600" bestFit="1" customWidth="1"/>
    <col min="11510" max="11510" width="9.140625" style="600" customWidth="1"/>
    <col min="11511" max="11512" width="5.140625" style="600" customWidth="1"/>
    <col min="11513" max="11513" width="79" style="600" customWidth="1"/>
    <col min="11514" max="11514" width="30.140625" style="600" customWidth="1"/>
    <col min="11515" max="11515" width="40.140625" style="600" customWidth="1"/>
    <col min="11516" max="11759" width="9" style="600"/>
    <col min="11760" max="11760" width="6.85546875" style="600" customWidth="1"/>
    <col min="11761" max="11761" width="5.7109375" style="600" customWidth="1"/>
    <col min="11762" max="11762" width="79.28515625" style="600" customWidth="1"/>
    <col min="11763" max="11763" width="30.5703125" style="600" customWidth="1"/>
    <col min="11764" max="11764" width="35.140625" style="600" customWidth="1"/>
    <col min="11765" max="11765" width="9.42578125" style="600" bestFit="1" customWidth="1"/>
    <col min="11766" max="11766" width="9.140625" style="600" customWidth="1"/>
    <col min="11767" max="11768" width="5.140625" style="600" customWidth="1"/>
    <col min="11769" max="11769" width="79" style="600" customWidth="1"/>
    <col min="11770" max="11770" width="30.140625" style="600" customWidth="1"/>
    <col min="11771" max="11771" width="40.140625" style="600" customWidth="1"/>
    <col min="11772" max="12015" width="9" style="600"/>
    <col min="12016" max="12016" width="6.85546875" style="600" customWidth="1"/>
    <col min="12017" max="12017" width="5.7109375" style="600" customWidth="1"/>
    <col min="12018" max="12018" width="79.28515625" style="600" customWidth="1"/>
    <col min="12019" max="12019" width="30.5703125" style="600" customWidth="1"/>
    <col min="12020" max="12020" width="35.140625" style="600" customWidth="1"/>
    <col min="12021" max="12021" width="9.42578125" style="600" bestFit="1" customWidth="1"/>
    <col min="12022" max="12022" width="9.140625" style="600" customWidth="1"/>
    <col min="12023" max="12024" width="5.140625" style="600" customWidth="1"/>
    <col min="12025" max="12025" width="79" style="600" customWidth="1"/>
    <col min="12026" max="12026" width="30.140625" style="600" customWidth="1"/>
    <col min="12027" max="12027" width="40.140625" style="600" customWidth="1"/>
    <col min="12028" max="12271" width="9" style="600"/>
    <col min="12272" max="12272" width="6.85546875" style="600" customWidth="1"/>
    <col min="12273" max="12273" width="5.7109375" style="600" customWidth="1"/>
    <col min="12274" max="12274" width="79.28515625" style="600" customWidth="1"/>
    <col min="12275" max="12275" width="30.5703125" style="600" customWidth="1"/>
    <col min="12276" max="12276" width="35.140625" style="600" customWidth="1"/>
    <col min="12277" max="12277" width="9.42578125" style="600" bestFit="1" customWidth="1"/>
    <col min="12278" max="12278" width="9.140625" style="600" customWidth="1"/>
    <col min="12279" max="12280" width="5.140625" style="600" customWidth="1"/>
    <col min="12281" max="12281" width="79" style="600" customWidth="1"/>
    <col min="12282" max="12282" width="30.140625" style="600" customWidth="1"/>
    <col min="12283" max="12283" width="40.140625" style="600" customWidth="1"/>
    <col min="12284" max="12527" width="9" style="600"/>
    <col min="12528" max="12528" width="6.85546875" style="600" customWidth="1"/>
    <col min="12529" max="12529" width="5.7109375" style="600" customWidth="1"/>
    <col min="12530" max="12530" width="79.28515625" style="600" customWidth="1"/>
    <col min="12531" max="12531" width="30.5703125" style="600" customWidth="1"/>
    <col min="12532" max="12532" width="35.140625" style="600" customWidth="1"/>
    <col min="12533" max="12533" width="9.42578125" style="600" bestFit="1" customWidth="1"/>
    <col min="12534" max="12534" width="9.140625" style="600" customWidth="1"/>
    <col min="12535" max="12536" width="5.140625" style="600" customWidth="1"/>
    <col min="12537" max="12537" width="79" style="600" customWidth="1"/>
    <col min="12538" max="12538" width="30.140625" style="600" customWidth="1"/>
    <col min="12539" max="12539" width="40.140625" style="600" customWidth="1"/>
    <col min="12540" max="12783" width="9" style="600"/>
    <col min="12784" max="12784" width="6.85546875" style="600" customWidth="1"/>
    <col min="12785" max="12785" width="5.7109375" style="600" customWidth="1"/>
    <col min="12786" max="12786" width="79.28515625" style="600" customWidth="1"/>
    <col min="12787" max="12787" width="30.5703125" style="600" customWidth="1"/>
    <col min="12788" max="12788" width="35.140625" style="600" customWidth="1"/>
    <col min="12789" max="12789" width="9.42578125" style="600" bestFit="1" customWidth="1"/>
    <col min="12790" max="12790" width="9.140625" style="600" customWidth="1"/>
    <col min="12791" max="12792" width="5.140625" style="600" customWidth="1"/>
    <col min="12793" max="12793" width="79" style="600" customWidth="1"/>
    <col min="12794" max="12794" width="30.140625" style="600" customWidth="1"/>
    <col min="12795" max="12795" width="40.140625" style="600" customWidth="1"/>
    <col min="12796" max="13039" width="9" style="600"/>
    <col min="13040" max="13040" width="6.85546875" style="600" customWidth="1"/>
    <col min="13041" max="13041" width="5.7109375" style="600" customWidth="1"/>
    <col min="13042" max="13042" width="79.28515625" style="600" customWidth="1"/>
    <col min="13043" max="13043" width="30.5703125" style="600" customWidth="1"/>
    <col min="13044" max="13044" width="35.140625" style="600" customWidth="1"/>
    <col min="13045" max="13045" width="9.42578125" style="600" bestFit="1" customWidth="1"/>
    <col min="13046" max="13046" width="9.140625" style="600" customWidth="1"/>
    <col min="13047" max="13048" width="5.140625" style="600" customWidth="1"/>
    <col min="13049" max="13049" width="79" style="600" customWidth="1"/>
    <col min="13050" max="13050" width="30.140625" style="600" customWidth="1"/>
    <col min="13051" max="13051" width="40.140625" style="600" customWidth="1"/>
    <col min="13052" max="13295" width="9" style="600"/>
    <col min="13296" max="13296" width="6.85546875" style="600" customWidth="1"/>
    <col min="13297" max="13297" width="5.7109375" style="600" customWidth="1"/>
    <col min="13298" max="13298" width="79.28515625" style="600" customWidth="1"/>
    <col min="13299" max="13299" width="30.5703125" style="600" customWidth="1"/>
    <col min="13300" max="13300" width="35.140625" style="600" customWidth="1"/>
    <col min="13301" max="13301" width="9.42578125" style="600" bestFit="1" customWidth="1"/>
    <col min="13302" max="13302" width="9.140625" style="600" customWidth="1"/>
    <col min="13303" max="13304" width="5.140625" style="600" customWidth="1"/>
    <col min="13305" max="13305" width="79" style="600" customWidth="1"/>
    <col min="13306" max="13306" width="30.140625" style="600" customWidth="1"/>
    <col min="13307" max="13307" width="40.140625" style="600" customWidth="1"/>
    <col min="13308" max="13551" width="9" style="600"/>
    <col min="13552" max="13552" width="6.85546875" style="600" customWidth="1"/>
    <col min="13553" max="13553" width="5.7109375" style="600" customWidth="1"/>
    <col min="13554" max="13554" width="79.28515625" style="600" customWidth="1"/>
    <col min="13555" max="13555" width="30.5703125" style="600" customWidth="1"/>
    <col min="13556" max="13556" width="35.140625" style="600" customWidth="1"/>
    <col min="13557" max="13557" width="9.42578125" style="600" bestFit="1" customWidth="1"/>
    <col min="13558" max="13558" width="9.140625" style="600" customWidth="1"/>
    <col min="13559" max="13560" width="5.140625" style="600" customWidth="1"/>
    <col min="13561" max="13561" width="79" style="600" customWidth="1"/>
    <col min="13562" max="13562" width="30.140625" style="600" customWidth="1"/>
    <col min="13563" max="13563" width="40.140625" style="600" customWidth="1"/>
    <col min="13564" max="13807" width="9" style="600"/>
    <col min="13808" max="13808" width="6.85546875" style="600" customWidth="1"/>
    <col min="13809" max="13809" width="5.7109375" style="600" customWidth="1"/>
    <col min="13810" max="13810" width="79.28515625" style="600" customWidth="1"/>
    <col min="13811" max="13811" width="30.5703125" style="600" customWidth="1"/>
    <col min="13812" max="13812" width="35.140625" style="600" customWidth="1"/>
    <col min="13813" max="13813" width="9.42578125" style="600" bestFit="1" customWidth="1"/>
    <col min="13814" max="13814" width="9.140625" style="600" customWidth="1"/>
    <col min="13815" max="13816" width="5.140625" style="600" customWidth="1"/>
    <col min="13817" max="13817" width="79" style="600" customWidth="1"/>
    <col min="13818" max="13818" width="30.140625" style="600" customWidth="1"/>
    <col min="13819" max="13819" width="40.140625" style="600" customWidth="1"/>
    <col min="13820" max="14063" width="9" style="600"/>
    <col min="14064" max="14064" width="6.85546875" style="600" customWidth="1"/>
    <col min="14065" max="14065" width="5.7109375" style="600" customWidth="1"/>
    <col min="14066" max="14066" width="79.28515625" style="600" customWidth="1"/>
    <col min="14067" max="14067" width="30.5703125" style="600" customWidth="1"/>
    <col min="14068" max="14068" width="35.140625" style="600" customWidth="1"/>
    <col min="14069" max="14069" width="9.42578125" style="600" bestFit="1" customWidth="1"/>
    <col min="14070" max="14070" width="9.140625" style="600" customWidth="1"/>
    <col min="14071" max="14072" width="5.140625" style="600" customWidth="1"/>
    <col min="14073" max="14073" width="79" style="600" customWidth="1"/>
    <col min="14074" max="14074" width="30.140625" style="600" customWidth="1"/>
    <col min="14075" max="14075" width="40.140625" style="600" customWidth="1"/>
    <col min="14076" max="14319" width="9" style="600"/>
    <col min="14320" max="14320" width="6.85546875" style="600" customWidth="1"/>
    <col min="14321" max="14321" width="5.7109375" style="600" customWidth="1"/>
    <col min="14322" max="14322" width="79.28515625" style="600" customWidth="1"/>
    <col min="14323" max="14323" width="30.5703125" style="600" customWidth="1"/>
    <col min="14324" max="14324" width="35.140625" style="600" customWidth="1"/>
    <col min="14325" max="14325" width="9.42578125" style="600" bestFit="1" customWidth="1"/>
    <col min="14326" max="14326" width="9.140625" style="600" customWidth="1"/>
    <col min="14327" max="14328" width="5.140625" style="600" customWidth="1"/>
    <col min="14329" max="14329" width="79" style="600" customWidth="1"/>
    <col min="14330" max="14330" width="30.140625" style="600" customWidth="1"/>
    <col min="14331" max="14331" width="40.140625" style="600" customWidth="1"/>
    <col min="14332" max="14575" width="9" style="600"/>
    <col min="14576" max="14576" width="6.85546875" style="600" customWidth="1"/>
    <col min="14577" max="14577" width="5.7109375" style="600" customWidth="1"/>
    <col min="14578" max="14578" width="79.28515625" style="600" customWidth="1"/>
    <col min="14579" max="14579" width="30.5703125" style="600" customWidth="1"/>
    <col min="14580" max="14580" width="35.140625" style="600" customWidth="1"/>
    <col min="14581" max="14581" width="9.42578125" style="600" bestFit="1" customWidth="1"/>
    <col min="14582" max="14582" width="9.140625" style="600" customWidth="1"/>
    <col min="14583" max="14584" width="5.140625" style="600" customWidth="1"/>
    <col min="14585" max="14585" width="79" style="600" customWidth="1"/>
    <col min="14586" max="14586" width="30.140625" style="600" customWidth="1"/>
    <col min="14587" max="14587" width="40.140625" style="600" customWidth="1"/>
    <col min="14588" max="14831" width="9" style="600"/>
    <col min="14832" max="14832" width="6.85546875" style="600" customWidth="1"/>
    <col min="14833" max="14833" width="5.7109375" style="600" customWidth="1"/>
    <col min="14834" max="14834" width="79.28515625" style="600" customWidth="1"/>
    <col min="14835" max="14835" width="30.5703125" style="600" customWidth="1"/>
    <col min="14836" max="14836" width="35.140625" style="600" customWidth="1"/>
    <col min="14837" max="14837" width="9.42578125" style="600" bestFit="1" customWidth="1"/>
    <col min="14838" max="14838" width="9.140625" style="600" customWidth="1"/>
    <col min="14839" max="14840" width="5.140625" style="600" customWidth="1"/>
    <col min="14841" max="14841" width="79" style="600" customWidth="1"/>
    <col min="14842" max="14842" width="30.140625" style="600" customWidth="1"/>
    <col min="14843" max="14843" width="40.140625" style="600" customWidth="1"/>
    <col min="14844" max="15087" width="9" style="600"/>
    <col min="15088" max="15088" width="6.85546875" style="600" customWidth="1"/>
    <col min="15089" max="15089" width="5.7109375" style="600" customWidth="1"/>
    <col min="15090" max="15090" width="79.28515625" style="600" customWidth="1"/>
    <col min="15091" max="15091" width="30.5703125" style="600" customWidth="1"/>
    <col min="15092" max="15092" width="35.140625" style="600" customWidth="1"/>
    <col min="15093" max="15093" width="9.42578125" style="600" bestFit="1" customWidth="1"/>
    <col min="15094" max="15094" width="9.140625" style="600" customWidth="1"/>
    <col min="15095" max="15096" width="5.140625" style="600" customWidth="1"/>
    <col min="15097" max="15097" width="79" style="600" customWidth="1"/>
    <col min="15098" max="15098" width="30.140625" style="600" customWidth="1"/>
    <col min="15099" max="15099" width="40.140625" style="600" customWidth="1"/>
    <col min="15100" max="15343" width="9" style="600"/>
    <col min="15344" max="15344" width="6.85546875" style="600" customWidth="1"/>
    <col min="15345" max="15345" width="5.7109375" style="600" customWidth="1"/>
    <col min="15346" max="15346" width="79.28515625" style="600" customWidth="1"/>
    <col min="15347" max="15347" width="30.5703125" style="600" customWidth="1"/>
    <col min="15348" max="15348" width="35.140625" style="600" customWidth="1"/>
    <col min="15349" max="15349" width="9.42578125" style="600" bestFit="1" customWidth="1"/>
    <col min="15350" max="15350" width="9.140625" style="600" customWidth="1"/>
    <col min="15351" max="15352" width="5.140625" style="600" customWidth="1"/>
    <col min="15353" max="15353" width="79" style="600" customWidth="1"/>
    <col min="15354" max="15354" width="30.140625" style="600" customWidth="1"/>
    <col min="15355" max="15355" width="40.140625" style="600" customWidth="1"/>
    <col min="15356" max="15599" width="9" style="600"/>
    <col min="15600" max="15600" width="6.85546875" style="600" customWidth="1"/>
    <col min="15601" max="15601" width="5.7109375" style="600" customWidth="1"/>
    <col min="15602" max="15602" width="79.28515625" style="600" customWidth="1"/>
    <col min="15603" max="15603" width="30.5703125" style="600" customWidth="1"/>
    <col min="15604" max="15604" width="35.140625" style="600" customWidth="1"/>
    <col min="15605" max="15605" width="9.42578125" style="600" bestFit="1" customWidth="1"/>
    <col min="15606" max="15606" width="9.140625" style="600" customWidth="1"/>
    <col min="15607" max="15608" width="5.140625" style="600" customWidth="1"/>
    <col min="15609" max="15609" width="79" style="600" customWidth="1"/>
    <col min="15610" max="15610" width="30.140625" style="600" customWidth="1"/>
    <col min="15611" max="15611" width="40.140625" style="600" customWidth="1"/>
    <col min="15612" max="15855" width="9" style="600"/>
    <col min="15856" max="15856" width="6.85546875" style="600" customWidth="1"/>
    <col min="15857" max="15857" width="5.7109375" style="600" customWidth="1"/>
    <col min="15858" max="15858" width="79.28515625" style="600" customWidth="1"/>
    <col min="15859" max="15859" width="30.5703125" style="600" customWidth="1"/>
    <col min="15860" max="15860" width="35.140625" style="600" customWidth="1"/>
    <col min="15861" max="15861" width="9.42578125" style="600" bestFit="1" customWidth="1"/>
    <col min="15862" max="15862" width="9.140625" style="600" customWidth="1"/>
    <col min="15863" max="15864" width="5.140625" style="600" customWidth="1"/>
    <col min="15865" max="15865" width="79" style="600" customWidth="1"/>
    <col min="15866" max="15866" width="30.140625" style="600" customWidth="1"/>
    <col min="15867" max="15867" width="40.140625" style="600" customWidth="1"/>
    <col min="15868" max="16111" width="9" style="600"/>
    <col min="16112" max="16112" width="6.85546875" style="600" customWidth="1"/>
    <col min="16113" max="16113" width="5.7109375" style="600" customWidth="1"/>
    <col min="16114" max="16114" width="79.28515625" style="600" customWidth="1"/>
    <col min="16115" max="16115" width="30.5703125" style="600" customWidth="1"/>
    <col min="16116" max="16116" width="35.140625" style="600" customWidth="1"/>
    <col min="16117" max="16117" width="9.42578125" style="600" bestFit="1" customWidth="1"/>
    <col min="16118" max="16118" width="9.140625" style="600" customWidth="1"/>
    <col min="16119" max="16120" width="5.140625" style="600" customWidth="1"/>
    <col min="16121" max="16121" width="79" style="600" customWidth="1"/>
    <col min="16122" max="16122" width="30.140625" style="600" customWidth="1"/>
    <col min="16123" max="16123" width="40.140625" style="600" customWidth="1"/>
    <col min="16124" max="16384" width="9" style="600"/>
  </cols>
  <sheetData>
    <row r="1" spans="1:54" s="553" customFormat="1" ht="26.1" customHeight="1">
      <c r="A1" s="545"/>
      <c r="B1" s="546"/>
      <c r="C1" s="547" t="s">
        <v>1498</v>
      </c>
      <c r="D1" s="548"/>
      <c r="E1" s="549"/>
      <c r="F1" s="550"/>
      <c r="G1" s="551"/>
      <c r="H1" s="551"/>
      <c r="I1" s="551"/>
      <c r="J1" s="551"/>
      <c r="K1" s="551"/>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c r="AN1" s="552"/>
      <c r="AO1" s="552"/>
      <c r="AP1" s="552"/>
      <c r="AQ1" s="552"/>
      <c r="AR1" s="552"/>
      <c r="AS1" s="552"/>
      <c r="AT1" s="552"/>
      <c r="AU1" s="552"/>
      <c r="AV1" s="552"/>
      <c r="AW1" s="552"/>
      <c r="AX1" s="552"/>
      <c r="AY1" s="552"/>
      <c r="AZ1" s="552"/>
      <c r="BA1" s="552"/>
      <c r="BB1" s="552"/>
    </row>
    <row r="2" spans="1:54" s="553" customFormat="1" ht="11.45" customHeight="1" thickBot="1">
      <c r="A2" s="554"/>
      <c r="B2" s="546"/>
      <c r="C2" s="555"/>
      <c r="D2" s="549"/>
      <c r="E2" s="549"/>
      <c r="F2" s="550"/>
      <c r="G2" s="551"/>
      <c r="H2" s="551"/>
      <c r="I2" s="551"/>
      <c r="J2" s="551"/>
      <c r="K2" s="551"/>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552"/>
      <c r="AU2" s="552"/>
      <c r="AV2" s="552"/>
      <c r="AW2" s="552"/>
      <c r="AX2" s="552"/>
      <c r="AY2" s="552"/>
      <c r="AZ2" s="552"/>
      <c r="BA2" s="552"/>
      <c r="BB2" s="552"/>
    </row>
    <row r="3" spans="1:54" s="553" customFormat="1" ht="14.45">
      <c r="A3" s="554"/>
      <c r="B3" s="546"/>
      <c r="C3" s="556" t="s">
        <v>701</v>
      </c>
      <c r="D3" s="549"/>
      <c r="E3" s="549"/>
      <c r="F3" s="550"/>
      <c r="G3" s="551"/>
      <c r="H3" s="551"/>
      <c r="I3" s="556" t="s">
        <v>701</v>
      </c>
      <c r="J3" s="551"/>
      <c r="K3" s="551"/>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2"/>
      <c r="AQ3" s="552"/>
      <c r="AR3" s="552"/>
      <c r="AS3" s="552"/>
      <c r="AT3" s="552"/>
      <c r="AU3" s="552"/>
      <c r="AV3" s="552"/>
      <c r="AW3" s="552"/>
      <c r="AX3" s="552"/>
      <c r="AY3" s="552"/>
      <c r="AZ3" s="552"/>
      <c r="BA3" s="552"/>
      <c r="BB3" s="552"/>
    </row>
    <row r="4" spans="1:54" s="553" customFormat="1" ht="14.45">
      <c r="A4" s="554"/>
      <c r="B4" s="546"/>
      <c r="C4" s="557" t="s">
        <v>1499</v>
      </c>
      <c r="D4" s="549"/>
      <c r="E4" s="549"/>
      <c r="F4" s="550"/>
      <c r="G4" s="551"/>
      <c r="H4" s="551"/>
      <c r="I4" s="557" t="s">
        <v>1500</v>
      </c>
      <c r="J4" s="551"/>
      <c r="K4" s="551"/>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s="552"/>
      <c r="BB4" s="552"/>
    </row>
    <row r="5" spans="1:54" s="553" customFormat="1" ht="14.45">
      <c r="A5" s="554"/>
      <c r="B5" s="546"/>
      <c r="C5" s="558" t="s">
        <v>703</v>
      </c>
      <c r="D5" s="549"/>
      <c r="E5" s="549"/>
      <c r="F5" s="550"/>
      <c r="G5" s="551"/>
      <c r="H5" s="551"/>
      <c r="I5" s="558" t="s">
        <v>703</v>
      </c>
      <c r="J5" s="551"/>
      <c r="K5" s="551"/>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2"/>
      <c r="AR5" s="552"/>
      <c r="AS5" s="552"/>
      <c r="AT5" s="552"/>
      <c r="AU5" s="552"/>
      <c r="AV5" s="552"/>
      <c r="AW5" s="552"/>
      <c r="AX5" s="552"/>
      <c r="AY5" s="552"/>
      <c r="AZ5" s="552"/>
      <c r="BA5" s="552"/>
      <c r="BB5" s="552"/>
    </row>
    <row r="6" spans="1:54" s="553" customFormat="1" ht="14.45">
      <c r="A6" s="554"/>
      <c r="B6" s="546"/>
      <c r="C6" s="557" t="s">
        <v>1501</v>
      </c>
      <c r="D6" s="549"/>
      <c r="E6" s="549"/>
      <c r="F6" s="550"/>
      <c r="G6" s="551"/>
      <c r="H6" s="551"/>
      <c r="I6" s="557" t="s">
        <v>1501</v>
      </c>
      <c r="J6" s="551"/>
      <c r="K6" s="551"/>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c r="AP6" s="552"/>
      <c r="AQ6" s="552"/>
      <c r="AR6" s="552"/>
      <c r="AS6" s="552"/>
      <c r="AT6" s="552"/>
      <c r="AU6" s="552"/>
      <c r="AV6" s="552"/>
      <c r="AW6" s="552"/>
      <c r="AX6" s="552"/>
      <c r="AY6" s="552"/>
      <c r="AZ6" s="552"/>
      <c r="BA6" s="552"/>
      <c r="BB6" s="552"/>
    </row>
    <row r="7" spans="1:54" s="553" customFormat="1" ht="14.45">
      <c r="A7" s="554"/>
      <c r="B7" s="546"/>
      <c r="C7" s="558" t="s">
        <v>1502</v>
      </c>
      <c r="D7" s="549"/>
      <c r="E7" s="549"/>
      <c r="F7" s="550"/>
      <c r="G7" s="551"/>
      <c r="H7" s="551"/>
      <c r="I7" s="558" t="s">
        <v>1502</v>
      </c>
      <c r="J7" s="551"/>
      <c r="K7" s="551"/>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c r="AO7" s="552"/>
      <c r="AP7" s="552"/>
      <c r="AQ7" s="552"/>
      <c r="AR7" s="552"/>
      <c r="AS7" s="552"/>
      <c r="AT7" s="552"/>
      <c r="AU7" s="552"/>
      <c r="AV7" s="552"/>
      <c r="AW7" s="552"/>
      <c r="AX7" s="552"/>
      <c r="AY7" s="552"/>
      <c r="AZ7" s="552"/>
      <c r="BA7" s="552"/>
      <c r="BB7" s="552"/>
    </row>
    <row r="8" spans="1:54" s="553" customFormat="1" thickBot="1">
      <c r="A8" s="554"/>
      <c r="B8" s="546"/>
      <c r="C8" s="559" t="s">
        <v>1503</v>
      </c>
      <c r="D8" s="549"/>
      <c r="E8" s="549"/>
      <c r="F8" s="550"/>
      <c r="G8" s="551"/>
      <c r="H8" s="551"/>
      <c r="I8" s="560">
        <v>45627</v>
      </c>
      <c r="J8" s="551"/>
      <c r="K8" s="551"/>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2"/>
      <c r="AS8" s="552"/>
      <c r="AT8" s="552"/>
      <c r="AU8" s="552"/>
      <c r="AV8" s="552"/>
      <c r="AW8" s="552"/>
      <c r="AX8" s="552"/>
      <c r="AY8" s="552"/>
      <c r="AZ8" s="552"/>
      <c r="BA8" s="552"/>
      <c r="BB8" s="552"/>
    </row>
    <row r="9" spans="1:54" s="553" customFormat="1" ht="11.45" customHeight="1">
      <c r="A9" s="554"/>
      <c r="B9" s="546"/>
      <c r="C9" s="555"/>
      <c r="D9" s="549"/>
      <c r="E9" s="549"/>
      <c r="F9" s="550"/>
      <c r="G9" s="551"/>
      <c r="H9" s="551"/>
      <c r="J9" s="551"/>
      <c r="K9" s="551"/>
      <c r="L9" s="552"/>
      <c r="M9" s="552"/>
      <c r="N9" s="552"/>
      <c r="O9" s="552"/>
      <c r="P9" s="552"/>
      <c r="Q9" s="552"/>
      <c r="R9" s="552"/>
      <c r="S9" s="552"/>
      <c r="T9" s="552"/>
      <c r="U9" s="552"/>
      <c r="V9" s="552"/>
      <c r="W9" s="552"/>
      <c r="X9" s="552"/>
      <c r="Y9" s="552"/>
      <c r="Z9" s="552"/>
      <c r="AA9" s="552"/>
      <c r="AB9" s="552"/>
      <c r="AC9" s="552"/>
      <c r="AD9" s="552"/>
      <c r="AE9" s="552"/>
      <c r="AF9" s="552"/>
      <c r="AG9" s="552"/>
      <c r="AH9" s="552"/>
      <c r="AI9" s="552"/>
      <c r="AJ9" s="552"/>
      <c r="AK9" s="552"/>
      <c r="AL9" s="552"/>
      <c r="AM9" s="552"/>
      <c r="AN9" s="552"/>
      <c r="AO9" s="552"/>
      <c r="AP9" s="552"/>
      <c r="AQ9" s="552"/>
      <c r="AR9" s="552"/>
      <c r="AS9" s="552"/>
      <c r="AT9" s="552"/>
      <c r="AU9" s="552"/>
      <c r="AV9" s="552"/>
      <c r="AW9" s="552"/>
      <c r="AX9" s="552"/>
      <c r="AY9" s="552"/>
      <c r="AZ9" s="552"/>
      <c r="BA9" s="552"/>
      <c r="BB9" s="552"/>
    </row>
    <row r="10" spans="1:54" s="553" customFormat="1" ht="28.5" customHeight="1">
      <c r="A10" s="561"/>
      <c r="B10" s="1012" t="s">
        <v>1504</v>
      </c>
      <c r="C10" s="1013"/>
      <c r="D10" s="562" t="s">
        <v>1505</v>
      </c>
      <c r="E10" s="562" t="s">
        <v>1506</v>
      </c>
      <c r="F10" s="550"/>
      <c r="G10" s="563" t="s">
        <v>706</v>
      </c>
      <c r="H10" s="564"/>
      <c r="I10" s="565" t="s">
        <v>1507</v>
      </c>
      <c r="J10" s="565" t="s">
        <v>1505</v>
      </c>
      <c r="K10" s="565" t="s">
        <v>1506</v>
      </c>
      <c r="L10" s="552"/>
      <c r="M10" s="552"/>
      <c r="N10" s="552"/>
      <c r="O10" s="552"/>
      <c r="P10" s="552"/>
      <c r="Q10" s="552"/>
      <c r="R10" s="552"/>
      <c r="S10" s="552"/>
      <c r="T10" s="552"/>
      <c r="U10" s="552"/>
      <c r="V10" s="552"/>
      <c r="W10" s="552"/>
      <c r="X10" s="552"/>
      <c r="Y10" s="552"/>
      <c r="Z10" s="552"/>
      <c r="AA10" s="552"/>
      <c r="AB10" s="552"/>
      <c r="AC10" s="552"/>
      <c r="AD10" s="552"/>
      <c r="AE10" s="552"/>
      <c r="AF10" s="552"/>
      <c r="AG10" s="552"/>
      <c r="AH10" s="552"/>
      <c r="AI10" s="552"/>
      <c r="AJ10" s="552"/>
      <c r="AK10" s="552"/>
      <c r="AL10" s="552"/>
      <c r="AM10" s="552"/>
      <c r="AN10" s="552"/>
      <c r="AO10" s="552"/>
      <c r="AP10" s="552"/>
      <c r="AQ10" s="552"/>
      <c r="AR10" s="552"/>
      <c r="AS10" s="552"/>
      <c r="AT10" s="552"/>
      <c r="AU10" s="552"/>
      <c r="AV10" s="552"/>
      <c r="AW10" s="552"/>
      <c r="AX10" s="552"/>
      <c r="AY10" s="552"/>
      <c r="AZ10" s="552"/>
      <c r="BA10" s="552"/>
      <c r="BB10" s="552"/>
    </row>
    <row r="11" spans="1:54" s="553" customFormat="1" ht="67.5" customHeight="1" thickBot="1">
      <c r="A11" s="566" t="s">
        <v>709</v>
      </c>
      <c r="B11" s="566"/>
      <c r="C11" s="567" t="s">
        <v>1508</v>
      </c>
      <c r="D11" s="568"/>
      <c r="E11" s="568"/>
      <c r="F11" s="550"/>
      <c r="G11" s="569" t="s">
        <v>709</v>
      </c>
      <c r="H11" s="570"/>
      <c r="I11" s="571" t="s">
        <v>710</v>
      </c>
      <c r="J11" s="572"/>
      <c r="K11" s="572"/>
      <c r="L11" s="552"/>
      <c r="M11" s="552"/>
      <c r="N11" s="552"/>
      <c r="O11" s="552"/>
      <c r="P11" s="552"/>
      <c r="Q11" s="552"/>
      <c r="R11" s="552"/>
      <c r="S11" s="552"/>
      <c r="T11" s="552"/>
      <c r="U11" s="552"/>
      <c r="V11" s="552"/>
      <c r="W11" s="552"/>
      <c r="X11" s="552"/>
      <c r="Y11" s="552"/>
      <c r="Z11" s="552"/>
      <c r="AA11" s="552"/>
      <c r="AB11" s="552"/>
      <c r="AC11" s="552"/>
      <c r="AD11" s="552"/>
      <c r="AE11" s="552"/>
      <c r="AF11" s="552"/>
      <c r="AG11" s="552"/>
      <c r="AH11" s="552"/>
      <c r="AI11" s="552"/>
      <c r="AJ11" s="552"/>
      <c r="AK11" s="552"/>
      <c r="AL11" s="552"/>
      <c r="AM11" s="552"/>
      <c r="AN11" s="552"/>
      <c r="AO11" s="552"/>
      <c r="AP11" s="552"/>
      <c r="AQ11" s="552"/>
      <c r="AR11" s="552"/>
      <c r="AS11" s="552"/>
      <c r="AT11" s="552"/>
      <c r="AU11" s="552"/>
      <c r="AV11" s="552"/>
      <c r="AW11" s="552"/>
      <c r="AX11" s="552"/>
      <c r="AY11" s="552"/>
      <c r="AZ11" s="552"/>
      <c r="BA11" s="552"/>
      <c r="BB11" s="552"/>
    </row>
    <row r="12" spans="1:54" s="553" customFormat="1" ht="11.45" customHeight="1">
      <c r="A12" s="566"/>
      <c r="B12" s="573" t="s">
        <v>711</v>
      </c>
      <c r="C12" s="574" t="s">
        <v>712</v>
      </c>
      <c r="D12" s="568" t="s">
        <v>384</v>
      </c>
      <c r="E12" s="568"/>
      <c r="F12" s="550"/>
      <c r="G12" s="569"/>
      <c r="H12" s="570" t="s">
        <v>711</v>
      </c>
      <c r="I12" s="572" t="s">
        <v>712</v>
      </c>
      <c r="J12" s="572" t="s">
        <v>384</v>
      </c>
      <c r="K12" s="572" t="s">
        <v>384</v>
      </c>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2"/>
      <c r="AI12" s="552"/>
      <c r="AJ12" s="552"/>
      <c r="AK12" s="552"/>
      <c r="AL12" s="552"/>
      <c r="AM12" s="552"/>
      <c r="AN12" s="552"/>
      <c r="AO12" s="552"/>
      <c r="AP12" s="552"/>
      <c r="AQ12" s="552"/>
      <c r="AR12" s="552"/>
      <c r="AS12" s="552"/>
      <c r="AT12" s="552"/>
      <c r="AU12" s="552"/>
      <c r="AV12" s="552"/>
      <c r="AW12" s="552"/>
      <c r="AX12" s="552"/>
      <c r="AY12" s="552"/>
      <c r="AZ12" s="552"/>
      <c r="BA12" s="552"/>
      <c r="BB12" s="552"/>
    </row>
    <row r="13" spans="1:54" s="553" customFormat="1" ht="11.45" customHeight="1">
      <c r="A13" s="566"/>
      <c r="B13" s="575" t="s">
        <v>24</v>
      </c>
      <c r="C13" s="568"/>
      <c r="D13" s="568"/>
      <c r="E13" s="568"/>
      <c r="F13" s="550"/>
      <c r="G13" s="569"/>
      <c r="H13" s="570" t="s">
        <v>24</v>
      </c>
      <c r="I13" s="572"/>
      <c r="J13" s="572"/>
      <c r="K13" s="57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552"/>
      <c r="AV13" s="552"/>
      <c r="AW13" s="552"/>
      <c r="AX13" s="552"/>
      <c r="AY13" s="552"/>
      <c r="AZ13" s="552"/>
      <c r="BA13" s="552"/>
      <c r="BB13" s="552"/>
    </row>
    <row r="14" spans="1:54" s="553" customFormat="1" ht="11.45" customHeight="1">
      <c r="A14" s="566"/>
      <c r="B14" s="575" t="s">
        <v>29</v>
      </c>
      <c r="C14" s="568"/>
      <c r="D14" s="568"/>
      <c r="E14" s="568"/>
      <c r="F14" s="550"/>
      <c r="G14" s="569"/>
      <c r="H14" s="570" t="s">
        <v>29</v>
      </c>
      <c r="I14" s="572"/>
      <c r="J14" s="572"/>
      <c r="K14" s="57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552"/>
      <c r="AV14" s="552"/>
      <c r="AW14" s="552"/>
      <c r="AX14" s="552"/>
      <c r="AY14" s="552"/>
      <c r="AZ14" s="552"/>
      <c r="BA14" s="552"/>
      <c r="BB14" s="552"/>
    </row>
    <row r="15" spans="1:54" s="553" customFormat="1" ht="11.45" customHeight="1">
      <c r="A15" s="566"/>
      <c r="B15" s="575" t="s">
        <v>33</v>
      </c>
      <c r="C15" s="56"/>
      <c r="D15" s="56"/>
      <c r="E15" s="568"/>
      <c r="F15" s="550"/>
      <c r="G15" s="569"/>
      <c r="H15" s="570" t="s">
        <v>33</v>
      </c>
      <c r="I15" s="56" t="s">
        <v>714</v>
      </c>
      <c r="J15" s="56" t="s">
        <v>384</v>
      </c>
      <c r="K15" s="572"/>
      <c r="L15" s="552"/>
      <c r="M15" s="552"/>
      <c r="N15" s="552"/>
      <c r="O15" s="552"/>
      <c r="P15" s="552"/>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552"/>
      <c r="AV15" s="552"/>
      <c r="AW15" s="552"/>
      <c r="AX15" s="552"/>
      <c r="AY15" s="552"/>
      <c r="AZ15" s="552"/>
      <c r="BA15" s="552"/>
      <c r="BB15" s="552"/>
    </row>
    <row r="16" spans="1:54" s="553" customFormat="1" ht="11.45" customHeight="1">
      <c r="A16" s="566"/>
      <c r="B16" s="575" t="s">
        <v>36</v>
      </c>
      <c r="C16" s="568"/>
      <c r="D16" s="568"/>
      <c r="E16" s="568"/>
      <c r="F16" s="550"/>
      <c r="G16" s="569"/>
      <c r="H16" s="570" t="s">
        <v>36</v>
      </c>
      <c r="I16" s="572"/>
      <c r="J16" s="572"/>
      <c r="K16" s="57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2"/>
      <c r="AK16" s="552"/>
      <c r="AL16" s="552"/>
      <c r="AM16" s="552"/>
      <c r="AN16" s="552"/>
      <c r="AO16" s="552"/>
      <c r="AP16" s="552"/>
      <c r="AQ16" s="552"/>
      <c r="AR16" s="552"/>
      <c r="AS16" s="552"/>
      <c r="AT16" s="552"/>
      <c r="AU16" s="552"/>
      <c r="AV16" s="552"/>
      <c r="AW16" s="552"/>
      <c r="AX16" s="552"/>
      <c r="AY16" s="552"/>
      <c r="AZ16" s="552"/>
      <c r="BA16" s="552"/>
      <c r="BB16" s="552"/>
    </row>
    <row r="17" spans="1:54" s="553" customFormat="1" ht="11.45" customHeight="1">
      <c r="A17" s="576"/>
      <c r="B17" s="577"/>
      <c r="C17" s="555"/>
      <c r="D17" s="555"/>
      <c r="E17" s="555"/>
      <c r="F17" s="550"/>
      <c r="G17" s="578"/>
      <c r="H17" s="579"/>
      <c r="I17" s="580"/>
      <c r="J17" s="580"/>
      <c r="K17" s="580"/>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c r="AN17" s="552"/>
      <c r="AO17" s="552"/>
      <c r="AP17" s="552"/>
      <c r="AQ17" s="552"/>
      <c r="AR17" s="552"/>
      <c r="AS17" s="552"/>
      <c r="AT17" s="552"/>
      <c r="AU17" s="552"/>
      <c r="AV17" s="552"/>
      <c r="AW17" s="552"/>
      <c r="AX17" s="552"/>
      <c r="AY17" s="552"/>
      <c r="AZ17" s="552"/>
      <c r="BA17" s="552"/>
      <c r="BB17" s="552"/>
    </row>
    <row r="18" spans="1:54" s="553" customFormat="1" ht="43.5" customHeight="1">
      <c r="A18" s="566" t="s">
        <v>715</v>
      </c>
      <c r="B18" s="566"/>
      <c r="C18" s="581" t="s">
        <v>1509</v>
      </c>
      <c r="D18" s="582"/>
      <c r="E18" s="582"/>
      <c r="F18" s="550"/>
      <c r="G18" s="569" t="s">
        <v>715</v>
      </c>
      <c r="H18" s="570"/>
      <c r="I18" s="583" t="s">
        <v>716</v>
      </c>
      <c r="J18" s="584"/>
      <c r="K18" s="584"/>
      <c r="L18" s="552"/>
      <c r="M18" s="552"/>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2"/>
      <c r="AK18" s="552"/>
      <c r="AL18" s="552"/>
      <c r="AM18" s="552"/>
      <c r="AN18" s="552"/>
      <c r="AO18" s="552"/>
      <c r="AP18" s="552"/>
      <c r="AQ18" s="552"/>
      <c r="AR18" s="552"/>
      <c r="AS18" s="552"/>
      <c r="AT18" s="552"/>
      <c r="AU18" s="552"/>
      <c r="AV18" s="552"/>
      <c r="AW18" s="552"/>
      <c r="AX18" s="552"/>
      <c r="AY18" s="552"/>
      <c r="AZ18" s="552"/>
      <c r="BA18" s="552"/>
      <c r="BB18" s="552"/>
    </row>
    <row r="19" spans="1:54" s="553" customFormat="1" ht="11.45" customHeight="1">
      <c r="A19" s="566"/>
      <c r="B19" s="573" t="s">
        <v>711</v>
      </c>
      <c r="C19" s="574" t="s">
        <v>712</v>
      </c>
      <c r="D19" s="568" t="s">
        <v>384</v>
      </c>
      <c r="E19" s="568"/>
      <c r="F19" s="550"/>
      <c r="G19" s="569"/>
      <c r="H19" s="570" t="s">
        <v>711</v>
      </c>
      <c r="I19" s="585" t="s">
        <v>712</v>
      </c>
      <c r="J19" s="572" t="s">
        <v>384</v>
      </c>
      <c r="K19" s="572" t="s">
        <v>384</v>
      </c>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2"/>
      <c r="AL19" s="552"/>
      <c r="AM19" s="552"/>
      <c r="AN19" s="552"/>
      <c r="AO19" s="552"/>
      <c r="AP19" s="552"/>
      <c r="AQ19" s="552"/>
      <c r="AR19" s="552"/>
      <c r="AS19" s="552"/>
      <c r="AT19" s="552"/>
      <c r="AU19" s="552"/>
      <c r="AV19" s="552"/>
      <c r="AW19" s="552"/>
      <c r="AX19" s="552"/>
      <c r="AY19" s="552"/>
      <c r="AZ19" s="552"/>
      <c r="BA19" s="552"/>
      <c r="BB19" s="552"/>
    </row>
    <row r="20" spans="1:54" s="553" customFormat="1" ht="11.45" customHeight="1">
      <c r="A20" s="566"/>
      <c r="B20" s="575" t="s">
        <v>24</v>
      </c>
      <c r="C20" s="568"/>
      <c r="D20" s="568"/>
      <c r="E20" s="568"/>
      <c r="F20" s="550"/>
      <c r="G20" s="569"/>
      <c r="H20" s="570" t="s">
        <v>24</v>
      </c>
      <c r="I20" s="572"/>
      <c r="J20" s="572"/>
      <c r="K20" s="57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2"/>
      <c r="AM20" s="552"/>
      <c r="AN20" s="552"/>
      <c r="AO20" s="552"/>
      <c r="AP20" s="552"/>
      <c r="AQ20" s="552"/>
      <c r="AR20" s="552"/>
      <c r="AS20" s="552"/>
      <c r="AT20" s="552"/>
      <c r="AU20" s="552"/>
      <c r="AV20" s="552"/>
      <c r="AW20" s="552"/>
      <c r="AX20" s="552"/>
      <c r="AY20" s="552"/>
      <c r="AZ20" s="552"/>
      <c r="BA20" s="552"/>
      <c r="BB20" s="552"/>
    </row>
    <row r="21" spans="1:54" s="553" customFormat="1" ht="11.45" customHeight="1">
      <c r="A21" s="566"/>
      <c r="B21" s="575" t="s">
        <v>29</v>
      </c>
      <c r="C21" s="568"/>
      <c r="D21" s="568"/>
      <c r="E21" s="568"/>
      <c r="F21" s="550"/>
      <c r="G21" s="569"/>
      <c r="H21" s="570" t="s">
        <v>29</v>
      </c>
      <c r="I21" s="572"/>
      <c r="J21" s="572"/>
      <c r="K21" s="57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U21" s="552"/>
      <c r="AV21" s="552"/>
      <c r="AW21" s="552"/>
      <c r="AX21" s="552"/>
      <c r="AY21" s="552"/>
      <c r="AZ21" s="552"/>
      <c r="BA21" s="552"/>
      <c r="BB21" s="552"/>
    </row>
    <row r="22" spans="1:54" s="553" customFormat="1" ht="40.5" customHeight="1">
      <c r="A22" s="566"/>
      <c r="B22" s="575" t="s">
        <v>33</v>
      </c>
      <c r="C22" s="56"/>
      <c r="D22" s="56" t="s">
        <v>718</v>
      </c>
      <c r="E22" s="568"/>
      <c r="F22" s="550"/>
      <c r="G22" s="569"/>
      <c r="H22" s="570" t="s">
        <v>33</v>
      </c>
      <c r="I22" s="56" t="s">
        <v>1510</v>
      </c>
      <c r="J22" s="56" t="s">
        <v>718</v>
      </c>
      <c r="K22" s="57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552"/>
      <c r="AV22" s="552"/>
      <c r="AW22" s="552"/>
      <c r="AX22" s="552"/>
      <c r="AY22" s="552"/>
      <c r="AZ22" s="552"/>
      <c r="BA22" s="552"/>
      <c r="BB22" s="552"/>
    </row>
    <row r="23" spans="1:54" s="553" customFormat="1" ht="11.45" customHeight="1">
      <c r="A23" s="566"/>
      <c r="B23" s="575" t="s">
        <v>36</v>
      </c>
      <c r="C23" s="568"/>
      <c r="D23" s="568"/>
      <c r="E23" s="568"/>
      <c r="F23" s="550"/>
      <c r="G23" s="569"/>
      <c r="H23" s="570" t="s">
        <v>36</v>
      </c>
      <c r="I23" s="572"/>
      <c r="J23" s="572"/>
      <c r="K23" s="57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U23" s="552"/>
      <c r="AV23" s="552"/>
      <c r="AW23" s="552"/>
      <c r="AX23" s="552"/>
      <c r="AY23" s="552"/>
      <c r="AZ23" s="552"/>
      <c r="BA23" s="552"/>
      <c r="BB23" s="552"/>
    </row>
    <row r="24" spans="1:54" s="553" customFormat="1" ht="11.45" customHeight="1">
      <c r="A24" s="554"/>
      <c r="B24" s="586"/>
      <c r="C24" s="587"/>
      <c r="D24" s="549"/>
      <c r="E24" s="549"/>
      <c r="F24" s="550"/>
      <c r="G24" s="578"/>
      <c r="H24" s="579"/>
      <c r="I24" s="588"/>
      <c r="J24" s="580"/>
      <c r="K24" s="580"/>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2"/>
      <c r="AM24" s="552"/>
      <c r="AN24" s="552"/>
      <c r="AO24" s="552"/>
      <c r="AP24" s="552"/>
      <c r="AQ24" s="552"/>
      <c r="AR24" s="552"/>
      <c r="AS24" s="552"/>
      <c r="AT24" s="552"/>
      <c r="AU24" s="552"/>
      <c r="AV24" s="552"/>
      <c r="AW24" s="552"/>
      <c r="AX24" s="552"/>
      <c r="AY24" s="552"/>
      <c r="AZ24" s="552"/>
      <c r="BA24" s="552"/>
      <c r="BB24" s="552"/>
    </row>
    <row r="25" spans="1:54" s="553" customFormat="1" ht="38.25" customHeight="1">
      <c r="A25" s="589"/>
      <c r="B25" s="589"/>
      <c r="C25" s="589"/>
      <c r="D25" s="589"/>
      <c r="E25" s="589"/>
      <c r="F25" s="550"/>
      <c r="G25" s="590" t="s">
        <v>719</v>
      </c>
      <c r="H25" s="570"/>
      <c r="I25" s="583" t="s">
        <v>720</v>
      </c>
      <c r="J25" s="591"/>
      <c r="K25" s="591"/>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552"/>
      <c r="AV25" s="552"/>
      <c r="AW25" s="552"/>
      <c r="AX25" s="552"/>
      <c r="AY25" s="552"/>
      <c r="AZ25" s="552"/>
      <c r="BA25" s="552"/>
      <c r="BB25" s="552"/>
    </row>
    <row r="26" spans="1:54" s="553" customFormat="1" ht="11.45" customHeight="1">
      <c r="A26" s="551"/>
      <c r="B26" s="551"/>
      <c r="C26" s="551"/>
      <c r="D26" s="551"/>
      <c r="E26" s="551"/>
      <c r="F26" s="550"/>
      <c r="G26" s="569"/>
      <c r="H26" s="570" t="s">
        <v>711</v>
      </c>
      <c r="I26" s="592"/>
      <c r="J26" s="592"/>
      <c r="K26" s="59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552"/>
      <c r="AV26" s="552"/>
      <c r="AW26" s="552"/>
      <c r="AX26" s="552"/>
      <c r="AY26" s="552"/>
      <c r="AZ26" s="552"/>
      <c r="BA26" s="552"/>
      <c r="BB26" s="552"/>
    </row>
    <row r="27" spans="1:54" s="553" customFormat="1" ht="11.45" customHeight="1">
      <c r="A27" s="551"/>
      <c r="B27" s="551"/>
      <c r="C27" s="551"/>
      <c r="D27" s="551"/>
      <c r="E27" s="551"/>
      <c r="F27" s="550"/>
      <c r="G27" s="569"/>
      <c r="H27" s="570" t="s">
        <v>24</v>
      </c>
      <c r="I27" s="592"/>
      <c r="J27" s="592"/>
      <c r="K27" s="59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c r="AU27" s="552"/>
      <c r="AV27" s="552"/>
      <c r="AW27" s="552"/>
      <c r="AX27" s="552"/>
      <c r="AY27" s="552"/>
      <c r="AZ27" s="552"/>
      <c r="BA27" s="552"/>
      <c r="BB27" s="552"/>
    </row>
    <row r="28" spans="1:54" s="553" customFormat="1" ht="11.45" customHeight="1">
      <c r="A28" s="551"/>
      <c r="B28" s="551"/>
      <c r="C28" s="551"/>
      <c r="D28" s="551"/>
      <c r="E28" s="551"/>
      <c r="F28" s="550"/>
      <c r="G28" s="569"/>
      <c r="H28" s="570" t="s">
        <v>29</v>
      </c>
      <c r="I28" s="592"/>
      <c r="J28" s="592"/>
      <c r="K28" s="592"/>
      <c r="L28" s="552"/>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552"/>
      <c r="AM28" s="552"/>
      <c r="AN28" s="552"/>
      <c r="AO28" s="552"/>
      <c r="AP28" s="552"/>
      <c r="AQ28" s="552"/>
      <c r="AR28" s="552"/>
      <c r="AS28" s="552"/>
      <c r="AT28" s="552"/>
      <c r="AU28" s="552"/>
      <c r="AV28" s="552"/>
      <c r="AW28" s="552"/>
      <c r="AX28" s="552"/>
      <c r="AY28" s="552"/>
      <c r="AZ28" s="552"/>
      <c r="BA28" s="552"/>
      <c r="BB28" s="552"/>
    </row>
    <row r="29" spans="1:54" s="553" customFormat="1" ht="27" customHeight="1">
      <c r="A29" s="551"/>
      <c r="B29" s="551"/>
      <c r="C29" s="551"/>
      <c r="D29" s="551"/>
      <c r="E29" s="551"/>
      <c r="F29" s="550"/>
      <c r="G29" s="569"/>
      <c r="H29" s="570" t="s">
        <v>33</v>
      </c>
      <c r="I29" s="592" t="s">
        <v>721</v>
      </c>
      <c r="J29" s="592" t="s">
        <v>718</v>
      </c>
      <c r="K29" s="59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2"/>
      <c r="AO29" s="552"/>
      <c r="AP29" s="552"/>
      <c r="AQ29" s="552"/>
      <c r="AR29" s="552"/>
      <c r="AS29" s="552"/>
      <c r="AT29" s="552"/>
      <c r="AU29" s="552"/>
      <c r="AV29" s="552"/>
      <c r="AW29" s="552"/>
      <c r="AX29" s="552"/>
      <c r="AY29" s="552"/>
      <c r="AZ29" s="552"/>
      <c r="BA29" s="552"/>
      <c r="BB29" s="552"/>
    </row>
    <row r="30" spans="1:54" s="553" customFormat="1" ht="11.45" customHeight="1">
      <c r="A30" s="551"/>
      <c r="B30" s="551"/>
      <c r="C30" s="551"/>
      <c r="D30" s="551"/>
      <c r="E30" s="551"/>
      <c r="F30" s="550"/>
      <c r="G30" s="569"/>
      <c r="H30" s="570" t="s">
        <v>36</v>
      </c>
      <c r="I30" s="592"/>
      <c r="J30" s="592"/>
      <c r="K30" s="59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2"/>
      <c r="AM30" s="552"/>
      <c r="AN30" s="552"/>
      <c r="AO30" s="552"/>
      <c r="AP30" s="552"/>
      <c r="AQ30" s="552"/>
      <c r="AR30" s="552"/>
      <c r="AS30" s="552"/>
      <c r="AT30" s="552"/>
      <c r="AU30" s="552"/>
      <c r="AV30" s="552"/>
      <c r="AW30" s="552"/>
      <c r="AX30" s="552"/>
      <c r="AY30" s="552"/>
      <c r="AZ30" s="552"/>
      <c r="BA30" s="552"/>
      <c r="BB30" s="552"/>
    </row>
    <row r="31" spans="1:54" s="553" customFormat="1" ht="11.45" customHeight="1">
      <c r="A31" s="551"/>
      <c r="B31" s="551"/>
      <c r="C31" s="551"/>
      <c r="D31" s="551"/>
      <c r="E31" s="551"/>
      <c r="F31" s="550"/>
      <c r="G31" s="551"/>
      <c r="H31" s="551"/>
      <c r="I31" s="551"/>
      <c r="J31" s="551"/>
      <c r="K31" s="551"/>
      <c r="L31" s="552"/>
      <c r="M31" s="552"/>
      <c r="N31" s="552"/>
      <c r="O31" s="552"/>
      <c r="P31" s="552"/>
      <c r="Q31" s="552"/>
      <c r="R31" s="552"/>
      <c r="S31" s="552"/>
      <c r="T31" s="552"/>
      <c r="U31" s="552"/>
      <c r="V31" s="552"/>
      <c r="W31" s="552"/>
      <c r="X31" s="552"/>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2"/>
      <c r="AY31" s="552"/>
      <c r="AZ31" s="552"/>
      <c r="BA31" s="552"/>
      <c r="BB31" s="552"/>
    </row>
    <row r="32" spans="1:54" s="553" customFormat="1" ht="11.45" customHeight="1">
      <c r="A32" s="551"/>
      <c r="B32" s="551"/>
      <c r="C32" s="551"/>
      <c r="D32" s="551"/>
      <c r="E32" s="551"/>
      <c r="F32" s="550"/>
      <c r="G32" s="551"/>
      <c r="H32" s="551"/>
      <c r="I32" s="551"/>
      <c r="J32" s="551"/>
      <c r="K32" s="551"/>
      <c r="L32" s="552"/>
      <c r="M32" s="552"/>
      <c r="N32" s="552"/>
      <c r="O32" s="552"/>
      <c r="P32" s="552"/>
      <c r="Q32" s="552"/>
      <c r="R32" s="552"/>
      <c r="S32" s="552"/>
      <c r="T32" s="552"/>
      <c r="U32" s="552"/>
      <c r="V32" s="552"/>
      <c r="W32" s="552"/>
      <c r="X32" s="552"/>
      <c r="Y32" s="552"/>
      <c r="Z32" s="552"/>
      <c r="AA32" s="552"/>
      <c r="AB32" s="552"/>
      <c r="AC32" s="552"/>
      <c r="AD32" s="552"/>
      <c r="AE32" s="552"/>
      <c r="AF32" s="552"/>
      <c r="AG32" s="552"/>
      <c r="AH32" s="552"/>
      <c r="AI32" s="552"/>
      <c r="AJ32" s="552"/>
      <c r="AK32" s="552"/>
      <c r="AL32" s="552"/>
      <c r="AM32" s="552"/>
      <c r="AN32" s="552"/>
      <c r="AO32" s="552"/>
      <c r="AP32" s="552"/>
      <c r="AQ32" s="552"/>
      <c r="AR32" s="552"/>
      <c r="AS32" s="552"/>
      <c r="AT32" s="552"/>
      <c r="AU32" s="552"/>
      <c r="AV32" s="552"/>
      <c r="AW32" s="552"/>
      <c r="AX32" s="552"/>
      <c r="AY32" s="552"/>
      <c r="AZ32" s="552"/>
      <c r="BA32" s="552"/>
      <c r="BB32" s="552"/>
    </row>
    <row r="33" spans="1:54">
      <c r="A33" s="593" t="s">
        <v>1511</v>
      </c>
      <c r="B33" s="545"/>
      <c r="C33" s="594"/>
      <c r="D33" s="595"/>
      <c r="E33" s="596"/>
      <c r="G33" s="593" t="s">
        <v>1512</v>
      </c>
      <c r="H33" s="598"/>
      <c r="I33" s="598"/>
      <c r="J33" s="598"/>
      <c r="K33" s="598"/>
    </row>
    <row r="34" spans="1:54" s="603" customFormat="1">
      <c r="A34" s="601">
        <v>1</v>
      </c>
      <c r="B34" s="601"/>
      <c r="C34" s="593" t="s">
        <v>723</v>
      </c>
      <c r="D34" s="602" t="s">
        <v>1505</v>
      </c>
      <c r="E34" s="602" t="s">
        <v>1506</v>
      </c>
      <c r="F34" s="597"/>
      <c r="G34" s="601">
        <v>1</v>
      </c>
      <c r="H34" s="601"/>
      <c r="I34" s="593" t="s">
        <v>723</v>
      </c>
      <c r="J34" s="602" t="s">
        <v>1505</v>
      </c>
      <c r="K34" s="602" t="s">
        <v>1506</v>
      </c>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c r="AN34" s="599"/>
      <c r="AO34" s="599"/>
      <c r="AP34" s="599"/>
      <c r="AQ34" s="599"/>
      <c r="AR34" s="599"/>
      <c r="AS34" s="599"/>
      <c r="AT34" s="599"/>
      <c r="AU34" s="599"/>
      <c r="AV34" s="599"/>
      <c r="AW34" s="599"/>
      <c r="AX34" s="599"/>
      <c r="AY34" s="599"/>
      <c r="AZ34" s="599"/>
      <c r="BA34" s="599"/>
      <c r="BB34" s="599"/>
    </row>
    <row r="35" spans="1:54" s="603" customFormat="1" ht="24.95">
      <c r="A35" s="601">
        <v>1.1000000000000001</v>
      </c>
      <c r="B35" s="601"/>
      <c r="C35" s="593" t="s">
        <v>730</v>
      </c>
      <c r="D35" s="602"/>
      <c r="E35" s="604"/>
      <c r="F35" s="597"/>
      <c r="G35" s="601">
        <v>1.1000000000000001</v>
      </c>
      <c r="H35" s="601"/>
      <c r="I35" s="593" t="s">
        <v>730</v>
      </c>
      <c r="J35" s="602"/>
      <c r="K35" s="604"/>
      <c r="L35" s="599"/>
      <c r="M35" s="599"/>
      <c r="N35" s="599"/>
      <c r="O35" s="599"/>
      <c r="P35" s="599"/>
      <c r="Q35" s="599"/>
      <c r="R35" s="599"/>
      <c r="S35" s="599"/>
      <c r="T35" s="599"/>
      <c r="U35" s="599"/>
      <c r="V35" s="599"/>
      <c r="W35" s="599"/>
      <c r="X35" s="599"/>
      <c r="Y35" s="599"/>
      <c r="Z35" s="599"/>
      <c r="AA35" s="599"/>
      <c r="AB35" s="599"/>
      <c r="AC35" s="599"/>
      <c r="AD35" s="599"/>
      <c r="AE35" s="599"/>
      <c r="AF35" s="599"/>
      <c r="AG35" s="599"/>
      <c r="AH35" s="599"/>
      <c r="AI35" s="599"/>
      <c r="AJ35" s="599"/>
      <c r="AK35" s="599"/>
      <c r="AL35" s="599"/>
      <c r="AM35" s="599"/>
      <c r="AN35" s="599"/>
      <c r="AO35" s="599"/>
      <c r="AP35" s="599"/>
      <c r="AQ35" s="599"/>
      <c r="AR35" s="599"/>
      <c r="AS35" s="599"/>
      <c r="AT35" s="599"/>
      <c r="AU35" s="599"/>
      <c r="AV35" s="599"/>
      <c r="AW35" s="599"/>
      <c r="AX35" s="599"/>
      <c r="AY35" s="599"/>
      <c r="AZ35" s="599"/>
      <c r="BA35" s="599"/>
      <c r="BB35" s="599"/>
    </row>
    <row r="36" spans="1:54" ht="102" customHeight="1">
      <c r="A36" s="605" t="s">
        <v>51</v>
      </c>
      <c r="B36" s="605"/>
      <c r="C36" s="606" t="s">
        <v>1513</v>
      </c>
      <c r="D36" s="607"/>
      <c r="E36" s="608"/>
      <c r="G36" s="605" t="s">
        <v>51</v>
      </c>
      <c r="H36" s="605"/>
      <c r="I36" s="606" t="s">
        <v>1514</v>
      </c>
      <c r="J36" s="607"/>
      <c r="K36" s="608"/>
    </row>
    <row r="37" spans="1:54" ht="258" customHeight="1">
      <c r="A37" s="605"/>
      <c r="B37" s="605"/>
      <c r="C37" s="609" t="s">
        <v>1515</v>
      </c>
      <c r="D37" s="607"/>
      <c r="E37" s="608"/>
      <c r="G37" s="605"/>
      <c r="H37" s="605"/>
      <c r="I37" s="609" t="s">
        <v>1516</v>
      </c>
      <c r="J37" s="607"/>
      <c r="K37" s="608"/>
    </row>
    <row r="38" spans="1:54">
      <c r="A38" s="605"/>
      <c r="B38" s="605" t="s">
        <v>1517</v>
      </c>
      <c r="C38" s="574"/>
      <c r="D38" s="607"/>
      <c r="E38" s="608"/>
      <c r="G38" s="605"/>
      <c r="H38" s="605" t="s">
        <v>1517</v>
      </c>
      <c r="I38" s="574"/>
      <c r="J38" s="607"/>
      <c r="K38" s="608"/>
    </row>
    <row r="39" spans="1:54">
      <c r="A39" s="605"/>
      <c r="B39" s="606" t="s">
        <v>711</v>
      </c>
      <c r="C39" s="574"/>
      <c r="D39" s="607"/>
      <c r="E39" s="608"/>
      <c r="G39" s="605"/>
      <c r="H39" s="606" t="s">
        <v>711</v>
      </c>
      <c r="I39" s="574"/>
      <c r="J39" s="607"/>
      <c r="K39" s="608"/>
    </row>
    <row r="40" spans="1:54">
      <c r="A40" s="605"/>
      <c r="B40" s="606" t="s">
        <v>24</v>
      </c>
      <c r="C40" s="574"/>
      <c r="D40" s="607"/>
      <c r="E40" s="608"/>
      <c r="G40" s="605"/>
      <c r="H40" s="606" t="s">
        <v>24</v>
      </c>
      <c r="I40" s="574"/>
      <c r="J40" s="607"/>
      <c r="K40" s="608"/>
    </row>
    <row r="41" spans="1:54">
      <c r="A41" s="605"/>
      <c r="B41" s="606" t="s">
        <v>29</v>
      </c>
      <c r="C41" s="574"/>
      <c r="D41" s="607"/>
      <c r="E41" s="608"/>
      <c r="G41" s="605"/>
      <c r="H41" s="606" t="s">
        <v>29</v>
      </c>
      <c r="I41" s="574"/>
      <c r="J41" s="607"/>
      <c r="K41" s="608"/>
    </row>
    <row r="42" spans="1:54">
      <c r="A42" s="605"/>
      <c r="B42" s="606" t="s">
        <v>33</v>
      </c>
      <c r="C42" s="574"/>
      <c r="D42" s="607"/>
      <c r="E42" s="608"/>
      <c r="G42" s="605"/>
      <c r="H42" s="606" t="s">
        <v>33</v>
      </c>
      <c r="I42" s="574"/>
      <c r="J42" s="607"/>
      <c r="K42" s="608"/>
    </row>
    <row r="43" spans="1:54">
      <c r="A43" s="605"/>
      <c r="B43" s="606" t="s">
        <v>36</v>
      </c>
      <c r="C43" s="574"/>
      <c r="D43" s="607"/>
      <c r="E43" s="608"/>
      <c r="G43" s="605"/>
      <c r="H43" s="606" t="s">
        <v>36</v>
      </c>
      <c r="I43" s="574"/>
      <c r="J43" s="607"/>
      <c r="K43" s="608"/>
    </row>
    <row r="44" spans="1:54">
      <c r="G44" s="610"/>
      <c r="H44" s="610"/>
      <c r="I44" s="611"/>
      <c r="J44" s="612"/>
      <c r="K44" s="613"/>
    </row>
    <row r="45" spans="1:54" ht="99.95">
      <c r="A45" s="605" t="s">
        <v>55</v>
      </c>
      <c r="B45" s="605"/>
      <c r="C45" s="606" t="s">
        <v>734</v>
      </c>
      <c r="D45" s="607"/>
      <c r="E45" s="608"/>
      <c r="G45" s="605" t="s">
        <v>55</v>
      </c>
      <c r="H45" s="605"/>
      <c r="I45" s="606" t="s">
        <v>1518</v>
      </c>
      <c r="J45" s="607"/>
      <c r="K45" s="608"/>
    </row>
    <row r="46" spans="1:54" ht="187.5">
      <c r="A46" s="605"/>
      <c r="B46" s="605"/>
      <c r="C46" s="609" t="s">
        <v>1519</v>
      </c>
      <c r="D46" s="607"/>
      <c r="E46" s="608"/>
      <c r="G46" s="605"/>
      <c r="H46" s="605"/>
      <c r="I46" s="609" t="s">
        <v>1520</v>
      </c>
      <c r="J46" s="607"/>
      <c r="K46" s="608"/>
    </row>
    <row r="47" spans="1:54">
      <c r="A47" s="605"/>
      <c r="B47" s="605" t="s">
        <v>1517</v>
      </c>
      <c r="C47" s="574"/>
      <c r="D47" s="607"/>
      <c r="E47" s="608"/>
      <c r="G47" s="605"/>
      <c r="H47" s="605" t="s">
        <v>1517</v>
      </c>
      <c r="I47" s="574"/>
      <c r="J47" s="607"/>
      <c r="K47" s="608"/>
    </row>
    <row r="48" spans="1:54">
      <c r="A48" s="605"/>
      <c r="B48" s="605" t="str">
        <f>B$39</f>
        <v>MA</v>
      </c>
      <c r="C48" s="574"/>
      <c r="D48" s="607"/>
      <c r="E48" s="608"/>
      <c r="G48" s="605"/>
      <c r="H48" s="605" t="str">
        <f>H$39</f>
        <v>MA</v>
      </c>
      <c r="I48" s="574"/>
      <c r="J48" s="607"/>
      <c r="K48" s="608"/>
    </row>
    <row r="49" spans="1:54">
      <c r="A49" s="605"/>
      <c r="B49" s="605" t="str">
        <f>B$40</f>
        <v>S1</v>
      </c>
      <c r="C49" s="574"/>
      <c r="D49" s="607"/>
      <c r="E49" s="608"/>
      <c r="G49" s="605"/>
      <c r="H49" s="605" t="str">
        <f>H$40</f>
        <v>S1</v>
      </c>
      <c r="I49" s="574"/>
      <c r="J49" s="607"/>
      <c r="K49" s="608"/>
    </row>
    <row r="50" spans="1:54">
      <c r="A50" s="605"/>
      <c r="B50" s="605" t="str">
        <f>B$41</f>
        <v>S2</v>
      </c>
      <c r="C50" s="574"/>
      <c r="D50" s="607"/>
      <c r="E50" s="608"/>
      <c r="G50" s="605"/>
      <c r="H50" s="605" t="str">
        <f>H$41</f>
        <v>S2</v>
      </c>
      <c r="I50" s="574"/>
      <c r="J50" s="607"/>
      <c r="K50" s="608"/>
    </row>
    <row r="51" spans="1:54">
      <c r="A51" s="605"/>
      <c r="B51" s="605" t="str">
        <f>B$42</f>
        <v>S3</v>
      </c>
      <c r="C51" s="574"/>
      <c r="D51" s="607"/>
      <c r="E51" s="608"/>
      <c r="G51" s="605"/>
      <c r="H51" s="605" t="str">
        <f>H$42</f>
        <v>S3</v>
      </c>
      <c r="I51" s="574"/>
      <c r="J51" s="607"/>
      <c r="K51" s="608"/>
    </row>
    <row r="52" spans="1:54">
      <c r="A52" s="605"/>
      <c r="B52" s="605" t="str">
        <f>B$43</f>
        <v>S4</v>
      </c>
      <c r="C52" s="574"/>
      <c r="D52" s="607"/>
      <c r="E52" s="608"/>
      <c r="G52" s="605"/>
      <c r="H52" s="605" t="str">
        <f>H$43</f>
        <v>S4</v>
      </c>
      <c r="I52" s="574"/>
      <c r="J52" s="607"/>
      <c r="K52" s="608"/>
    </row>
    <row r="53" spans="1:54" s="598" customFormat="1">
      <c r="A53" s="610"/>
      <c r="B53" s="610"/>
      <c r="C53" s="611"/>
      <c r="D53" s="612"/>
      <c r="E53" s="613"/>
      <c r="F53" s="597"/>
      <c r="G53" s="610"/>
      <c r="H53" s="610"/>
      <c r="I53" s="611"/>
      <c r="J53" s="612"/>
      <c r="K53" s="613"/>
      <c r="L53" s="599"/>
      <c r="M53" s="599"/>
      <c r="N53" s="599"/>
      <c r="O53" s="599"/>
      <c r="P53" s="599"/>
      <c r="Q53" s="599"/>
      <c r="R53" s="599"/>
      <c r="S53" s="599"/>
      <c r="T53" s="599"/>
      <c r="U53" s="599"/>
      <c r="V53" s="599"/>
      <c r="W53" s="599"/>
      <c r="X53" s="599"/>
      <c r="Y53" s="599"/>
      <c r="Z53" s="599"/>
      <c r="AA53" s="599"/>
      <c r="AB53" s="599"/>
      <c r="AC53" s="599"/>
      <c r="AD53" s="599"/>
      <c r="AE53" s="599"/>
      <c r="AF53" s="599"/>
      <c r="AG53" s="599"/>
      <c r="AH53" s="599"/>
      <c r="AI53" s="599"/>
      <c r="AJ53" s="599"/>
      <c r="AK53" s="599"/>
      <c r="AL53" s="599"/>
      <c r="AM53" s="599"/>
      <c r="AN53" s="599"/>
      <c r="AO53" s="599"/>
      <c r="AP53" s="599"/>
      <c r="AQ53" s="599"/>
      <c r="AR53" s="599"/>
      <c r="AS53" s="599"/>
      <c r="AT53" s="599"/>
      <c r="AU53" s="599"/>
      <c r="AV53" s="599"/>
      <c r="AW53" s="599"/>
      <c r="AX53" s="599"/>
      <c r="AY53" s="599"/>
      <c r="AZ53" s="599"/>
      <c r="BA53" s="599"/>
      <c r="BB53" s="599"/>
    </row>
    <row r="54" spans="1:54" s="598" customFormat="1" ht="168.75" customHeight="1">
      <c r="A54" s="605" t="s">
        <v>737</v>
      </c>
      <c r="B54" s="605"/>
      <c r="C54" s="606" t="s">
        <v>738</v>
      </c>
      <c r="D54" s="607"/>
      <c r="E54" s="608"/>
      <c r="F54" s="597"/>
      <c r="G54" s="605" t="s">
        <v>64</v>
      </c>
      <c r="H54" s="605"/>
      <c r="I54" s="606" t="s">
        <v>1521</v>
      </c>
      <c r="J54" s="607"/>
      <c r="K54" s="608"/>
      <c r="L54" s="599"/>
      <c r="M54" s="599"/>
      <c r="N54" s="599"/>
      <c r="O54" s="599"/>
      <c r="P54" s="599"/>
      <c r="Q54" s="599"/>
      <c r="R54" s="599"/>
      <c r="S54" s="599"/>
      <c r="T54" s="599"/>
      <c r="U54" s="599"/>
      <c r="V54" s="599"/>
      <c r="W54" s="599"/>
      <c r="X54" s="599"/>
      <c r="Y54" s="599"/>
      <c r="Z54" s="599"/>
      <c r="AA54" s="599"/>
      <c r="AB54" s="599"/>
      <c r="AC54" s="599"/>
      <c r="AD54" s="599"/>
      <c r="AE54" s="599"/>
      <c r="AF54" s="599"/>
      <c r="AG54" s="599"/>
      <c r="AH54" s="599"/>
      <c r="AI54" s="599"/>
      <c r="AJ54" s="599"/>
      <c r="AK54" s="599"/>
      <c r="AL54" s="599"/>
      <c r="AM54" s="599"/>
      <c r="AN54" s="599"/>
      <c r="AO54" s="599"/>
      <c r="AP54" s="599"/>
      <c r="AQ54" s="599"/>
      <c r="AR54" s="599"/>
      <c r="AS54" s="599"/>
      <c r="AT54" s="599"/>
      <c r="AU54" s="599"/>
      <c r="AV54" s="599"/>
      <c r="AW54" s="599"/>
      <c r="AX54" s="599"/>
      <c r="AY54" s="599"/>
      <c r="AZ54" s="599"/>
      <c r="BA54" s="599"/>
      <c r="BB54" s="599"/>
    </row>
    <row r="55" spans="1:54" s="598" customFormat="1" ht="237.6">
      <c r="A55" s="605"/>
      <c r="B55" s="605"/>
      <c r="C55" s="609" t="s">
        <v>1522</v>
      </c>
      <c r="D55" s="607"/>
      <c r="E55" s="608"/>
      <c r="F55" s="597"/>
      <c r="G55" s="605"/>
      <c r="H55" s="605"/>
      <c r="I55" s="609" t="s">
        <v>1523</v>
      </c>
      <c r="J55" s="607"/>
      <c r="K55" s="608"/>
      <c r="L55" s="599"/>
      <c r="M55" s="599"/>
      <c r="N55" s="599"/>
      <c r="O55" s="599"/>
      <c r="P55" s="599"/>
      <c r="Q55" s="599"/>
      <c r="R55" s="599"/>
      <c r="S55" s="599"/>
      <c r="T55" s="599"/>
      <c r="U55" s="599"/>
      <c r="V55" s="599"/>
      <c r="W55" s="599"/>
      <c r="X55" s="599"/>
      <c r="Y55" s="599"/>
      <c r="Z55" s="599"/>
      <c r="AA55" s="599"/>
      <c r="AB55" s="599"/>
      <c r="AC55" s="599"/>
      <c r="AD55" s="599"/>
      <c r="AE55" s="599"/>
      <c r="AF55" s="599"/>
      <c r="AG55" s="599"/>
      <c r="AH55" s="599"/>
      <c r="AI55" s="599"/>
      <c r="AJ55" s="599"/>
      <c r="AK55" s="599"/>
      <c r="AL55" s="599"/>
      <c r="AM55" s="599"/>
      <c r="AN55" s="599"/>
      <c r="AO55" s="599"/>
      <c r="AP55" s="599"/>
      <c r="AQ55" s="599"/>
      <c r="AR55" s="599"/>
      <c r="AS55" s="599"/>
      <c r="AT55" s="599"/>
      <c r="AU55" s="599"/>
      <c r="AV55" s="599"/>
      <c r="AW55" s="599"/>
      <c r="AX55" s="599"/>
      <c r="AY55" s="599"/>
      <c r="AZ55" s="599"/>
      <c r="BA55" s="599"/>
      <c r="BB55" s="599"/>
    </row>
    <row r="56" spans="1:54" s="598" customFormat="1">
      <c r="A56" s="605"/>
      <c r="B56" s="605" t="s">
        <v>1517</v>
      </c>
      <c r="C56" s="574"/>
      <c r="D56" s="607"/>
      <c r="E56" s="608"/>
      <c r="F56" s="597"/>
      <c r="G56" s="605"/>
      <c r="H56" s="605" t="s">
        <v>1517</v>
      </c>
      <c r="I56" s="574"/>
      <c r="J56" s="607"/>
      <c r="K56" s="608"/>
      <c r="L56" s="599"/>
      <c r="M56" s="599"/>
      <c r="N56" s="599"/>
      <c r="O56" s="599"/>
      <c r="P56" s="599"/>
      <c r="Q56" s="599"/>
      <c r="R56" s="599"/>
      <c r="S56" s="599"/>
      <c r="T56" s="599"/>
      <c r="U56" s="599"/>
      <c r="V56" s="599"/>
      <c r="W56" s="599"/>
      <c r="X56" s="599"/>
      <c r="Y56" s="599"/>
      <c r="Z56" s="599"/>
      <c r="AA56" s="599"/>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599"/>
      <c r="AZ56" s="599"/>
      <c r="BA56" s="599"/>
      <c r="BB56" s="599"/>
    </row>
    <row r="57" spans="1:54" s="598" customFormat="1">
      <c r="A57" s="605"/>
      <c r="B57" s="605" t="str">
        <f>B$39</f>
        <v>MA</v>
      </c>
      <c r="C57" s="574"/>
      <c r="D57" s="607"/>
      <c r="E57" s="608"/>
      <c r="F57" s="597"/>
      <c r="G57" s="605"/>
      <c r="H57" s="605" t="str">
        <f>H$39</f>
        <v>MA</v>
      </c>
      <c r="I57" s="574"/>
      <c r="J57" s="607"/>
      <c r="K57" s="608"/>
      <c r="L57" s="599"/>
      <c r="M57" s="599"/>
      <c r="N57" s="599"/>
      <c r="O57" s="599"/>
      <c r="P57" s="599"/>
      <c r="Q57" s="599"/>
      <c r="R57" s="599"/>
      <c r="S57" s="599"/>
      <c r="T57" s="599"/>
      <c r="U57" s="599"/>
      <c r="V57" s="599"/>
      <c r="W57" s="599"/>
      <c r="X57" s="599"/>
      <c r="Y57" s="599"/>
      <c r="Z57" s="599"/>
      <c r="AA57" s="599"/>
      <c r="AB57" s="599"/>
      <c r="AC57" s="599"/>
      <c r="AD57" s="599"/>
      <c r="AE57" s="599"/>
      <c r="AF57" s="599"/>
      <c r="AG57" s="599"/>
      <c r="AH57" s="599"/>
      <c r="AI57" s="599"/>
      <c r="AJ57" s="599"/>
      <c r="AK57" s="599"/>
      <c r="AL57" s="599"/>
      <c r="AM57" s="599"/>
      <c r="AN57" s="599"/>
      <c r="AO57" s="599"/>
      <c r="AP57" s="599"/>
      <c r="AQ57" s="599"/>
      <c r="AR57" s="599"/>
      <c r="AS57" s="599"/>
      <c r="AT57" s="599"/>
      <c r="AU57" s="599"/>
      <c r="AV57" s="599"/>
      <c r="AW57" s="599"/>
      <c r="AX57" s="599"/>
      <c r="AY57" s="599"/>
      <c r="AZ57" s="599"/>
      <c r="BA57" s="599"/>
      <c r="BB57" s="599"/>
    </row>
    <row r="58" spans="1:54" s="598" customFormat="1">
      <c r="A58" s="605"/>
      <c r="B58" s="605" t="str">
        <f>B$40</f>
        <v>S1</v>
      </c>
      <c r="C58" s="574"/>
      <c r="D58" s="607"/>
      <c r="E58" s="608"/>
      <c r="F58" s="597"/>
      <c r="G58" s="605"/>
      <c r="H58" s="605" t="str">
        <f>H$40</f>
        <v>S1</v>
      </c>
      <c r="I58" s="574"/>
      <c r="J58" s="607"/>
      <c r="K58" s="608"/>
      <c r="L58" s="599"/>
      <c r="M58" s="599"/>
      <c r="N58" s="599"/>
      <c r="O58" s="599"/>
      <c r="P58" s="599"/>
      <c r="Q58" s="599"/>
      <c r="R58" s="599"/>
      <c r="S58" s="599"/>
      <c r="T58" s="599"/>
      <c r="U58" s="599"/>
      <c r="V58" s="599"/>
      <c r="W58" s="599"/>
      <c r="X58" s="599"/>
      <c r="Y58" s="599"/>
      <c r="Z58" s="599"/>
      <c r="AA58" s="599"/>
      <c r="AB58" s="599"/>
      <c r="AC58" s="599"/>
      <c r="AD58" s="599"/>
      <c r="AE58" s="599"/>
      <c r="AF58" s="599"/>
      <c r="AG58" s="599"/>
      <c r="AH58" s="599"/>
      <c r="AI58" s="599"/>
      <c r="AJ58" s="599"/>
      <c r="AK58" s="599"/>
      <c r="AL58" s="599"/>
      <c r="AM58" s="599"/>
      <c r="AN58" s="599"/>
      <c r="AO58" s="599"/>
      <c r="AP58" s="599"/>
      <c r="AQ58" s="599"/>
      <c r="AR58" s="599"/>
      <c r="AS58" s="599"/>
      <c r="AT58" s="599"/>
      <c r="AU58" s="599"/>
      <c r="AV58" s="599"/>
      <c r="AW58" s="599"/>
      <c r="AX58" s="599"/>
      <c r="AY58" s="599"/>
      <c r="AZ58" s="599"/>
      <c r="BA58" s="599"/>
      <c r="BB58" s="599"/>
    </row>
    <row r="59" spans="1:54" s="598" customFormat="1">
      <c r="A59" s="605"/>
      <c r="B59" s="605" t="str">
        <f>B$41</f>
        <v>S2</v>
      </c>
      <c r="C59" s="574"/>
      <c r="D59" s="607"/>
      <c r="E59" s="608"/>
      <c r="F59" s="597"/>
      <c r="G59" s="605"/>
      <c r="H59" s="605" t="str">
        <f>H$41</f>
        <v>S2</v>
      </c>
      <c r="I59" s="574"/>
      <c r="J59" s="607"/>
      <c r="K59" s="608"/>
      <c r="L59" s="599"/>
      <c r="M59" s="599"/>
      <c r="N59" s="599"/>
      <c r="O59" s="599"/>
      <c r="P59" s="599"/>
      <c r="Q59" s="599"/>
      <c r="R59" s="599"/>
      <c r="S59" s="599"/>
      <c r="T59" s="599"/>
      <c r="U59" s="599"/>
      <c r="V59" s="599"/>
      <c r="W59" s="599"/>
      <c r="X59" s="599"/>
      <c r="Y59" s="599"/>
      <c r="Z59" s="599"/>
      <c r="AA59" s="599"/>
      <c r="AB59" s="599"/>
      <c r="AC59" s="599"/>
      <c r="AD59" s="599"/>
      <c r="AE59" s="599"/>
      <c r="AF59" s="599"/>
      <c r="AG59" s="599"/>
      <c r="AH59" s="599"/>
      <c r="AI59" s="599"/>
      <c r="AJ59" s="599"/>
      <c r="AK59" s="599"/>
      <c r="AL59" s="599"/>
      <c r="AM59" s="599"/>
      <c r="AN59" s="599"/>
      <c r="AO59" s="599"/>
      <c r="AP59" s="599"/>
      <c r="AQ59" s="599"/>
      <c r="AR59" s="599"/>
      <c r="AS59" s="599"/>
      <c r="AT59" s="599"/>
      <c r="AU59" s="599"/>
      <c r="AV59" s="599"/>
      <c r="AW59" s="599"/>
      <c r="AX59" s="599"/>
      <c r="AY59" s="599"/>
      <c r="AZ59" s="599"/>
      <c r="BA59" s="599"/>
      <c r="BB59" s="599"/>
    </row>
    <row r="60" spans="1:54" s="598" customFormat="1">
      <c r="A60" s="605"/>
      <c r="B60" s="605" t="str">
        <f>B$42</f>
        <v>S3</v>
      </c>
      <c r="C60" s="574"/>
      <c r="D60" s="607"/>
      <c r="E60" s="608"/>
      <c r="F60" s="597"/>
      <c r="G60" s="605"/>
      <c r="H60" s="605" t="str">
        <f>H$42</f>
        <v>S3</v>
      </c>
      <c r="I60" s="574"/>
      <c r="J60" s="607"/>
      <c r="K60" s="608"/>
      <c r="L60" s="599"/>
      <c r="M60" s="599"/>
      <c r="N60" s="599"/>
      <c r="O60" s="599"/>
      <c r="P60" s="599"/>
      <c r="Q60" s="599"/>
      <c r="R60" s="599"/>
      <c r="S60" s="599"/>
      <c r="T60" s="599"/>
      <c r="U60" s="599"/>
      <c r="V60" s="599"/>
      <c r="W60" s="599"/>
      <c r="X60" s="599"/>
      <c r="Y60" s="599"/>
      <c r="Z60" s="599"/>
      <c r="AA60" s="599"/>
      <c r="AB60" s="599"/>
      <c r="AC60" s="599"/>
      <c r="AD60" s="599"/>
      <c r="AE60" s="599"/>
      <c r="AF60" s="599"/>
      <c r="AG60" s="599"/>
      <c r="AH60" s="599"/>
      <c r="AI60" s="599"/>
      <c r="AJ60" s="599"/>
      <c r="AK60" s="599"/>
      <c r="AL60" s="599"/>
      <c r="AM60" s="599"/>
      <c r="AN60" s="599"/>
      <c r="AO60" s="599"/>
      <c r="AP60" s="599"/>
      <c r="AQ60" s="599"/>
      <c r="AR60" s="599"/>
      <c r="AS60" s="599"/>
      <c r="AT60" s="599"/>
      <c r="AU60" s="599"/>
      <c r="AV60" s="599"/>
      <c r="AW60" s="599"/>
      <c r="AX60" s="599"/>
      <c r="AY60" s="599"/>
      <c r="AZ60" s="599"/>
      <c r="BA60" s="599"/>
      <c r="BB60" s="599"/>
    </row>
    <row r="61" spans="1:54" s="598" customFormat="1">
      <c r="A61" s="605"/>
      <c r="B61" s="605" t="str">
        <f>B$43</f>
        <v>S4</v>
      </c>
      <c r="C61" s="574"/>
      <c r="D61" s="607"/>
      <c r="E61" s="608"/>
      <c r="F61" s="597"/>
      <c r="G61" s="605"/>
      <c r="H61" s="605" t="str">
        <f>H$43</f>
        <v>S4</v>
      </c>
      <c r="I61" s="574"/>
      <c r="J61" s="607"/>
      <c r="K61" s="608"/>
      <c r="L61" s="599"/>
      <c r="M61" s="599"/>
      <c r="N61" s="599"/>
      <c r="O61" s="599"/>
      <c r="P61" s="599"/>
      <c r="Q61" s="599"/>
      <c r="R61" s="599"/>
      <c r="S61" s="599"/>
      <c r="T61" s="599"/>
      <c r="U61" s="599"/>
      <c r="V61" s="599"/>
      <c r="W61" s="599"/>
      <c r="X61" s="599"/>
      <c r="Y61" s="599"/>
      <c r="Z61" s="599"/>
      <c r="AA61" s="599"/>
      <c r="AB61" s="599"/>
      <c r="AC61" s="599"/>
      <c r="AD61" s="599"/>
      <c r="AE61" s="599"/>
      <c r="AF61" s="599"/>
      <c r="AG61" s="599"/>
      <c r="AH61" s="599"/>
      <c r="AI61" s="599"/>
      <c r="AJ61" s="599"/>
      <c r="AK61" s="599"/>
      <c r="AL61" s="599"/>
      <c r="AM61" s="599"/>
      <c r="AN61" s="599"/>
      <c r="AO61" s="599"/>
      <c r="AP61" s="599"/>
      <c r="AQ61" s="599"/>
      <c r="AR61" s="599"/>
      <c r="AS61" s="599"/>
      <c r="AT61" s="599"/>
      <c r="AU61" s="599"/>
      <c r="AV61" s="599"/>
      <c r="AW61" s="599"/>
      <c r="AX61" s="599"/>
      <c r="AY61" s="599"/>
      <c r="AZ61" s="599"/>
      <c r="BA61" s="599"/>
      <c r="BB61" s="599"/>
    </row>
    <row r="62" spans="1:54" s="598" customFormat="1">
      <c r="A62" s="610"/>
      <c r="B62" s="610"/>
      <c r="C62" s="611"/>
      <c r="D62" s="612"/>
      <c r="E62" s="613"/>
      <c r="F62" s="597"/>
      <c r="G62" s="610"/>
      <c r="H62" s="610"/>
      <c r="I62" s="611"/>
      <c r="J62" s="612"/>
      <c r="K62" s="613"/>
      <c r="L62" s="599"/>
      <c r="M62" s="599"/>
      <c r="N62" s="599"/>
      <c r="O62" s="599"/>
      <c r="P62" s="599"/>
      <c r="Q62" s="599"/>
      <c r="R62" s="599"/>
      <c r="S62" s="599"/>
      <c r="T62" s="599"/>
      <c r="U62" s="599"/>
      <c r="V62" s="599"/>
      <c r="W62" s="599"/>
      <c r="X62" s="599"/>
      <c r="Y62" s="599"/>
      <c r="Z62" s="599"/>
      <c r="AA62" s="599"/>
      <c r="AB62" s="599"/>
      <c r="AC62" s="599"/>
      <c r="AD62" s="599"/>
      <c r="AE62" s="599"/>
      <c r="AF62" s="599"/>
      <c r="AG62" s="599"/>
      <c r="AH62" s="599"/>
      <c r="AI62" s="599"/>
      <c r="AJ62" s="599"/>
      <c r="AK62" s="599"/>
      <c r="AL62" s="599"/>
      <c r="AM62" s="599"/>
      <c r="AN62" s="599"/>
      <c r="AO62" s="599"/>
      <c r="AP62" s="599"/>
      <c r="AQ62" s="599"/>
      <c r="AR62" s="599"/>
      <c r="AS62" s="599"/>
      <c r="AT62" s="599"/>
      <c r="AU62" s="599"/>
      <c r="AV62" s="599"/>
      <c r="AW62" s="599"/>
      <c r="AX62" s="599"/>
      <c r="AY62" s="599"/>
      <c r="AZ62" s="599"/>
      <c r="BA62" s="599"/>
      <c r="BB62" s="599"/>
    </row>
    <row r="63" spans="1:54" s="598" customFormat="1" ht="163.5">
      <c r="A63" s="605" t="s">
        <v>742</v>
      </c>
      <c r="B63" s="605"/>
      <c r="C63" s="606" t="s">
        <v>1524</v>
      </c>
      <c r="D63" s="607"/>
      <c r="E63" s="608"/>
      <c r="F63" s="597"/>
      <c r="G63" s="614" t="s">
        <v>1525</v>
      </c>
      <c r="H63" s="615"/>
      <c r="I63" s="616" t="s">
        <v>1526</v>
      </c>
      <c r="J63" s="617"/>
      <c r="K63" s="618"/>
      <c r="L63" s="599"/>
      <c r="M63" s="599"/>
      <c r="N63" s="599"/>
      <c r="O63" s="599"/>
      <c r="P63" s="599"/>
      <c r="Q63" s="599"/>
      <c r="R63" s="599"/>
      <c r="S63" s="599"/>
      <c r="T63" s="599"/>
      <c r="U63" s="599"/>
      <c r="V63" s="599"/>
      <c r="W63" s="599"/>
      <c r="X63" s="599"/>
      <c r="Y63" s="599"/>
      <c r="Z63" s="599"/>
      <c r="AA63" s="599"/>
      <c r="AB63" s="599"/>
      <c r="AC63" s="599"/>
      <c r="AD63" s="599"/>
      <c r="AE63" s="599"/>
      <c r="AF63" s="599"/>
      <c r="AG63" s="599"/>
      <c r="AH63" s="599"/>
      <c r="AI63" s="599"/>
      <c r="AJ63" s="599"/>
      <c r="AK63" s="599"/>
      <c r="AL63" s="599"/>
      <c r="AM63" s="599"/>
      <c r="AN63" s="599"/>
      <c r="AO63" s="599"/>
      <c r="AP63" s="599"/>
      <c r="AQ63" s="599"/>
      <c r="AR63" s="599"/>
      <c r="AS63" s="599"/>
      <c r="AT63" s="599"/>
      <c r="AU63" s="599"/>
      <c r="AV63" s="599"/>
      <c r="AW63" s="599"/>
      <c r="AX63" s="599"/>
      <c r="AY63" s="599"/>
      <c r="AZ63" s="599"/>
      <c r="BA63" s="599"/>
      <c r="BB63" s="599"/>
    </row>
    <row r="64" spans="1:54" s="598" customFormat="1">
      <c r="A64" s="605"/>
      <c r="B64" s="605" t="s">
        <v>1517</v>
      </c>
      <c r="C64" s="609"/>
      <c r="D64" s="607"/>
      <c r="E64" s="608"/>
      <c r="F64" s="597"/>
      <c r="G64" s="615"/>
      <c r="H64" s="615" t="s">
        <v>1517</v>
      </c>
      <c r="I64" s="619"/>
      <c r="J64" s="617"/>
      <c r="K64" s="618"/>
      <c r="L64" s="599"/>
      <c r="M64" s="599"/>
      <c r="N64" s="599"/>
      <c r="O64" s="599"/>
      <c r="P64" s="599"/>
      <c r="Q64" s="599"/>
      <c r="R64" s="599"/>
      <c r="S64" s="599"/>
      <c r="T64" s="599"/>
      <c r="U64" s="599"/>
      <c r="V64" s="599"/>
      <c r="W64" s="599"/>
      <c r="X64" s="599"/>
      <c r="Y64" s="599"/>
      <c r="Z64" s="599"/>
      <c r="AA64" s="599"/>
      <c r="AB64" s="599"/>
      <c r="AC64" s="599"/>
      <c r="AD64" s="599"/>
      <c r="AE64" s="599"/>
      <c r="AF64" s="599"/>
      <c r="AG64" s="599"/>
      <c r="AH64" s="599"/>
      <c r="AI64" s="599"/>
      <c r="AJ64" s="599"/>
      <c r="AK64" s="599"/>
      <c r="AL64" s="599"/>
      <c r="AM64" s="599"/>
      <c r="AN64" s="599"/>
      <c r="AO64" s="599"/>
      <c r="AP64" s="599"/>
      <c r="AQ64" s="599"/>
      <c r="AR64" s="599"/>
      <c r="AS64" s="599"/>
      <c r="AT64" s="599"/>
      <c r="AU64" s="599"/>
      <c r="AV64" s="599"/>
      <c r="AW64" s="599"/>
      <c r="AX64" s="599"/>
      <c r="AY64" s="599"/>
      <c r="AZ64" s="599"/>
      <c r="BA64" s="599"/>
      <c r="BB64" s="599"/>
    </row>
    <row r="65" spans="1:54" s="598" customFormat="1">
      <c r="A65" s="605"/>
      <c r="B65" s="605" t="str">
        <f>B$39</f>
        <v>MA</v>
      </c>
      <c r="C65" s="574"/>
      <c r="D65" s="607"/>
      <c r="E65" s="608"/>
      <c r="F65" s="597"/>
      <c r="G65" s="615"/>
      <c r="H65" s="615" t="str">
        <f>H$39</f>
        <v>MA</v>
      </c>
      <c r="I65" s="620"/>
      <c r="J65" s="617"/>
      <c r="K65" s="618"/>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599"/>
      <c r="AL65" s="599"/>
      <c r="AM65" s="599"/>
      <c r="AN65" s="599"/>
      <c r="AO65" s="599"/>
      <c r="AP65" s="599"/>
      <c r="AQ65" s="599"/>
      <c r="AR65" s="599"/>
      <c r="AS65" s="599"/>
      <c r="AT65" s="599"/>
      <c r="AU65" s="599"/>
      <c r="AV65" s="599"/>
      <c r="AW65" s="599"/>
      <c r="AX65" s="599"/>
      <c r="AY65" s="599"/>
      <c r="AZ65" s="599"/>
      <c r="BA65" s="599"/>
      <c r="BB65" s="599"/>
    </row>
    <row r="66" spans="1:54" s="598" customFormat="1">
      <c r="A66" s="605"/>
      <c r="B66" s="605" t="str">
        <f>B$40</f>
        <v>S1</v>
      </c>
      <c r="C66" s="574"/>
      <c r="D66" s="607"/>
      <c r="E66" s="608"/>
      <c r="F66" s="597"/>
      <c r="G66" s="615"/>
      <c r="H66" s="615" t="str">
        <f>H$40</f>
        <v>S1</v>
      </c>
      <c r="I66" s="620"/>
      <c r="J66" s="617"/>
      <c r="K66" s="618"/>
      <c r="L66" s="599"/>
      <c r="M66" s="599"/>
      <c r="N66" s="599"/>
      <c r="O66" s="599"/>
      <c r="P66" s="599"/>
      <c r="Q66" s="599"/>
      <c r="R66" s="599"/>
      <c r="S66" s="599"/>
      <c r="T66" s="599"/>
      <c r="U66" s="599"/>
      <c r="V66" s="599"/>
      <c r="W66" s="599"/>
      <c r="X66" s="599"/>
      <c r="Y66" s="599"/>
      <c r="Z66" s="599"/>
      <c r="AA66" s="599"/>
      <c r="AB66" s="599"/>
      <c r="AC66" s="599"/>
      <c r="AD66" s="599"/>
      <c r="AE66" s="599"/>
      <c r="AF66" s="599"/>
      <c r="AG66" s="599"/>
      <c r="AH66" s="599"/>
      <c r="AI66" s="599"/>
      <c r="AJ66" s="599"/>
      <c r="AK66" s="599"/>
      <c r="AL66" s="599"/>
      <c r="AM66" s="599"/>
      <c r="AN66" s="599"/>
      <c r="AO66" s="599"/>
      <c r="AP66" s="599"/>
      <c r="AQ66" s="599"/>
      <c r="AR66" s="599"/>
      <c r="AS66" s="599"/>
      <c r="AT66" s="599"/>
      <c r="AU66" s="599"/>
      <c r="AV66" s="599"/>
      <c r="AW66" s="599"/>
      <c r="AX66" s="599"/>
      <c r="AY66" s="599"/>
      <c r="AZ66" s="599"/>
      <c r="BA66" s="599"/>
      <c r="BB66" s="599"/>
    </row>
    <row r="67" spans="1:54" s="598" customFormat="1">
      <c r="A67" s="605"/>
      <c r="B67" s="605" t="str">
        <f>B$41</f>
        <v>S2</v>
      </c>
      <c r="C67" s="574"/>
      <c r="D67" s="607"/>
      <c r="E67" s="608"/>
      <c r="F67" s="597"/>
      <c r="G67" s="615"/>
      <c r="H67" s="615" t="str">
        <f>H$41</f>
        <v>S2</v>
      </c>
      <c r="I67" s="620"/>
      <c r="J67" s="617"/>
      <c r="K67" s="618"/>
      <c r="L67" s="599"/>
      <c r="M67" s="599"/>
      <c r="N67" s="599"/>
      <c r="O67" s="599"/>
      <c r="P67" s="599"/>
      <c r="Q67" s="599"/>
      <c r="R67" s="599"/>
      <c r="S67" s="599"/>
      <c r="T67" s="599"/>
      <c r="U67" s="599"/>
      <c r="V67" s="599"/>
      <c r="W67" s="599"/>
      <c r="X67" s="599"/>
      <c r="Y67" s="599"/>
      <c r="Z67" s="599"/>
      <c r="AA67" s="599"/>
      <c r="AB67" s="599"/>
      <c r="AC67" s="599"/>
      <c r="AD67" s="599"/>
      <c r="AE67" s="599"/>
      <c r="AF67" s="599"/>
      <c r="AG67" s="599"/>
      <c r="AH67" s="599"/>
      <c r="AI67" s="599"/>
      <c r="AJ67" s="599"/>
      <c r="AK67" s="599"/>
      <c r="AL67" s="599"/>
      <c r="AM67" s="599"/>
      <c r="AN67" s="599"/>
      <c r="AO67" s="599"/>
      <c r="AP67" s="599"/>
      <c r="AQ67" s="599"/>
      <c r="AR67" s="599"/>
      <c r="AS67" s="599"/>
      <c r="AT67" s="599"/>
      <c r="AU67" s="599"/>
      <c r="AV67" s="599"/>
      <c r="AW67" s="599"/>
      <c r="AX67" s="599"/>
      <c r="AY67" s="599"/>
      <c r="AZ67" s="599"/>
      <c r="BA67" s="599"/>
      <c r="BB67" s="599"/>
    </row>
    <row r="68" spans="1:54" s="598" customFormat="1">
      <c r="A68" s="605"/>
      <c r="B68" s="605" t="str">
        <f>B$42</f>
        <v>S3</v>
      </c>
      <c r="C68" s="574"/>
      <c r="D68" s="607"/>
      <c r="E68" s="608"/>
      <c r="F68" s="597"/>
      <c r="G68" s="621"/>
      <c r="H68" s="621" t="str">
        <f>H$42</f>
        <v>S3</v>
      </c>
      <c r="I68" s="622"/>
      <c r="J68" s="623"/>
      <c r="K68" s="624"/>
      <c r="L68" s="599"/>
      <c r="M68" s="599"/>
      <c r="N68" s="599"/>
      <c r="O68" s="599"/>
      <c r="P68" s="599"/>
      <c r="Q68" s="599"/>
      <c r="R68" s="599"/>
      <c r="S68" s="599"/>
      <c r="T68" s="599"/>
      <c r="U68" s="599"/>
      <c r="V68" s="599"/>
      <c r="W68" s="599"/>
      <c r="X68" s="599"/>
      <c r="Y68" s="599"/>
      <c r="Z68" s="599"/>
      <c r="AA68" s="599"/>
      <c r="AB68" s="599"/>
      <c r="AC68" s="599"/>
      <c r="AD68" s="599"/>
      <c r="AE68" s="599"/>
      <c r="AF68" s="599"/>
      <c r="AG68" s="599"/>
      <c r="AH68" s="599"/>
      <c r="AI68" s="599"/>
      <c r="AJ68" s="599"/>
      <c r="AK68" s="599"/>
      <c r="AL68" s="599"/>
      <c r="AM68" s="599"/>
      <c r="AN68" s="599"/>
      <c r="AO68" s="599"/>
      <c r="AP68" s="599"/>
      <c r="AQ68" s="599"/>
      <c r="AR68" s="599"/>
      <c r="AS68" s="599"/>
      <c r="AT68" s="599"/>
      <c r="AU68" s="599"/>
      <c r="AV68" s="599"/>
      <c r="AW68" s="599"/>
      <c r="AX68" s="599"/>
      <c r="AY68" s="599"/>
      <c r="AZ68" s="599"/>
      <c r="BA68" s="599"/>
      <c r="BB68" s="599"/>
    </row>
    <row r="69" spans="1:54" s="598" customFormat="1">
      <c r="A69" s="605"/>
      <c r="B69" s="605" t="str">
        <f>B$43</f>
        <v>S4</v>
      </c>
      <c r="C69" s="574"/>
      <c r="D69" s="607"/>
      <c r="E69" s="608"/>
      <c r="F69" s="597"/>
      <c r="G69" s="615"/>
      <c r="H69" s="615" t="str">
        <f>H$43</f>
        <v>S4</v>
      </c>
      <c r="I69" s="620"/>
      <c r="J69" s="617"/>
      <c r="K69" s="618"/>
      <c r="L69" s="599"/>
      <c r="M69" s="599"/>
      <c r="N69" s="599"/>
      <c r="O69" s="599"/>
      <c r="P69" s="599"/>
      <c r="Q69" s="599"/>
      <c r="R69" s="599"/>
      <c r="S69" s="599"/>
      <c r="T69" s="599"/>
      <c r="U69" s="599"/>
      <c r="V69" s="599"/>
      <c r="W69" s="599"/>
      <c r="X69" s="599"/>
      <c r="Y69" s="599"/>
      <c r="Z69" s="599"/>
      <c r="AA69" s="599"/>
      <c r="AB69" s="599"/>
      <c r="AC69" s="599"/>
      <c r="AD69" s="599"/>
      <c r="AE69" s="599"/>
      <c r="AF69" s="599"/>
      <c r="AG69" s="599"/>
      <c r="AH69" s="599"/>
      <c r="AI69" s="599"/>
      <c r="AJ69" s="599"/>
      <c r="AK69" s="599"/>
      <c r="AL69" s="599"/>
      <c r="AM69" s="599"/>
      <c r="AN69" s="599"/>
      <c r="AO69" s="599"/>
      <c r="AP69" s="599"/>
      <c r="AQ69" s="599"/>
      <c r="AR69" s="599"/>
      <c r="AS69" s="599"/>
      <c r="AT69" s="599"/>
      <c r="AU69" s="599"/>
      <c r="AV69" s="599"/>
      <c r="AW69" s="599"/>
      <c r="AX69" s="599"/>
      <c r="AY69" s="599"/>
      <c r="AZ69" s="599"/>
      <c r="BA69" s="599"/>
      <c r="BB69" s="599"/>
    </row>
    <row r="70" spans="1:54" s="598" customFormat="1">
      <c r="A70" s="610"/>
      <c r="B70" s="610"/>
      <c r="C70" s="611"/>
      <c r="D70" s="612"/>
      <c r="E70" s="613"/>
      <c r="F70" s="597"/>
      <c r="G70" s="625"/>
      <c r="H70" s="625"/>
      <c r="I70" s="626"/>
      <c r="J70" s="627"/>
      <c r="K70" s="628"/>
      <c r="L70" s="599"/>
      <c r="M70" s="599"/>
      <c r="N70" s="599"/>
      <c r="O70" s="599"/>
      <c r="P70" s="599"/>
      <c r="Q70" s="599"/>
      <c r="R70" s="599"/>
      <c r="S70" s="599"/>
      <c r="T70" s="599"/>
      <c r="U70" s="599"/>
      <c r="V70" s="599"/>
      <c r="W70" s="599"/>
      <c r="X70" s="599"/>
      <c r="Y70" s="599"/>
      <c r="Z70" s="599"/>
      <c r="AA70" s="599"/>
      <c r="AB70" s="599"/>
      <c r="AC70" s="599"/>
      <c r="AD70" s="599"/>
      <c r="AE70" s="599"/>
      <c r="AF70" s="599"/>
      <c r="AG70" s="599"/>
      <c r="AH70" s="599"/>
      <c r="AI70" s="599"/>
      <c r="AJ70" s="599"/>
      <c r="AK70" s="599"/>
      <c r="AL70" s="599"/>
      <c r="AM70" s="599"/>
      <c r="AN70" s="599"/>
      <c r="AO70" s="599"/>
      <c r="AP70" s="599"/>
      <c r="AQ70" s="599"/>
      <c r="AR70" s="599"/>
      <c r="AS70" s="599"/>
      <c r="AT70" s="599"/>
      <c r="AU70" s="599"/>
      <c r="AV70" s="599"/>
      <c r="AW70" s="599"/>
      <c r="AX70" s="599"/>
      <c r="AY70" s="599"/>
      <c r="AZ70" s="599"/>
      <c r="BA70" s="599"/>
      <c r="BB70" s="599"/>
    </row>
    <row r="71" spans="1:54" s="598" customFormat="1" ht="174.95">
      <c r="A71" s="605" t="s">
        <v>745</v>
      </c>
      <c r="B71" s="605"/>
      <c r="C71" s="606" t="s">
        <v>1527</v>
      </c>
      <c r="D71" s="607"/>
      <c r="E71" s="608"/>
      <c r="F71" s="597"/>
      <c r="G71" s="629" t="s">
        <v>1528</v>
      </c>
      <c r="H71" s="630"/>
      <c r="I71" s="631" t="s">
        <v>1529</v>
      </c>
      <c r="J71" s="632"/>
      <c r="K71" s="633"/>
      <c r="L71" s="599"/>
      <c r="M71" s="599"/>
      <c r="N71" s="599"/>
      <c r="O71" s="599"/>
      <c r="P71" s="599"/>
      <c r="Q71" s="599"/>
      <c r="R71" s="599"/>
      <c r="S71" s="599"/>
      <c r="T71" s="599"/>
      <c r="U71" s="599"/>
      <c r="V71" s="599"/>
      <c r="W71" s="599"/>
      <c r="X71" s="599"/>
      <c r="Y71" s="599"/>
      <c r="Z71" s="599"/>
      <c r="AA71" s="599"/>
      <c r="AB71" s="599"/>
      <c r="AC71" s="599"/>
      <c r="AD71" s="599"/>
      <c r="AE71" s="599"/>
      <c r="AF71" s="599"/>
      <c r="AG71" s="599"/>
      <c r="AH71" s="599"/>
      <c r="AI71" s="599"/>
      <c r="AJ71" s="599"/>
      <c r="AK71" s="599"/>
      <c r="AL71" s="599"/>
      <c r="AM71" s="599"/>
      <c r="AN71" s="599"/>
      <c r="AO71" s="599"/>
      <c r="AP71" s="599"/>
      <c r="AQ71" s="599"/>
      <c r="AR71" s="599"/>
      <c r="AS71" s="599"/>
      <c r="AT71" s="599"/>
      <c r="AU71" s="599"/>
      <c r="AV71" s="599"/>
      <c r="AW71" s="599"/>
      <c r="AX71" s="599"/>
      <c r="AY71" s="599"/>
      <c r="AZ71" s="599"/>
      <c r="BA71" s="599"/>
      <c r="BB71" s="599"/>
    </row>
    <row r="72" spans="1:54" s="598" customFormat="1">
      <c r="A72" s="605"/>
      <c r="B72" s="605" t="s">
        <v>1517</v>
      </c>
      <c r="C72" s="609"/>
      <c r="D72" s="607"/>
      <c r="E72" s="608"/>
      <c r="F72" s="597"/>
      <c r="G72" s="615"/>
      <c r="H72" s="615" t="s">
        <v>1517</v>
      </c>
      <c r="I72" s="619"/>
      <c r="J72" s="617"/>
      <c r="K72" s="618"/>
      <c r="L72" s="599"/>
      <c r="M72" s="599"/>
      <c r="N72" s="599"/>
      <c r="O72" s="599"/>
      <c r="P72" s="599"/>
      <c r="Q72" s="599"/>
      <c r="R72" s="599"/>
      <c r="S72" s="599"/>
      <c r="T72" s="599"/>
      <c r="U72" s="599"/>
      <c r="V72" s="599"/>
      <c r="W72" s="599"/>
      <c r="X72" s="599"/>
      <c r="Y72" s="599"/>
      <c r="Z72" s="599"/>
      <c r="AA72" s="599"/>
      <c r="AB72" s="599"/>
      <c r="AC72" s="599"/>
      <c r="AD72" s="599"/>
      <c r="AE72" s="599"/>
      <c r="AF72" s="599"/>
      <c r="AG72" s="599"/>
      <c r="AH72" s="599"/>
      <c r="AI72" s="599"/>
      <c r="AJ72" s="599"/>
      <c r="AK72" s="599"/>
      <c r="AL72" s="599"/>
      <c r="AM72" s="599"/>
      <c r="AN72" s="599"/>
      <c r="AO72" s="599"/>
      <c r="AP72" s="599"/>
      <c r="AQ72" s="599"/>
      <c r="AR72" s="599"/>
      <c r="AS72" s="599"/>
      <c r="AT72" s="599"/>
      <c r="AU72" s="599"/>
      <c r="AV72" s="599"/>
      <c r="AW72" s="599"/>
      <c r="AX72" s="599"/>
      <c r="AY72" s="599"/>
      <c r="AZ72" s="599"/>
      <c r="BA72" s="599"/>
      <c r="BB72" s="599"/>
    </row>
    <row r="73" spans="1:54" s="598" customFormat="1">
      <c r="A73" s="605"/>
      <c r="B73" s="605" t="str">
        <f>B$39</f>
        <v>MA</v>
      </c>
      <c r="C73" s="574"/>
      <c r="D73" s="607"/>
      <c r="E73" s="608"/>
      <c r="F73" s="597"/>
      <c r="G73" s="615"/>
      <c r="H73" s="615" t="str">
        <f>H$39</f>
        <v>MA</v>
      </c>
      <c r="I73" s="620"/>
      <c r="J73" s="617"/>
      <c r="K73" s="618"/>
      <c r="L73" s="599"/>
      <c r="M73" s="599"/>
      <c r="N73" s="599"/>
      <c r="O73" s="599"/>
      <c r="P73" s="599"/>
      <c r="Q73" s="599"/>
      <c r="R73" s="599"/>
      <c r="S73" s="599"/>
      <c r="T73" s="599"/>
      <c r="U73" s="599"/>
      <c r="V73" s="599"/>
      <c r="W73" s="599"/>
      <c r="X73" s="599"/>
      <c r="Y73" s="599"/>
      <c r="Z73" s="599"/>
      <c r="AA73" s="599"/>
      <c r="AB73" s="599"/>
      <c r="AC73" s="599"/>
      <c r="AD73" s="599"/>
      <c r="AE73" s="599"/>
      <c r="AF73" s="599"/>
      <c r="AG73" s="599"/>
      <c r="AH73" s="599"/>
      <c r="AI73" s="599"/>
      <c r="AJ73" s="599"/>
      <c r="AK73" s="599"/>
      <c r="AL73" s="599"/>
      <c r="AM73" s="599"/>
      <c r="AN73" s="599"/>
      <c r="AO73" s="599"/>
      <c r="AP73" s="599"/>
      <c r="AQ73" s="599"/>
      <c r="AR73" s="599"/>
      <c r="AS73" s="599"/>
      <c r="AT73" s="599"/>
      <c r="AU73" s="599"/>
      <c r="AV73" s="599"/>
      <c r="AW73" s="599"/>
      <c r="AX73" s="599"/>
      <c r="AY73" s="599"/>
      <c r="AZ73" s="599"/>
      <c r="BA73" s="599"/>
      <c r="BB73" s="599"/>
    </row>
    <row r="74" spans="1:54" s="598" customFormat="1">
      <c r="A74" s="605"/>
      <c r="B74" s="605" t="str">
        <f>B$40</f>
        <v>S1</v>
      </c>
      <c r="C74" s="574"/>
      <c r="D74" s="607"/>
      <c r="E74" s="608"/>
      <c r="F74" s="597"/>
      <c r="G74" s="615"/>
      <c r="H74" s="615" t="str">
        <f>H$40</f>
        <v>S1</v>
      </c>
      <c r="I74" s="620"/>
      <c r="J74" s="617"/>
      <c r="K74" s="618"/>
      <c r="L74" s="599"/>
      <c r="M74" s="599"/>
      <c r="N74" s="599"/>
      <c r="O74" s="599"/>
      <c r="P74" s="599"/>
      <c r="Q74" s="599"/>
      <c r="R74" s="599"/>
      <c r="S74" s="599"/>
      <c r="T74" s="599"/>
      <c r="U74" s="599"/>
      <c r="V74" s="599"/>
      <c r="W74" s="599"/>
      <c r="X74" s="599"/>
      <c r="Y74" s="599"/>
      <c r="Z74" s="599"/>
      <c r="AA74" s="599"/>
      <c r="AB74" s="599"/>
      <c r="AC74" s="599"/>
      <c r="AD74" s="599"/>
      <c r="AE74" s="599"/>
      <c r="AF74" s="599"/>
      <c r="AG74" s="599"/>
      <c r="AH74" s="599"/>
      <c r="AI74" s="599"/>
      <c r="AJ74" s="599"/>
      <c r="AK74" s="599"/>
      <c r="AL74" s="599"/>
      <c r="AM74" s="599"/>
      <c r="AN74" s="599"/>
      <c r="AO74" s="599"/>
      <c r="AP74" s="599"/>
      <c r="AQ74" s="599"/>
      <c r="AR74" s="599"/>
      <c r="AS74" s="599"/>
      <c r="AT74" s="599"/>
      <c r="AU74" s="599"/>
      <c r="AV74" s="599"/>
      <c r="AW74" s="599"/>
      <c r="AX74" s="599"/>
      <c r="AY74" s="599"/>
      <c r="AZ74" s="599"/>
      <c r="BA74" s="599"/>
      <c r="BB74" s="599"/>
    </row>
    <row r="75" spans="1:54" s="598" customFormat="1">
      <c r="A75" s="605"/>
      <c r="B75" s="605" t="str">
        <f>B$41</f>
        <v>S2</v>
      </c>
      <c r="C75" s="574"/>
      <c r="D75" s="607"/>
      <c r="E75" s="608"/>
      <c r="F75" s="597"/>
      <c r="G75" s="615"/>
      <c r="H75" s="615" t="str">
        <f>H$41</f>
        <v>S2</v>
      </c>
      <c r="I75" s="620"/>
      <c r="J75" s="617"/>
      <c r="K75" s="618"/>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599"/>
      <c r="AU75" s="599"/>
      <c r="AV75" s="599"/>
      <c r="AW75" s="599"/>
      <c r="AX75" s="599"/>
      <c r="AY75" s="599"/>
      <c r="AZ75" s="599"/>
      <c r="BA75" s="599"/>
      <c r="BB75" s="599"/>
    </row>
    <row r="76" spans="1:54" s="598" customFormat="1">
      <c r="A76" s="605"/>
      <c r="B76" s="605" t="str">
        <f>B$42</f>
        <v>S3</v>
      </c>
      <c r="C76" s="574"/>
      <c r="D76" s="607"/>
      <c r="E76" s="608"/>
      <c r="F76" s="597"/>
      <c r="G76" s="621"/>
      <c r="H76" s="621" t="str">
        <f>H$42</f>
        <v>S3</v>
      </c>
      <c r="I76" s="622"/>
      <c r="J76" s="623"/>
      <c r="K76" s="624"/>
      <c r="L76" s="599"/>
      <c r="M76" s="599"/>
      <c r="N76" s="599"/>
      <c r="O76" s="599"/>
      <c r="P76" s="599"/>
      <c r="Q76" s="599"/>
      <c r="R76" s="599"/>
      <c r="S76" s="599"/>
      <c r="T76" s="599"/>
      <c r="U76" s="599"/>
      <c r="V76" s="599"/>
      <c r="W76" s="599"/>
      <c r="X76" s="599"/>
      <c r="Y76" s="599"/>
      <c r="Z76" s="599"/>
      <c r="AA76" s="599"/>
      <c r="AB76" s="599"/>
      <c r="AC76" s="599"/>
      <c r="AD76" s="599"/>
      <c r="AE76" s="599"/>
      <c r="AF76" s="599"/>
      <c r="AG76" s="599"/>
      <c r="AH76" s="599"/>
      <c r="AI76" s="599"/>
      <c r="AJ76" s="599"/>
      <c r="AK76" s="599"/>
      <c r="AL76" s="599"/>
      <c r="AM76" s="599"/>
      <c r="AN76" s="599"/>
      <c r="AO76" s="599"/>
      <c r="AP76" s="599"/>
      <c r="AQ76" s="599"/>
      <c r="AR76" s="599"/>
      <c r="AS76" s="599"/>
      <c r="AT76" s="599"/>
      <c r="AU76" s="599"/>
      <c r="AV76" s="599"/>
      <c r="AW76" s="599"/>
      <c r="AX76" s="599"/>
      <c r="AY76" s="599"/>
      <c r="AZ76" s="599"/>
      <c r="BA76" s="599"/>
      <c r="BB76" s="599"/>
    </row>
    <row r="77" spans="1:54" s="598" customFormat="1">
      <c r="A77" s="605"/>
      <c r="B77" s="605" t="str">
        <f>B$43</f>
        <v>S4</v>
      </c>
      <c r="C77" s="574"/>
      <c r="D77" s="607"/>
      <c r="E77" s="608"/>
      <c r="F77" s="597"/>
      <c r="G77" s="615"/>
      <c r="H77" s="615" t="str">
        <f>H$43</f>
        <v>S4</v>
      </c>
      <c r="I77" s="620"/>
      <c r="J77" s="617"/>
      <c r="K77" s="618"/>
      <c r="L77" s="599"/>
      <c r="M77" s="599"/>
      <c r="N77" s="599"/>
      <c r="O77" s="599"/>
      <c r="P77" s="599"/>
      <c r="Q77" s="599"/>
      <c r="R77" s="599"/>
      <c r="S77" s="599"/>
      <c r="T77" s="599"/>
      <c r="U77" s="599"/>
      <c r="V77" s="599"/>
      <c r="W77" s="599"/>
      <c r="X77" s="599"/>
      <c r="Y77" s="599"/>
      <c r="Z77" s="599"/>
      <c r="AA77" s="599"/>
      <c r="AB77" s="599"/>
      <c r="AC77" s="599"/>
      <c r="AD77" s="599"/>
      <c r="AE77" s="599"/>
      <c r="AF77" s="599"/>
      <c r="AG77" s="599"/>
      <c r="AH77" s="599"/>
      <c r="AI77" s="599"/>
      <c r="AJ77" s="599"/>
      <c r="AK77" s="599"/>
      <c r="AL77" s="599"/>
      <c r="AM77" s="599"/>
      <c r="AN77" s="599"/>
      <c r="AO77" s="599"/>
      <c r="AP77" s="599"/>
      <c r="AQ77" s="599"/>
      <c r="AR77" s="599"/>
      <c r="AS77" s="599"/>
      <c r="AT77" s="599"/>
      <c r="AU77" s="599"/>
      <c r="AV77" s="599"/>
      <c r="AW77" s="599"/>
      <c r="AX77" s="599"/>
      <c r="AY77" s="599"/>
      <c r="AZ77" s="599"/>
      <c r="BA77" s="599"/>
      <c r="BB77" s="599"/>
    </row>
    <row r="78" spans="1:54" s="598" customFormat="1">
      <c r="A78" s="610"/>
      <c r="B78" s="610"/>
      <c r="C78" s="611"/>
      <c r="D78" s="612"/>
      <c r="E78" s="613"/>
      <c r="F78" s="597"/>
      <c r="G78" s="625"/>
      <c r="H78" s="625"/>
      <c r="I78" s="626"/>
      <c r="J78" s="627"/>
      <c r="K78" s="628"/>
      <c r="L78" s="599"/>
      <c r="M78" s="599"/>
      <c r="N78" s="599"/>
      <c r="O78" s="599"/>
      <c r="P78" s="599"/>
      <c r="Q78" s="599"/>
      <c r="R78" s="599"/>
      <c r="S78" s="599"/>
      <c r="T78" s="599"/>
      <c r="U78" s="599"/>
      <c r="V78" s="599"/>
      <c r="W78" s="599"/>
      <c r="X78" s="599"/>
      <c r="Y78" s="599"/>
      <c r="Z78" s="599"/>
      <c r="AA78" s="599"/>
      <c r="AB78" s="599"/>
      <c r="AC78" s="599"/>
      <c r="AD78" s="599"/>
      <c r="AE78" s="599"/>
      <c r="AF78" s="599"/>
      <c r="AG78" s="599"/>
      <c r="AH78" s="599"/>
      <c r="AI78" s="599"/>
      <c r="AJ78" s="599"/>
      <c r="AK78" s="599"/>
      <c r="AL78" s="599"/>
      <c r="AM78" s="599"/>
      <c r="AN78" s="599"/>
      <c r="AO78" s="599"/>
      <c r="AP78" s="599"/>
      <c r="AQ78" s="599"/>
      <c r="AR78" s="599"/>
      <c r="AS78" s="599"/>
      <c r="AT78" s="599"/>
      <c r="AU78" s="599"/>
      <c r="AV78" s="599"/>
      <c r="AW78" s="599"/>
      <c r="AX78" s="599"/>
      <c r="AY78" s="599"/>
      <c r="AZ78" s="599"/>
      <c r="BA78" s="599"/>
      <c r="BB78" s="599"/>
    </row>
    <row r="79" spans="1:54" s="598" customFormat="1" ht="174.95">
      <c r="A79" s="605" t="s">
        <v>748</v>
      </c>
      <c r="B79" s="605"/>
      <c r="C79" s="606" t="s">
        <v>1530</v>
      </c>
      <c r="D79" s="607"/>
      <c r="E79" s="608"/>
      <c r="F79" s="597"/>
      <c r="G79" s="634" t="s">
        <v>1531</v>
      </c>
      <c r="H79" s="630"/>
      <c r="I79" s="631" t="s">
        <v>1532</v>
      </c>
      <c r="J79" s="632"/>
      <c r="K79" s="633"/>
      <c r="L79" s="599"/>
      <c r="M79" s="599"/>
      <c r="N79" s="599"/>
      <c r="O79" s="599"/>
      <c r="P79" s="599"/>
      <c r="Q79" s="599"/>
      <c r="R79" s="599"/>
      <c r="S79" s="599"/>
      <c r="T79" s="599"/>
      <c r="U79" s="599"/>
      <c r="V79" s="599"/>
      <c r="W79" s="599"/>
      <c r="X79" s="599"/>
      <c r="Y79" s="599"/>
      <c r="Z79" s="599"/>
      <c r="AA79" s="599"/>
      <c r="AB79" s="599"/>
      <c r="AC79" s="599"/>
      <c r="AD79" s="599"/>
      <c r="AE79" s="599"/>
      <c r="AF79" s="599"/>
      <c r="AG79" s="599"/>
      <c r="AH79" s="599"/>
      <c r="AI79" s="599"/>
      <c r="AJ79" s="599"/>
      <c r="AK79" s="599"/>
      <c r="AL79" s="599"/>
      <c r="AM79" s="599"/>
      <c r="AN79" s="599"/>
      <c r="AO79" s="599"/>
      <c r="AP79" s="599"/>
      <c r="AQ79" s="599"/>
      <c r="AR79" s="599"/>
      <c r="AS79" s="599"/>
      <c r="AT79" s="599"/>
      <c r="AU79" s="599"/>
      <c r="AV79" s="599"/>
      <c r="AW79" s="599"/>
      <c r="AX79" s="599"/>
      <c r="AY79" s="599"/>
      <c r="AZ79" s="599"/>
      <c r="BA79" s="599"/>
      <c r="BB79" s="599"/>
    </row>
    <row r="80" spans="1:54" s="598" customFormat="1">
      <c r="A80" s="605"/>
      <c r="B80" s="605" t="s">
        <v>1517</v>
      </c>
      <c r="C80" s="574"/>
      <c r="D80" s="607"/>
      <c r="E80" s="608"/>
      <c r="F80" s="597"/>
      <c r="G80" s="615"/>
      <c r="H80" s="615" t="s">
        <v>1517</v>
      </c>
      <c r="I80" s="620"/>
      <c r="J80" s="617"/>
      <c r="K80" s="618"/>
      <c r="L80" s="599"/>
      <c r="M80" s="599"/>
      <c r="N80" s="599"/>
      <c r="O80" s="599"/>
      <c r="P80" s="599"/>
      <c r="Q80" s="599"/>
      <c r="R80" s="599"/>
      <c r="S80" s="599"/>
      <c r="T80" s="599"/>
      <c r="U80" s="599"/>
      <c r="V80" s="599"/>
      <c r="W80" s="599"/>
      <c r="X80" s="599"/>
      <c r="Y80" s="599"/>
      <c r="Z80" s="599"/>
      <c r="AA80" s="599"/>
      <c r="AB80" s="599"/>
      <c r="AC80" s="599"/>
      <c r="AD80" s="599"/>
      <c r="AE80" s="599"/>
      <c r="AF80" s="599"/>
      <c r="AG80" s="599"/>
      <c r="AH80" s="599"/>
      <c r="AI80" s="599"/>
      <c r="AJ80" s="599"/>
      <c r="AK80" s="599"/>
      <c r="AL80" s="599"/>
      <c r="AM80" s="599"/>
      <c r="AN80" s="599"/>
      <c r="AO80" s="599"/>
      <c r="AP80" s="599"/>
      <c r="AQ80" s="599"/>
      <c r="AR80" s="599"/>
      <c r="AS80" s="599"/>
      <c r="AT80" s="599"/>
      <c r="AU80" s="599"/>
      <c r="AV80" s="599"/>
      <c r="AW80" s="599"/>
      <c r="AX80" s="599"/>
      <c r="AY80" s="599"/>
      <c r="AZ80" s="599"/>
      <c r="BA80" s="599"/>
      <c r="BB80" s="599"/>
    </row>
    <row r="81" spans="1:54" s="598" customFormat="1">
      <c r="A81" s="605"/>
      <c r="B81" s="605" t="str">
        <f>B$39</f>
        <v>MA</v>
      </c>
      <c r="C81" s="574"/>
      <c r="D81" s="607"/>
      <c r="E81" s="608"/>
      <c r="F81" s="597"/>
      <c r="G81" s="615"/>
      <c r="H81" s="615" t="str">
        <f>H$39</f>
        <v>MA</v>
      </c>
      <c r="I81" s="620"/>
      <c r="J81" s="617"/>
      <c r="K81" s="618"/>
      <c r="L81" s="599"/>
      <c r="M81" s="599"/>
      <c r="N81" s="599"/>
      <c r="O81" s="599"/>
      <c r="P81" s="599"/>
      <c r="Q81" s="599"/>
      <c r="R81" s="599"/>
      <c r="S81" s="599"/>
      <c r="T81" s="599"/>
      <c r="U81" s="599"/>
      <c r="V81" s="599"/>
      <c r="W81" s="599"/>
      <c r="X81" s="599"/>
      <c r="Y81" s="599"/>
      <c r="Z81" s="599"/>
      <c r="AA81" s="599"/>
      <c r="AB81" s="599"/>
      <c r="AC81" s="599"/>
      <c r="AD81" s="599"/>
      <c r="AE81" s="599"/>
      <c r="AF81" s="599"/>
      <c r="AG81" s="599"/>
      <c r="AH81" s="599"/>
      <c r="AI81" s="599"/>
      <c r="AJ81" s="599"/>
      <c r="AK81" s="599"/>
      <c r="AL81" s="599"/>
      <c r="AM81" s="599"/>
      <c r="AN81" s="599"/>
      <c r="AO81" s="599"/>
      <c r="AP81" s="599"/>
      <c r="AQ81" s="599"/>
      <c r="AR81" s="599"/>
      <c r="AS81" s="599"/>
      <c r="AT81" s="599"/>
      <c r="AU81" s="599"/>
      <c r="AV81" s="599"/>
      <c r="AW81" s="599"/>
      <c r="AX81" s="599"/>
      <c r="AY81" s="599"/>
      <c r="AZ81" s="599"/>
      <c r="BA81" s="599"/>
      <c r="BB81" s="599"/>
    </row>
    <row r="82" spans="1:54" s="598" customFormat="1">
      <c r="A82" s="605"/>
      <c r="B82" s="605" t="str">
        <f>B$40</f>
        <v>S1</v>
      </c>
      <c r="C82" s="574"/>
      <c r="D82" s="607"/>
      <c r="E82" s="608"/>
      <c r="F82" s="597"/>
      <c r="G82" s="615"/>
      <c r="H82" s="615" t="str">
        <f>H$40</f>
        <v>S1</v>
      </c>
      <c r="I82" s="620"/>
      <c r="J82" s="617"/>
      <c r="K82" s="618"/>
      <c r="L82" s="599"/>
      <c r="M82" s="599"/>
      <c r="N82" s="599"/>
      <c r="O82" s="599"/>
      <c r="P82" s="599"/>
      <c r="Q82" s="599"/>
      <c r="R82" s="599"/>
      <c r="S82" s="599"/>
      <c r="T82" s="599"/>
      <c r="U82" s="599"/>
      <c r="V82" s="599"/>
      <c r="W82" s="599"/>
      <c r="X82" s="599"/>
      <c r="Y82" s="599"/>
      <c r="Z82" s="599"/>
      <c r="AA82" s="599"/>
      <c r="AB82" s="599"/>
      <c r="AC82" s="599"/>
      <c r="AD82" s="599"/>
      <c r="AE82" s="599"/>
      <c r="AF82" s="599"/>
      <c r="AG82" s="599"/>
      <c r="AH82" s="599"/>
      <c r="AI82" s="599"/>
      <c r="AJ82" s="599"/>
      <c r="AK82" s="599"/>
      <c r="AL82" s="599"/>
      <c r="AM82" s="599"/>
      <c r="AN82" s="599"/>
      <c r="AO82" s="599"/>
      <c r="AP82" s="599"/>
      <c r="AQ82" s="599"/>
      <c r="AR82" s="599"/>
      <c r="AS82" s="599"/>
      <c r="AT82" s="599"/>
      <c r="AU82" s="599"/>
      <c r="AV82" s="599"/>
      <c r="AW82" s="599"/>
      <c r="AX82" s="599"/>
      <c r="AY82" s="599"/>
      <c r="AZ82" s="599"/>
      <c r="BA82" s="599"/>
      <c r="BB82" s="599"/>
    </row>
    <row r="83" spans="1:54" s="598" customFormat="1">
      <c r="A83" s="605"/>
      <c r="B83" s="605" t="str">
        <f>B$41</f>
        <v>S2</v>
      </c>
      <c r="C83" s="574"/>
      <c r="D83" s="607"/>
      <c r="E83" s="608"/>
      <c r="F83" s="597"/>
      <c r="G83" s="615"/>
      <c r="H83" s="615" t="str">
        <f>H$41</f>
        <v>S2</v>
      </c>
      <c r="I83" s="620"/>
      <c r="J83" s="617"/>
      <c r="K83" s="618"/>
      <c r="L83" s="599"/>
      <c r="M83" s="599"/>
      <c r="N83" s="599"/>
      <c r="O83" s="599"/>
      <c r="P83" s="599"/>
      <c r="Q83" s="599"/>
      <c r="R83" s="599"/>
      <c r="S83" s="599"/>
      <c r="T83" s="599"/>
      <c r="U83" s="599"/>
      <c r="V83" s="599"/>
      <c r="W83" s="599"/>
      <c r="X83" s="599"/>
      <c r="Y83" s="599"/>
      <c r="Z83" s="599"/>
      <c r="AA83" s="599"/>
      <c r="AB83" s="599"/>
      <c r="AC83" s="599"/>
      <c r="AD83" s="599"/>
      <c r="AE83" s="599"/>
      <c r="AF83" s="599"/>
      <c r="AG83" s="599"/>
      <c r="AH83" s="599"/>
      <c r="AI83" s="599"/>
      <c r="AJ83" s="599"/>
      <c r="AK83" s="599"/>
      <c r="AL83" s="599"/>
      <c r="AM83" s="599"/>
      <c r="AN83" s="599"/>
      <c r="AO83" s="599"/>
      <c r="AP83" s="599"/>
      <c r="AQ83" s="599"/>
      <c r="AR83" s="599"/>
      <c r="AS83" s="599"/>
      <c r="AT83" s="599"/>
      <c r="AU83" s="599"/>
      <c r="AV83" s="599"/>
      <c r="AW83" s="599"/>
      <c r="AX83" s="599"/>
      <c r="AY83" s="599"/>
      <c r="AZ83" s="599"/>
      <c r="BA83" s="599"/>
      <c r="BB83" s="599"/>
    </row>
    <row r="84" spans="1:54" s="598" customFormat="1">
      <c r="A84" s="605"/>
      <c r="B84" s="605" t="str">
        <f>B$42</f>
        <v>S3</v>
      </c>
      <c r="C84" s="574"/>
      <c r="D84" s="607"/>
      <c r="E84" s="608"/>
      <c r="F84" s="597"/>
      <c r="G84" s="615"/>
      <c r="H84" s="615" t="str">
        <f>H$42</f>
        <v>S3</v>
      </c>
      <c r="I84" s="620"/>
      <c r="J84" s="617"/>
      <c r="K84" s="618"/>
      <c r="L84" s="599"/>
      <c r="M84" s="599"/>
      <c r="N84" s="599"/>
      <c r="O84" s="599"/>
      <c r="P84" s="599"/>
      <c r="Q84" s="599"/>
      <c r="R84" s="599"/>
      <c r="S84" s="599"/>
      <c r="T84" s="599"/>
      <c r="U84" s="599"/>
      <c r="V84" s="599"/>
      <c r="W84" s="599"/>
      <c r="X84" s="599"/>
      <c r="Y84" s="599"/>
      <c r="Z84" s="599"/>
      <c r="AA84" s="599"/>
      <c r="AB84" s="599"/>
      <c r="AC84" s="599"/>
      <c r="AD84" s="599"/>
      <c r="AE84" s="599"/>
      <c r="AF84" s="599"/>
      <c r="AG84" s="599"/>
      <c r="AH84" s="599"/>
      <c r="AI84" s="599"/>
      <c r="AJ84" s="599"/>
      <c r="AK84" s="599"/>
      <c r="AL84" s="599"/>
      <c r="AM84" s="599"/>
      <c r="AN84" s="599"/>
      <c r="AO84" s="599"/>
      <c r="AP84" s="599"/>
      <c r="AQ84" s="599"/>
      <c r="AR84" s="599"/>
      <c r="AS84" s="599"/>
      <c r="AT84" s="599"/>
      <c r="AU84" s="599"/>
      <c r="AV84" s="599"/>
      <c r="AW84" s="599"/>
      <c r="AX84" s="599"/>
      <c r="AY84" s="599"/>
      <c r="AZ84" s="599"/>
      <c r="BA84" s="599"/>
      <c r="BB84" s="599"/>
    </row>
    <row r="85" spans="1:54" s="598" customFormat="1">
      <c r="A85" s="605"/>
      <c r="B85" s="605" t="str">
        <f>B$43</f>
        <v>S4</v>
      </c>
      <c r="C85" s="574"/>
      <c r="D85" s="607"/>
      <c r="E85" s="608"/>
      <c r="F85" s="597"/>
      <c r="G85" s="621"/>
      <c r="H85" s="621" t="str">
        <f>H$43</f>
        <v>S4</v>
      </c>
      <c r="I85" s="622"/>
      <c r="J85" s="623"/>
      <c r="K85" s="624"/>
      <c r="L85" s="599"/>
      <c r="M85" s="599"/>
      <c r="N85" s="599"/>
      <c r="O85" s="599"/>
      <c r="P85" s="599"/>
      <c r="Q85" s="599"/>
      <c r="R85" s="599"/>
      <c r="S85" s="599"/>
      <c r="T85" s="599"/>
      <c r="U85" s="599"/>
      <c r="V85" s="599"/>
      <c r="W85" s="599"/>
      <c r="X85" s="599"/>
      <c r="Y85" s="599"/>
      <c r="Z85" s="599"/>
      <c r="AA85" s="599"/>
      <c r="AB85" s="599"/>
      <c r="AC85" s="599"/>
      <c r="AD85" s="599"/>
      <c r="AE85" s="599"/>
      <c r="AF85" s="599"/>
      <c r="AG85" s="599"/>
      <c r="AH85" s="599"/>
      <c r="AI85" s="599"/>
      <c r="AJ85" s="599"/>
      <c r="AK85" s="599"/>
      <c r="AL85" s="599"/>
      <c r="AM85" s="599"/>
      <c r="AN85" s="599"/>
      <c r="AO85" s="599"/>
      <c r="AP85" s="599"/>
      <c r="AQ85" s="599"/>
      <c r="AR85" s="599"/>
      <c r="AS85" s="599"/>
      <c r="AT85" s="599"/>
      <c r="AU85" s="599"/>
      <c r="AV85" s="599"/>
      <c r="AW85" s="599"/>
      <c r="AX85" s="599"/>
      <c r="AY85" s="599"/>
      <c r="AZ85" s="599"/>
      <c r="BA85" s="599"/>
      <c r="BB85" s="599"/>
    </row>
    <row r="86" spans="1:54" s="598" customFormat="1">
      <c r="A86" s="610"/>
      <c r="B86" s="610"/>
      <c r="C86" s="611"/>
      <c r="D86" s="612"/>
      <c r="E86" s="613"/>
      <c r="F86" s="597"/>
      <c r="G86" s="635"/>
      <c r="H86" s="635"/>
      <c r="I86" s="636"/>
      <c r="J86" s="637"/>
      <c r="K86" s="638"/>
      <c r="L86" s="599"/>
      <c r="M86" s="599"/>
      <c r="N86" s="599"/>
      <c r="O86" s="599"/>
      <c r="P86" s="599"/>
      <c r="Q86" s="599"/>
      <c r="R86" s="599"/>
      <c r="S86" s="599"/>
      <c r="T86" s="599"/>
      <c r="U86" s="599"/>
      <c r="V86" s="599"/>
      <c r="W86" s="599"/>
      <c r="X86" s="599"/>
      <c r="Y86" s="599"/>
      <c r="Z86" s="599"/>
      <c r="AA86" s="599"/>
      <c r="AB86" s="599"/>
      <c r="AC86" s="599"/>
      <c r="AD86" s="599"/>
      <c r="AE86" s="599"/>
      <c r="AF86" s="599"/>
      <c r="AG86" s="599"/>
      <c r="AH86" s="599"/>
      <c r="AI86" s="599"/>
      <c r="AJ86" s="599"/>
      <c r="AK86" s="599"/>
      <c r="AL86" s="599"/>
      <c r="AM86" s="599"/>
      <c r="AN86" s="599"/>
      <c r="AO86" s="599"/>
      <c r="AP86" s="599"/>
      <c r="AQ86" s="599"/>
      <c r="AR86" s="599"/>
      <c r="AS86" s="599"/>
      <c r="AT86" s="599"/>
      <c r="AU86" s="599"/>
      <c r="AV86" s="599"/>
      <c r="AW86" s="599"/>
      <c r="AX86" s="599"/>
      <c r="AY86" s="599"/>
      <c r="AZ86" s="599"/>
      <c r="BA86" s="599"/>
      <c r="BB86" s="599"/>
    </row>
    <row r="87" spans="1:54" s="598" customFormat="1" ht="174.95">
      <c r="A87" s="605" t="s">
        <v>752</v>
      </c>
      <c r="B87" s="605"/>
      <c r="C87" s="606" t="s">
        <v>1533</v>
      </c>
      <c r="D87" s="607"/>
      <c r="E87" s="608"/>
      <c r="F87" s="597"/>
      <c r="G87" s="634" t="s">
        <v>1534</v>
      </c>
      <c r="H87" s="630"/>
      <c r="I87" s="631" t="s">
        <v>1535</v>
      </c>
      <c r="J87" s="632"/>
      <c r="K87" s="633"/>
      <c r="L87" s="599"/>
      <c r="M87" s="599"/>
      <c r="N87" s="599"/>
      <c r="O87" s="599"/>
      <c r="P87" s="599"/>
      <c r="Q87" s="599"/>
      <c r="R87" s="599"/>
      <c r="S87" s="599"/>
      <c r="T87" s="599"/>
      <c r="U87" s="599"/>
      <c r="V87" s="599"/>
      <c r="W87" s="599"/>
      <c r="X87" s="599"/>
      <c r="Y87" s="599"/>
      <c r="Z87" s="599"/>
      <c r="AA87" s="599"/>
      <c r="AB87" s="599"/>
      <c r="AC87" s="599"/>
      <c r="AD87" s="599"/>
      <c r="AE87" s="599"/>
      <c r="AF87" s="599"/>
      <c r="AG87" s="599"/>
      <c r="AH87" s="599"/>
      <c r="AI87" s="599"/>
      <c r="AJ87" s="599"/>
      <c r="AK87" s="599"/>
      <c r="AL87" s="599"/>
      <c r="AM87" s="599"/>
      <c r="AN87" s="599"/>
      <c r="AO87" s="599"/>
      <c r="AP87" s="599"/>
      <c r="AQ87" s="599"/>
      <c r="AR87" s="599"/>
      <c r="AS87" s="599"/>
      <c r="AT87" s="599"/>
      <c r="AU87" s="599"/>
      <c r="AV87" s="599"/>
      <c r="AW87" s="599"/>
      <c r="AX87" s="599"/>
      <c r="AY87" s="599"/>
      <c r="AZ87" s="599"/>
      <c r="BA87" s="599"/>
      <c r="BB87" s="599"/>
    </row>
    <row r="88" spans="1:54" s="598" customFormat="1">
      <c r="A88" s="605"/>
      <c r="B88" s="605" t="s">
        <v>1517</v>
      </c>
      <c r="C88" s="574"/>
      <c r="D88" s="607"/>
      <c r="E88" s="608"/>
      <c r="F88" s="597"/>
      <c r="G88" s="615"/>
      <c r="H88" s="615" t="s">
        <v>1517</v>
      </c>
      <c r="I88" s="620"/>
      <c r="J88" s="617"/>
      <c r="K88" s="618"/>
      <c r="L88" s="599"/>
      <c r="M88" s="599"/>
      <c r="N88" s="599"/>
      <c r="O88" s="599"/>
      <c r="P88" s="599"/>
      <c r="Q88" s="599"/>
      <c r="R88" s="599"/>
      <c r="S88" s="599"/>
      <c r="T88" s="599"/>
      <c r="U88" s="599"/>
      <c r="V88" s="599"/>
      <c r="W88" s="599"/>
      <c r="X88" s="599"/>
      <c r="Y88" s="599"/>
      <c r="Z88" s="599"/>
      <c r="AA88" s="599"/>
      <c r="AB88" s="599"/>
      <c r="AC88" s="599"/>
      <c r="AD88" s="599"/>
      <c r="AE88" s="599"/>
      <c r="AF88" s="599"/>
      <c r="AG88" s="599"/>
      <c r="AH88" s="599"/>
      <c r="AI88" s="599"/>
      <c r="AJ88" s="599"/>
      <c r="AK88" s="599"/>
      <c r="AL88" s="599"/>
      <c r="AM88" s="599"/>
      <c r="AN88" s="599"/>
      <c r="AO88" s="599"/>
      <c r="AP88" s="599"/>
      <c r="AQ88" s="599"/>
      <c r="AR88" s="599"/>
      <c r="AS88" s="599"/>
      <c r="AT88" s="599"/>
      <c r="AU88" s="599"/>
      <c r="AV88" s="599"/>
      <c r="AW88" s="599"/>
      <c r="AX88" s="599"/>
      <c r="AY88" s="599"/>
      <c r="AZ88" s="599"/>
      <c r="BA88" s="599"/>
      <c r="BB88" s="599"/>
    </row>
    <row r="89" spans="1:54" s="598" customFormat="1">
      <c r="A89" s="605"/>
      <c r="B89" s="605" t="str">
        <f>B$39</f>
        <v>MA</v>
      </c>
      <c r="C89" s="574"/>
      <c r="D89" s="607"/>
      <c r="E89" s="608"/>
      <c r="F89" s="597"/>
      <c r="G89" s="615"/>
      <c r="H89" s="615" t="str">
        <f>H$39</f>
        <v>MA</v>
      </c>
      <c r="I89" s="620"/>
      <c r="J89" s="617"/>
      <c r="K89" s="618"/>
      <c r="L89" s="599"/>
      <c r="M89" s="599"/>
      <c r="N89" s="599"/>
      <c r="O89" s="599"/>
      <c r="P89" s="599"/>
      <c r="Q89" s="599"/>
      <c r="R89" s="599"/>
      <c r="S89" s="599"/>
      <c r="T89" s="599"/>
      <c r="U89" s="599"/>
      <c r="V89" s="599"/>
      <c r="W89" s="599"/>
      <c r="X89" s="599"/>
      <c r="Y89" s="599"/>
      <c r="Z89" s="599"/>
      <c r="AA89" s="599"/>
      <c r="AB89" s="599"/>
      <c r="AC89" s="599"/>
      <c r="AD89" s="599"/>
      <c r="AE89" s="599"/>
      <c r="AF89" s="599"/>
      <c r="AG89" s="599"/>
      <c r="AH89" s="599"/>
      <c r="AI89" s="599"/>
      <c r="AJ89" s="599"/>
      <c r="AK89" s="599"/>
      <c r="AL89" s="599"/>
      <c r="AM89" s="599"/>
      <c r="AN89" s="599"/>
      <c r="AO89" s="599"/>
      <c r="AP89" s="599"/>
      <c r="AQ89" s="599"/>
      <c r="AR89" s="599"/>
      <c r="AS89" s="599"/>
      <c r="AT89" s="599"/>
      <c r="AU89" s="599"/>
      <c r="AV89" s="599"/>
      <c r="AW89" s="599"/>
      <c r="AX89" s="599"/>
      <c r="AY89" s="599"/>
      <c r="AZ89" s="599"/>
      <c r="BA89" s="599"/>
      <c r="BB89" s="599"/>
    </row>
    <row r="90" spans="1:54" s="598" customFormat="1">
      <c r="A90" s="605"/>
      <c r="B90" s="605" t="str">
        <f>B$40</f>
        <v>S1</v>
      </c>
      <c r="C90" s="574"/>
      <c r="D90" s="607"/>
      <c r="E90" s="608"/>
      <c r="F90" s="597"/>
      <c r="G90" s="615"/>
      <c r="H90" s="615" t="str">
        <f>H$40</f>
        <v>S1</v>
      </c>
      <c r="I90" s="620"/>
      <c r="J90" s="617"/>
      <c r="K90" s="618"/>
      <c r="L90" s="599"/>
      <c r="M90" s="599"/>
      <c r="N90" s="599"/>
      <c r="O90" s="599"/>
      <c r="P90" s="599"/>
      <c r="Q90" s="599"/>
      <c r="R90" s="599"/>
      <c r="S90" s="599"/>
      <c r="T90" s="599"/>
      <c r="U90" s="599"/>
      <c r="V90" s="599"/>
      <c r="W90" s="599"/>
      <c r="X90" s="599"/>
      <c r="Y90" s="599"/>
      <c r="Z90" s="599"/>
      <c r="AA90" s="599"/>
      <c r="AB90" s="599"/>
      <c r="AC90" s="599"/>
      <c r="AD90" s="599"/>
      <c r="AE90" s="599"/>
      <c r="AF90" s="599"/>
      <c r="AG90" s="599"/>
      <c r="AH90" s="599"/>
      <c r="AI90" s="599"/>
      <c r="AJ90" s="599"/>
      <c r="AK90" s="599"/>
      <c r="AL90" s="599"/>
      <c r="AM90" s="599"/>
      <c r="AN90" s="599"/>
      <c r="AO90" s="599"/>
      <c r="AP90" s="599"/>
      <c r="AQ90" s="599"/>
      <c r="AR90" s="599"/>
      <c r="AS90" s="599"/>
      <c r="AT90" s="599"/>
      <c r="AU90" s="599"/>
      <c r="AV90" s="599"/>
      <c r="AW90" s="599"/>
      <c r="AX90" s="599"/>
      <c r="AY90" s="599"/>
      <c r="AZ90" s="599"/>
      <c r="BA90" s="599"/>
      <c r="BB90" s="599"/>
    </row>
    <row r="91" spans="1:54" s="598" customFormat="1">
      <c r="A91" s="605"/>
      <c r="B91" s="605" t="str">
        <f>B$41</f>
        <v>S2</v>
      </c>
      <c r="C91" s="574"/>
      <c r="D91" s="607"/>
      <c r="E91" s="608"/>
      <c r="F91" s="597"/>
      <c r="G91" s="615"/>
      <c r="H91" s="615" t="str">
        <f>H$41</f>
        <v>S2</v>
      </c>
      <c r="I91" s="620"/>
      <c r="J91" s="617"/>
      <c r="K91" s="618"/>
      <c r="L91" s="599"/>
      <c r="M91" s="599"/>
      <c r="N91" s="599"/>
      <c r="O91" s="599"/>
      <c r="P91" s="599"/>
      <c r="Q91" s="599"/>
      <c r="R91" s="599"/>
      <c r="S91" s="599"/>
      <c r="T91" s="599"/>
      <c r="U91" s="599"/>
      <c r="V91" s="599"/>
      <c r="W91" s="599"/>
      <c r="X91" s="599"/>
      <c r="Y91" s="599"/>
      <c r="Z91" s="599"/>
      <c r="AA91" s="599"/>
      <c r="AB91" s="599"/>
      <c r="AC91" s="599"/>
      <c r="AD91" s="599"/>
      <c r="AE91" s="599"/>
      <c r="AF91" s="599"/>
      <c r="AG91" s="599"/>
      <c r="AH91" s="599"/>
      <c r="AI91" s="599"/>
      <c r="AJ91" s="599"/>
      <c r="AK91" s="599"/>
      <c r="AL91" s="599"/>
      <c r="AM91" s="599"/>
      <c r="AN91" s="599"/>
      <c r="AO91" s="599"/>
      <c r="AP91" s="599"/>
      <c r="AQ91" s="599"/>
      <c r="AR91" s="599"/>
      <c r="AS91" s="599"/>
      <c r="AT91" s="599"/>
      <c r="AU91" s="599"/>
      <c r="AV91" s="599"/>
      <c r="AW91" s="599"/>
      <c r="AX91" s="599"/>
      <c r="AY91" s="599"/>
      <c r="AZ91" s="599"/>
      <c r="BA91" s="599"/>
      <c r="BB91" s="599"/>
    </row>
    <row r="92" spans="1:54" s="598" customFormat="1">
      <c r="A92" s="605"/>
      <c r="B92" s="605" t="str">
        <f>B$42</f>
        <v>S3</v>
      </c>
      <c r="C92" s="574"/>
      <c r="D92" s="607"/>
      <c r="E92" s="608"/>
      <c r="F92" s="597"/>
      <c r="G92" s="615"/>
      <c r="H92" s="615" t="str">
        <f>H$42</f>
        <v>S3</v>
      </c>
      <c r="I92" s="620"/>
      <c r="J92" s="617"/>
      <c r="K92" s="618"/>
      <c r="L92" s="599"/>
      <c r="M92" s="599"/>
      <c r="N92" s="599"/>
      <c r="O92" s="599"/>
      <c r="P92" s="599"/>
      <c r="Q92" s="599"/>
      <c r="R92" s="599"/>
      <c r="S92" s="599"/>
      <c r="T92" s="599"/>
      <c r="U92" s="599"/>
      <c r="V92" s="599"/>
      <c r="W92" s="599"/>
      <c r="X92" s="599"/>
      <c r="Y92" s="599"/>
      <c r="Z92" s="599"/>
      <c r="AA92" s="599"/>
      <c r="AB92" s="599"/>
      <c r="AC92" s="599"/>
      <c r="AD92" s="599"/>
      <c r="AE92" s="599"/>
      <c r="AF92" s="599"/>
      <c r="AG92" s="599"/>
      <c r="AH92" s="599"/>
      <c r="AI92" s="599"/>
      <c r="AJ92" s="599"/>
      <c r="AK92" s="599"/>
      <c r="AL92" s="599"/>
      <c r="AM92" s="599"/>
      <c r="AN92" s="599"/>
      <c r="AO92" s="599"/>
      <c r="AP92" s="599"/>
      <c r="AQ92" s="599"/>
      <c r="AR92" s="599"/>
      <c r="AS92" s="599"/>
      <c r="AT92" s="599"/>
      <c r="AU92" s="599"/>
      <c r="AV92" s="599"/>
      <c r="AW92" s="599"/>
      <c r="AX92" s="599"/>
      <c r="AY92" s="599"/>
      <c r="AZ92" s="599"/>
      <c r="BA92" s="599"/>
      <c r="BB92" s="599"/>
    </row>
    <row r="93" spans="1:54" s="598" customFormat="1">
      <c r="A93" s="605"/>
      <c r="B93" s="605" t="str">
        <f>B$43</f>
        <v>S4</v>
      </c>
      <c r="C93" s="574"/>
      <c r="D93" s="607"/>
      <c r="E93" s="608"/>
      <c r="F93" s="597"/>
      <c r="G93" s="615"/>
      <c r="H93" s="615" t="str">
        <f>H$43</f>
        <v>S4</v>
      </c>
      <c r="I93" s="620"/>
      <c r="J93" s="617"/>
      <c r="K93" s="618"/>
      <c r="L93" s="599"/>
      <c r="M93" s="599"/>
      <c r="N93" s="599"/>
      <c r="O93" s="599"/>
      <c r="P93" s="599"/>
      <c r="Q93" s="599"/>
      <c r="R93" s="599"/>
      <c r="S93" s="599"/>
      <c r="T93" s="599"/>
      <c r="U93" s="599"/>
      <c r="V93" s="599"/>
      <c r="W93" s="599"/>
      <c r="X93" s="599"/>
      <c r="Y93" s="599"/>
      <c r="Z93" s="599"/>
      <c r="AA93" s="599"/>
      <c r="AB93" s="599"/>
      <c r="AC93" s="599"/>
      <c r="AD93" s="599"/>
      <c r="AE93" s="599"/>
      <c r="AF93" s="599"/>
      <c r="AG93" s="599"/>
      <c r="AH93" s="599"/>
      <c r="AI93" s="599"/>
      <c r="AJ93" s="599"/>
      <c r="AK93" s="599"/>
      <c r="AL93" s="599"/>
      <c r="AM93" s="599"/>
      <c r="AN93" s="599"/>
      <c r="AO93" s="599"/>
      <c r="AP93" s="599"/>
      <c r="AQ93" s="599"/>
      <c r="AR93" s="599"/>
      <c r="AS93" s="599"/>
      <c r="AT93" s="599"/>
      <c r="AU93" s="599"/>
      <c r="AV93" s="599"/>
      <c r="AW93" s="599"/>
      <c r="AX93" s="599"/>
      <c r="AY93" s="599"/>
      <c r="AZ93" s="599"/>
      <c r="BA93" s="599"/>
      <c r="BB93" s="599"/>
    </row>
    <row r="94" spans="1:54" s="598" customFormat="1">
      <c r="A94" s="610"/>
      <c r="B94" s="610"/>
      <c r="C94" s="611"/>
      <c r="D94" s="612"/>
      <c r="E94" s="613"/>
      <c r="F94" s="597"/>
      <c r="G94" s="610"/>
      <c r="H94" s="610"/>
      <c r="I94" s="611"/>
      <c r="J94" s="612"/>
      <c r="K94" s="613"/>
      <c r="L94" s="599"/>
      <c r="M94" s="599"/>
      <c r="N94" s="599"/>
      <c r="O94" s="599"/>
      <c r="P94" s="599"/>
      <c r="Q94" s="599"/>
      <c r="R94" s="599"/>
      <c r="S94" s="599"/>
      <c r="T94" s="599"/>
      <c r="U94" s="599"/>
      <c r="V94" s="599"/>
      <c r="W94" s="599"/>
      <c r="X94" s="599"/>
      <c r="Y94" s="599"/>
      <c r="Z94" s="599"/>
      <c r="AA94" s="599"/>
      <c r="AB94" s="599"/>
      <c r="AC94" s="599"/>
      <c r="AD94" s="599"/>
      <c r="AE94" s="599"/>
      <c r="AF94" s="599"/>
      <c r="AG94" s="599"/>
      <c r="AH94" s="599"/>
      <c r="AI94" s="599"/>
      <c r="AJ94" s="599"/>
      <c r="AK94" s="599"/>
      <c r="AL94" s="599"/>
      <c r="AM94" s="599"/>
      <c r="AN94" s="599"/>
      <c r="AO94" s="599"/>
      <c r="AP94" s="599"/>
      <c r="AQ94" s="599"/>
      <c r="AR94" s="599"/>
      <c r="AS94" s="599"/>
      <c r="AT94" s="599"/>
      <c r="AU94" s="599"/>
      <c r="AV94" s="599"/>
      <c r="AW94" s="599"/>
      <c r="AX94" s="599"/>
      <c r="AY94" s="599"/>
      <c r="AZ94" s="599"/>
      <c r="BA94" s="599"/>
      <c r="BB94" s="599"/>
    </row>
    <row r="95" spans="1:54" s="598" customFormat="1" ht="75">
      <c r="A95" s="605" t="s">
        <v>757</v>
      </c>
      <c r="B95" s="605"/>
      <c r="C95" s="606" t="s">
        <v>758</v>
      </c>
      <c r="D95" s="607"/>
      <c r="E95" s="608"/>
      <c r="F95" s="597"/>
      <c r="G95" s="605" t="s">
        <v>757</v>
      </c>
      <c r="H95" s="605"/>
      <c r="I95" s="606" t="s">
        <v>1536</v>
      </c>
      <c r="J95" s="607"/>
      <c r="K95" s="608"/>
      <c r="L95" s="599"/>
      <c r="M95" s="599"/>
      <c r="N95" s="599"/>
      <c r="O95" s="599"/>
      <c r="P95" s="599"/>
      <c r="Q95" s="599"/>
      <c r="R95" s="599"/>
      <c r="S95" s="599"/>
      <c r="T95" s="599"/>
      <c r="U95" s="599"/>
      <c r="V95" s="599"/>
      <c r="W95" s="599"/>
      <c r="X95" s="599"/>
      <c r="Y95" s="599"/>
      <c r="Z95" s="599"/>
      <c r="AA95" s="599"/>
      <c r="AB95" s="599"/>
      <c r="AC95" s="599"/>
      <c r="AD95" s="599"/>
      <c r="AE95" s="599"/>
      <c r="AF95" s="599"/>
      <c r="AG95" s="599"/>
      <c r="AH95" s="599"/>
      <c r="AI95" s="599"/>
      <c r="AJ95" s="599"/>
      <c r="AK95" s="599"/>
      <c r="AL95" s="599"/>
      <c r="AM95" s="599"/>
      <c r="AN95" s="599"/>
      <c r="AO95" s="599"/>
      <c r="AP95" s="599"/>
      <c r="AQ95" s="599"/>
      <c r="AR95" s="599"/>
      <c r="AS95" s="599"/>
      <c r="AT95" s="599"/>
      <c r="AU95" s="599"/>
      <c r="AV95" s="599"/>
      <c r="AW95" s="599"/>
      <c r="AX95" s="599"/>
      <c r="AY95" s="599"/>
      <c r="AZ95" s="599"/>
      <c r="BA95" s="599"/>
      <c r="BB95" s="599"/>
    </row>
    <row r="96" spans="1:54" s="598" customFormat="1" ht="112.5">
      <c r="A96" s="605"/>
      <c r="B96" s="605"/>
      <c r="C96" s="609" t="s">
        <v>1537</v>
      </c>
      <c r="D96" s="607"/>
      <c r="E96" s="608"/>
      <c r="F96" s="597"/>
      <c r="G96" s="605"/>
      <c r="H96" s="605"/>
      <c r="I96" s="609" t="s">
        <v>1538</v>
      </c>
      <c r="J96" s="607"/>
      <c r="K96" s="608"/>
      <c r="L96" s="599"/>
      <c r="M96" s="599"/>
      <c r="N96" s="599"/>
      <c r="O96" s="599"/>
      <c r="P96" s="599"/>
      <c r="Q96" s="599"/>
      <c r="R96" s="599"/>
      <c r="S96" s="599"/>
      <c r="T96" s="599"/>
      <c r="U96" s="599"/>
      <c r="V96" s="599"/>
      <c r="W96" s="599"/>
      <c r="X96" s="599"/>
      <c r="Y96" s="599"/>
      <c r="Z96" s="599"/>
      <c r="AA96" s="599"/>
      <c r="AB96" s="599"/>
      <c r="AC96" s="599"/>
      <c r="AD96" s="599"/>
      <c r="AE96" s="599"/>
      <c r="AF96" s="599"/>
      <c r="AG96" s="599"/>
      <c r="AH96" s="599"/>
      <c r="AI96" s="599"/>
      <c r="AJ96" s="599"/>
      <c r="AK96" s="599"/>
      <c r="AL96" s="599"/>
      <c r="AM96" s="599"/>
      <c r="AN96" s="599"/>
      <c r="AO96" s="599"/>
      <c r="AP96" s="599"/>
      <c r="AQ96" s="599"/>
      <c r="AR96" s="599"/>
      <c r="AS96" s="599"/>
      <c r="AT96" s="599"/>
      <c r="AU96" s="599"/>
      <c r="AV96" s="599"/>
      <c r="AW96" s="599"/>
      <c r="AX96" s="599"/>
      <c r="AY96" s="599"/>
      <c r="AZ96" s="599"/>
      <c r="BA96" s="599"/>
      <c r="BB96" s="599"/>
    </row>
    <row r="97" spans="1:54" s="598" customFormat="1">
      <c r="A97" s="605"/>
      <c r="B97" s="605" t="s">
        <v>1517</v>
      </c>
      <c r="C97" s="574"/>
      <c r="D97" s="607"/>
      <c r="E97" s="608"/>
      <c r="F97" s="597"/>
      <c r="G97" s="605"/>
      <c r="H97" s="605" t="s">
        <v>1517</v>
      </c>
      <c r="I97" s="574"/>
      <c r="J97" s="607"/>
      <c r="K97" s="608"/>
      <c r="L97" s="599"/>
      <c r="M97" s="599"/>
      <c r="N97" s="599"/>
      <c r="O97" s="599"/>
      <c r="P97" s="599"/>
      <c r="Q97" s="599"/>
      <c r="R97" s="599"/>
      <c r="S97" s="599"/>
      <c r="T97" s="599"/>
      <c r="U97" s="599"/>
      <c r="V97" s="599"/>
      <c r="W97" s="599"/>
      <c r="X97" s="599"/>
      <c r="Y97" s="599"/>
      <c r="Z97" s="599"/>
      <c r="AA97" s="599"/>
      <c r="AB97" s="599"/>
      <c r="AC97" s="599"/>
      <c r="AD97" s="599"/>
      <c r="AE97" s="599"/>
      <c r="AF97" s="599"/>
      <c r="AG97" s="599"/>
      <c r="AH97" s="599"/>
      <c r="AI97" s="599"/>
      <c r="AJ97" s="599"/>
      <c r="AK97" s="599"/>
      <c r="AL97" s="599"/>
      <c r="AM97" s="599"/>
      <c r="AN97" s="599"/>
      <c r="AO97" s="599"/>
      <c r="AP97" s="599"/>
      <c r="AQ97" s="599"/>
      <c r="AR97" s="599"/>
      <c r="AS97" s="599"/>
      <c r="AT97" s="599"/>
      <c r="AU97" s="599"/>
      <c r="AV97" s="599"/>
      <c r="AW97" s="599"/>
      <c r="AX97" s="599"/>
      <c r="AY97" s="599"/>
      <c r="AZ97" s="599"/>
      <c r="BA97" s="599"/>
      <c r="BB97" s="599"/>
    </row>
    <row r="98" spans="1:54" s="598" customFormat="1">
      <c r="A98" s="605"/>
      <c r="B98" s="605" t="str">
        <f>B$39</f>
        <v>MA</v>
      </c>
      <c r="C98" s="574"/>
      <c r="D98" s="607"/>
      <c r="E98" s="608"/>
      <c r="F98" s="597"/>
      <c r="G98" s="605"/>
      <c r="H98" s="605" t="str">
        <f>H$39</f>
        <v>MA</v>
      </c>
      <c r="I98" s="574"/>
      <c r="J98" s="607"/>
      <c r="K98" s="608"/>
      <c r="L98" s="599"/>
      <c r="M98" s="599"/>
      <c r="N98" s="599"/>
      <c r="O98" s="599"/>
      <c r="P98" s="599"/>
      <c r="Q98" s="599"/>
      <c r="R98" s="599"/>
      <c r="S98" s="599"/>
      <c r="T98" s="599"/>
      <c r="U98" s="599"/>
      <c r="V98" s="599"/>
      <c r="W98" s="599"/>
      <c r="X98" s="599"/>
      <c r="Y98" s="599"/>
      <c r="Z98" s="599"/>
      <c r="AA98" s="599"/>
      <c r="AB98" s="599"/>
      <c r="AC98" s="599"/>
      <c r="AD98" s="599"/>
      <c r="AE98" s="599"/>
      <c r="AF98" s="599"/>
      <c r="AG98" s="599"/>
      <c r="AH98" s="599"/>
      <c r="AI98" s="599"/>
      <c r="AJ98" s="599"/>
      <c r="AK98" s="599"/>
      <c r="AL98" s="599"/>
      <c r="AM98" s="599"/>
      <c r="AN98" s="599"/>
      <c r="AO98" s="599"/>
      <c r="AP98" s="599"/>
      <c r="AQ98" s="599"/>
      <c r="AR98" s="599"/>
      <c r="AS98" s="599"/>
      <c r="AT98" s="599"/>
      <c r="AU98" s="599"/>
      <c r="AV98" s="599"/>
      <c r="AW98" s="599"/>
      <c r="AX98" s="599"/>
      <c r="AY98" s="599"/>
      <c r="AZ98" s="599"/>
      <c r="BA98" s="599"/>
      <c r="BB98" s="599"/>
    </row>
    <row r="99" spans="1:54" s="598" customFormat="1">
      <c r="A99" s="605"/>
      <c r="B99" s="605" t="str">
        <f>B$40</f>
        <v>S1</v>
      </c>
      <c r="C99" s="574"/>
      <c r="D99" s="607"/>
      <c r="E99" s="608"/>
      <c r="F99" s="597"/>
      <c r="G99" s="605"/>
      <c r="H99" s="605" t="str">
        <f>H$40</f>
        <v>S1</v>
      </c>
      <c r="I99" s="574"/>
      <c r="J99" s="607"/>
      <c r="K99" s="608"/>
      <c r="L99" s="599"/>
      <c r="M99" s="599"/>
      <c r="N99" s="599"/>
      <c r="O99" s="599"/>
      <c r="P99" s="599"/>
      <c r="Q99" s="599"/>
      <c r="R99" s="599"/>
      <c r="S99" s="599"/>
      <c r="T99" s="599"/>
      <c r="U99" s="599"/>
      <c r="V99" s="599"/>
      <c r="W99" s="599"/>
      <c r="X99" s="599"/>
      <c r="Y99" s="599"/>
      <c r="Z99" s="599"/>
      <c r="AA99" s="599"/>
      <c r="AB99" s="599"/>
      <c r="AC99" s="599"/>
      <c r="AD99" s="599"/>
      <c r="AE99" s="599"/>
      <c r="AF99" s="599"/>
      <c r="AG99" s="599"/>
      <c r="AH99" s="599"/>
      <c r="AI99" s="599"/>
      <c r="AJ99" s="599"/>
      <c r="AK99" s="599"/>
      <c r="AL99" s="599"/>
      <c r="AM99" s="599"/>
      <c r="AN99" s="599"/>
      <c r="AO99" s="599"/>
      <c r="AP99" s="599"/>
      <c r="AQ99" s="599"/>
      <c r="AR99" s="599"/>
      <c r="AS99" s="599"/>
      <c r="AT99" s="599"/>
      <c r="AU99" s="599"/>
      <c r="AV99" s="599"/>
      <c r="AW99" s="599"/>
      <c r="AX99" s="599"/>
      <c r="AY99" s="599"/>
      <c r="AZ99" s="599"/>
      <c r="BA99" s="599"/>
      <c r="BB99" s="599"/>
    </row>
    <row r="100" spans="1:54" s="598" customFormat="1">
      <c r="A100" s="605"/>
      <c r="B100" s="605" t="str">
        <f>B$41</f>
        <v>S2</v>
      </c>
      <c r="C100" s="574"/>
      <c r="D100" s="607"/>
      <c r="E100" s="608"/>
      <c r="F100" s="597"/>
      <c r="G100" s="605"/>
      <c r="H100" s="605" t="str">
        <f>H$41</f>
        <v>S2</v>
      </c>
      <c r="I100" s="574"/>
      <c r="J100" s="607"/>
      <c r="K100" s="608"/>
      <c r="L100" s="599"/>
      <c r="M100" s="599"/>
      <c r="N100" s="599"/>
      <c r="O100" s="599"/>
      <c r="P100" s="599"/>
      <c r="Q100" s="599"/>
      <c r="R100" s="599"/>
      <c r="S100" s="599"/>
      <c r="T100" s="599"/>
      <c r="U100" s="599"/>
      <c r="V100" s="599"/>
      <c r="W100" s="599"/>
      <c r="X100" s="599"/>
      <c r="Y100" s="599"/>
      <c r="Z100" s="599"/>
      <c r="AA100" s="599"/>
      <c r="AB100" s="599"/>
      <c r="AC100" s="599"/>
      <c r="AD100" s="599"/>
      <c r="AE100" s="599"/>
      <c r="AF100" s="599"/>
      <c r="AG100" s="599"/>
      <c r="AH100" s="599"/>
      <c r="AI100" s="599"/>
      <c r="AJ100" s="599"/>
      <c r="AK100" s="599"/>
      <c r="AL100" s="599"/>
      <c r="AM100" s="599"/>
      <c r="AN100" s="599"/>
      <c r="AO100" s="599"/>
      <c r="AP100" s="599"/>
      <c r="AQ100" s="599"/>
      <c r="AR100" s="599"/>
      <c r="AS100" s="599"/>
      <c r="AT100" s="599"/>
      <c r="AU100" s="599"/>
      <c r="AV100" s="599"/>
      <c r="AW100" s="599"/>
      <c r="AX100" s="599"/>
      <c r="AY100" s="599"/>
      <c r="AZ100" s="599"/>
      <c r="BA100" s="599"/>
      <c r="BB100" s="599"/>
    </row>
    <row r="101" spans="1:54" s="598" customFormat="1">
      <c r="A101" s="605"/>
      <c r="B101" s="605" t="str">
        <f>B$42</f>
        <v>S3</v>
      </c>
      <c r="C101" s="574"/>
      <c r="D101" s="607"/>
      <c r="E101" s="608"/>
      <c r="F101" s="597"/>
      <c r="G101" s="605"/>
      <c r="H101" s="605" t="str">
        <f>H$42</f>
        <v>S3</v>
      </c>
      <c r="I101" s="574"/>
      <c r="J101" s="607"/>
      <c r="K101" s="608"/>
      <c r="L101" s="599"/>
      <c r="M101" s="599"/>
      <c r="N101" s="599"/>
      <c r="O101" s="599"/>
      <c r="P101" s="599"/>
      <c r="Q101" s="599"/>
      <c r="R101" s="599"/>
      <c r="S101" s="599"/>
      <c r="T101" s="599"/>
      <c r="U101" s="599"/>
      <c r="V101" s="599"/>
      <c r="W101" s="599"/>
      <c r="X101" s="599"/>
      <c r="Y101" s="599"/>
      <c r="Z101" s="599"/>
      <c r="AA101" s="599"/>
      <c r="AB101" s="599"/>
      <c r="AC101" s="599"/>
      <c r="AD101" s="599"/>
      <c r="AE101" s="599"/>
      <c r="AF101" s="599"/>
      <c r="AG101" s="599"/>
      <c r="AH101" s="599"/>
      <c r="AI101" s="599"/>
      <c r="AJ101" s="599"/>
      <c r="AK101" s="599"/>
      <c r="AL101" s="599"/>
      <c r="AM101" s="599"/>
      <c r="AN101" s="599"/>
      <c r="AO101" s="599"/>
      <c r="AP101" s="599"/>
      <c r="AQ101" s="599"/>
      <c r="AR101" s="599"/>
      <c r="AS101" s="599"/>
      <c r="AT101" s="599"/>
      <c r="AU101" s="599"/>
      <c r="AV101" s="599"/>
      <c r="AW101" s="599"/>
      <c r="AX101" s="599"/>
      <c r="AY101" s="599"/>
      <c r="AZ101" s="599"/>
      <c r="BA101" s="599"/>
      <c r="BB101" s="599"/>
    </row>
    <row r="102" spans="1:54" s="598" customFormat="1">
      <c r="A102" s="605"/>
      <c r="B102" s="605" t="str">
        <f>B$43</f>
        <v>S4</v>
      </c>
      <c r="C102" s="574"/>
      <c r="D102" s="607"/>
      <c r="E102" s="608"/>
      <c r="F102" s="597"/>
      <c r="G102" s="605"/>
      <c r="H102" s="605" t="str">
        <f>H$43</f>
        <v>S4</v>
      </c>
      <c r="I102" s="574"/>
      <c r="J102" s="607"/>
      <c r="K102" s="608"/>
      <c r="L102" s="599"/>
      <c r="M102" s="599"/>
      <c r="N102" s="599"/>
      <c r="O102" s="599"/>
      <c r="P102" s="599"/>
      <c r="Q102" s="599"/>
      <c r="R102" s="599"/>
      <c r="S102" s="599"/>
      <c r="T102" s="599"/>
      <c r="U102" s="599"/>
      <c r="V102" s="599"/>
      <c r="W102" s="599"/>
      <c r="X102" s="599"/>
      <c r="Y102" s="599"/>
      <c r="Z102" s="599"/>
      <c r="AA102" s="599"/>
      <c r="AB102" s="599"/>
      <c r="AC102" s="599"/>
      <c r="AD102" s="599"/>
      <c r="AE102" s="599"/>
      <c r="AF102" s="599"/>
      <c r="AG102" s="599"/>
      <c r="AH102" s="599"/>
      <c r="AI102" s="599"/>
      <c r="AJ102" s="599"/>
      <c r="AK102" s="599"/>
      <c r="AL102" s="599"/>
      <c r="AM102" s="599"/>
      <c r="AN102" s="599"/>
      <c r="AO102" s="599"/>
      <c r="AP102" s="599"/>
      <c r="AQ102" s="599"/>
      <c r="AR102" s="599"/>
      <c r="AS102" s="599"/>
      <c r="AT102" s="599"/>
      <c r="AU102" s="599"/>
      <c r="AV102" s="599"/>
      <c r="AW102" s="599"/>
      <c r="AX102" s="599"/>
      <c r="AY102" s="599"/>
      <c r="AZ102" s="599"/>
      <c r="BA102" s="599"/>
      <c r="BB102" s="599"/>
    </row>
    <row r="103" spans="1:54" s="598" customFormat="1">
      <c r="A103" s="610"/>
      <c r="B103" s="610"/>
      <c r="C103" s="611"/>
      <c r="D103" s="612"/>
      <c r="E103" s="613"/>
      <c r="F103" s="597"/>
      <c r="G103" s="610"/>
      <c r="H103" s="610"/>
      <c r="I103" s="611"/>
      <c r="J103" s="612"/>
      <c r="K103" s="613"/>
      <c r="L103" s="599"/>
      <c r="M103" s="599"/>
      <c r="N103" s="599"/>
      <c r="O103" s="599"/>
      <c r="P103" s="599"/>
      <c r="Q103" s="599"/>
      <c r="R103" s="599"/>
      <c r="S103" s="599"/>
      <c r="T103" s="599"/>
      <c r="U103" s="599"/>
      <c r="V103" s="599"/>
      <c r="W103" s="599"/>
      <c r="X103" s="599"/>
      <c r="Y103" s="599"/>
      <c r="Z103" s="599"/>
      <c r="AA103" s="599"/>
      <c r="AB103" s="599"/>
      <c r="AC103" s="599"/>
      <c r="AD103" s="599"/>
      <c r="AE103" s="599"/>
      <c r="AF103" s="599"/>
      <c r="AG103" s="599"/>
      <c r="AH103" s="599"/>
      <c r="AI103" s="599"/>
      <c r="AJ103" s="599"/>
      <c r="AK103" s="599"/>
      <c r="AL103" s="599"/>
      <c r="AM103" s="599"/>
      <c r="AN103" s="599"/>
      <c r="AO103" s="599"/>
      <c r="AP103" s="599"/>
      <c r="AQ103" s="599"/>
      <c r="AR103" s="599"/>
      <c r="AS103" s="599"/>
      <c r="AT103" s="599"/>
      <c r="AU103" s="599"/>
      <c r="AV103" s="599"/>
      <c r="AW103" s="599"/>
      <c r="AX103" s="599"/>
      <c r="AY103" s="599"/>
      <c r="AZ103" s="599"/>
      <c r="BA103" s="599"/>
      <c r="BB103" s="599"/>
    </row>
    <row r="104" spans="1:54" s="598" customFormat="1" ht="62.45">
      <c r="A104" s="605" t="s">
        <v>762</v>
      </c>
      <c r="B104" s="605"/>
      <c r="C104" s="606" t="s">
        <v>1539</v>
      </c>
      <c r="D104" s="607"/>
      <c r="E104" s="608"/>
      <c r="F104" s="597"/>
      <c r="G104" s="639" t="s">
        <v>762</v>
      </c>
      <c r="H104" s="615"/>
      <c r="I104" s="619" t="s">
        <v>1540</v>
      </c>
      <c r="J104" s="617"/>
      <c r="K104" s="618"/>
      <c r="L104" s="599"/>
      <c r="M104" s="599"/>
      <c r="N104" s="599"/>
      <c r="O104" s="599"/>
      <c r="P104" s="599"/>
      <c r="Q104" s="599"/>
      <c r="R104" s="599"/>
      <c r="S104" s="599"/>
      <c r="T104" s="599"/>
      <c r="U104" s="599"/>
      <c r="V104" s="599"/>
      <c r="W104" s="599"/>
      <c r="X104" s="599"/>
      <c r="Y104" s="599"/>
      <c r="Z104" s="599"/>
      <c r="AA104" s="599"/>
      <c r="AB104" s="599"/>
      <c r="AC104" s="599"/>
      <c r="AD104" s="599"/>
      <c r="AE104" s="599"/>
      <c r="AF104" s="599"/>
      <c r="AG104" s="599"/>
      <c r="AH104" s="599"/>
      <c r="AI104" s="599"/>
      <c r="AJ104" s="599"/>
      <c r="AK104" s="599"/>
      <c r="AL104" s="599"/>
      <c r="AM104" s="599"/>
      <c r="AN104" s="599"/>
      <c r="AO104" s="599"/>
      <c r="AP104" s="599"/>
      <c r="AQ104" s="599"/>
      <c r="AR104" s="599"/>
      <c r="AS104" s="599"/>
      <c r="AT104" s="599"/>
      <c r="AU104" s="599"/>
      <c r="AV104" s="599"/>
      <c r="AW104" s="599"/>
      <c r="AX104" s="599"/>
      <c r="AY104" s="599"/>
      <c r="AZ104" s="599"/>
      <c r="BA104" s="599"/>
      <c r="BB104" s="599"/>
    </row>
    <row r="105" spans="1:54" s="598" customFormat="1">
      <c r="A105" s="605"/>
      <c r="B105" s="605" t="s">
        <v>1517</v>
      </c>
      <c r="C105" s="574"/>
      <c r="D105" s="607"/>
      <c r="E105" s="608"/>
      <c r="F105" s="597"/>
      <c r="G105" s="615"/>
      <c r="H105" s="605" t="s">
        <v>1517</v>
      </c>
      <c r="I105" s="620"/>
      <c r="J105" s="617"/>
      <c r="K105" s="618"/>
      <c r="L105" s="599"/>
      <c r="M105" s="599"/>
      <c r="N105" s="599"/>
      <c r="O105" s="599"/>
      <c r="P105" s="599"/>
      <c r="Q105" s="599"/>
      <c r="R105" s="599"/>
      <c r="S105" s="599"/>
      <c r="T105" s="599"/>
      <c r="U105" s="599"/>
      <c r="V105" s="599"/>
      <c r="W105" s="599"/>
      <c r="X105" s="599"/>
      <c r="Y105" s="599"/>
      <c r="Z105" s="599"/>
      <c r="AA105" s="599"/>
      <c r="AB105" s="599"/>
      <c r="AC105" s="599"/>
      <c r="AD105" s="599"/>
      <c r="AE105" s="599"/>
      <c r="AF105" s="599"/>
      <c r="AG105" s="599"/>
      <c r="AH105" s="599"/>
      <c r="AI105" s="599"/>
      <c r="AJ105" s="599"/>
      <c r="AK105" s="599"/>
      <c r="AL105" s="599"/>
      <c r="AM105" s="599"/>
      <c r="AN105" s="599"/>
      <c r="AO105" s="599"/>
      <c r="AP105" s="599"/>
      <c r="AQ105" s="599"/>
      <c r="AR105" s="599"/>
      <c r="AS105" s="599"/>
      <c r="AT105" s="599"/>
      <c r="AU105" s="599"/>
      <c r="AV105" s="599"/>
      <c r="AW105" s="599"/>
      <c r="AX105" s="599"/>
      <c r="AY105" s="599"/>
      <c r="AZ105" s="599"/>
      <c r="BA105" s="599"/>
      <c r="BB105" s="599"/>
    </row>
    <row r="106" spans="1:54" s="598" customFormat="1">
      <c r="A106" s="605"/>
      <c r="B106" s="605" t="str">
        <f>B$39</f>
        <v>MA</v>
      </c>
      <c r="C106" s="574"/>
      <c r="D106" s="607"/>
      <c r="E106" s="608"/>
      <c r="F106" s="597"/>
      <c r="G106" s="615"/>
      <c r="H106" s="605" t="str">
        <f>H$39</f>
        <v>MA</v>
      </c>
      <c r="I106" s="620"/>
      <c r="J106" s="617"/>
      <c r="K106" s="618"/>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599"/>
      <c r="AM106" s="599"/>
      <c r="AN106" s="599"/>
      <c r="AO106" s="599"/>
      <c r="AP106" s="599"/>
      <c r="AQ106" s="599"/>
      <c r="AR106" s="599"/>
      <c r="AS106" s="599"/>
      <c r="AT106" s="599"/>
      <c r="AU106" s="599"/>
      <c r="AV106" s="599"/>
      <c r="AW106" s="599"/>
      <c r="AX106" s="599"/>
      <c r="AY106" s="599"/>
      <c r="AZ106" s="599"/>
      <c r="BA106" s="599"/>
      <c r="BB106" s="599"/>
    </row>
    <row r="107" spans="1:54" s="598" customFormat="1">
      <c r="A107" s="605"/>
      <c r="B107" s="605" t="str">
        <f>B$40</f>
        <v>S1</v>
      </c>
      <c r="C107" s="574"/>
      <c r="D107" s="607"/>
      <c r="E107" s="608"/>
      <c r="F107" s="597"/>
      <c r="G107" s="615"/>
      <c r="H107" s="605" t="str">
        <f>H$40</f>
        <v>S1</v>
      </c>
      <c r="I107" s="620"/>
      <c r="J107" s="617"/>
      <c r="K107" s="618"/>
      <c r="L107" s="599"/>
      <c r="M107" s="599"/>
      <c r="N107" s="599"/>
      <c r="O107" s="599"/>
      <c r="P107" s="599"/>
      <c r="Q107" s="599"/>
      <c r="R107" s="599"/>
      <c r="S107" s="599"/>
      <c r="T107" s="599"/>
      <c r="U107" s="599"/>
      <c r="V107" s="599"/>
      <c r="W107" s="599"/>
      <c r="X107" s="599"/>
      <c r="Y107" s="599"/>
      <c r="Z107" s="599"/>
      <c r="AA107" s="599"/>
      <c r="AB107" s="599"/>
      <c r="AC107" s="599"/>
      <c r="AD107" s="599"/>
      <c r="AE107" s="599"/>
      <c r="AF107" s="599"/>
      <c r="AG107" s="599"/>
      <c r="AH107" s="599"/>
      <c r="AI107" s="599"/>
      <c r="AJ107" s="599"/>
      <c r="AK107" s="599"/>
      <c r="AL107" s="599"/>
      <c r="AM107" s="599"/>
      <c r="AN107" s="599"/>
      <c r="AO107" s="599"/>
      <c r="AP107" s="599"/>
      <c r="AQ107" s="599"/>
      <c r="AR107" s="599"/>
      <c r="AS107" s="599"/>
      <c r="AT107" s="599"/>
      <c r="AU107" s="599"/>
      <c r="AV107" s="599"/>
      <c r="AW107" s="599"/>
      <c r="AX107" s="599"/>
      <c r="AY107" s="599"/>
      <c r="AZ107" s="599"/>
      <c r="BA107" s="599"/>
      <c r="BB107" s="599"/>
    </row>
    <row r="108" spans="1:54" s="598" customFormat="1">
      <c r="A108" s="605"/>
      <c r="B108" s="605" t="str">
        <f>B$41</f>
        <v>S2</v>
      </c>
      <c r="C108" s="574"/>
      <c r="D108" s="607"/>
      <c r="E108" s="608"/>
      <c r="F108" s="597"/>
      <c r="G108" s="615"/>
      <c r="H108" s="605" t="str">
        <f>H$41</f>
        <v>S2</v>
      </c>
      <c r="I108" s="620"/>
      <c r="J108" s="617"/>
      <c r="K108" s="618"/>
      <c r="L108" s="599"/>
      <c r="M108" s="599"/>
      <c r="N108" s="599"/>
      <c r="O108" s="599"/>
      <c r="P108" s="599"/>
      <c r="Q108" s="599"/>
      <c r="R108" s="599"/>
      <c r="S108" s="599"/>
      <c r="T108" s="599"/>
      <c r="U108" s="599"/>
      <c r="V108" s="599"/>
      <c r="W108" s="599"/>
      <c r="X108" s="599"/>
      <c r="Y108" s="599"/>
      <c r="Z108" s="599"/>
      <c r="AA108" s="599"/>
      <c r="AB108" s="599"/>
      <c r="AC108" s="599"/>
      <c r="AD108" s="599"/>
      <c r="AE108" s="599"/>
      <c r="AF108" s="599"/>
      <c r="AG108" s="599"/>
      <c r="AH108" s="599"/>
      <c r="AI108" s="599"/>
      <c r="AJ108" s="599"/>
      <c r="AK108" s="599"/>
      <c r="AL108" s="599"/>
      <c r="AM108" s="599"/>
      <c r="AN108" s="599"/>
      <c r="AO108" s="599"/>
      <c r="AP108" s="599"/>
      <c r="AQ108" s="599"/>
      <c r="AR108" s="599"/>
      <c r="AS108" s="599"/>
      <c r="AT108" s="599"/>
      <c r="AU108" s="599"/>
      <c r="AV108" s="599"/>
      <c r="AW108" s="599"/>
      <c r="AX108" s="599"/>
      <c r="AY108" s="599"/>
      <c r="AZ108" s="599"/>
      <c r="BA108" s="599"/>
      <c r="BB108" s="599"/>
    </row>
    <row r="109" spans="1:54" s="598" customFormat="1">
      <c r="A109" s="605"/>
      <c r="B109" s="605" t="str">
        <f>B$42</f>
        <v>S3</v>
      </c>
      <c r="C109" s="574"/>
      <c r="D109" s="607"/>
      <c r="E109" s="608"/>
      <c r="F109" s="597"/>
      <c r="G109" s="615"/>
      <c r="H109" s="605" t="str">
        <f>H$42</f>
        <v>S3</v>
      </c>
      <c r="I109" s="620"/>
      <c r="J109" s="617"/>
      <c r="K109" s="618"/>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599"/>
      <c r="AM109" s="599"/>
      <c r="AN109" s="599"/>
      <c r="AO109" s="599"/>
      <c r="AP109" s="599"/>
      <c r="AQ109" s="599"/>
      <c r="AR109" s="599"/>
      <c r="AS109" s="599"/>
      <c r="AT109" s="599"/>
      <c r="AU109" s="599"/>
      <c r="AV109" s="599"/>
      <c r="AW109" s="599"/>
      <c r="AX109" s="599"/>
      <c r="AY109" s="599"/>
      <c r="AZ109" s="599"/>
      <c r="BA109" s="599"/>
      <c r="BB109" s="599"/>
    </row>
    <row r="110" spans="1:54" s="598" customFormat="1">
      <c r="A110" s="605"/>
      <c r="B110" s="605" t="str">
        <f>B$43</f>
        <v>S4</v>
      </c>
      <c r="C110" s="574"/>
      <c r="D110" s="607"/>
      <c r="E110" s="608"/>
      <c r="F110" s="597"/>
      <c r="G110" s="615"/>
      <c r="H110" s="605" t="str">
        <f>H$43</f>
        <v>S4</v>
      </c>
      <c r="I110" s="620"/>
      <c r="J110" s="617"/>
      <c r="K110" s="618"/>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599"/>
      <c r="AL110" s="599"/>
      <c r="AM110" s="599"/>
      <c r="AN110" s="599"/>
      <c r="AO110" s="599"/>
      <c r="AP110" s="599"/>
      <c r="AQ110" s="599"/>
      <c r="AR110" s="599"/>
      <c r="AS110" s="599"/>
      <c r="AT110" s="599"/>
      <c r="AU110" s="599"/>
      <c r="AV110" s="599"/>
      <c r="AW110" s="599"/>
      <c r="AX110" s="599"/>
      <c r="AY110" s="599"/>
      <c r="AZ110" s="599"/>
      <c r="BA110" s="599"/>
      <c r="BB110" s="599"/>
    </row>
    <row r="111" spans="1:54" s="598" customFormat="1">
      <c r="A111" s="610"/>
      <c r="B111" s="610"/>
      <c r="C111" s="611"/>
      <c r="D111" s="612"/>
      <c r="E111" s="613"/>
      <c r="F111" s="597"/>
      <c r="G111" s="610"/>
      <c r="H111" s="610"/>
      <c r="I111" s="611"/>
      <c r="J111" s="612"/>
      <c r="K111" s="613"/>
      <c r="L111" s="599"/>
      <c r="M111" s="599"/>
      <c r="N111" s="599"/>
      <c r="O111" s="599"/>
      <c r="P111" s="599"/>
      <c r="Q111" s="599"/>
      <c r="R111" s="599"/>
      <c r="S111" s="599"/>
      <c r="T111" s="599"/>
      <c r="U111" s="599"/>
      <c r="V111" s="599"/>
      <c r="W111" s="599"/>
      <c r="X111" s="599"/>
      <c r="Y111" s="599"/>
      <c r="Z111" s="599"/>
      <c r="AA111" s="599"/>
      <c r="AB111" s="599"/>
      <c r="AC111" s="599"/>
      <c r="AD111" s="599"/>
      <c r="AE111" s="599"/>
      <c r="AF111" s="599"/>
      <c r="AG111" s="599"/>
      <c r="AH111" s="599"/>
      <c r="AI111" s="599"/>
      <c r="AJ111" s="599"/>
      <c r="AK111" s="599"/>
      <c r="AL111" s="599"/>
      <c r="AM111" s="599"/>
      <c r="AN111" s="599"/>
      <c r="AO111" s="599"/>
      <c r="AP111" s="599"/>
      <c r="AQ111" s="599"/>
      <c r="AR111" s="599"/>
      <c r="AS111" s="599"/>
      <c r="AT111" s="599"/>
      <c r="AU111" s="599"/>
      <c r="AV111" s="599"/>
      <c r="AW111" s="599"/>
      <c r="AX111" s="599"/>
      <c r="AY111" s="599"/>
      <c r="AZ111" s="599"/>
      <c r="BA111" s="599"/>
      <c r="BB111" s="599"/>
    </row>
    <row r="112" spans="1:54" s="598" customFormat="1" ht="137.44999999999999">
      <c r="A112" s="605" t="s">
        <v>766</v>
      </c>
      <c r="B112" s="605"/>
      <c r="C112" s="606" t="s">
        <v>768</v>
      </c>
      <c r="D112" s="607"/>
      <c r="E112" s="608"/>
      <c r="F112" s="597"/>
      <c r="G112" s="605" t="s">
        <v>766</v>
      </c>
      <c r="H112" s="605"/>
      <c r="I112" s="606" t="s">
        <v>1541</v>
      </c>
      <c r="J112" s="607"/>
      <c r="K112" s="608"/>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599"/>
      <c r="AL112" s="599"/>
      <c r="AM112" s="599"/>
      <c r="AN112" s="599"/>
      <c r="AO112" s="599"/>
      <c r="AP112" s="599"/>
      <c r="AQ112" s="599"/>
      <c r="AR112" s="599"/>
      <c r="AS112" s="599"/>
      <c r="AT112" s="599"/>
      <c r="AU112" s="599"/>
      <c r="AV112" s="599"/>
      <c r="AW112" s="599"/>
      <c r="AX112" s="599"/>
      <c r="AY112" s="599"/>
      <c r="AZ112" s="599"/>
      <c r="BA112" s="599"/>
      <c r="BB112" s="599"/>
    </row>
    <row r="113" spans="1:54" s="598" customFormat="1" ht="187.5">
      <c r="A113" s="605"/>
      <c r="B113" s="605"/>
      <c r="C113" s="609" t="s">
        <v>1542</v>
      </c>
      <c r="D113" s="607"/>
      <c r="E113" s="608"/>
      <c r="F113" s="597"/>
      <c r="G113" s="605"/>
      <c r="H113" s="605"/>
      <c r="I113" s="609" t="s">
        <v>1543</v>
      </c>
      <c r="J113" s="607"/>
      <c r="K113" s="608"/>
      <c r="L113" s="599"/>
      <c r="M113" s="599"/>
      <c r="N113" s="599"/>
      <c r="O113" s="599"/>
      <c r="P113" s="599"/>
      <c r="Q113" s="599"/>
      <c r="R113" s="599"/>
      <c r="S113" s="599"/>
      <c r="T113" s="599"/>
      <c r="U113" s="599"/>
      <c r="V113" s="599"/>
      <c r="W113" s="599"/>
      <c r="X113" s="599"/>
      <c r="Y113" s="599"/>
      <c r="Z113" s="599"/>
      <c r="AA113" s="599"/>
      <c r="AB113" s="599"/>
      <c r="AC113" s="599"/>
      <c r="AD113" s="599"/>
      <c r="AE113" s="599"/>
      <c r="AF113" s="599"/>
      <c r="AG113" s="599"/>
      <c r="AH113" s="599"/>
      <c r="AI113" s="599"/>
      <c r="AJ113" s="599"/>
      <c r="AK113" s="599"/>
      <c r="AL113" s="599"/>
      <c r="AM113" s="599"/>
      <c r="AN113" s="599"/>
      <c r="AO113" s="599"/>
      <c r="AP113" s="599"/>
      <c r="AQ113" s="599"/>
      <c r="AR113" s="599"/>
      <c r="AS113" s="599"/>
      <c r="AT113" s="599"/>
      <c r="AU113" s="599"/>
      <c r="AV113" s="599"/>
      <c r="AW113" s="599"/>
      <c r="AX113" s="599"/>
      <c r="AY113" s="599"/>
      <c r="AZ113" s="599"/>
      <c r="BA113" s="599"/>
      <c r="BB113" s="599"/>
    </row>
    <row r="114" spans="1:54" s="598" customFormat="1">
      <c r="A114" s="605"/>
      <c r="B114" s="605" t="s">
        <v>1517</v>
      </c>
      <c r="C114" s="574"/>
      <c r="D114" s="607"/>
      <c r="E114" s="608"/>
      <c r="F114" s="597"/>
      <c r="G114" s="605"/>
      <c r="H114" s="605" t="s">
        <v>1517</v>
      </c>
      <c r="I114" s="574"/>
      <c r="J114" s="607"/>
      <c r="K114" s="608"/>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599"/>
      <c r="AL114" s="599"/>
      <c r="AM114" s="599"/>
      <c r="AN114" s="599"/>
      <c r="AO114" s="599"/>
      <c r="AP114" s="599"/>
      <c r="AQ114" s="599"/>
      <c r="AR114" s="599"/>
      <c r="AS114" s="599"/>
      <c r="AT114" s="599"/>
      <c r="AU114" s="599"/>
      <c r="AV114" s="599"/>
      <c r="AW114" s="599"/>
      <c r="AX114" s="599"/>
      <c r="AY114" s="599"/>
      <c r="AZ114" s="599"/>
      <c r="BA114" s="599"/>
      <c r="BB114" s="599"/>
    </row>
    <row r="115" spans="1:54" s="598" customFormat="1">
      <c r="A115" s="605"/>
      <c r="B115" s="605" t="str">
        <f>B$39</f>
        <v>MA</v>
      </c>
      <c r="C115" s="574"/>
      <c r="D115" s="607"/>
      <c r="E115" s="608"/>
      <c r="F115" s="597"/>
      <c r="G115" s="605"/>
      <c r="H115" s="605" t="str">
        <f>H$39</f>
        <v>MA</v>
      </c>
      <c r="I115" s="574"/>
      <c r="J115" s="607"/>
      <c r="K115" s="608"/>
      <c r="L115" s="599"/>
      <c r="M115" s="599"/>
      <c r="N115" s="599"/>
      <c r="O115" s="599"/>
      <c r="P115" s="599"/>
      <c r="Q115" s="599"/>
      <c r="R115" s="599"/>
      <c r="S115" s="599"/>
      <c r="T115" s="599"/>
      <c r="U115" s="599"/>
      <c r="V115" s="599"/>
      <c r="W115" s="599"/>
      <c r="X115" s="599"/>
      <c r="Y115" s="599"/>
      <c r="Z115" s="599"/>
      <c r="AA115" s="599"/>
      <c r="AB115" s="599"/>
      <c r="AC115" s="599"/>
      <c r="AD115" s="599"/>
      <c r="AE115" s="599"/>
      <c r="AF115" s="599"/>
      <c r="AG115" s="599"/>
      <c r="AH115" s="599"/>
      <c r="AI115" s="599"/>
      <c r="AJ115" s="599"/>
      <c r="AK115" s="599"/>
      <c r="AL115" s="599"/>
      <c r="AM115" s="599"/>
      <c r="AN115" s="599"/>
      <c r="AO115" s="599"/>
      <c r="AP115" s="599"/>
      <c r="AQ115" s="599"/>
      <c r="AR115" s="599"/>
      <c r="AS115" s="599"/>
      <c r="AT115" s="599"/>
      <c r="AU115" s="599"/>
      <c r="AV115" s="599"/>
      <c r="AW115" s="599"/>
      <c r="AX115" s="599"/>
      <c r="AY115" s="599"/>
      <c r="AZ115" s="599"/>
      <c r="BA115" s="599"/>
      <c r="BB115" s="599"/>
    </row>
    <row r="116" spans="1:54" s="598" customFormat="1">
      <c r="A116" s="605"/>
      <c r="B116" s="605" t="str">
        <f>B$40</f>
        <v>S1</v>
      </c>
      <c r="C116" s="574"/>
      <c r="D116" s="607"/>
      <c r="E116" s="608"/>
      <c r="F116" s="597"/>
      <c r="G116" s="605"/>
      <c r="H116" s="605" t="str">
        <f>H$40</f>
        <v>S1</v>
      </c>
      <c r="I116" s="574"/>
      <c r="J116" s="607"/>
      <c r="K116" s="608"/>
      <c r="L116" s="599"/>
      <c r="M116" s="599"/>
      <c r="N116" s="599"/>
      <c r="O116" s="599"/>
      <c r="P116" s="599"/>
      <c r="Q116" s="599"/>
      <c r="R116" s="599"/>
      <c r="S116" s="599"/>
      <c r="T116" s="599"/>
      <c r="U116" s="599"/>
      <c r="V116" s="599"/>
      <c r="W116" s="599"/>
      <c r="X116" s="599"/>
      <c r="Y116" s="599"/>
      <c r="Z116" s="599"/>
      <c r="AA116" s="599"/>
      <c r="AB116" s="599"/>
      <c r="AC116" s="599"/>
      <c r="AD116" s="599"/>
      <c r="AE116" s="599"/>
      <c r="AF116" s="599"/>
      <c r="AG116" s="599"/>
      <c r="AH116" s="599"/>
      <c r="AI116" s="599"/>
      <c r="AJ116" s="599"/>
      <c r="AK116" s="599"/>
      <c r="AL116" s="599"/>
      <c r="AM116" s="599"/>
      <c r="AN116" s="599"/>
      <c r="AO116" s="599"/>
      <c r="AP116" s="599"/>
      <c r="AQ116" s="599"/>
      <c r="AR116" s="599"/>
      <c r="AS116" s="599"/>
      <c r="AT116" s="599"/>
      <c r="AU116" s="599"/>
      <c r="AV116" s="599"/>
      <c r="AW116" s="599"/>
      <c r="AX116" s="599"/>
      <c r="AY116" s="599"/>
      <c r="AZ116" s="599"/>
      <c r="BA116" s="599"/>
      <c r="BB116" s="599"/>
    </row>
    <row r="117" spans="1:54" s="598" customFormat="1">
      <c r="A117" s="605"/>
      <c r="B117" s="605" t="str">
        <f>B$41</f>
        <v>S2</v>
      </c>
      <c r="C117" s="574"/>
      <c r="D117" s="607"/>
      <c r="E117" s="608"/>
      <c r="F117" s="597"/>
      <c r="G117" s="605"/>
      <c r="H117" s="605" t="str">
        <f>H$41</f>
        <v>S2</v>
      </c>
      <c r="I117" s="574"/>
      <c r="J117" s="607"/>
      <c r="K117" s="608"/>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599"/>
      <c r="AL117" s="599"/>
      <c r="AM117" s="599"/>
      <c r="AN117" s="599"/>
      <c r="AO117" s="599"/>
      <c r="AP117" s="599"/>
      <c r="AQ117" s="599"/>
      <c r="AR117" s="599"/>
      <c r="AS117" s="599"/>
      <c r="AT117" s="599"/>
      <c r="AU117" s="599"/>
      <c r="AV117" s="599"/>
      <c r="AW117" s="599"/>
      <c r="AX117" s="599"/>
      <c r="AY117" s="599"/>
      <c r="AZ117" s="599"/>
      <c r="BA117" s="599"/>
      <c r="BB117" s="599"/>
    </row>
    <row r="118" spans="1:54" s="598" customFormat="1">
      <c r="A118" s="605"/>
      <c r="B118" s="605" t="str">
        <f>B$42</f>
        <v>S3</v>
      </c>
      <c r="C118" s="574"/>
      <c r="D118" s="607"/>
      <c r="E118" s="608"/>
      <c r="F118" s="597"/>
      <c r="G118" s="605"/>
      <c r="H118" s="605" t="str">
        <f>H$42</f>
        <v>S3</v>
      </c>
      <c r="I118" s="574"/>
      <c r="J118" s="607"/>
      <c r="K118" s="608"/>
      <c r="L118" s="599"/>
      <c r="M118" s="599"/>
      <c r="N118" s="599"/>
      <c r="O118" s="599"/>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599"/>
      <c r="AL118" s="599"/>
      <c r="AM118" s="599"/>
      <c r="AN118" s="599"/>
      <c r="AO118" s="599"/>
      <c r="AP118" s="599"/>
      <c r="AQ118" s="599"/>
      <c r="AR118" s="599"/>
      <c r="AS118" s="599"/>
      <c r="AT118" s="599"/>
      <c r="AU118" s="599"/>
      <c r="AV118" s="599"/>
      <c r="AW118" s="599"/>
      <c r="AX118" s="599"/>
      <c r="AY118" s="599"/>
      <c r="AZ118" s="599"/>
      <c r="BA118" s="599"/>
      <c r="BB118" s="599"/>
    </row>
    <row r="119" spans="1:54" s="598" customFormat="1">
      <c r="A119" s="605"/>
      <c r="B119" s="605" t="str">
        <f>B$43</f>
        <v>S4</v>
      </c>
      <c r="C119" s="574"/>
      <c r="D119" s="607"/>
      <c r="E119" s="608"/>
      <c r="F119" s="597"/>
      <c r="G119" s="605"/>
      <c r="H119" s="605" t="str">
        <f>H$43</f>
        <v>S4</v>
      </c>
      <c r="I119" s="574"/>
      <c r="J119" s="607"/>
      <c r="K119" s="608"/>
      <c r="L119" s="599"/>
      <c r="M119" s="599"/>
      <c r="N119" s="599"/>
      <c r="O119" s="599"/>
      <c r="P119" s="599"/>
      <c r="Q119" s="599"/>
      <c r="R119" s="599"/>
      <c r="S119" s="599"/>
      <c r="T119" s="599"/>
      <c r="U119" s="599"/>
      <c r="V119" s="599"/>
      <c r="W119" s="599"/>
      <c r="X119" s="599"/>
      <c r="Y119" s="599"/>
      <c r="Z119" s="599"/>
      <c r="AA119" s="599"/>
      <c r="AB119" s="599"/>
      <c r="AC119" s="599"/>
      <c r="AD119" s="599"/>
      <c r="AE119" s="599"/>
      <c r="AF119" s="599"/>
      <c r="AG119" s="599"/>
      <c r="AH119" s="599"/>
      <c r="AI119" s="599"/>
      <c r="AJ119" s="599"/>
      <c r="AK119" s="599"/>
      <c r="AL119" s="599"/>
      <c r="AM119" s="599"/>
      <c r="AN119" s="599"/>
      <c r="AO119" s="599"/>
      <c r="AP119" s="599"/>
      <c r="AQ119" s="599"/>
      <c r="AR119" s="599"/>
      <c r="AS119" s="599"/>
      <c r="AT119" s="599"/>
      <c r="AU119" s="599"/>
      <c r="AV119" s="599"/>
      <c r="AW119" s="599"/>
      <c r="AX119" s="599"/>
      <c r="AY119" s="599"/>
      <c r="AZ119" s="599"/>
      <c r="BA119" s="599"/>
      <c r="BB119" s="599"/>
    </row>
    <row r="120" spans="1:54" s="598" customFormat="1">
      <c r="A120" s="610"/>
      <c r="B120" s="610"/>
      <c r="C120" s="611"/>
      <c r="D120" s="612"/>
      <c r="E120" s="613"/>
      <c r="F120" s="597"/>
      <c r="G120" s="610"/>
      <c r="H120" s="610"/>
      <c r="I120" s="611"/>
      <c r="J120" s="612"/>
      <c r="K120" s="613"/>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599"/>
      <c r="AL120" s="599"/>
      <c r="AM120" s="599"/>
      <c r="AN120" s="599"/>
      <c r="AO120" s="599"/>
      <c r="AP120" s="599"/>
      <c r="AQ120" s="599"/>
      <c r="AR120" s="599"/>
      <c r="AS120" s="599"/>
      <c r="AT120" s="599"/>
      <c r="AU120" s="599"/>
      <c r="AV120" s="599"/>
      <c r="AW120" s="599"/>
      <c r="AX120" s="599"/>
      <c r="AY120" s="599"/>
      <c r="AZ120" s="599"/>
      <c r="BA120" s="599"/>
      <c r="BB120" s="599"/>
    </row>
    <row r="121" spans="1:54" s="598" customFormat="1" ht="87.6">
      <c r="A121" s="605" t="s">
        <v>771</v>
      </c>
      <c r="B121" s="605"/>
      <c r="C121" s="606" t="s">
        <v>772</v>
      </c>
      <c r="D121" s="607"/>
      <c r="E121" s="608"/>
      <c r="F121" s="597"/>
      <c r="G121" s="615" t="s">
        <v>771</v>
      </c>
      <c r="H121" s="615"/>
      <c r="I121" s="619" t="s">
        <v>1544</v>
      </c>
      <c r="J121" s="617"/>
      <c r="K121" s="618"/>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599"/>
      <c r="AL121" s="599"/>
      <c r="AM121" s="599"/>
      <c r="AN121" s="599"/>
      <c r="AO121" s="599"/>
      <c r="AP121" s="599"/>
      <c r="AQ121" s="599"/>
      <c r="AR121" s="599"/>
      <c r="AS121" s="599"/>
      <c r="AT121" s="599"/>
      <c r="AU121" s="599"/>
      <c r="AV121" s="599"/>
      <c r="AW121" s="599"/>
      <c r="AX121" s="599"/>
      <c r="AY121" s="599"/>
      <c r="AZ121" s="599"/>
      <c r="BA121" s="599"/>
      <c r="BB121" s="599"/>
    </row>
    <row r="122" spans="1:54" s="598" customFormat="1">
      <c r="A122" s="605"/>
      <c r="B122" s="605" t="s">
        <v>1517</v>
      </c>
      <c r="C122" s="574"/>
      <c r="D122" s="607"/>
      <c r="E122" s="608"/>
      <c r="F122" s="597"/>
      <c r="G122" s="615"/>
      <c r="H122" s="615" t="s">
        <v>1517</v>
      </c>
      <c r="I122" s="620"/>
      <c r="J122" s="617"/>
      <c r="K122" s="618"/>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599"/>
      <c r="AL122" s="599"/>
      <c r="AM122" s="599"/>
      <c r="AN122" s="599"/>
      <c r="AO122" s="599"/>
      <c r="AP122" s="599"/>
      <c r="AQ122" s="599"/>
      <c r="AR122" s="599"/>
      <c r="AS122" s="599"/>
      <c r="AT122" s="599"/>
      <c r="AU122" s="599"/>
      <c r="AV122" s="599"/>
      <c r="AW122" s="599"/>
      <c r="AX122" s="599"/>
      <c r="AY122" s="599"/>
      <c r="AZ122" s="599"/>
      <c r="BA122" s="599"/>
      <c r="BB122" s="599"/>
    </row>
    <row r="123" spans="1:54" s="598" customFormat="1">
      <c r="A123" s="605"/>
      <c r="B123" s="605" t="str">
        <f>B$39</f>
        <v>MA</v>
      </c>
      <c r="C123" s="574"/>
      <c r="D123" s="607"/>
      <c r="E123" s="608"/>
      <c r="F123" s="597"/>
      <c r="G123" s="615"/>
      <c r="H123" s="615" t="str">
        <f>H$39</f>
        <v>MA</v>
      </c>
      <c r="I123" s="620"/>
      <c r="J123" s="617"/>
      <c r="K123" s="618"/>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599"/>
      <c r="AL123" s="599"/>
      <c r="AM123" s="599"/>
      <c r="AN123" s="599"/>
      <c r="AO123" s="599"/>
      <c r="AP123" s="599"/>
      <c r="AQ123" s="599"/>
      <c r="AR123" s="599"/>
      <c r="AS123" s="599"/>
      <c r="AT123" s="599"/>
      <c r="AU123" s="599"/>
      <c r="AV123" s="599"/>
      <c r="AW123" s="599"/>
      <c r="AX123" s="599"/>
      <c r="AY123" s="599"/>
      <c r="AZ123" s="599"/>
      <c r="BA123" s="599"/>
      <c r="BB123" s="599"/>
    </row>
    <row r="124" spans="1:54" s="598" customFormat="1">
      <c r="A124" s="605"/>
      <c r="B124" s="605" t="str">
        <f>B$40</f>
        <v>S1</v>
      </c>
      <c r="C124" s="574"/>
      <c r="D124" s="607"/>
      <c r="E124" s="608"/>
      <c r="F124" s="597"/>
      <c r="G124" s="615"/>
      <c r="H124" s="615" t="str">
        <f>H$40</f>
        <v>S1</v>
      </c>
      <c r="I124" s="620"/>
      <c r="J124" s="617"/>
      <c r="K124" s="618"/>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599"/>
      <c r="AL124" s="599"/>
      <c r="AM124" s="599"/>
      <c r="AN124" s="599"/>
      <c r="AO124" s="599"/>
      <c r="AP124" s="599"/>
      <c r="AQ124" s="599"/>
      <c r="AR124" s="599"/>
      <c r="AS124" s="599"/>
      <c r="AT124" s="599"/>
      <c r="AU124" s="599"/>
      <c r="AV124" s="599"/>
      <c r="AW124" s="599"/>
      <c r="AX124" s="599"/>
      <c r="AY124" s="599"/>
      <c r="AZ124" s="599"/>
      <c r="BA124" s="599"/>
      <c r="BB124" s="599"/>
    </row>
    <row r="125" spans="1:54" s="598" customFormat="1">
      <c r="A125" s="605"/>
      <c r="B125" s="605" t="str">
        <f>B$41</f>
        <v>S2</v>
      </c>
      <c r="C125" s="574"/>
      <c r="D125" s="607"/>
      <c r="E125" s="608"/>
      <c r="F125" s="597"/>
      <c r="G125" s="615"/>
      <c r="H125" s="615" t="str">
        <f>H$41</f>
        <v>S2</v>
      </c>
      <c r="I125" s="620"/>
      <c r="J125" s="617"/>
      <c r="K125" s="618"/>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599"/>
      <c r="AL125" s="599"/>
      <c r="AM125" s="599"/>
      <c r="AN125" s="599"/>
      <c r="AO125" s="599"/>
      <c r="AP125" s="599"/>
      <c r="AQ125" s="599"/>
      <c r="AR125" s="599"/>
      <c r="AS125" s="599"/>
      <c r="AT125" s="599"/>
      <c r="AU125" s="599"/>
      <c r="AV125" s="599"/>
      <c r="AW125" s="599"/>
      <c r="AX125" s="599"/>
      <c r="AY125" s="599"/>
      <c r="AZ125" s="599"/>
      <c r="BA125" s="599"/>
      <c r="BB125" s="599"/>
    </row>
    <row r="126" spans="1:54" s="598" customFormat="1">
      <c r="A126" s="605"/>
      <c r="B126" s="605" t="str">
        <f>B$42</f>
        <v>S3</v>
      </c>
      <c r="C126" s="574"/>
      <c r="D126" s="607"/>
      <c r="E126" s="608"/>
      <c r="F126" s="597"/>
      <c r="G126" s="615"/>
      <c r="H126" s="615" t="str">
        <f>H$42</f>
        <v>S3</v>
      </c>
      <c r="I126" s="620"/>
      <c r="J126" s="617"/>
      <c r="K126" s="618"/>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599"/>
      <c r="AL126" s="599"/>
      <c r="AM126" s="599"/>
      <c r="AN126" s="599"/>
      <c r="AO126" s="599"/>
      <c r="AP126" s="599"/>
      <c r="AQ126" s="599"/>
      <c r="AR126" s="599"/>
      <c r="AS126" s="599"/>
      <c r="AT126" s="599"/>
      <c r="AU126" s="599"/>
      <c r="AV126" s="599"/>
      <c r="AW126" s="599"/>
      <c r="AX126" s="599"/>
      <c r="AY126" s="599"/>
      <c r="AZ126" s="599"/>
      <c r="BA126" s="599"/>
      <c r="BB126" s="599"/>
    </row>
    <row r="127" spans="1:54" s="598" customFormat="1">
      <c r="A127" s="605"/>
      <c r="B127" s="605" t="str">
        <f>B$43</f>
        <v>S4</v>
      </c>
      <c r="C127" s="574"/>
      <c r="D127" s="607"/>
      <c r="E127" s="608"/>
      <c r="F127" s="597"/>
      <c r="G127" s="615"/>
      <c r="H127" s="615" t="str">
        <f>H$43</f>
        <v>S4</v>
      </c>
      <c r="I127" s="620"/>
      <c r="J127" s="617"/>
      <c r="K127" s="618"/>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599"/>
      <c r="AL127" s="599"/>
      <c r="AM127" s="599"/>
      <c r="AN127" s="599"/>
      <c r="AO127" s="599"/>
      <c r="AP127" s="599"/>
      <c r="AQ127" s="599"/>
      <c r="AR127" s="599"/>
      <c r="AS127" s="599"/>
      <c r="AT127" s="599"/>
      <c r="AU127" s="599"/>
      <c r="AV127" s="599"/>
      <c r="AW127" s="599"/>
      <c r="AX127" s="599"/>
      <c r="AY127" s="599"/>
      <c r="AZ127" s="599"/>
      <c r="BA127" s="599"/>
      <c r="BB127" s="599"/>
    </row>
    <row r="128" spans="1:54" s="598" customFormat="1">
      <c r="A128" s="610"/>
      <c r="B128" s="610"/>
      <c r="C128" s="611"/>
      <c r="D128" s="612"/>
      <c r="E128" s="613"/>
      <c r="F128" s="597"/>
      <c r="G128" s="610"/>
      <c r="H128" s="610"/>
      <c r="I128" s="611"/>
      <c r="J128" s="612"/>
      <c r="K128" s="613"/>
      <c r="L128" s="599"/>
      <c r="M128" s="599"/>
      <c r="N128" s="599"/>
      <c r="O128" s="599"/>
      <c r="P128" s="599"/>
      <c r="Q128" s="599"/>
      <c r="R128" s="599"/>
      <c r="S128" s="599"/>
      <c r="T128" s="599"/>
      <c r="U128" s="599"/>
      <c r="V128" s="599"/>
      <c r="W128" s="599"/>
      <c r="X128" s="599"/>
      <c r="Y128" s="599"/>
      <c r="Z128" s="599"/>
      <c r="AA128" s="599"/>
      <c r="AB128" s="599"/>
      <c r="AC128" s="599"/>
      <c r="AD128" s="599"/>
      <c r="AE128" s="599"/>
      <c r="AF128" s="599"/>
      <c r="AG128" s="599"/>
      <c r="AH128" s="599"/>
      <c r="AI128" s="599"/>
      <c r="AJ128" s="599"/>
      <c r="AK128" s="599"/>
      <c r="AL128" s="599"/>
      <c r="AM128" s="599"/>
      <c r="AN128" s="599"/>
      <c r="AO128" s="599"/>
      <c r="AP128" s="599"/>
      <c r="AQ128" s="599"/>
      <c r="AR128" s="599"/>
      <c r="AS128" s="599"/>
      <c r="AT128" s="599"/>
      <c r="AU128" s="599"/>
      <c r="AV128" s="599"/>
      <c r="AW128" s="599"/>
      <c r="AX128" s="599"/>
      <c r="AY128" s="599"/>
      <c r="AZ128" s="599"/>
      <c r="BA128" s="599"/>
      <c r="BB128" s="599"/>
    </row>
    <row r="129" spans="1:54" s="598" customFormat="1" ht="75">
      <c r="A129" s="605" t="s">
        <v>775</v>
      </c>
      <c r="B129" s="605"/>
      <c r="C129" s="606" t="s">
        <v>776</v>
      </c>
      <c r="D129" s="607"/>
      <c r="E129" s="608"/>
      <c r="F129" s="597"/>
      <c r="G129" s="605" t="s">
        <v>775</v>
      </c>
      <c r="H129" s="605"/>
      <c r="I129" s="606" t="s">
        <v>1545</v>
      </c>
      <c r="J129" s="607"/>
      <c r="K129" s="608"/>
      <c r="L129" s="599"/>
      <c r="M129" s="599"/>
      <c r="N129" s="599"/>
      <c r="O129" s="599"/>
      <c r="P129" s="599"/>
      <c r="Q129" s="599"/>
      <c r="R129" s="599"/>
      <c r="S129" s="599"/>
      <c r="T129" s="599"/>
      <c r="U129" s="599"/>
      <c r="V129" s="599"/>
      <c r="W129" s="599"/>
      <c r="X129" s="599"/>
      <c r="Y129" s="599"/>
      <c r="Z129" s="599"/>
      <c r="AA129" s="599"/>
      <c r="AB129" s="599"/>
      <c r="AC129" s="599"/>
      <c r="AD129" s="599"/>
      <c r="AE129" s="599"/>
      <c r="AF129" s="599"/>
      <c r="AG129" s="599"/>
      <c r="AH129" s="599"/>
      <c r="AI129" s="599"/>
      <c r="AJ129" s="599"/>
      <c r="AK129" s="599"/>
      <c r="AL129" s="599"/>
      <c r="AM129" s="599"/>
      <c r="AN129" s="599"/>
      <c r="AO129" s="599"/>
      <c r="AP129" s="599"/>
      <c r="AQ129" s="599"/>
      <c r="AR129" s="599"/>
      <c r="AS129" s="599"/>
      <c r="AT129" s="599"/>
      <c r="AU129" s="599"/>
      <c r="AV129" s="599"/>
      <c r="AW129" s="599"/>
      <c r="AX129" s="599"/>
      <c r="AY129" s="599"/>
      <c r="AZ129" s="599"/>
      <c r="BA129" s="599"/>
      <c r="BB129" s="599"/>
    </row>
    <row r="130" spans="1:54" s="598" customFormat="1" ht="24.95">
      <c r="A130" s="605"/>
      <c r="B130" s="605"/>
      <c r="C130" s="609" t="s">
        <v>1546</v>
      </c>
      <c r="D130" s="607"/>
      <c r="E130" s="608"/>
      <c r="F130" s="597"/>
      <c r="G130" s="605"/>
      <c r="H130" s="605"/>
      <c r="I130" s="609" t="s">
        <v>1547</v>
      </c>
      <c r="J130" s="607"/>
      <c r="K130" s="608"/>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599"/>
      <c r="AL130" s="599"/>
      <c r="AM130" s="599"/>
      <c r="AN130" s="599"/>
      <c r="AO130" s="599"/>
      <c r="AP130" s="599"/>
      <c r="AQ130" s="599"/>
      <c r="AR130" s="599"/>
      <c r="AS130" s="599"/>
      <c r="AT130" s="599"/>
      <c r="AU130" s="599"/>
      <c r="AV130" s="599"/>
      <c r="AW130" s="599"/>
      <c r="AX130" s="599"/>
      <c r="AY130" s="599"/>
      <c r="AZ130" s="599"/>
      <c r="BA130" s="599"/>
      <c r="BB130" s="599"/>
    </row>
    <row r="131" spans="1:54" s="598" customFormat="1">
      <c r="A131" s="605"/>
      <c r="B131" s="605" t="s">
        <v>1517</v>
      </c>
      <c r="C131" s="574"/>
      <c r="D131" s="607"/>
      <c r="E131" s="608"/>
      <c r="F131" s="597"/>
      <c r="G131" s="605"/>
      <c r="H131" s="605" t="s">
        <v>1517</v>
      </c>
      <c r="I131" s="574"/>
      <c r="J131" s="607"/>
      <c r="K131" s="608"/>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599"/>
      <c r="AJ131" s="599"/>
      <c r="AK131" s="599"/>
      <c r="AL131" s="599"/>
      <c r="AM131" s="599"/>
      <c r="AN131" s="599"/>
      <c r="AO131" s="599"/>
      <c r="AP131" s="599"/>
      <c r="AQ131" s="599"/>
      <c r="AR131" s="599"/>
      <c r="AS131" s="599"/>
      <c r="AT131" s="599"/>
      <c r="AU131" s="599"/>
      <c r="AV131" s="599"/>
      <c r="AW131" s="599"/>
      <c r="AX131" s="599"/>
      <c r="AY131" s="599"/>
      <c r="AZ131" s="599"/>
      <c r="BA131" s="599"/>
      <c r="BB131" s="599"/>
    </row>
    <row r="132" spans="1:54" s="598" customFormat="1">
      <c r="A132" s="605"/>
      <c r="B132" s="605" t="str">
        <f>B$39</f>
        <v>MA</v>
      </c>
      <c r="C132" s="574"/>
      <c r="D132" s="607"/>
      <c r="E132" s="608"/>
      <c r="F132" s="597"/>
      <c r="G132" s="605"/>
      <c r="H132" s="605" t="str">
        <f>H$39</f>
        <v>MA</v>
      </c>
      <c r="I132" s="574"/>
      <c r="J132" s="607"/>
      <c r="K132" s="608"/>
      <c r="L132" s="599"/>
      <c r="M132" s="599"/>
      <c r="N132" s="599"/>
      <c r="O132" s="599"/>
      <c r="P132" s="599"/>
      <c r="Q132" s="599"/>
      <c r="R132" s="599"/>
      <c r="S132" s="599"/>
      <c r="T132" s="599"/>
      <c r="U132" s="599"/>
      <c r="V132" s="599"/>
      <c r="W132" s="599"/>
      <c r="X132" s="599"/>
      <c r="Y132" s="599"/>
      <c r="Z132" s="599"/>
      <c r="AA132" s="599"/>
      <c r="AB132" s="599"/>
      <c r="AC132" s="599"/>
      <c r="AD132" s="599"/>
      <c r="AE132" s="599"/>
      <c r="AF132" s="599"/>
      <c r="AG132" s="599"/>
      <c r="AH132" s="599"/>
      <c r="AI132" s="599"/>
      <c r="AJ132" s="599"/>
      <c r="AK132" s="599"/>
      <c r="AL132" s="599"/>
      <c r="AM132" s="599"/>
      <c r="AN132" s="599"/>
      <c r="AO132" s="599"/>
      <c r="AP132" s="599"/>
      <c r="AQ132" s="599"/>
      <c r="AR132" s="599"/>
      <c r="AS132" s="599"/>
      <c r="AT132" s="599"/>
      <c r="AU132" s="599"/>
      <c r="AV132" s="599"/>
      <c r="AW132" s="599"/>
      <c r="AX132" s="599"/>
      <c r="AY132" s="599"/>
      <c r="AZ132" s="599"/>
      <c r="BA132" s="599"/>
      <c r="BB132" s="599"/>
    </row>
    <row r="133" spans="1:54" s="598" customFormat="1">
      <c r="A133" s="605"/>
      <c r="B133" s="605" t="str">
        <f>B$40</f>
        <v>S1</v>
      </c>
      <c r="C133" s="574"/>
      <c r="D133" s="607"/>
      <c r="E133" s="608"/>
      <c r="F133" s="597"/>
      <c r="G133" s="605"/>
      <c r="H133" s="605" t="str">
        <f>H$40</f>
        <v>S1</v>
      </c>
      <c r="I133" s="574"/>
      <c r="J133" s="607"/>
      <c r="K133" s="608"/>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599"/>
      <c r="AL133" s="599"/>
      <c r="AM133" s="599"/>
      <c r="AN133" s="599"/>
      <c r="AO133" s="599"/>
      <c r="AP133" s="599"/>
      <c r="AQ133" s="599"/>
      <c r="AR133" s="599"/>
      <c r="AS133" s="599"/>
      <c r="AT133" s="599"/>
      <c r="AU133" s="599"/>
      <c r="AV133" s="599"/>
      <c r="AW133" s="599"/>
      <c r="AX133" s="599"/>
      <c r="AY133" s="599"/>
      <c r="AZ133" s="599"/>
      <c r="BA133" s="599"/>
      <c r="BB133" s="599"/>
    </row>
    <row r="134" spans="1:54" s="598" customFormat="1">
      <c r="A134" s="605"/>
      <c r="B134" s="605" t="str">
        <f>B$41</f>
        <v>S2</v>
      </c>
      <c r="C134" s="574"/>
      <c r="D134" s="607"/>
      <c r="E134" s="608"/>
      <c r="F134" s="597"/>
      <c r="G134" s="605"/>
      <c r="H134" s="605" t="str">
        <f>H$41</f>
        <v>S2</v>
      </c>
      <c r="I134" s="574"/>
      <c r="J134" s="607"/>
      <c r="K134" s="608"/>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599"/>
      <c r="AL134" s="599"/>
      <c r="AM134" s="599"/>
      <c r="AN134" s="599"/>
      <c r="AO134" s="599"/>
      <c r="AP134" s="599"/>
      <c r="AQ134" s="599"/>
      <c r="AR134" s="599"/>
      <c r="AS134" s="599"/>
      <c r="AT134" s="599"/>
      <c r="AU134" s="599"/>
      <c r="AV134" s="599"/>
      <c r="AW134" s="599"/>
      <c r="AX134" s="599"/>
      <c r="AY134" s="599"/>
      <c r="AZ134" s="599"/>
      <c r="BA134" s="599"/>
      <c r="BB134" s="599"/>
    </row>
    <row r="135" spans="1:54" s="598" customFormat="1">
      <c r="A135" s="605"/>
      <c r="B135" s="605" t="str">
        <f>B$42</f>
        <v>S3</v>
      </c>
      <c r="C135" s="574"/>
      <c r="D135" s="607"/>
      <c r="E135" s="608"/>
      <c r="F135" s="597"/>
      <c r="G135" s="605"/>
      <c r="H135" s="605" t="str">
        <f>H$42</f>
        <v>S3</v>
      </c>
      <c r="I135" s="574"/>
      <c r="J135" s="607"/>
      <c r="K135" s="608"/>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599"/>
      <c r="AY135" s="599"/>
      <c r="AZ135" s="599"/>
      <c r="BA135" s="599"/>
      <c r="BB135" s="599"/>
    </row>
    <row r="136" spans="1:54" s="598" customFormat="1">
      <c r="A136" s="605"/>
      <c r="B136" s="605" t="str">
        <f>B$43</f>
        <v>S4</v>
      </c>
      <c r="C136" s="574"/>
      <c r="D136" s="607"/>
      <c r="E136" s="608"/>
      <c r="F136" s="597"/>
      <c r="G136" s="605"/>
      <c r="H136" s="605" t="str">
        <f>H$43</f>
        <v>S4</v>
      </c>
      <c r="I136" s="574"/>
      <c r="J136" s="607"/>
      <c r="K136" s="608"/>
      <c r="L136" s="599"/>
      <c r="M136" s="599"/>
      <c r="N136" s="599"/>
      <c r="O136" s="599"/>
      <c r="P136" s="599"/>
      <c r="Q136" s="599"/>
      <c r="R136" s="599"/>
      <c r="S136" s="599"/>
      <c r="T136" s="599"/>
      <c r="U136" s="599"/>
      <c r="V136" s="599"/>
      <c r="W136" s="599"/>
      <c r="X136" s="599"/>
      <c r="Y136" s="599"/>
      <c r="Z136" s="599"/>
      <c r="AA136" s="599"/>
      <c r="AB136" s="599"/>
      <c r="AC136" s="599"/>
      <c r="AD136" s="599"/>
      <c r="AE136" s="599"/>
      <c r="AF136" s="599"/>
      <c r="AG136" s="599"/>
      <c r="AH136" s="599"/>
      <c r="AI136" s="599"/>
      <c r="AJ136" s="599"/>
      <c r="AK136" s="599"/>
      <c r="AL136" s="599"/>
      <c r="AM136" s="599"/>
      <c r="AN136" s="599"/>
      <c r="AO136" s="599"/>
      <c r="AP136" s="599"/>
      <c r="AQ136" s="599"/>
      <c r="AR136" s="599"/>
      <c r="AS136" s="599"/>
      <c r="AT136" s="599"/>
      <c r="AU136" s="599"/>
      <c r="AV136" s="599"/>
      <c r="AW136" s="599"/>
      <c r="AX136" s="599"/>
      <c r="AY136" s="599"/>
      <c r="AZ136" s="599"/>
      <c r="BA136" s="599"/>
      <c r="BB136" s="599"/>
    </row>
    <row r="137" spans="1:54" s="598" customFormat="1">
      <c r="A137" s="610"/>
      <c r="B137" s="610"/>
      <c r="C137" s="611"/>
      <c r="D137" s="612"/>
      <c r="E137" s="613"/>
      <c r="F137" s="597"/>
      <c r="G137" s="610"/>
      <c r="H137" s="610"/>
      <c r="I137" s="611"/>
      <c r="J137" s="612"/>
      <c r="K137" s="613"/>
      <c r="L137" s="599"/>
      <c r="M137" s="599"/>
      <c r="N137" s="599"/>
      <c r="O137" s="599"/>
      <c r="P137" s="599"/>
      <c r="Q137" s="599"/>
      <c r="R137" s="599"/>
      <c r="S137" s="599"/>
      <c r="T137" s="599"/>
      <c r="U137" s="599"/>
      <c r="V137" s="599"/>
      <c r="W137" s="599"/>
      <c r="X137" s="599"/>
      <c r="Y137" s="599"/>
      <c r="Z137" s="599"/>
      <c r="AA137" s="599"/>
      <c r="AB137" s="599"/>
      <c r="AC137" s="599"/>
      <c r="AD137" s="599"/>
      <c r="AE137" s="599"/>
      <c r="AF137" s="599"/>
      <c r="AG137" s="599"/>
      <c r="AH137" s="599"/>
      <c r="AI137" s="599"/>
      <c r="AJ137" s="599"/>
      <c r="AK137" s="599"/>
      <c r="AL137" s="599"/>
      <c r="AM137" s="599"/>
      <c r="AN137" s="599"/>
      <c r="AO137" s="599"/>
      <c r="AP137" s="599"/>
      <c r="AQ137" s="599"/>
      <c r="AR137" s="599"/>
      <c r="AS137" s="599"/>
      <c r="AT137" s="599"/>
      <c r="AU137" s="599"/>
      <c r="AV137" s="599"/>
      <c r="AW137" s="599"/>
      <c r="AX137" s="599"/>
      <c r="AY137" s="599"/>
      <c r="AZ137" s="599"/>
      <c r="BA137" s="599"/>
      <c r="BB137" s="599"/>
    </row>
    <row r="138" spans="1:54" s="598" customFormat="1" ht="99.95">
      <c r="A138" s="605" t="s">
        <v>780</v>
      </c>
      <c r="B138" s="605"/>
      <c r="C138" s="606" t="s">
        <v>781</v>
      </c>
      <c r="D138" s="607"/>
      <c r="E138" s="608"/>
      <c r="F138" s="597"/>
      <c r="G138" s="614" t="s">
        <v>780</v>
      </c>
      <c r="H138" s="615"/>
      <c r="I138" s="619" t="s">
        <v>1548</v>
      </c>
      <c r="J138" s="617"/>
      <c r="K138" s="618"/>
      <c r="L138" s="599"/>
      <c r="M138" s="599"/>
      <c r="N138" s="599"/>
      <c r="O138" s="599"/>
      <c r="P138" s="599"/>
      <c r="Q138" s="599"/>
      <c r="R138" s="599"/>
      <c r="S138" s="599"/>
      <c r="T138" s="599"/>
      <c r="U138" s="599"/>
      <c r="V138" s="599"/>
      <c r="W138" s="599"/>
      <c r="X138" s="599"/>
      <c r="Y138" s="599"/>
      <c r="Z138" s="599"/>
      <c r="AA138" s="599"/>
      <c r="AB138" s="599"/>
      <c r="AC138" s="599"/>
      <c r="AD138" s="599"/>
      <c r="AE138" s="599"/>
      <c r="AF138" s="599"/>
      <c r="AG138" s="599"/>
      <c r="AH138" s="599"/>
      <c r="AI138" s="599"/>
      <c r="AJ138" s="599"/>
      <c r="AK138" s="599"/>
      <c r="AL138" s="599"/>
      <c r="AM138" s="599"/>
      <c r="AN138" s="599"/>
      <c r="AO138" s="599"/>
      <c r="AP138" s="599"/>
      <c r="AQ138" s="599"/>
      <c r="AR138" s="599"/>
      <c r="AS138" s="599"/>
      <c r="AT138" s="599"/>
      <c r="AU138" s="599"/>
      <c r="AV138" s="599"/>
      <c r="AW138" s="599"/>
      <c r="AX138" s="599"/>
      <c r="AY138" s="599"/>
      <c r="AZ138" s="599"/>
      <c r="BA138" s="599"/>
      <c r="BB138" s="599"/>
    </row>
    <row r="139" spans="1:54" s="598" customFormat="1">
      <c r="A139" s="605"/>
      <c r="B139" s="605" t="s">
        <v>1517</v>
      </c>
      <c r="C139" s="574"/>
      <c r="D139" s="607"/>
      <c r="E139" s="608"/>
      <c r="F139" s="597"/>
      <c r="G139" s="615"/>
      <c r="H139" s="615" t="s">
        <v>1517</v>
      </c>
      <c r="I139" s="620"/>
      <c r="J139" s="617"/>
      <c r="K139" s="618"/>
      <c r="L139" s="599"/>
      <c r="M139" s="599"/>
      <c r="N139" s="599"/>
      <c r="O139" s="599"/>
      <c r="P139" s="599"/>
      <c r="Q139" s="599"/>
      <c r="R139" s="599"/>
      <c r="S139" s="599"/>
      <c r="T139" s="599"/>
      <c r="U139" s="599"/>
      <c r="V139" s="599"/>
      <c r="W139" s="599"/>
      <c r="X139" s="599"/>
      <c r="Y139" s="599"/>
      <c r="Z139" s="599"/>
      <c r="AA139" s="599"/>
      <c r="AB139" s="599"/>
      <c r="AC139" s="599"/>
      <c r="AD139" s="599"/>
      <c r="AE139" s="599"/>
      <c r="AF139" s="599"/>
      <c r="AG139" s="599"/>
      <c r="AH139" s="599"/>
      <c r="AI139" s="599"/>
      <c r="AJ139" s="599"/>
      <c r="AK139" s="599"/>
      <c r="AL139" s="599"/>
      <c r="AM139" s="599"/>
      <c r="AN139" s="599"/>
      <c r="AO139" s="599"/>
      <c r="AP139" s="599"/>
      <c r="AQ139" s="599"/>
      <c r="AR139" s="599"/>
      <c r="AS139" s="599"/>
      <c r="AT139" s="599"/>
      <c r="AU139" s="599"/>
      <c r="AV139" s="599"/>
      <c r="AW139" s="599"/>
      <c r="AX139" s="599"/>
      <c r="AY139" s="599"/>
      <c r="AZ139" s="599"/>
      <c r="BA139" s="599"/>
      <c r="BB139" s="599"/>
    </row>
    <row r="140" spans="1:54" s="598" customFormat="1">
      <c r="A140" s="605"/>
      <c r="B140" s="605" t="str">
        <f>B$39</f>
        <v>MA</v>
      </c>
      <c r="C140" s="574"/>
      <c r="D140" s="607"/>
      <c r="E140" s="608"/>
      <c r="F140" s="597"/>
      <c r="G140" s="615"/>
      <c r="H140" s="615" t="str">
        <f>H$39</f>
        <v>MA</v>
      </c>
      <c r="I140" s="620"/>
      <c r="J140" s="617"/>
      <c r="K140" s="618"/>
      <c r="L140" s="599"/>
      <c r="M140" s="599"/>
      <c r="N140" s="599"/>
      <c r="O140" s="599"/>
      <c r="P140" s="599"/>
      <c r="Q140" s="599"/>
      <c r="R140" s="599"/>
      <c r="S140" s="599"/>
      <c r="T140" s="599"/>
      <c r="U140" s="599"/>
      <c r="V140" s="599"/>
      <c r="W140" s="599"/>
      <c r="X140" s="599"/>
      <c r="Y140" s="599"/>
      <c r="Z140" s="599"/>
      <c r="AA140" s="599"/>
      <c r="AB140" s="599"/>
      <c r="AC140" s="599"/>
      <c r="AD140" s="599"/>
      <c r="AE140" s="599"/>
      <c r="AF140" s="599"/>
      <c r="AG140" s="599"/>
      <c r="AH140" s="599"/>
      <c r="AI140" s="599"/>
      <c r="AJ140" s="599"/>
      <c r="AK140" s="599"/>
      <c r="AL140" s="599"/>
      <c r="AM140" s="599"/>
      <c r="AN140" s="599"/>
      <c r="AO140" s="599"/>
      <c r="AP140" s="599"/>
      <c r="AQ140" s="599"/>
      <c r="AR140" s="599"/>
      <c r="AS140" s="599"/>
      <c r="AT140" s="599"/>
      <c r="AU140" s="599"/>
      <c r="AV140" s="599"/>
      <c r="AW140" s="599"/>
      <c r="AX140" s="599"/>
      <c r="AY140" s="599"/>
      <c r="AZ140" s="599"/>
      <c r="BA140" s="599"/>
      <c r="BB140" s="599"/>
    </row>
    <row r="141" spans="1:54" s="598" customFormat="1">
      <c r="A141" s="605"/>
      <c r="B141" s="605" t="str">
        <f>B$40</f>
        <v>S1</v>
      </c>
      <c r="C141" s="574"/>
      <c r="D141" s="607"/>
      <c r="E141" s="608"/>
      <c r="F141" s="597"/>
      <c r="G141" s="615"/>
      <c r="H141" s="615" t="str">
        <f>H$40</f>
        <v>S1</v>
      </c>
      <c r="I141" s="620"/>
      <c r="J141" s="617"/>
      <c r="K141" s="618"/>
      <c r="L141" s="599"/>
      <c r="M141" s="599"/>
      <c r="N141" s="599"/>
      <c r="O141" s="599"/>
      <c r="P141" s="599"/>
      <c r="Q141" s="599"/>
      <c r="R141" s="599"/>
      <c r="S141" s="599"/>
      <c r="T141" s="599"/>
      <c r="U141" s="599"/>
      <c r="V141" s="599"/>
      <c r="W141" s="599"/>
      <c r="X141" s="599"/>
      <c r="Y141" s="599"/>
      <c r="Z141" s="599"/>
      <c r="AA141" s="599"/>
      <c r="AB141" s="599"/>
      <c r="AC141" s="599"/>
      <c r="AD141" s="599"/>
      <c r="AE141" s="599"/>
      <c r="AF141" s="599"/>
      <c r="AG141" s="599"/>
      <c r="AH141" s="599"/>
      <c r="AI141" s="599"/>
      <c r="AJ141" s="599"/>
      <c r="AK141" s="599"/>
      <c r="AL141" s="599"/>
      <c r="AM141" s="599"/>
      <c r="AN141" s="599"/>
      <c r="AO141" s="599"/>
      <c r="AP141" s="599"/>
      <c r="AQ141" s="599"/>
      <c r="AR141" s="599"/>
      <c r="AS141" s="599"/>
      <c r="AT141" s="599"/>
      <c r="AU141" s="599"/>
      <c r="AV141" s="599"/>
      <c r="AW141" s="599"/>
      <c r="AX141" s="599"/>
      <c r="AY141" s="599"/>
      <c r="AZ141" s="599"/>
      <c r="BA141" s="599"/>
      <c r="BB141" s="599"/>
    </row>
    <row r="142" spans="1:54" s="598" customFormat="1">
      <c r="A142" s="605"/>
      <c r="B142" s="605" t="str">
        <f>B$41</f>
        <v>S2</v>
      </c>
      <c r="C142" s="574"/>
      <c r="D142" s="607"/>
      <c r="E142" s="608"/>
      <c r="F142" s="597"/>
      <c r="G142" s="615"/>
      <c r="H142" s="615" t="str">
        <f>H$41</f>
        <v>S2</v>
      </c>
      <c r="I142" s="620"/>
      <c r="J142" s="617"/>
      <c r="K142" s="618"/>
      <c r="L142" s="599"/>
      <c r="M142" s="599"/>
      <c r="N142" s="599"/>
      <c r="O142" s="599"/>
      <c r="P142" s="599"/>
      <c r="Q142" s="599"/>
      <c r="R142" s="599"/>
      <c r="S142" s="599"/>
      <c r="T142" s="599"/>
      <c r="U142" s="599"/>
      <c r="V142" s="599"/>
      <c r="W142" s="599"/>
      <c r="X142" s="599"/>
      <c r="Y142" s="599"/>
      <c r="Z142" s="599"/>
      <c r="AA142" s="599"/>
      <c r="AB142" s="599"/>
      <c r="AC142" s="599"/>
      <c r="AD142" s="599"/>
      <c r="AE142" s="599"/>
      <c r="AF142" s="599"/>
      <c r="AG142" s="599"/>
      <c r="AH142" s="599"/>
      <c r="AI142" s="599"/>
      <c r="AJ142" s="599"/>
      <c r="AK142" s="599"/>
      <c r="AL142" s="599"/>
      <c r="AM142" s="599"/>
      <c r="AN142" s="599"/>
      <c r="AO142" s="599"/>
      <c r="AP142" s="599"/>
      <c r="AQ142" s="599"/>
      <c r="AR142" s="599"/>
      <c r="AS142" s="599"/>
      <c r="AT142" s="599"/>
      <c r="AU142" s="599"/>
      <c r="AV142" s="599"/>
      <c r="AW142" s="599"/>
      <c r="AX142" s="599"/>
      <c r="AY142" s="599"/>
      <c r="AZ142" s="599"/>
      <c r="BA142" s="599"/>
      <c r="BB142" s="599"/>
    </row>
    <row r="143" spans="1:54" s="598" customFormat="1">
      <c r="A143" s="605"/>
      <c r="B143" s="605" t="str">
        <f>B$42</f>
        <v>S3</v>
      </c>
      <c r="C143" s="574"/>
      <c r="D143" s="607"/>
      <c r="E143" s="608"/>
      <c r="F143" s="597"/>
      <c r="G143" s="615"/>
      <c r="H143" s="615" t="str">
        <f>H$42</f>
        <v>S3</v>
      </c>
      <c r="I143" s="620"/>
      <c r="J143" s="617"/>
      <c r="K143" s="618"/>
      <c r="L143" s="599"/>
      <c r="M143" s="599"/>
      <c r="N143" s="599"/>
      <c r="O143" s="599"/>
      <c r="P143" s="599"/>
      <c r="Q143" s="599"/>
      <c r="R143" s="599"/>
      <c r="S143" s="599"/>
      <c r="T143" s="599"/>
      <c r="U143" s="599"/>
      <c r="V143" s="599"/>
      <c r="W143" s="599"/>
      <c r="X143" s="599"/>
      <c r="Y143" s="599"/>
      <c r="Z143" s="599"/>
      <c r="AA143" s="599"/>
      <c r="AB143" s="599"/>
      <c r="AC143" s="599"/>
      <c r="AD143" s="599"/>
      <c r="AE143" s="599"/>
      <c r="AF143" s="599"/>
      <c r="AG143" s="599"/>
      <c r="AH143" s="599"/>
      <c r="AI143" s="599"/>
      <c r="AJ143" s="599"/>
      <c r="AK143" s="599"/>
      <c r="AL143" s="599"/>
      <c r="AM143" s="599"/>
      <c r="AN143" s="599"/>
      <c r="AO143" s="599"/>
      <c r="AP143" s="599"/>
      <c r="AQ143" s="599"/>
      <c r="AR143" s="599"/>
      <c r="AS143" s="599"/>
      <c r="AT143" s="599"/>
      <c r="AU143" s="599"/>
      <c r="AV143" s="599"/>
      <c r="AW143" s="599"/>
      <c r="AX143" s="599"/>
      <c r="AY143" s="599"/>
      <c r="AZ143" s="599"/>
      <c r="BA143" s="599"/>
      <c r="BB143" s="599"/>
    </row>
    <row r="144" spans="1:54" s="598" customFormat="1">
      <c r="A144" s="605"/>
      <c r="B144" s="605" t="str">
        <f>B$43</f>
        <v>S4</v>
      </c>
      <c r="C144" s="574"/>
      <c r="D144" s="607"/>
      <c r="E144" s="608"/>
      <c r="F144" s="597"/>
      <c r="G144" s="615"/>
      <c r="H144" s="615" t="str">
        <f>H$43</f>
        <v>S4</v>
      </c>
      <c r="I144" s="620"/>
      <c r="J144" s="617"/>
      <c r="K144" s="618"/>
      <c r="L144" s="599"/>
      <c r="M144" s="599"/>
      <c r="N144" s="599"/>
      <c r="O144" s="599"/>
      <c r="P144" s="599"/>
      <c r="Q144" s="599"/>
      <c r="R144" s="599"/>
      <c r="S144" s="599"/>
      <c r="T144" s="599"/>
      <c r="U144" s="599"/>
      <c r="V144" s="599"/>
      <c r="W144" s="599"/>
      <c r="X144" s="599"/>
      <c r="Y144" s="599"/>
      <c r="Z144" s="599"/>
      <c r="AA144" s="599"/>
      <c r="AB144" s="599"/>
      <c r="AC144" s="599"/>
      <c r="AD144" s="599"/>
      <c r="AE144" s="599"/>
      <c r="AF144" s="599"/>
      <c r="AG144" s="599"/>
      <c r="AH144" s="599"/>
      <c r="AI144" s="599"/>
      <c r="AJ144" s="599"/>
      <c r="AK144" s="599"/>
      <c r="AL144" s="599"/>
      <c r="AM144" s="599"/>
      <c r="AN144" s="599"/>
      <c r="AO144" s="599"/>
      <c r="AP144" s="599"/>
      <c r="AQ144" s="599"/>
      <c r="AR144" s="599"/>
      <c r="AS144" s="599"/>
      <c r="AT144" s="599"/>
      <c r="AU144" s="599"/>
      <c r="AV144" s="599"/>
      <c r="AW144" s="599"/>
      <c r="AX144" s="599"/>
      <c r="AY144" s="599"/>
      <c r="AZ144" s="599"/>
      <c r="BA144" s="599"/>
      <c r="BB144" s="599"/>
    </row>
    <row r="145" spans="1:54" s="598" customFormat="1">
      <c r="A145" s="610"/>
      <c r="B145" s="610"/>
      <c r="C145" s="611"/>
      <c r="D145" s="612"/>
      <c r="E145" s="613"/>
      <c r="F145" s="597"/>
      <c r="G145" s="610"/>
      <c r="H145" s="610"/>
      <c r="I145" s="611"/>
      <c r="J145" s="612"/>
      <c r="K145" s="613"/>
      <c r="L145" s="599"/>
      <c r="M145" s="599"/>
      <c r="N145" s="599"/>
      <c r="O145" s="599"/>
      <c r="P145" s="599"/>
      <c r="Q145" s="599"/>
      <c r="R145" s="599"/>
      <c r="S145" s="599"/>
      <c r="T145" s="599"/>
      <c r="U145" s="599"/>
      <c r="V145" s="599"/>
      <c r="W145" s="599"/>
      <c r="X145" s="599"/>
      <c r="Y145" s="599"/>
      <c r="Z145" s="599"/>
      <c r="AA145" s="599"/>
      <c r="AB145" s="599"/>
      <c r="AC145" s="599"/>
      <c r="AD145" s="599"/>
      <c r="AE145" s="599"/>
      <c r="AF145" s="599"/>
      <c r="AG145" s="599"/>
      <c r="AH145" s="599"/>
      <c r="AI145" s="599"/>
      <c r="AJ145" s="599"/>
      <c r="AK145" s="599"/>
      <c r="AL145" s="599"/>
      <c r="AM145" s="599"/>
      <c r="AN145" s="599"/>
      <c r="AO145" s="599"/>
      <c r="AP145" s="599"/>
      <c r="AQ145" s="599"/>
      <c r="AR145" s="599"/>
      <c r="AS145" s="599"/>
      <c r="AT145" s="599"/>
      <c r="AU145" s="599"/>
      <c r="AV145" s="599"/>
      <c r="AW145" s="599"/>
      <c r="AX145" s="599"/>
      <c r="AY145" s="599"/>
      <c r="AZ145" s="599"/>
      <c r="BA145" s="599"/>
      <c r="BB145" s="599"/>
    </row>
    <row r="146" spans="1:54" s="598" customFormat="1" ht="75">
      <c r="A146" s="605" t="s">
        <v>785</v>
      </c>
      <c r="B146" s="605"/>
      <c r="C146" s="606" t="s">
        <v>786</v>
      </c>
      <c r="D146" s="607"/>
      <c r="E146" s="608"/>
      <c r="F146" s="597"/>
      <c r="G146" s="605" t="s">
        <v>785</v>
      </c>
      <c r="H146" s="605"/>
      <c r="I146" s="606" t="s">
        <v>1549</v>
      </c>
      <c r="J146" s="607"/>
      <c r="K146" s="608"/>
      <c r="L146" s="599"/>
      <c r="M146" s="599"/>
      <c r="N146" s="599"/>
      <c r="O146" s="599"/>
      <c r="P146" s="599"/>
      <c r="Q146" s="599"/>
      <c r="R146" s="599"/>
      <c r="S146" s="599"/>
      <c r="T146" s="599"/>
      <c r="U146" s="599"/>
      <c r="V146" s="599"/>
      <c r="W146" s="599"/>
      <c r="X146" s="599"/>
      <c r="Y146" s="599"/>
      <c r="Z146" s="599"/>
      <c r="AA146" s="599"/>
      <c r="AB146" s="599"/>
      <c r="AC146" s="599"/>
      <c r="AD146" s="599"/>
      <c r="AE146" s="599"/>
      <c r="AF146" s="599"/>
      <c r="AG146" s="599"/>
      <c r="AH146" s="599"/>
      <c r="AI146" s="599"/>
      <c r="AJ146" s="599"/>
      <c r="AK146" s="599"/>
      <c r="AL146" s="599"/>
      <c r="AM146" s="599"/>
      <c r="AN146" s="599"/>
      <c r="AO146" s="599"/>
      <c r="AP146" s="599"/>
      <c r="AQ146" s="599"/>
      <c r="AR146" s="599"/>
      <c r="AS146" s="599"/>
      <c r="AT146" s="599"/>
      <c r="AU146" s="599"/>
      <c r="AV146" s="599"/>
      <c r="AW146" s="599"/>
      <c r="AX146" s="599"/>
      <c r="AY146" s="599"/>
      <c r="AZ146" s="599"/>
      <c r="BA146" s="599"/>
      <c r="BB146" s="599"/>
    </row>
    <row r="147" spans="1:54" s="598" customFormat="1" ht="190.5" customHeight="1">
      <c r="A147" s="605"/>
      <c r="B147" s="605"/>
      <c r="C147" s="609" t="s">
        <v>1550</v>
      </c>
      <c r="D147" s="607"/>
      <c r="E147" s="608"/>
      <c r="F147" s="597"/>
      <c r="G147" s="605"/>
      <c r="H147" s="605"/>
      <c r="I147" s="609" t="s">
        <v>1551</v>
      </c>
      <c r="J147" s="607"/>
      <c r="K147" s="608"/>
      <c r="L147" s="599"/>
      <c r="M147" s="599"/>
      <c r="N147" s="599"/>
      <c r="O147" s="599"/>
      <c r="P147" s="599"/>
      <c r="Q147" s="599"/>
      <c r="R147" s="599"/>
      <c r="S147" s="599"/>
      <c r="T147" s="599"/>
      <c r="U147" s="599"/>
      <c r="V147" s="599"/>
      <c r="W147" s="599"/>
      <c r="X147" s="599"/>
      <c r="Y147" s="599"/>
      <c r="Z147" s="599"/>
      <c r="AA147" s="599"/>
      <c r="AB147" s="599"/>
      <c r="AC147" s="599"/>
      <c r="AD147" s="599"/>
      <c r="AE147" s="599"/>
      <c r="AF147" s="599"/>
      <c r="AG147" s="599"/>
      <c r="AH147" s="599"/>
      <c r="AI147" s="599"/>
      <c r="AJ147" s="599"/>
      <c r="AK147" s="599"/>
      <c r="AL147" s="599"/>
      <c r="AM147" s="599"/>
      <c r="AN147" s="599"/>
      <c r="AO147" s="599"/>
      <c r="AP147" s="599"/>
      <c r="AQ147" s="599"/>
      <c r="AR147" s="599"/>
      <c r="AS147" s="599"/>
      <c r="AT147" s="599"/>
      <c r="AU147" s="599"/>
      <c r="AV147" s="599"/>
      <c r="AW147" s="599"/>
      <c r="AX147" s="599"/>
      <c r="AY147" s="599"/>
      <c r="AZ147" s="599"/>
      <c r="BA147" s="599"/>
      <c r="BB147" s="599"/>
    </row>
    <row r="148" spans="1:54" s="598" customFormat="1">
      <c r="A148" s="605"/>
      <c r="B148" s="605" t="s">
        <v>1517</v>
      </c>
      <c r="C148" s="574"/>
      <c r="D148" s="607"/>
      <c r="E148" s="608"/>
      <c r="F148" s="597"/>
      <c r="G148" s="605"/>
      <c r="H148" s="605" t="s">
        <v>1517</v>
      </c>
      <c r="I148" s="574"/>
      <c r="J148" s="607"/>
      <c r="K148" s="608"/>
      <c r="L148" s="599"/>
      <c r="M148" s="599"/>
      <c r="N148" s="599"/>
      <c r="O148" s="599"/>
      <c r="P148" s="599"/>
      <c r="Q148" s="599"/>
      <c r="R148" s="599"/>
      <c r="S148" s="599"/>
      <c r="T148" s="599"/>
      <c r="U148" s="599"/>
      <c r="V148" s="599"/>
      <c r="W148" s="599"/>
      <c r="X148" s="599"/>
      <c r="Y148" s="599"/>
      <c r="Z148" s="599"/>
      <c r="AA148" s="599"/>
      <c r="AB148" s="599"/>
      <c r="AC148" s="599"/>
      <c r="AD148" s="599"/>
      <c r="AE148" s="599"/>
      <c r="AF148" s="599"/>
      <c r="AG148" s="599"/>
      <c r="AH148" s="599"/>
      <c r="AI148" s="599"/>
      <c r="AJ148" s="599"/>
      <c r="AK148" s="599"/>
      <c r="AL148" s="599"/>
      <c r="AM148" s="599"/>
      <c r="AN148" s="599"/>
      <c r="AO148" s="599"/>
      <c r="AP148" s="599"/>
      <c r="AQ148" s="599"/>
      <c r="AR148" s="599"/>
      <c r="AS148" s="599"/>
      <c r="AT148" s="599"/>
      <c r="AU148" s="599"/>
      <c r="AV148" s="599"/>
      <c r="AW148" s="599"/>
      <c r="AX148" s="599"/>
      <c r="AY148" s="599"/>
      <c r="AZ148" s="599"/>
      <c r="BA148" s="599"/>
      <c r="BB148" s="599"/>
    </row>
    <row r="149" spans="1:54" s="598" customFormat="1">
      <c r="A149" s="605"/>
      <c r="B149" s="605" t="str">
        <f>B$39</f>
        <v>MA</v>
      </c>
      <c r="C149" s="574"/>
      <c r="D149" s="607"/>
      <c r="E149" s="608"/>
      <c r="F149" s="597"/>
      <c r="G149" s="605"/>
      <c r="H149" s="605" t="str">
        <f>H$39</f>
        <v>MA</v>
      </c>
      <c r="I149" s="574"/>
      <c r="J149" s="607"/>
      <c r="K149" s="608"/>
      <c r="L149" s="599"/>
      <c r="M149" s="599"/>
      <c r="N149" s="599"/>
      <c r="O149" s="599"/>
      <c r="P149" s="599"/>
      <c r="Q149" s="599"/>
      <c r="R149" s="599"/>
      <c r="S149" s="599"/>
      <c r="T149" s="599"/>
      <c r="U149" s="599"/>
      <c r="V149" s="599"/>
      <c r="W149" s="599"/>
      <c r="X149" s="599"/>
      <c r="Y149" s="599"/>
      <c r="Z149" s="599"/>
      <c r="AA149" s="599"/>
      <c r="AB149" s="599"/>
      <c r="AC149" s="599"/>
      <c r="AD149" s="599"/>
      <c r="AE149" s="599"/>
      <c r="AF149" s="599"/>
      <c r="AG149" s="599"/>
      <c r="AH149" s="599"/>
      <c r="AI149" s="599"/>
      <c r="AJ149" s="599"/>
      <c r="AK149" s="599"/>
      <c r="AL149" s="599"/>
      <c r="AM149" s="599"/>
      <c r="AN149" s="599"/>
      <c r="AO149" s="599"/>
      <c r="AP149" s="599"/>
      <c r="AQ149" s="599"/>
      <c r="AR149" s="599"/>
      <c r="AS149" s="599"/>
      <c r="AT149" s="599"/>
      <c r="AU149" s="599"/>
      <c r="AV149" s="599"/>
      <c r="AW149" s="599"/>
      <c r="AX149" s="599"/>
      <c r="AY149" s="599"/>
      <c r="AZ149" s="599"/>
      <c r="BA149" s="599"/>
      <c r="BB149" s="599"/>
    </row>
    <row r="150" spans="1:54" s="598" customFormat="1">
      <c r="A150" s="605"/>
      <c r="B150" s="605" t="str">
        <f>B$40</f>
        <v>S1</v>
      </c>
      <c r="C150" s="574"/>
      <c r="D150" s="607"/>
      <c r="E150" s="608"/>
      <c r="F150" s="597"/>
      <c r="G150" s="605"/>
      <c r="H150" s="605" t="str">
        <f>H$40</f>
        <v>S1</v>
      </c>
      <c r="I150" s="574"/>
      <c r="J150" s="607"/>
      <c r="K150" s="608"/>
      <c r="L150" s="599"/>
      <c r="M150" s="599"/>
      <c r="N150" s="599"/>
      <c r="O150" s="599"/>
      <c r="P150" s="599"/>
      <c r="Q150" s="599"/>
      <c r="R150" s="599"/>
      <c r="S150" s="599"/>
      <c r="T150" s="599"/>
      <c r="U150" s="599"/>
      <c r="V150" s="599"/>
      <c r="W150" s="599"/>
      <c r="X150" s="599"/>
      <c r="Y150" s="599"/>
      <c r="Z150" s="599"/>
      <c r="AA150" s="599"/>
      <c r="AB150" s="599"/>
      <c r="AC150" s="599"/>
      <c r="AD150" s="599"/>
      <c r="AE150" s="599"/>
      <c r="AF150" s="599"/>
      <c r="AG150" s="599"/>
      <c r="AH150" s="599"/>
      <c r="AI150" s="599"/>
      <c r="AJ150" s="599"/>
      <c r="AK150" s="599"/>
      <c r="AL150" s="599"/>
      <c r="AM150" s="599"/>
      <c r="AN150" s="599"/>
      <c r="AO150" s="599"/>
      <c r="AP150" s="599"/>
      <c r="AQ150" s="599"/>
      <c r="AR150" s="599"/>
      <c r="AS150" s="599"/>
      <c r="AT150" s="599"/>
      <c r="AU150" s="599"/>
      <c r="AV150" s="599"/>
      <c r="AW150" s="599"/>
      <c r="AX150" s="599"/>
      <c r="AY150" s="599"/>
      <c r="AZ150" s="599"/>
      <c r="BA150" s="599"/>
      <c r="BB150" s="599"/>
    </row>
    <row r="151" spans="1:54" s="598" customFormat="1">
      <c r="A151" s="605"/>
      <c r="B151" s="605" t="str">
        <f>B$41</f>
        <v>S2</v>
      </c>
      <c r="C151" s="574"/>
      <c r="D151" s="607"/>
      <c r="E151" s="608"/>
      <c r="F151" s="597"/>
      <c r="G151" s="605"/>
      <c r="H151" s="605" t="str">
        <f>H$41</f>
        <v>S2</v>
      </c>
      <c r="I151" s="574"/>
      <c r="J151" s="607"/>
      <c r="K151" s="608"/>
      <c r="L151" s="599"/>
      <c r="M151" s="599"/>
      <c r="N151" s="599"/>
      <c r="O151" s="599"/>
      <c r="P151" s="599"/>
      <c r="Q151" s="599"/>
      <c r="R151" s="599"/>
      <c r="S151" s="599"/>
      <c r="T151" s="599"/>
      <c r="U151" s="599"/>
      <c r="V151" s="599"/>
      <c r="W151" s="599"/>
      <c r="X151" s="599"/>
      <c r="Y151" s="599"/>
      <c r="Z151" s="599"/>
      <c r="AA151" s="599"/>
      <c r="AB151" s="599"/>
      <c r="AC151" s="599"/>
      <c r="AD151" s="599"/>
      <c r="AE151" s="599"/>
      <c r="AF151" s="599"/>
      <c r="AG151" s="599"/>
      <c r="AH151" s="599"/>
      <c r="AI151" s="599"/>
      <c r="AJ151" s="599"/>
      <c r="AK151" s="599"/>
      <c r="AL151" s="599"/>
      <c r="AM151" s="599"/>
      <c r="AN151" s="599"/>
      <c r="AO151" s="599"/>
      <c r="AP151" s="599"/>
      <c r="AQ151" s="599"/>
      <c r="AR151" s="599"/>
      <c r="AS151" s="599"/>
      <c r="AT151" s="599"/>
      <c r="AU151" s="599"/>
      <c r="AV151" s="599"/>
      <c r="AW151" s="599"/>
      <c r="AX151" s="599"/>
      <c r="AY151" s="599"/>
      <c r="AZ151" s="599"/>
      <c r="BA151" s="599"/>
      <c r="BB151" s="599"/>
    </row>
    <row r="152" spans="1:54" s="598" customFormat="1">
      <c r="A152" s="605"/>
      <c r="B152" s="605" t="str">
        <f>B$42</f>
        <v>S3</v>
      </c>
      <c r="C152" s="574"/>
      <c r="D152" s="607"/>
      <c r="E152" s="608"/>
      <c r="F152" s="597"/>
      <c r="G152" s="605"/>
      <c r="H152" s="605" t="str">
        <f>H$42</f>
        <v>S3</v>
      </c>
      <c r="I152" s="574"/>
      <c r="J152" s="607"/>
      <c r="K152" s="608"/>
      <c r="L152" s="599"/>
      <c r="M152" s="599"/>
      <c r="N152" s="599"/>
      <c r="O152" s="599"/>
      <c r="P152" s="599"/>
      <c r="Q152" s="599"/>
      <c r="R152" s="599"/>
      <c r="S152" s="599"/>
      <c r="T152" s="599"/>
      <c r="U152" s="599"/>
      <c r="V152" s="599"/>
      <c r="W152" s="599"/>
      <c r="X152" s="599"/>
      <c r="Y152" s="599"/>
      <c r="Z152" s="599"/>
      <c r="AA152" s="599"/>
      <c r="AB152" s="599"/>
      <c r="AC152" s="599"/>
      <c r="AD152" s="599"/>
      <c r="AE152" s="599"/>
      <c r="AF152" s="599"/>
      <c r="AG152" s="599"/>
      <c r="AH152" s="599"/>
      <c r="AI152" s="599"/>
      <c r="AJ152" s="599"/>
      <c r="AK152" s="599"/>
      <c r="AL152" s="599"/>
      <c r="AM152" s="599"/>
      <c r="AN152" s="599"/>
      <c r="AO152" s="599"/>
      <c r="AP152" s="599"/>
      <c r="AQ152" s="599"/>
      <c r="AR152" s="599"/>
      <c r="AS152" s="599"/>
      <c r="AT152" s="599"/>
      <c r="AU152" s="599"/>
      <c r="AV152" s="599"/>
      <c r="AW152" s="599"/>
      <c r="AX152" s="599"/>
      <c r="AY152" s="599"/>
      <c r="AZ152" s="599"/>
      <c r="BA152" s="599"/>
      <c r="BB152" s="599"/>
    </row>
    <row r="153" spans="1:54" s="598" customFormat="1">
      <c r="A153" s="605"/>
      <c r="B153" s="605" t="str">
        <f>B$43</f>
        <v>S4</v>
      </c>
      <c r="C153" s="574"/>
      <c r="D153" s="607"/>
      <c r="E153" s="608"/>
      <c r="F153" s="597"/>
      <c r="G153" s="605"/>
      <c r="H153" s="605" t="str">
        <f>H$43</f>
        <v>S4</v>
      </c>
      <c r="I153" s="574"/>
      <c r="J153" s="607"/>
      <c r="K153" s="608"/>
      <c r="L153" s="599"/>
      <c r="M153" s="599"/>
      <c r="N153" s="599"/>
      <c r="O153" s="599"/>
      <c r="P153" s="599"/>
      <c r="Q153" s="599"/>
      <c r="R153" s="599"/>
      <c r="S153" s="599"/>
      <c r="T153" s="599"/>
      <c r="U153" s="599"/>
      <c r="V153" s="599"/>
      <c r="W153" s="599"/>
      <c r="X153" s="599"/>
      <c r="Y153" s="599"/>
      <c r="Z153" s="599"/>
      <c r="AA153" s="599"/>
      <c r="AB153" s="599"/>
      <c r="AC153" s="599"/>
      <c r="AD153" s="599"/>
      <c r="AE153" s="599"/>
      <c r="AF153" s="599"/>
      <c r="AG153" s="599"/>
      <c r="AH153" s="599"/>
      <c r="AI153" s="599"/>
      <c r="AJ153" s="599"/>
      <c r="AK153" s="599"/>
      <c r="AL153" s="599"/>
      <c r="AM153" s="599"/>
      <c r="AN153" s="599"/>
      <c r="AO153" s="599"/>
      <c r="AP153" s="599"/>
      <c r="AQ153" s="599"/>
      <c r="AR153" s="599"/>
      <c r="AS153" s="599"/>
      <c r="AT153" s="599"/>
      <c r="AU153" s="599"/>
      <c r="AV153" s="599"/>
      <c r="AW153" s="599"/>
      <c r="AX153" s="599"/>
      <c r="AY153" s="599"/>
      <c r="AZ153" s="599"/>
      <c r="BA153" s="599"/>
      <c r="BB153" s="599"/>
    </row>
    <row r="154" spans="1:54" s="598" customFormat="1">
      <c r="A154" s="610"/>
      <c r="B154" s="610"/>
      <c r="C154" s="611"/>
      <c r="D154" s="612"/>
      <c r="E154" s="613"/>
      <c r="F154" s="597"/>
      <c r="G154" s="610"/>
      <c r="H154" s="610"/>
      <c r="I154" s="611"/>
      <c r="J154" s="612"/>
      <c r="K154" s="613"/>
      <c r="L154" s="599"/>
      <c r="M154" s="599"/>
      <c r="N154" s="599"/>
      <c r="O154" s="599"/>
      <c r="P154" s="599"/>
      <c r="Q154" s="599"/>
      <c r="R154" s="599"/>
      <c r="S154" s="599"/>
      <c r="T154" s="599"/>
      <c r="U154" s="599"/>
      <c r="V154" s="599"/>
      <c r="W154" s="599"/>
      <c r="X154" s="599"/>
      <c r="Y154" s="599"/>
      <c r="Z154" s="599"/>
      <c r="AA154" s="599"/>
      <c r="AB154" s="599"/>
      <c r="AC154" s="599"/>
      <c r="AD154" s="599"/>
      <c r="AE154" s="599"/>
      <c r="AF154" s="599"/>
      <c r="AG154" s="599"/>
      <c r="AH154" s="599"/>
      <c r="AI154" s="599"/>
      <c r="AJ154" s="599"/>
      <c r="AK154" s="599"/>
      <c r="AL154" s="599"/>
      <c r="AM154" s="599"/>
      <c r="AN154" s="599"/>
      <c r="AO154" s="599"/>
      <c r="AP154" s="599"/>
      <c r="AQ154" s="599"/>
      <c r="AR154" s="599"/>
      <c r="AS154" s="599"/>
      <c r="AT154" s="599"/>
      <c r="AU154" s="599"/>
      <c r="AV154" s="599"/>
      <c r="AW154" s="599"/>
      <c r="AX154" s="599"/>
      <c r="AY154" s="599"/>
      <c r="AZ154" s="599"/>
      <c r="BA154" s="599"/>
      <c r="BB154" s="599"/>
    </row>
    <row r="155" spans="1:54" s="598" customFormat="1" ht="24.95">
      <c r="A155" s="610"/>
      <c r="B155" s="610"/>
      <c r="C155" s="611"/>
      <c r="D155" s="612"/>
      <c r="E155" s="613"/>
      <c r="F155" s="597"/>
      <c r="G155" s="605" t="s">
        <v>1552</v>
      </c>
      <c r="H155" s="605"/>
      <c r="I155" s="606" t="s">
        <v>1553</v>
      </c>
      <c r="J155" s="607"/>
      <c r="K155" s="608"/>
      <c r="L155" s="599"/>
      <c r="M155" s="599"/>
      <c r="N155" s="599"/>
      <c r="O155" s="599"/>
      <c r="P155" s="599"/>
      <c r="Q155" s="599"/>
      <c r="R155" s="599"/>
      <c r="S155" s="599"/>
      <c r="T155" s="599"/>
      <c r="U155" s="599"/>
      <c r="V155" s="599"/>
      <c r="W155" s="599"/>
      <c r="X155" s="599"/>
      <c r="Y155" s="599"/>
      <c r="Z155" s="599"/>
      <c r="AA155" s="599"/>
      <c r="AB155" s="599"/>
      <c r="AC155" s="599"/>
      <c r="AD155" s="599"/>
      <c r="AE155" s="599"/>
      <c r="AF155" s="599"/>
      <c r="AG155" s="599"/>
      <c r="AH155" s="599"/>
      <c r="AI155" s="599"/>
      <c r="AJ155" s="599"/>
      <c r="AK155" s="599"/>
      <c r="AL155" s="599"/>
      <c r="AM155" s="599"/>
      <c r="AN155" s="599"/>
      <c r="AO155" s="599"/>
      <c r="AP155" s="599"/>
      <c r="AQ155" s="599"/>
      <c r="AR155" s="599"/>
      <c r="AS155" s="599"/>
      <c r="AT155" s="599"/>
      <c r="AU155" s="599"/>
      <c r="AV155" s="599"/>
      <c r="AW155" s="599"/>
      <c r="AX155" s="599"/>
      <c r="AY155" s="599"/>
      <c r="AZ155" s="599"/>
      <c r="BA155" s="599"/>
      <c r="BB155" s="599"/>
    </row>
    <row r="156" spans="1:54" s="598" customFormat="1" ht="24.95">
      <c r="A156" s="610"/>
      <c r="B156" s="610"/>
      <c r="C156" s="611"/>
      <c r="D156" s="612"/>
      <c r="E156" s="613"/>
      <c r="F156" s="597"/>
      <c r="G156" s="605"/>
      <c r="H156" s="605"/>
      <c r="I156" s="609" t="s">
        <v>1554</v>
      </c>
      <c r="J156" s="607"/>
      <c r="K156" s="608"/>
      <c r="L156" s="599"/>
      <c r="M156" s="599"/>
      <c r="N156" s="599"/>
      <c r="O156" s="599"/>
      <c r="P156" s="599"/>
      <c r="Q156" s="599"/>
      <c r="R156" s="599"/>
      <c r="S156" s="599"/>
      <c r="T156" s="599"/>
      <c r="U156" s="599"/>
      <c r="V156" s="599"/>
      <c r="W156" s="599"/>
      <c r="X156" s="599"/>
      <c r="Y156" s="599"/>
      <c r="Z156" s="599"/>
      <c r="AA156" s="599"/>
      <c r="AB156" s="599"/>
      <c r="AC156" s="599"/>
      <c r="AD156" s="599"/>
      <c r="AE156" s="599"/>
      <c r="AF156" s="599"/>
      <c r="AG156" s="599"/>
      <c r="AH156" s="599"/>
      <c r="AI156" s="599"/>
      <c r="AJ156" s="599"/>
      <c r="AK156" s="599"/>
      <c r="AL156" s="599"/>
      <c r="AM156" s="599"/>
      <c r="AN156" s="599"/>
      <c r="AO156" s="599"/>
      <c r="AP156" s="599"/>
      <c r="AQ156" s="599"/>
      <c r="AR156" s="599"/>
      <c r="AS156" s="599"/>
      <c r="AT156" s="599"/>
      <c r="AU156" s="599"/>
      <c r="AV156" s="599"/>
      <c r="AW156" s="599"/>
      <c r="AX156" s="599"/>
      <c r="AY156" s="599"/>
      <c r="AZ156" s="599"/>
      <c r="BA156" s="599"/>
      <c r="BB156" s="599"/>
    </row>
    <row r="157" spans="1:54" s="598" customFormat="1">
      <c r="A157" s="610"/>
      <c r="B157" s="610"/>
      <c r="C157" s="611"/>
      <c r="D157" s="612"/>
      <c r="E157" s="613"/>
      <c r="F157" s="597"/>
      <c r="G157" s="605"/>
      <c r="H157" s="605" t="s">
        <v>1517</v>
      </c>
      <c r="I157" s="574"/>
      <c r="J157" s="607"/>
      <c r="K157" s="608"/>
      <c r="L157" s="599"/>
      <c r="M157" s="599"/>
      <c r="N157" s="599"/>
      <c r="O157" s="599"/>
      <c r="P157" s="599"/>
      <c r="Q157" s="599"/>
      <c r="R157" s="599"/>
      <c r="S157" s="599"/>
      <c r="T157" s="599"/>
      <c r="U157" s="599"/>
      <c r="V157" s="599"/>
      <c r="W157" s="599"/>
      <c r="X157" s="599"/>
      <c r="Y157" s="599"/>
      <c r="Z157" s="599"/>
      <c r="AA157" s="599"/>
      <c r="AB157" s="599"/>
      <c r="AC157" s="599"/>
      <c r="AD157" s="599"/>
      <c r="AE157" s="599"/>
      <c r="AF157" s="599"/>
      <c r="AG157" s="599"/>
      <c r="AH157" s="599"/>
      <c r="AI157" s="599"/>
      <c r="AJ157" s="599"/>
      <c r="AK157" s="599"/>
      <c r="AL157" s="599"/>
      <c r="AM157" s="599"/>
      <c r="AN157" s="599"/>
      <c r="AO157" s="599"/>
      <c r="AP157" s="599"/>
      <c r="AQ157" s="599"/>
      <c r="AR157" s="599"/>
      <c r="AS157" s="599"/>
      <c r="AT157" s="599"/>
      <c r="AU157" s="599"/>
      <c r="AV157" s="599"/>
      <c r="AW157" s="599"/>
      <c r="AX157" s="599"/>
      <c r="AY157" s="599"/>
      <c r="AZ157" s="599"/>
      <c r="BA157" s="599"/>
      <c r="BB157" s="599"/>
    </row>
    <row r="158" spans="1:54" s="598" customFormat="1">
      <c r="A158" s="610"/>
      <c r="B158" s="610"/>
      <c r="C158" s="611"/>
      <c r="D158" s="612"/>
      <c r="E158" s="613"/>
      <c r="F158" s="597"/>
      <c r="G158" s="605"/>
      <c r="H158" s="605" t="str">
        <f>H$39</f>
        <v>MA</v>
      </c>
      <c r="I158" s="574"/>
      <c r="J158" s="607"/>
      <c r="K158" s="608"/>
      <c r="L158" s="599"/>
      <c r="M158" s="599"/>
      <c r="N158" s="599"/>
      <c r="O158" s="599"/>
      <c r="P158" s="599"/>
      <c r="Q158" s="599"/>
      <c r="R158" s="599"/>
      <c r="S158" s="599"/>
      <c r="T158" s="599"/>
      <c r="U158" s="599"/>
      <c r="V158" s="599"/>
      <c r="W158" s="599"/>
      <c r="X158" s="599"/>
      <c r="Y158" s="599"/>
      <c r="Z158" s="599"/>
      <c r="AA158" s="599"/>
      <c r="AB158" s="599"/>
      <c r="AC158" s="599"/>
      <c r="AD158" s="599"/>
      <c r="AE158" s="599"/>
      <c r="AF158" s="599"/>
      <c r="AG158" s="599"/>
      <c r="AH158" s="599"/>
      <c r="AI158" s="599"/>
      <c r="AJ158" s="599"/>
      <c r="AK158" s="599"/>
      <c r="AL158" s="599"/>
      <c r="AM158" s="599"/>
      <c r="AN158" s="599"/>
      <c r="AO158" s="599"/>
      <c r="AP158" s="599"/>
      <c r="AQ158" s="599"/>
      <c r="AR158" s="599"/>
      <c r="AS158" s="599"/>
      <c r="AT158" s="599"/>
      <c r="AU158" s="599"/>
      <c r="AV158" s="599"/>
      <c r="AW158" s="599"/>
      <c r="AX158" s="599"/>
      <c r="AY158" s="599"/>
      <c r="AZ158" s="599"/>
      <c r="BA158" s="599"/>
      <c r="BB158" s="599"/>
    </row>
    <row r="159" spans="1:54" s="598" customFormat="1">
      <c r="A159" s="610"/>
      <c r="B159" s="610"/>
      <c r="C159" s="611"/>
      <c r="D159" s="612"/>
      <c r="E159" s="613"/>
      <c r="F159" s="597"/>
      <c r="G159" s="605"/>
      <c r="H159" s="605" t="str">
        <f>H$40</f>
        <v>S1</v>
      </c>
      <c r="I159" s="574"/>
      <c r="J159" s="607"/>
      <c r="K159" s="608"/>
      <c r="L159" s="599"/>
      <c r="M159" s="599"/>
      <c r="N159" s="599"/>
      <c r="O159" s="599"/>
      <c r="P159" s="599"/>
      <c r="Q159" s="599"/>
      <c r="R159" s="599"/>
      <c r="S159" s="599"/>
      <c r="T159" s="599"/>
      <c r="U159" s="599"/>
      <c r="V159" s="599"/>
      <c r="W159" s="599"/>
      <c r="X159" s="599"/>
      <c r="Y159" s="599"/>
      <c r="Z159" s="599"/>
      <c r="AA159" s="599"/>
      <c r="AB159" s="599"/>
      <c r="AC159" s="599"/>
      <c r="AD159" s="599"/>
      <c r="AE159" s="599"/>
      <c r="AF159" s="599"/>
      <c r="AG159" s="599"/>
      <c r="AH159" s="599"/>
      <c r="AI159" s="599"/>
      <c r="AJ159" s="599"/>
      <c r="AK159" s="599"/>
      <c r="AL159" s="599"/>
      <c r="AM159" s="599"/>
      <c r="AN159" s="599"/>
      <c r="AO159" s="599"/>
      <c r="AP159" s="599"/>
      <c r="AQ159" s="599"/>
      <c r="AR159" s="599"/>
      <c r="AS159" s="599"/>
      <c r="AT159" s="599"/>
      <c r="AU159" s="599"/>
      <c r="AV159" s="599"/>
      <c r="AW159" s="599"/>
      <c r="AX159" s="599"/>
      <c r="AY159" s="599"/>
      <c r="AZ159" s="599"/>
      <c r="BA159" s="599"/>
      <c r="BB159" s="599"/>
    </row>
    <row r="160" spans="1:54" s="598" customFormat="1">
      <c r="A160" s="610"/>
      <c r="B160" s="610"/>
      <c r="C160" s="611"/>
      <c r="D160" s="612"/>
      <c r="E160" s="613"/>
      <c r="F160" s="597"/>
      <c r="G160" s="605"/>
      <c r="H160" s="605" t="str">
        <f>H$41</f>
        <v>S2</v>
      </c>
      <c r="I160" s="574"/>
      <c r="J160" s="607"/>
      <c r="K160" s="608"/>
      <c r="L160" s="599"/>
      <c r="M160" s="599"/>
      <c r="N160" s="599"/>
      <c r="O160" s="599"/>
      <c r="P160" s="599"/>
      <c r="Q160" s="599"/>
      <c r="R160" s="599"/>
      <c r="S160" s="599"/>
      <c r="T160" s="599"/>
      <c r="U160" s="599"/>
      <c r="V160" s="599"/>
      <c r="W160" s="599"/>
      <c r="X160" s="599"/>
      <c r="Y160" s="599"/>
      <c r="Z160" s="599"/>
      <c r="AA160" s="599"/>
      <c r="AB160" s="599"/>
      <c r="AC160" s="599"/>
      <c r="AD160" s="599"/>
      <c r="AE160" s="599"/>
      <c r="AF160" s="599"/>
      <c r="AG160" s="599"/>
      <c r="AH160" s="599"/>
      <c r="AI160" s="599"/>
      <c r="AJ160" s="599"/>
      <c r="AK160" s="599"/>
      <c r="AL160" s="599"/>
      <c r="AM160" s="599"/>
      <c r="AN160" s="599"/>
      <c r="AO160" s="599"/>
      <c r="AP160" s="599"/>
      <c r="AQ160" s="599"/>
      <c r="AR160" s="599"/>
      <c r="AS160" s="599"/>
      <c r="AT160" s="599"/>
      <c r="AU160" s="599"/>
      <c r="AV160" s="599"/>
      <c r="AW160" s="599"/>
      <c r="AX160" s="599"/>
      <c r="AY160" s="599"/>
      <c r="AZ160" s="599"/>
      <c r="BA160" s="599"/>
      <c r="BB160" s="599"/>
    </row>
    <row r="161" spans="1:54" s="598" customFormat="1">
      <c r="A161" s="610"/>
      <c r="B161" s="610"/>
      <c r="C161" s="611"/>
      <c r="D161" s="612"/>
      <c r="E161" s="613"/>
      <c r="F161" s="597"/>
      <c r="G161" s="605"/>
      <c r="H161" s="605" t="str">
        <f>H$42</f>
        <v>S3</v>
      </c>
      <c r="I161" s="574"/>
      <c r="J161" s="607"/>
      <c r="K161" s="608"/>
      <c r="L161" s="599"/>
      <c r="M161" s="599"/>
      <c r="N161" s="599"/>
      <c r="O161" s="599"/>
      <c r="P161" s="599"/>
      <c r="Q161" s="599"/>
      <c r="R161" s="599"/>
      <c r="S161" s="599"/>
      <c r="T161" s="599"/>
      <c r="U161" s="599"/>
      <c r="V161" s="599"/>
      <c r="W161" s="599"/>
      <c r="X161" s="599"/>
      <c r="Y161" s="599"/>
      <c r="Z161" s="599"/>
      <c r="AA161" s="599"/>
      <c r="AB161" s="599"/>
      <c r="AC161" s="599"/>
      <c r="AD161" s="599"/>
      <c r="AE161" s="599"/>
      <c r="AF161" s="599"/>
      <c r="AG161" s="599"/>
      <c r="AH161" s="599"/>
      <c r="AI161" s="599"/>
      <c r="AJ161" s="599"/>
      <c r="AK161" s="599"/>
      <c r="AL161" s="599"/>
      <c r="AM161" s="599"/>
      <c r="AN161" s="599"/>
      <c r="AO161" s="599"/>
      <c r="AP161" s="599"/>
      <c r="AQ161" s="599"/>
      <c r="AR161" s="599"/>
      <c r="AS161" s="599"/>
      <c r="AT161" s="599"/>
      <c r="AU161" s="599"/>
      <c r="AV161" s="599"/>
      <c r="AW161" s="599"/>
      <c r="AX161" s="599"/>
      <c r="AY161" s="599"/>
      <c r="AZ161" s="599"/>
      <c r="BA161" s="599"/>
      <c r="BB161" s="599"/>
    </row>
    <row r="162" spans="1:54" s="598" customFormat="1">
      <c r="A162" s="610"/>
      <c r="B162" s="610"/>
      <c r="C162" s="611"/>
      <c r="D162" s="612"/>
      <c r="E162" s="613"/>
      <c r="F162" s="597"/>
      <c r="G162" s="605"/>
      <c r="H162" s="605" t="str">
        <f>H$43</f>
        <v>S4</v>
      </c>
      <c r="I162" s="574"/>
      <c r="J162" s="607"/>
      <c r="K162" s="608"/>
      <c r="L162" s="599"/>
      <c r="M162" s="599"/>
      <c r="N162" s="599"/>
      <c r="O162" s="599"/>
      <c r="P162" s="599"/>
      <c r="Q162" s="599"/>
      <c r="R162" s="599"/>
      <c r="S162" s="599"/>
      <c r="T162" s="599"/>
      <c r="U162" s="599"/>
      <c r="V162" s="599"/>
      <c r="W162" s="599"/>
      <c r="X162" s="599"/>
      <c r="Y162" s="599"/>
      <c r="Z162" s="599"/>
      <c r="AA162" s="599"/>
      <c r="AB162" s="599"/>
      <c r="AC162" s="599"/>
      <c r="AD162" s="599"/>
      <c r="AE162" s="599"/>
      <c r="AF162" s="599"/>
      <c r="AG162" s="599"/>
      <c r="AH162" s="599"/>
      <c r="AI162" s="599"/>
      <c r="AJ162" s="599"/>
      <c r="AK162" s="599"/>
      <c r="AL162" s="599"/>
      <c r="AM162" s="599"/>
      <c r="AN162" s="599"/>
      <c r="AO162" s="599"/>
      <c r="AP162" s="599"/>
      <c r="AQ162" s="599"/>
      <c r="AR162" s="599"/>
      <c r="AS162" s="599"/>
      <c r="AT162" s="599"/>
      <c r="AU162" s="599"/>
      <c r="AV162" s="599"/>
      <c r="AW162" s="599"/>
      <c r="AX162" s="599"/>
      <c r="AY162" s="599"/>
      <c r="AZ162" s="599"/>
      <c r="BA162" s="599"/>
      <c r="BB162" s="599"/>
    </row>
    <row r="163" spans="1:54" s="598" customFormat="1">
      <c r="A163" s="610"/>
      <c r="B163" s="610"/>
      <c r="C163" s="611"/>
      <c r="D163" s="612"/>
      <c r="E163" s="613"/>
      <c r="F163" s="597"/>
      <c r="G163" s="610"/>
      <c r="H163" s="610"/>
      <c r="I163" s="611"/>
      <c r="J163" s="612"/>
      <c r="K163" s="613"/>
      <c r="L163" s="599"/>
      <c r="M163" s="599"/>
      <c r="N163" s="599"/>
      <c r="O163" s="599"/>
      <c r="P163" s="599"/>
      <c r="Q163" s="599"/>
      <c r="R163" s="599"/>
      <c r="S163" s="599"/>
      <c r="T163" s="599"/>
      <c r="U163" s="599"/>
      <c r="V163" s="599"/>
      <c r="W163" s="599"/>
      <c r="X163" s="599"/>
      <c r="Y163" s="599"/>
      <c r="Z163" s="599"/>
      <c r="AA163" s="599"/>
      <c r="AB163" s="599"/>
      <c r="AC163" s="599"/>
      <c r="AD163" s="599"/>
      <c r="AE163" s="599"/>
      <c r="AF163" s="599"/>
      <c r="AG163" s="599"/>
      <c r="AH163" s="599"/>
      <c r="AI163" s="599"/>
      <c r="AJ163" s="599"/>
      <c r="AK163" s="599"/>
      <c r="AL163" s="599"/>
      <c r="AM163" s="599"/>
      <c r="AN163" s="599"/>
      <c r="AO163" s="599"/>
      <c r="AP163" s="599"/>
      <c r="AQ163" s="599"/>
      <c r="AR163" s="599"/>
      <c r="AS163" s="599"/>
      <c r="AT163" s="599"/>
      <c r="AU163" s="599"/>
      <c r="AV163" s="599"/>
      <c r="AW163" s="599"/>
      <c r="AX163" s="599"/>
      <c r="AY163" s="599"/>
      <c r="AZ163" s="599"/>
      <c r="BA163" s="599"/>
      <c r="BB163" s="599"/>
    </row>
    <row r="164" spans="1:54" s="598" customFormat="1">
      <c r="A164" s="610"/>
      <c r="B164" s="610"/>
      <c r="C164" s="611"/>
      <c r="D164" s="612"/>
      <c r="E164" s="613"/>
      <c r="F164" s="597"/>
      <c r="G164" s="610"/>
      <c r="H164" s="610"/>
      <c r="I164" s="611"/>
      <c r="J164" s="612"/>
      <c r="K164" s="613"/>
      <c r="L164" s="599"/>
      <c r="M164" s="599"/>
      <c r="N164" s="599"/>
      <c r="O164" s="599"/>
      <c r="P164" s="599"/>
      <c r="Q164" s="599"/>
      <c r="R164" s="599"/>
      <c r="S164" s="599"/>
      <c r="T164" s="599"/>
      <c r="U164" s="599"/>
      <c r="V164" s="599"/>
      <c r="W164" s="599"/>
      <c r="X164" s="599"/>
      <c r="Y164" s="599"/>
      <c r="Z164" s="599"/>
      <c r="AA164" s="599"/>
      <c r="AB164" s="599"/>
      <c r="AC164" s="599"/>
      <c r="AD164" s="599"/>
      <c r="AE164" s="599"/>
      <c r="AF164" s="599"/>
      <c r="AG164" s="599"/>
      <c r="AH164" s="599"/>
      <c r="AI164" s="599"/>
      <c r="AJ164" s="599"/>
      <c r="AK164" s="599"/>
      <c r="AL164" s="599"/>
      <c r="AM164" s="599"/>
      <c r="AN164" s="599"/>
      <c r="AO164" s="599"/>
      <c r="AP164" s="599"/>
      <c r="AQ164" s="599"/>
      <c r="AR164" s="599"/>
      <c r="AS164" s="599"/>
      <c r="AT164" s="599"/>
      <c r="AU164" s="599"/>
      <c r="AV164" s="599"/>
      <c r="AW164" s="599"/>
      <c r="AX164" s="599"/>
      <c r="AY164" s="599"/>
      <c r="AZ164" s="599"/>
      <c r="BA164" s="599"/>
      <c r="BB164" s="599"/>
    </row>
    <row r="165" spans="1:54" s="598" customFormat="1">
      <c r="A165" s="601">
        <v>1.2</v>
      </c>
      <c r="B165" s="601"/>
      <c r="C165" s="593" t="s">
        <v>790</v>
      </c>
      <c r="D165" s="602"/>
      <c r="E165" s="604"/>
      <c r="F165" s="597"/>
      <c r="G165" s="601">
        <v>1.2</v>
      </c>
      <c r="H165" s="601"/>
      <c r="I165" s="593" t="s">
        <v>790</v>
      </c>
      <c r="J165" s="602"/>
      <c r="K165" s="604"/>
      <c r="L165" s="599"/>
      <c r="M165" s="599"/>
      <c r="N165" s="599"/>
      <c r="O165" s="599"/>
      <c r="P165" s="599"/>
      <c r="Q165" s="599"/>
      <c r="R165" s="599"/>
      <c r="S165" s="599"/>
      <c r="T165" s="599"/>
      <c r="U165" s="599"/>
      <c r="V165" s="599"/>
      <c r="W165" s="599"/>
      <c r="X165" s="599"/>
      <c r="Y165" s="599"/>
      <c r="Z165" s="599"/>
      <c r="AA165" s="599"/>
      <c r="AB165" s="599"/>
      <c r="AC165" s="599"/>
      <c r="AD165" s="599"/>
      <c r="AE165" s="599"/>
      <c r="AF165" s="599"/>
      <c r="AG165" s="599"/>
      <c r="AH165" s="599"/>
      <c r="AI165" s="599"/>
      <c r="AJ165" s="599"/>
      <c r="AK165" s="599"/>
      <c r="AL165" s="599"/>
      <c r="AM165" s="599"/>
      <c r="AN165" s="599"/>
      <c r="AO165" s="599"/>
      <c r="AP165" s="599"/>
      <c r="AQ165" s="599"/>
      <c r="AR165" s="599"/>
      <c r="AS165" s="599"/>
      <c r="AT165" s="599"/>
      <c r="AU165" s="599"/>
      <c r="AV165" s="599"/>
      <c r="AW165" s="599"/>
      <c r="AX165" s="599"/>
      <c r="AY165" s="599"/>
      <c r="AZ165" s="599"/>
      <c r="BA165" s="599"/>
      <c r="BB165" s="599"/>
    </row>
    <row r="166" spans="1:54" s="598" customFormat="1" ht="137.44999999999999">
      <c r="A166" s="605" t="s">
        <v>72</v>
      </c>
      <c r="B166" s="605"/>
      <c r="C166" s="606" t="s">
        <v>791</v>
      </c>
      <c r="D166" s="607"/>
      <c r="E166" s="608"/>
      <c r="F166" s="597"/>
      <c r="G166" s="605" t="s">
        <v>72</v>
      </c>
      <c r="H166" s="605"/>
      <c r="I166" s="606" t="s">
        <v>1555</v>
      </c>
      <c r="J166" s="607"/>
      <c r="K166" s="608"/>
      <c r="L166" s="599"/>
      <c r="M166" s="599"/>
      <c r="N166" s="599"/>
      <c r="O166" s="599"/>
      <c r="P166" s="599"/>
      <c r="Q166" s="599"/>
      <c r="R166" s="599"/>
      <c r="S166" s="599"/>
      <c r="T166" s="599"/>
      <c r="U166" s="599"/>
      <c r="V166" s="599"/>
      <c r="W166" s="599"/>
      <c r="X166" s="599"/>
      <c r="Y166" s="599"/>
      <c r="Z166" s="599"/>
      <c r="AA166" s="599"/>
      <c r="AB166" s="599"/>
      <c r="AC166" s="599"/>
      <c r="AD166" s="599"/>
      <c r="AE166" s="599"/>
      <c r="AF166" s="599"/>
      <c r="AG166" s="599"/>
      <c r="AH166" s="599"/>
      <c r="AI166" s="599"/>
      <c r="AJ166" s="599"/>
      <c r="AK166" s="599"/>
      <c r="AL166" s="599"/>
      <c r="AM166" s="599"/>
      <c r="AN166" s="599"/>
      <c r="AO166" s="599"/>
      <c r="AP166" s="599"/>
      <c r="AQ166" s="599"/>
      <c r="AR166" s="599"/>
      <c r="AS166" s="599"/>
      <c r="AT166" s="599"/>
      <c r="AU166" s="599"/>
      <c r="AV166" s="599"/>
      <c r="AW166" s="599"/>
      <c r="AX166" s="599"/>
      <c r="AY166" s="599"/>
      <c r="AZ166" s="599"/>
      <c r="BA166" s="599"/>
      <c r="BB166" s="599"/>
    </row>
    <row r="167" spans="1:54" s="598" customFormat="1" ht="99.95">
      <c r="A167" s="605"/>
      <c r="B167" s="605"/>
      <c r="C167" s="609" t="s">
        <v>1556</v>
      </c>
      <c r="D167" s="607"/>
      <c r="E167" s="608"/>
      <c r="F167" s="597"/>
      <c r="G167" s="605"/>
      <c r="H167" s="605"/>
      <c r="I167" s="609" t="s">
        <v>1557</v>
      </c>
      <c r="J167" s="607"/>
      <c r="K167" s="608"/>
      <c r="L167" s="599"/>
      <c r="M167" s="599"/>
      <c r="N167" s="599"/>
      <c r="O167" s="599"/>
      <c r="P167" s="599"/>
      <c r="Q167" s="599"/>
      <c r="R167" s="599"/>
      <c r="S167" s="599"/>
      <c r="T167" s="599"/>
      <c r="U167" s="599"/>
      <c r="V167" s="599"/>
      <c r="W167" s="599"/>
      <c r="X167" s="599"/>
      <c r="Y167" s="599"/>
      <c r="Z167" s="599"/>
      <c r="AA167" s="599"/>
      <c r="AB167" s="599"/>
      <c r="AC167" s="599"/>
      <c r="AD167" s="599"/>
      <c r="AE167" s="599"/>
      <c r="AF167" s="599"/>
      <c r="AG167" s="599"/>
      <c r="AH167" s="599"/>
      <c r="AI167" s="599"/>
      <c r="AJ167" s="599"/>
      <c r="AK167" s="599"/>
      <c r="AL167" s="599"/>
      <c r="AM167" s="599"/>
      <c r="AN167" s="599"/>
      <c r="AO167" s="599"/>
      <c r="AP167" s="599"/>
      <c r="AQ167" s="599"/>
      <c r="AR167" s="599"/>
      <c r="AS167" s="599"/>
      <c r="AT167" s="599"/>
      <c r="AU167" s="599"/>
      <c r="AV167" s="599"/>
      <c r="AW167" s="599"/>
      <c r="AX167" s="599"/>
      <c r="AY167" s="599"/>
      <c r="AZ167" s="599"/>
      <c r="BA167" s="599"/>
      <c r="BB167" s="599"/>
    </row>
    <row r="168" spans="1:54" s="598" customFormat="1">
      <c r="A168" s="605"/>
      <c r="B168" s="605" t="s">
        <v>1517</v>
      </c>
      <c r="C168" s="574"/>
      <c r="D168" s="607"/>
      <c r="E168" s="608"/>
      <c r="F168" s="597"/>
      <c r="G168" s="605"/>
      <c r="H168" s="605" t="s">
        <v>1517</v>
      </c>
      <c r="I168" s="574"/>
      <c r="J168" s="607"/>
      <c r="K168" s="608"/>
      <c r="L168" s="599"/>
      <c r="M168" s="599"/>
      <c r="N168" s="599"/>
      <c r="O168" s="599"/>
      <c r="P168" s="599"/>
      <c r="Q168" s="599"/>
      <c r="R168" s="599"/>
      <c r="S168" s="599"/>
      <c r="T168" s="599"/>
      <c r="U168" s="599"/>
      <c r="V168" s="599"/>
      <c r="W168" s="599"/>
      <c r="X168" s="599"/>
      <c r="Y168" s="599"/>
      <c r="Z168" s="599"/>
      <c r="AA168" s="599"/>
      <c r="AB168" s="599"/>
      <c r="AC168" s="599"/>
      <c r="AD168" s="599"/>
      <c r="AE168" s="599"/>
      <c r="AF168" s="599"/>
      <c r="AG168" s="599"/>
      <c r="AH168" s="599"/>
      <c r="AI168" s="599"/>
      <c r="AJ168" s="599"/>
      <c r="AK168" s="599"/>
      <c r="AL168" s="599"/>
      <c r="AM168" s="599"/>
      <c r="AN168" s="599"/>
      <c r="AO168" s="599"/>
      <c r="AP168" s="599"/>
      <c r="AQ168" s="599"/>
      <c r="AR168" s="599"/>
      <c r="AS168" s="599"/>
      <c r="AT168" s="599"/>
      <c r="AU168" s="599"/>
      <c r="AV168" s="599"/>
      <c r="AW168" s="599"/>
      <c r="AX168" s="599"/>
      <c r="AY168" s="599"/>
      <c r="AZ168" s="599"/>
      <c r="BA168" s="599"/>
      <c r="BB168" s="599"/>
    </row>
    <row r="169" spans="1:54" s="598" customFormat="1">
      <c r="A169" s="605"/>
      <c r="B169" s="605" t="str">
        <f>B$39</f>
        <v>MA</v>
      </c>
      <c r="C169" s="574"/>
      <c r="D169" s="607"/>
      <c r="E169" s="608"/>
      <c r="F169" s="597"/>
      <c r="G169" s="605"/>
      <c r="H169" s="605" t="str">
        <f>H$39</f>
        <v>MA</v>
      </c>
      <c r="I169" s="574"/>
      <c r="J169" s="607"/>
      <c r="K169" s="608"/>
      <c r="L169" s="599"/>
      <c r="M169" s="599"/>
      <c r="N169" s="599"/>
      <c r="O169" s="599"/>
      <c r="P169" s="599"/>
      <c r="Q169" s="599"/>
      <c r="R169" s="599"/>
      <c r="S169" s="599"/>
      <c r="T169" s="599"/>
      <c r="U169" s="599"/>
      <c r="V169" s="599"/>
      <c r="W169" s="599"/>
      <c r="X169" s="599"/>
      <c r="Y169" s="599"/>
      <c r="Z169" s="599"/>
      <c r="AA169" s="599"/>
      <c r="AB169" s="599"/>
      <c r="AC169" s="599"/>
      <c r="AD169" s="599"/>
      <c r="AE169" s="599"/>
      <c r="AF169" s="599"/>
      <c r="AG169" s="599"/>
      <c r="AH169" s="599"/>
      <c r="AI169" s="599"/>
      <c r="AJ169" s="599"/>
      <c r="AK169" s="599"/>
      <c r="AL169" s="599"/>
      <c r="AM169" s="599"/>
      <c r="AN169" s="599"/>
      <c r="AO169" s="599"/>
      <c r="AP169" s="599"/>
      <c r="AQ169" s="599"/>
      <c r="AR169" s="599"/>
      <c r="AS169" s="599"/>
      <c r="AT169" s="599"/>
      <c r="AU169" s="599"/>
      <c r="AV169" s="599"/>
      <c r="AW169" s="599"/>
      <c r="AX169" s="599"/>
      <c r="AY169" s="599"/>
      <c r="AZ169" s="599"/>
      <c r="BA169" s="599"/>
      <c r="BB169" s="599"/>
    </row>
    <row r="170" spans="1:54" s="598" customFormat="1">
      <c r="A170" s="605"/>
      <c r="B170" s="605" t="str">
        <f>B$40</f>
        <v>S1</v>
      </c>
      <c r="C170" s="574"/>
      <c r="D170" s="607"/>
      <c r="E170" s="608"/>
      <c r="F170" s="597"/>
      <c r="G170" s="605"/>
      <c r="H170" s="605" t="str">
        <f>H$40</f>
        <v>S1</v>
      </c>
      <c r="I170" s="574"/>
      <c r="J170" s="607"/>
      <c r="K170" s="608"/>
      <c r="L170" s="599"/>
      <c r="M170" s="599"/>
      <c r="N170" s="599"/>
      <c r="O170" s="599"/>
      <c r="P170" s="599"/>
      <c r="Q170" s="599"/>
      <c r="R170" s="599"/>
      <c r="S170" s="599"/>
      <c r="T170" s="599"/>
      <c r="U170" s="599"/>
      <c r="V170" s="599"/>
      <c r="W170" s="599"/>
      <c r="X170" s="599"/>
      <c r="Y170" s="599"/>
      <c r="Z170" s="599"/>
      <c r="AA170" s="599"/>
      <c r="AB170" s="599"/>
      <c r="AC170" s="599"/>
      <c r="AD170" s="599"/>
      <c r="AE170" s="599"/>
      <c r="AF170" s="599"/>
      <c r="AG170" s="599"/>
      <c r="AH170" s="599"/>
      <c r="AI170" s="599"/>
      <c r="AJ170" s="599"/>
      <c r="AK170" s="599"/>
      <c r="AL170" s="599"/>
      <c r="AM170" s="599"/>
      <c r="AN170" s="599"/>
      <c r="AO170" s="599"/>
      <c r="AP170" s="599"/>
      <c r="AQ170" s="599"/>
      <c r="AR170" s="599"/>
      <c r="AS170" s="599"/>
      <c r="AT170" s="599"/>
      <c r="AU170" s="599"/>
      <c r="AV170" s="599"/>
      <c r="AW170" s="599"/>
      <c r="AX170" s="599"/>
      <c r="AY170" s="599"/>
      <c r="AZ170" s="599"/>
      <c r="BA170" s="599"/>
      <c r="BB170" s="599"/>
    </row>
    <row r="171" spans="1:54" s="598" customFormat="1">
      <c r="A171" s="605"/>
      <c r="B171" s="605" t="str">
        <f>B$41</f>
        <v>S2</v>
      </c>
      <c r="C171" s="574"/>
      <c r="D171" s="607"/>
      <c r="E171" s="608"/>
      <c r="F171" s="597"/>
      <c r="G171" s="605"/>
      <c r="H171" s="605" t="str">
        <f>H$41</f>
        <v>S2</v>
      </c>
      <c r="I171" s="574"/>
      <c r="J171" s="607"/>
      <c r="K171" s="608"/>
      <c r="L171" s="599"/>
      <c r="M171" s="599"/>
      <c r="N171" s="599"/>
      <c r="O171" s="599"/>
      <c r="P171" s="599"/>
      <c r="Q171" s="599"/>
      <c r="R171" s="599"/>
      <c r="S171" s="599"/>
      <c r="T171" s="599"/>
      <c r="U171" s="599"/>
      <c r="V171" s="599"/>
      <c r="W171" s="599"/>
      <c r="X171" s="599"/>
      <c r="Y171" s="599"/>
      <c r="Z171" s="599"/>
      <c r="AA171" s="599"/>
      <c r="AB171" s="599"/>
      <c r="AC171" s="599"/>
      <c r="AD171" s="599"/>
      <c r="AE171" s="599"/>
      <c r="AF171" s="599"/>
      <c r="AG171" s="599"/>
      <c r="AH171" s="599"/>
      <c r="AI171" s="599"/>
      <c r="AJ171" s="599"/>
      <c r="AK171" s="599"/>
      <c r="AL171" s="599"/>
      <c r="AM171" s="599"/>
      <c r="AN171" s="599"/>
      <c r="AO171" s="599"/>
      <c r="AP171" s="599"/>
      <c r="AQ171" s="599"/>
      <c r="AR171" s="599"/>
      <c r="AS171" s="599"/>
      <c r="AT171" s="599"/>
      <c r="AU171" s="599"/>
      <c r="AV171" s="599"/>
      <c r="AW171" s="599"/>
      <c r="AX171" s="599"/>
      <c r="AY171" s="599"/>
      <c r="AZ171" s="599"/>
      <c r="BA171" s="599"/>
      <c r="BB171" s="599"/>
    </row>
    <row r="172" spans="1:54" s="598" customFormat="1">
      <c r="A172" s="605"/>
      <c r="B172" s="605" t="str">
        <f>B$42</f>
        <v>S3</v>
      </c>
      <c r="C172" s="574"/>
      <c r="D172" s="607"/>
      <c r="E172" s="608"/>
      <c r="F172" s="597"/>
      <c r="G172" s="605"/>
      <c r="H172" s="605" t="str">
        <f>H$42</f>
        <v>S3</v>
      </c>
      <c r="I172" s="574"/>
      <c r="J172" s="607"/>
      <c r="K172" s="608"/>
      <c r="L172" s="599"/>
      <c r="M172" s="599"/>
      <c r="N172" s="599"/>
      <c r="O172" s="599"/>
      <c r="P172" s="599"/>
      <c r="Q172" s="599"/>
      <c r="R172" s="599"/>
      <c r="S172" s="599"/>
      <c r="T172" s="599"/>
      <c r="U172" s="599"/>
      <c r="V172" s="599"/>
      <c r="W172" s="599"/>
      <c r="X172" s="599"/>
      <c r="Y172" s="599"/>
      <c r="Z172" s="599"/>
      <c r="AA172" s="599"/>
      <c r="AB172" s="599"/>
      <c r="AC172" s="599"/>
      <c r="AD172" s="599"/>
      <c r="AE172" s="599"/>
      <c r="AF172" s="599"/>
      <c r="AG172" s="599"/>
      <c r="AH172" s="599"/>
      <c r="AI172" s="599"/>
      <c r="AJ172" s="599"/>
      <c r="AK172" s="599"/>
      <c r="AL172" s="599"/>
      <c r="AM172" s="599"/>
      <c r="AN172" s="599"/>
      <c r="AO172" s="599"/>
      <c r="AP172" s="599"/>
      <c r="AQ172" s="599"/>
      <c r="AR172" s="599"/>
      <c r="AS172" s="599"/>
      <c r="AT172" s="599"/>
      <c r="AU172" s="599"/>
      <c r="AV172" s="599"/>
      <c r="AW172" s="599"/>
      <c r="AX172" s="599"/>
      <c r="AY172" s="599"/>
      <c r="AZ172" s="599"/>
      <c r="BA172" s="599"/>
      <c r="BB172" s="599"/>
    </row>
    <row r="173" spans="1:54" s="598" customFormat="1">
      <c r="A173" s="605"/>
      <c r="B173" s="605" t="str">
        <f>B$43</f>
        <v>S4</v>
      </c>
      <c r="C173" s="574"/>
      <c r="D173" s="607"/>
      <c r="E173" s="608"/>
      <c r="F173" s="597"/>
      <c r="G173" s="605"/>
      <c r="H173" s="605" t="str">
        <f>H$43</f>
        <v>S4</v>
      </c>
      <c r="I173" s="574"/>
      <c r="J173" s="607"/>
      <c r="K173" s="608"/>
      <c r="L173" s="599"/>
      <c r="M173" s="599"/>
      <c r="N173" s="599"/>
      <c r="O173" s="599"/>
      <c r="P173" s="599"/>
      <c r="Q173" s="599"/>
      <c r="R173" s="599"/>
      <c r="S173" s="599"/>
      <c r="T173" s="599"/>
      <c r="U173" s="599"/>
      <c r="V173" s="599"/>
      <c r="W173" s="599"/>
      <c r="X173" s="599"/>
      <c r="Y173" s="599"/>
      <c r="Z173" s="599"/>
      <c r="AA173" s="599"/>
      <c r="AB173" s="599"/>
      <c r="AC173" s="599"/>
      <c r="AD173" s="599"/>
      <c r="AE173" s="599"/>
      <c r="AF173" s="599"/>
      <c r="AG173" s="599"/>
      <c r="AH173" s="599"/>
      <c r="AI173" s="599"/>
      <c r="AJ173" s="599"/>
      <c r="AK173" s="599"/>
      <c r="AL173" s="599"/>
      <c r="AM173" s="599"/>
      <c r="AN173" s="599"/>
      <c r="AO173" s="599"/>
      <c r="AP173" s="599"/>
      <c r="AQ173" s="599"/>
      <c r="AR173" s="599"/>
      <c r="AS173" s="599"/>
      <c r="AT173" s="599"/>
      <c r="AU173" s="599"/>
      <c r="AV173" s="599"/>
      <c r="AW173" s="599"/>
      <c r="AX173" s="599"/>
      <c r="AY173" s="599"/>
      <c r="AZ173" s="599"/>
      <c r="BA173" s="599"/>
      <c r="BB173" s="599"/>
    </row>
    <row r="174" spans="1:54" s="598" customFormat="1">
      <c r="A174" s="610"/>
      <c r="B174" s="610"/>
      <c r="C174" s="611"/>
      <c r="D174" s="612"/>
      <c r="E174" s="613"/>
      <c r="F174" s="597"/>
      <c r="G174" s="610"/>
      <c r="H174" s="610"/>
      <c r="I174" s="611"/>
      <c r="J174" s="612"/>
      <c r="K174" s="613"/>
      <c r="L174" s="599"/>
      <c r="M174" s="599"/>
      <c r="N174" s="599"/>
      <c r="O174" s="599"/>
      <c r="P174" s="599"/>
      <c r="Q174" s="599"/>
      <c r="R174" s="599"/>
      <c r="S174" s="599"/>
      <c r="T174" s="599"/>
      <c r="U174" s="599"/>
      <c r="V174" s="599"/>
      <c r="W174" s="599"/>
      <c r="X174" s="599"/>
      <c r="Y174" s="599"/>
      <c r="Z174" s="599"/>
      <c r="AA174" s="599"/>
      <c r="AB174" s="599"/>
      <c r="AC174" s="599"/>
      <c r="AD174" s="599"/>
      <c r="AE174" s="599"/>
      <c r="AF174" s="599"/>
      <c r="AG174" s="599"/>
      <c r="AH174" s="599"/>
      <c r="AI174" s="599"/>
      <c r="AJ174" s="599"/>
      <c r="AK174" s="599"/>
      <c r="AL174" s="599"/>
      <c r="AM174" s="599"/>
      <c r="AN174" s="599"/>
      <c r="AO174" s="599"/>
      <c r="AP174" s="599"/>
      <c r="AQ174" s="599"/>
      <c r="AR174" s="599"/>
      <c r="AS174" s="599"/>
      <c r="AT174" s="599"/>
      <c r="AU174" s="599"/>
      <c r="AV174" s="599"/>
      <c r="AW174" s="599"/>
      <c r="AX174" s="599"/>
      <c r="AY174" s="599"/>
      <c r="AZ174" s="599"/>
      <c r="BA174" s="599"/>
      <c r="BB174" s="599"/>
    </row>
    <row r="175" spans="1:54" s="598" customFormat="1">
      <c r="A175" s="601">
        <v>1.3</v>
      </c>
      <c r="B175" s="601"/>
      <c r="C175" s="593" t="s">
        <v>795</v>
      </c>
      <c r="D175" s="602"/>
      <c r="E175" s="604"/>
      <c r="F175" s="597"/>
      <c r="G175" s="601">
        <v>1.3</v>
      </c>
      <c r="H175" s="601"/>
      <c r="I175" s="593" t="s">
        <v>795</v>
      </c>
      <c r="J175" s="602"/>
      <c r="K175" s="604"/>
      <c r="L175" s="599"/>
      <c r="M175" s="599"/>
      <c r="N175" s="599"/>
      <c r="O175" s="599"/>
      <c r="P175" s="599"/>
      <c r="Q175" s="599"/>
      <c r="R175" s="599"/>
      <c r="S175" s="599"/>
      <c r="T175" s="599"/>
      <c r="U175" s="599"/>
      <c r="V175" s="599"/>
      <c r="W175" s="599"/>
      <c r="X175" s="599"/>
      <c r="Y175" s="599"/>
      <c r="Z175" s="599"/>
      <c r="AA175" s="599"/>
      <c r="AB175" s="599"/>
      <c r="AC175" s="599"/>
      <c r="AD175" s="599"/>
      <c r="AE175" s="599"/>
      <c r="AF175" s="599"/>
      <c r="AG175" s="599"/>
      <c r="AH175" s="599"/>
      <c r="AI175" s="599"/>
      <c r="AJ175" s="599"/>
      <c r="AK175" s="599"/>
      <c r="AL175" s="599"/>
      <c r="AM175" s="599"/>
      <c r="AN175" s="599"/>
      <c r="AO175" s="599"/>
      <c r="AP175" s="599"/>
      <c r="AQ175" s="599"/>
      <c r="AR175" s="599"/>
      <c r="AS175" s="599"/>
      <c r="AT175" s="599"/>
      <c r="AU175" s="599"/>
      <c r="AV175" s="599"/>
      <c r="AW175" s="599"/>
      <c r="AX175" s="599"/>
      <c r="AY175" s="599"/>
      <c r="AZ175" s="599"/>
      <c r="BA175" s="599"/>
      <c r="BB175" s="599"/>
    </row>
    <row r="176" spans="1:54" s="598" customFormat="1" ht="75">
      <c r="A176" s="605" t="s">
        <v>113</v>
      </c>
      <c r="B176" s="605"/>
      <c r="C176" s="606" t="s">
        <v>796</v>
      </c>
      <c r="D176" s="607"/>
      <c r="E176" s="608"/>
      <c r="F176" s="597"/>
      <c r="G176" s="605" t="s">
        <v>113</v>
      </c>
      <c r="H176" s="605"/>
      <c r="I176" s="606" t="s">
        <v>1558</v>
      </c>
      <c r="J176" s="607"/>
      <c r="K176" s="608"/>
      <c r="L176" s="599"/>
      <c r="M176" s="599"/>
      <c r="N176" s="599"/>
      <c r="O176" s="599"/>
      <c r="P176" s="599"/>
      <c r="Q176" s="599"/>
      <c r="R176" s="599"/>
      <c r="S176" s="599"/>
      <c r="T176" s="599"/>
      <c r="U176" s="599"/>
      <c r="V176" s="599"/>
      <c r="W176" s="599"/>
      <c r="X176" s="599"/>
      <c r="Y176" s="599"/>
      <c r="Z176" s="599"/>
      <c r="AA176" s="599"/>
      <c r="AB176" s="599"/>
      <c r="AC176" s="599"/>
      <c r="AD176" s="599"/>
      <c r="AE176" s="599"/>
      <c r="AF176" s="599"/>
      <c r="AG176" s="599"/>
      <c r="AH176" s="599"/>
      <c r="AI176" s="599"/>
      <c r="AJ176" s="599"/>
      <c r="AK176" s="599"/>
      <c r="AL176" s="599"/>
      <c r="AM176" s="599"/>
      <c r="AN176" s="599"/>
      <c r="AO176" s="599"/>
      <c r="AP176" s="599"/>
      <c r="AQ176" s="599"/>
      <c r="AR176" s="599"/>
      <c r="AS176" s="599"/>
      <c r="AT176" s="599"/>
      <c r="AU176" s="599"/>
      <c r="AV176" s="599"/>
      <c r="AW176" s="599"/>
      <c r="AX176" s="599"/>
      <c r="AY176" s="599"/>
      <c r="AZ176" s="599"/>
      <c r="BA176" s="599"/>
      <c r="BB176" s="599"/>
    </row>
    <row r="177" spans="1:54" s="598" customFormat="1" ht="37.5">
      <c r="A177" s="605"/>
      <c r="B177" s="605"/>
      <c r="C177" s="609" t="s">
        <v>1559</v>
      </c>
      <c r="D177" s="607"/>
      <c r="E177" s="608"/>
      <c r="F177" s="597"/>
      <c r="G177" s="605"/>
      <c r="H177" s="605"/>
      <c r="I177" s="609" t="s">
        <v>384</v>
      </c>
      <c r="J177" s="607"/>
      <c r="K177" s="608"/>
      <c r="L177" s="599"/>
      <c r="M177" s="599"/>
      <c r="N177" s="599"/>
      <c r="O177" s="599"/>
      <c r="P177" s="599"/>
      <c r="Q177" s="599"/>
      <c r="R177" s="599"/>
      <c r="S177" s="599"/>
      <c r="T177" s="599"/>
      <c r="U177" s="599"/>
      <c r="V177" s="599"/>
      <c r="W177" s="599"/>
      <c r="X177" s="599"/>
      <c r="Y177" s="599"/>
      <c r="Z177" s="599"/>
      <c r="AA177" s="599"/>
      <c r="AB177" s="599"/>
      <c r="AC177" s="599"/>
      <c r="AD177" s="599"/>
      <c r="AE177" s="599"/>
      <c r="AF177" s="599"/>
      <c r="AG177" s="599"/>
      <c r="AH177" s="599"/>
      <c r="AI177" s="599"/>
      <c r="AJ177" s="599"/>
      <c r="AK177" s="599"/>
      <c r="AL177" s="599"/>
      <c r="AM177" s="599"/>
      <c r="AN177" s="599"/>
      <c r="AO177" s="599"/>
      <c r="AP177" s="599"/>
      <c r="AQ177" s="599"/>
      <c r="AR177" s="599"/>
      <c r="AS177" s="599"/>
      <c r="AT177" s="599"/>
      <c r="AU177" s="599"/>
      <c r="AV177" s="599"/>
      <c r="AW177" s="599"/>
      <c r="AX177" s="599"/>
      <c r="AY177" s="599"/>
      <c r="AZ177" s="599"/>
      <c r="BA177" s="599"/>
      <c r="BB177" s="599"/>
    </row>
    <row r="178" spans="1:54" s="598" customFormat="1">
      <c r="A178" s="605"/>
      <c r="B178" s="605" t="s">
        <v>1517</v>
      </c>
      <c r="C178" s="574"/>
      <c r="D178" s="607"/>
      <c r="E178" s="608"/>
      <c r="F178" s="597"/>
      <c r="G178" s="605"/>
      <c r="H178" s="605" t="s">
        <v>1517</v>
      </c>
      <c r="I178" s="574"/>
      <c r="J178" s="607"/>
      <c r="K178" s="608"/>
      <c r="L178" s="599"/>
      <c r="M178" s="599"/>
      <c r="N178" s="599"/>
      <c r="O178" s="599"/>
      <c r="P178" s="599"/>
      <c r="Q178" s="599"/>
      <c r="R178" s="599"/>
      <c r="S178" s="599"/>
      <c r="T178" s="599"/>
      <c r="U178" s="599"/>
      <c r="V178" s="599"/>
      <c r="W178" s="599"/>
      <c r="X178" s="599"/>
      <c r="Y178" s="599"/>
      <c r="Z178" s="599"/>
      <c r="AA178" s="599"/>
      <c r="AB178" s="599"/>
      <c r="AC178" s="599"/>
      <c r="AD178" s="599"/>
      <c r="AE178" s="599"/>
      <c r="AF178" s="599"/>
      <c r="AG178" s="599"/>
      <c r="AH178" s="599"/>
      <c r="AI178" s="599"/>
      <c r="AJ178" s="599"/>
      <c r="AK178" s="599"/>
      <c r="AL178" s="599"/>
      <c r="AM178" s="599"/>
      <c r="AN178" s="599"/>
      <c r="AO178" s="599"/>
      <c r="AP178" s="599"/>
      <c r="AQ178" s="599"/>
      <c r="AR178" s="599"/>
      <c r="AS178" s="599"/>
      <c r="AT178" s="599"/>
      <c r="AU178" s="599"/>
      <c r="AV178" s="599"/>
      <c r="AW178" s="599"/>
      <c r="AX178" s="599"/>
      <c r="AY178" s="599"/>
      <c r="AZ178" s="599"/>
      <c r="BA178" s="599"/>
      <c r="BB178" s="599"/>
    </row>
    <row r="179" spans="1:54" s="598" customFormat="1">
      <c r="A179" s="605"/>
      <c r="B179" s="605" t="str">
        <f>B$39</f>
        <v>MA</v>
      </c>
      <c r="C179" s="574"/>
      <c r="D179" s="607"/>
      <c r="E179" s="608"/>
      <c r="F179" s="597"/>
      <c r="G179" s="605"/>
      <c r="H179" s="605" t="str">
        <f>H$39</f>
        <v>MA</v>
      </c>
      <c r="I179" s="574"/>
      <c r="J179" s="607"/>
      <c r="K179" s="608"/>
      <c r="L179" s="599"/>
      <c r="M179" s="599"/>
      <c r="N179" s="599"/>
      <c r="O179" s="599"/>
      <c r="P179" s="599"/>
      <c r="Q179" s="599"/>
      <c r="R179" s="599"/>
      <c r="S179" s="599"/>
      <c r="T179" s="599"/>
      <c r="U179" s="599"/>
      <c r="V179" s="599"/>
      <c r="W179" s="599"/>
      <c r="X179" s="599"/>
      <c r="Y179" s="599"/>
      <c r="Z179" s="599"/>
      <c r="AA179" s="599"/>
      <c r="AB179" s="599"/>
      <c r="AC179" s="599"/>
      <c r="AD179" s="599"/>
      <c r="AE179" s="599"/>
      <c r="AF179" s="599"/>
      <c r="AG179" s="599"/>
      <c r="AH179" s="599"/>
      <c r="AI179" s="599"/>
      <c r="AJ179" s="599"/>
      <c r="AK179" s="599"/>
      <c r="AL179" s="599"/>
      <c r="AM179" s="599"/>
      <c r="AN179" s="599"/>
      <c r="AO179" s="599"/>
      <c r="AP179" s="599"/>
      <c r="AQ179" s="599"/>
      <c r="AR179" s="599"/>
      <c r="AS179" s="599"/>
      <c r="AT179" s="599"/>
      <c r="AU179" s="599"/>
      <c r="AV179" s="599"/>
      <c r="AW179" s="599"/>
      <c r="AX179" s="599"/>
      <c r="AY179" s="599"/>
      <c r="AZ179" s="599"/>
      <c r="BA179" s="599"/>
      <c r="BB179" s="599"/>
    </row>
    <row r="180" spans="1:54" s="598" customFormat="1">
      <c r="A180" s="605"/>
      <c r="B180" s="605" t="str">
        <f>B$40</f>
        <v>S1</v>
      </c>
      <c r="C180" s="574"/>
      <c r="D180" s="607"/>
      <c r="E180" s="608"/>
      <c r="F180" s="597"/>
      <c r="G180" s="605"/>
      <c r="H180" s="605" t="str">
        <f>H$40</f>
        <v>S1</v>
      </c>
      <c r="I180" s="574"/>
      <c r="J180" s="607"/>
      <c r="K180" s="608"/>
      <c r="L180" s="599"/>
      <c r="M180" s="599"/>
      <c r="N180" s="599"/>
      <c r="O180" s="599"/>
      <c r="P180" s="599"/>
      <c r="Q180" s="599"/>
      <c r="R180" s="599"/>
      <c r="S180" s="599"/>
      <c r="T180" s="599"/>
      <c r="U180" s="599"/>
      <c r="V180" s="599"/>
      <c r="W180" s="599"/>
      <c r="X180" s="599"/>
      <c r="Y180" s="599"/>
      <c r="Z180" s="599"/>
      <c r="AA180" s="599"/>
      <c r="AB180" s="599"/>
      <c r="AC180" s="599"/>
      <c r="AD180" s="599"/>
      <c r="AE180" s="599"/>
      <c r="AF180" s="599"/>
      <c r="AG180" s="599"/>
      <c r="AH180" s="599"/>
      <c r="AI180" s="599"/>
      <c r="AJ180" s="599"/>
      <c r="AK180" s="599"/>
      <c r="AL180" s="599"/>
      <c r="AM180" s="599"/>
      <c r="AN180" s="599"/>
      <c r="AO180" s="599"/>
      <c r="AP180" s="599"/>
      <c r="AQ180" s="599"/>
      <c r="AR180" s="599"/>
      <c r="AS180" s="599"/>
      <c r="AT180" s="599"/>
      <c r="AU180" s="599"/>
      <c r="AV180" s="599"/>
      <c r="AW180" s="599"/>
      <c r="AX180" s="599"/>
      <c r="AY180" s="599"/>
      <c r="AZ180" s="599"/>
      <c r="BA180" s="599"/>
      <c r="BB180" s="599"/>
    </row>
    <row r="181" spans="1:54" s="598" customFormat="1">
      <c r="A181" s="605"/>
      <c r="B181" s="605" t="str">
        <f>B$41</f>
        <v>S2</v>
      </c>
      <c r="C181" s="574"/>
      <c r="D181" s="607"/>
      <c r="E181" s="608"/>
      <c r="F181" s="597"/>
      <c r="G181" s="605"/>
      <c r="H181" s="605" t="str">
        <f>H$41</f>
        <v>S2</v>
      </c>
      <c r="I181" s="574"/>
      <c r="J181" s="607"/>
      <c r="K181" s="608"/>
      <c r="L181" s="599"/>
      <c r="M181" s="599"/>
      <c r="N181" s="599"/>
      <c r="O181" s="599"/>
      <c r="P181" s="599"/>
      <c r="Q181" s="599"/>
      <c r="R181" s="599"/>
      <c r="S181" s="599"/>
      <c r="T181" s="599"/>
      <c r="U181" s="599"/>
      <c r="V181" s="599"/>
      <c r="W181" s="599"/>
      <c r="X181" s="599"/>
      <c r="Y181" s="599"/>
      <c r="Z181" s="599"/>
      <c r="AA181" s="599"/>
      <c r="AB181" s="599"/>
      <c r="AC181" s="599"/>
      <c r="AD181" s="599"/>
      <c r="AE181" s="599"/>
      <c r="AF181" s="599"/>
      <c r="AG181" s="599"/>
      <c r="AH181" s="599"/>
      <c r="AI181" s="599"/>
      <c r="AJ181" s="599"/>
      <c r="AK181" s="599"/>
      <c r="AL181" s="599"/>
      <c r="AM181" s="599"/>
      <c r="AN181" s="599"/>
      <c r="AO181" s="599"/>
      <c r="AP181" s="599"/>
      <c r="AQ181" s="599"/>
      <c r="AR181" s="599"/>
      <c r="AS181" s="599"/>
      <c r="AT181" s="599"/>
      <c r="AU181" s="599"/>
      <c r="AV181" s="599"/>
      <c r="AW181" s="599"/>
      <c r="AX181" s="599"/>
      <c r="AY181" s="599"/>
      <c r="AZ181" s="599"/>
      <c r="BA181" s="599"/>
      <c r="BB181" s="599"/>
    </row>
    <row r="182" spans="1:54">
      <c r="A182" s="605"/>
      <c r="B182" s="605" t="str">
        <f>B$42</f>
        <v>S3</v>
      </c>
      <c r="C182" s="574"/>
      <c r="D182" s="607"/>
      <c r="E182" s="608"/>
      <c r="G182" s="605"/>
      <c r="H182" s="605" t="str">
        <f>H$42</f>
        <v>S3</v>
      </c>
      <c r="I182" s="574"/>
      <c r="J182" s="607"/>
      <c r="K182" s="608"/>
    </row>
    <row r="183" spans="1:54">
      <c r="A183" s="605"/>
      <c r="B183" s="605" t="str">
        <f>B$43</f>
        <v>S4</v>
      </c>
      <c r="C183" s="574"/>
      <c r="D183" s="607"/>
      <c r="E183" s="608"/>
      <c r="G183" s="605"/>
      <c r="H183" s="605" t="str">
        <f>H$43</f>
        <v>S4</v>
      </c>
      <c r="I183" s="574"/>
      <c r="J183" s="607"/>
      <c r="K183" s="608"/>
    </row>
    <row r="184" spans="1:54">
      <c r="G184" s="610"/>
      <c r="H184" s="610"/>
      <c r="I184" s="611"/>
      <c r="J184" s="612"/>
      <c r="K184" s="613"/>
    </row>
    <row r="185" spans="1:54" s="603" customFormat="1">
      <c r="A185" s="601">
        <v>2</v>
      </c>
      <c r="B185" s="601"/>
      <c r="C185" s="593" t="s">
        <v>725</v>
      </c>
      <c r="D185" s="602"/>
      <c r="E185" s="640"/>
      <c r="F185" s="597"/>
      <c r="G185" s="601">
        <v>2</v>
      </c>
      <c r="H185" s="601"/>
      <c r="I185" s="593" t="s">
        <v>725</v>
      </c>
      <c r="J185" s="602"/>
      <c r="K185" s="640"/>
      <c r="L185" s="599"/>
      <c r="M185" s="599"/>
      <c r="N185" s="599"/>
      <c r="O185" s="599"/>
      <c r="P185" s="599"/>
      <c r="Q185" s="599"/>
      <c r="R185" s="599"/>
      <c r="S185" s="599"/>
      <c r="T185" s="599"/>
      <c r="U185" s="599"/>
      <c r="V185" s="599"/>
      <c r="W185" s="599"/>
      <c r="X185" s="599"/>
      <c r="Y185" s="599"/>
      <c r="Z185" s="599"/>
      <c r="AA185" s="599"/>
      <c r="AB185" s="599"/>
      <c r="AC185" s="599"/>
      <c r="AD185" s="599"/>
      <c r="AE185" s="599"/>
      <c r="AF185" s="599"/>
      <c r="AG185" s="599"/>
      <c r="AH185" s="599"/>
      <c r="AI185" s="599"/>
      <c r="AJ185" s="599"/>
      <c r="AK185" s="599"/>
      <c r="AL185" s="599"/>
      <c r="AM185" s="599"/>
      <c r="AN185" s="599"/>
      <c r="AO185" s="599"/>
      <c r="AP185" s="599"/>
      <c r="AQ185" s="599"/>
      <c r="AR185" s="599"/>
      <c r="AS185" s="599"/>
      <c r="AT185" s="599"/>
      <c r="AU185" s="599"/>
      <c r="AV185" s="599"/>
      <c r="AW185" s="599"/>
      <c r="AX185" s="599"/>
      <c r="AY185" s="599"/>
      <c r="AZ185" s="599"/>
      <c r="BA185" s="599"/>
      <c r="BB185" s="599"/>
    </row>
    <row r="186" spans="1:54" s="603" customFormat="1" ht="24.95">
      <c r="A186" s="601">
        <v>2.1</v>
      </c>
      <c r="B186" s="601"/>
      <c r="C186" s="593" t="s">
        <v>799</v>
      </c>
      <c r="D186" s="602"/>
      <c r="E186" s="604"/>
      <c r="F186" s="597"/>
      <c r="G186" s="601">
        <v>2.1</v>
      </c>
      <c r="H186" s="601"/>
      <c r="I186" s="593" t="s">
        <v>799</v>
      </c>
      <c r="J186" s="602"/>
      <c r="K186" s="604"/>
      <c r="L186" s="599"/>
      <c r="M186" s="599"/>
      <c r="N186" s="599"/>
      <c r="O186" s="599"/>
      <c r="P186" s="599"/>
      <c r="Q186" s="599"/>
      <c r="R186" s="599"/>
      <c r="S186" s="599"/>
      <c r="T186" s="599"/>
      <c r="U186" s="599"/>
      <c r="V186" s="599"/>
      <c r="W186" s="599"/>
      <c r="X186" s="599"/>
      <c r="Y186" s="599"/>
      <c r="Z186" s="599"/>
      <c r="AA186" s="599"/>
      <c r="AB186" s="599"/>
      <c r="AC186" s="599"/>
      <c r="AD186" s="599"/>
      <c r="AE186" s="599"/>
      <c r="AF186" s="599"/>
      <c r="AG186" s="599"/>
      <c r="AH186" s="599"/>
      <c r="AI186" s="599"/>
      <c r="AJ186" s="599"/>
      <c r="AK186" s="599"/>
      <c r="AL186" s="599"/>
      <c r="AM186" s="599"/>
      <c r="AN186" s="599"/>
      <c r="AO186" s="599"/>
      <c r="AP186" s="599"/>
      <c r="AQ186" s="599"/>
      <c r="AR186" s="599"/>
      <c r="AS186" s="599"/>
      <c r="AT186" s="599"/>
      <c r="AU186" s="599"/>
      <c r="AV186" s="599"/>
      <c r="AW186" s="599"/>
      <c r="AX186" s="599"/>
      <c r="AY186" s="599"/>
      <c r="AZ186" s="599"/>
      <c r="BA186" s="599"/>
      <c r="BB186" s="599"/>
    </row>
    <row r="187" spans="1:54" ht="87.6">
      <c r="A187" s="605" t="s">
        <v>800</v>
      </c>
      <c r="B187" s="605"/>
      <c r="C187" s="606" t="s">
        <v>801</v>
      </c>
      <c r="D187" s="607"/>
      <c r="E187" s="608"/>
      <c r="G187" s="605" t="s">
        <v>800</v>
      </c>
      <c r="H187" s="605"/>
      <c r="I187" s="606" t="s">
        <v>1560</v>
      </c>
      <c r="J187" s="607"/>
      <c r="K187" s="608"/>
    </row>
    <row r="188" spans="1:54" ht="362.45">
      <c r="A188" s="605"/>
      <c r="B188" s="605"/>
      <c r="C188" s="609" t="s">
        <v>1561</v>
      </c>
      <c r="D188" s="607"/>
      <c r="E188" s="608"/>
      <c r="G188" s="605"/>
      <c r="H188" s="605"/>
      <c r="I188" s="609" t="s">
        <v>1562</v>
      </c>
      <c r="J188" s="607"/>
      <c r="K188" s="608"/>
    </row>
    <row r="189" spans="1:54">
      <c r="A189" s="605"/>
      <c r="B189" s="605" t="s">
        <v>1517</v>
      </c>
      <c r="C189" s="574"/>
      <c r="D189" s="607"/>
      <c r="E189" s="608"/>
      <c r="G189" s="605"/>
      <c r="H189" s="605" t="s">
        <v>1517</v>
      </c>
      <c r="I189" s="574"/>
      <c r="J189" s="607"/>
      <c r="K189" s="608"/>
    </row>
    <row r="190" spans="1:54">
      <c r="A190" s="605"/>
      <c r="B190" s="605" t="str">
        <f>B$39</f>
        <v>MA</v>
      </c>
      <c r="C190" s="574"/>
      <c r="D190" s="607"/>
      <c r="E190" s="608"/>
      <c r="G190" s="605"/>
      <c r="H190" s="605" t="str">
        <f>H$39</f>
        <v>MA</v>
      </c>
      <c r="I190" s="574"/>
      <c r="J190" s="607"/>
      <c r="K190" s="608"/>
    </row>
    <row r="191" spans="1:54">
      <c r="A191" s="605"/>
      <c r="B191" s="605" t="str">
        <f>B$40</f>
        <v>S1</v>
      </c>
      <c r="C191" s="574"/>
      <c r="D191" s="607"/>
      <c r="E191" s="608"/>
      <c r="G191" s="605"/>
      <c r="H191" s="605" t="str">
        <f>H$40</f>
        <v>S1</v>
      </c>
      <c r="I191" s="574"/>
      <c r="J191" s="607"/>
      <c r="K191" s="608"/>
    </row>
    <row r="192" spans="1:54">
      <c r="A192" s="605"/>
      <c r="B192" s="605" t="str">
        <f>B$41</f>
        <v>S2</v>
      </c>
      <c r="C192" s="574"/>
      <c r="D192" s="607"/>
      <c r="E192" s="608"/>
      <c r="G192" s="605"/>
      <c r="H192" s="605" t="str">
        <f>H$41</f>
        <v>S2</v>
      </c>
      <c r="I192" s="574"/>
      <c r="J192" s="607"/>
      <c r="K192" s="608"/>
    </row>
    <row r="193" spans="1:54" ht="55.5" customHeight="1">
      <c r="A193" s="605"/>
      <c r="B193" s="605" t="str">
        <f>B$42</f>
        <v>S3</v>
      </c>
      <c r="C193" s="574"/>
      <c r="D193" s="607"/>
      <c r="E193" s="608"/>
      <c r="G193" s="605"/>
      <c r="H193" s="755" t="s">
        <v>33</v>
      </c>
      <c r="I193" s="756" t="s">
        <v>1563</v>
      </c>
      <c r="J193" s="607" t="s">
        <v>718</v>
      </c>
      <c r="K193" s="608"/>
    </row>
    <row r="194" spans="1:54">
      <c r="A194" s="605"/>
      <c r="B194" s="605" t="str">
        <f>B$43</f>
        <v>S4</v>
      </c>
      <c r="C194" s="574"/>
      <c r="D194" s="607"/>
      <c r="E194" s="608"/>
      <c r="G194" s="605"/>
      <c r="H194" s="605" t="str">
        <f>H$43</f>
        <v>S4</v>
      </c>
      <c r="I194" s="574"/>
      <c r="J194" s="607"/>
      <c r="K194" s="608"/>
    </row>
    <row r="196" spans="1:54" ht="99.95">
      <c r="A196" s="605" t="s">
        <v>804</v>
      </c>
      <c r="B196" s="605"/>
      <c r="C196" s="606" t="s">
        <v>805</v>
      </c>
      <c r="D196" s="607"/>
      <c r="E196" s="608"/>
      <c r="G196" s="639" t="s">
        <v>804</v>
      </c>
      <c r="H196" s="641"/>
      <c r="I196" s="619" t="s">
        <v>1564</v>
      </c>
      <c r="J196" s="641"/>
      <c r="K196" s="641"/>
    </row>
    <row r="197" spans="1:54">
      <c r="A197" s="605"/>
      <c r="B197" s="605" t="s">
        <v>1517</v>
      </c>
      <c r="C197" s="574"/>
      <c r="D197" s="607"/>
      <c r="E197" s="608"/>
      <c r="G197" s="641"/>
      <c r="H197" s="615" t="s">
        <v>1517</v>
      </c>
      <c r="I197" s="641"/>
      <c r="J197" s="641"/>
      <c r="K197" s="641"/>
    </row>
    <row r="198" spans="1:54">
      <c r="A198" s="605"/>
      <c r="B198" s="605" t="str">
        <f>B$39</f>
        <v>MA</v>
      </c>
      <c r="C198" s="574"/>
      <c r="D198" s="607"/>
      <c r="E198" s="608"/>
      <c r="G198" s="641"/>
      <c r="H198" s="615" t="str">
        <f>H$39</f>
        <v>MA</v>
      </c>
      <c r="I198" s="641"/>
      <c r="J198" s="641"/>
      <c r="K198" s="641"/>
    </row>
    <row r="199" spans="1:54" s="598" customFormat="1">
      <c r="A199" s="605"/>
      <c r="B199" s="605" t="str">
        <f>B$40</f>
        <v>S1</v>
      </c>
      <c r="C199" s="574"/>
      <c r="D199" s="607"/>
      <c r="E199" s="608"/>
      <c r="F199" s="597"/>
      <c r="G199" s="641"/>
      <c r="H199" s="615" t="str">
        <f>H$40</f>
        <v>S1</v>
      </c>
      <c r="I199" s="641"/>
      <c r="J199" s="641"/>
      <c r="K199" s="641"/>
      <c r="L199" s="599"/>
      <c r="M199" s="599"/>
      <c r="N199" s="599"/>
      <c r="O199" s="599"/>
      <c r="P199" s="599"/>
      <c r="Q199" s="599"/>
      <c r="R199" s="599"/>
      <c r="S199" s="599"/>
      <c r="T199" s="599"/>
      <c r="U199" s="599"/>
      <c r="V199" s="599"/>
      <c r="W199" s="599"/>
      <c r="X199" s="599"/>
      <c r="Y199" s="599"/>
      <c r="Z199" s="599"/>
      <c r="AA199" s="599"/>
      <c r="AB199" s="599"/>
      <c r="AC199" s="599"/>
      <c r="AD199" s="599"/>
      <c r="AE199" s="599"/>
      <c r="AF199" s="599"/>
      <c r="AG199" s="599"/>
      <c r="AH199" s="599"/>
      <c r="AI199" s="599"/>
      <c r="AJ199" s="599"/>
      <c r="AK199" s="599"/>
      <c r="AL199" s="599"/>
      <c r="AM199" s="599"/>
      <c r="AN199" s="599"/>
      <c r="AO199" s="599"/>
      <c r="AP199" s="599"/>
      <c r="AQ199" s="599"/>
      <c r="AR199" s="599"/>
      <c r="AS199" s="599"/>
      <c r="AT199" s="599"/>
      <c r="AU199" s="599"/>
      <c r="AV199" s="599"/>
      <c r="AW199" s="599"/>
      <c r="AX199" s="599"/>
      <c r="AY199" s="599"/>
      <c r="AZ199" s="599"/>
      <c r="BA199" s="599"/>
      <c r="BB199" s="599"/>
    </row>
    <row r="200" spans="1:54" s="598" customFormat="1">
      <c r="A200" s="605"/>
      <c r="B200" s="605" t="str">
        <f>B$41</f>
        <v>S2</v>
      </c>
      <c r="C200" s="574"/>
      <c r="D200" s="607"/>
      <c r="E200" s="608"/>
      <c r="F200" s="597"/>
      <c r="G200" s="641"/>
      <c r="H200" s="615" t="str">
        <f>H$41</f>
        <v>S2</v>
      </c>
      <c r="I200" s="641"/>
      <c r="J200" s="641"/>
      <c r="K200" s="641"/>
      <c r="L200" s="599"/>
      <c r="M200" s="599"/>
      <c r="N200" s="599"/>
      <c r="O200" s="599"/>
      <c r="P200" s="599"/>
      <c r="Q200" s="599"/>
      <c r="R200" s="599"/>
      <c r="S200" s="599"/>
      <c r="T200" s="599"/>
      <c r="U200" s="599"/>
      <c r="V200" s="599"/>
      <c r="W200" s="599"/>
      <c r="X200" s="599"/>
      <c r="Y200" s="599"/>
      <c r="Z200" s="599"/>
      <c r="AA200" s="599"/>
      <c r="AB200" s="599"/>
      <c r="AC200" s="599"/>
      <c r="AD200" s="599"/>
      <c r="AE200" s="599"/>
      <c r="AF200" s="599"/>
      <c r="AG200" s="599"/>
      <c r="AH200" s="599"/>
      <c r="AI200" s="599"/>
      <c r="AJ200" s="599"/>
      <c r="AK200" s="599"/>
      <c r="AL200" s="599"/>
      <c r="AM200" s="599"/>
      <c r="AN200" s="599"/>
      <c r="AO200" s="599"/>
      <c r="AP200" s="599"/>
      <c r="AQ200" s="599"/>
      <c r="AR200" s="599"/>
      <c r="AS200" s="599"/>
      <c r="AT200" s="599"/>
      <c r="AU200" s="599"/>
      <c r="AV200" s="599"/>
      <c r="AW200" s="599"/>
      <c r="AX200" s="599"/>
      <c r="AY200" s="599"/>
      <c r="AZ200" s="599"/>
      <c r="BA200" s="599"/>
      <c r="BB200" s="599"/>
    </row>
    <row r="201" spans="1:54" s="598" customFormat="1" ht="60.75" customHeight="1">
      <c r="A201" s="605"/>
      <c r="B201" s="605" t="str">
        <f>B$42</f>
        <v>S3</v>
      </c>
      <c r="C201" s="574"/>
      <c r="D201" s="607"/>
      <c r="E201" s="608"/>
      <c r="F201" s="597"/>
      <c r="G201" s="641"/>
      <c r="H201" s="615" t="str">
        <f>H$42</f>
        <v>S3</v>
      </c>
      <c r="I201" s="757" t="s">
        <v>1565</v>
      </c>
      <c r="J201" s="758" t="s">
        <v>718</v>
      </c>
      <c r="K201" s="641"/>
      <c r="L201" s="599"/>
      <c r="M201" s="599"/>
      <c r="N201" s="599"/>
      <c r="O201" s="599"/>
      <c r="P201" s="599"/>
      <c r="Q201" s="599"/>
      <c r="R201" s="599"/>
      <c r="S201" s="599"/>
      <c r="T201" s="599"/>
      <c r="U201" s="599"/>
      <c r="V201" s="599"/>
      <c r="W201" s="599"/>
      <c r="X201" s="599"/>
      <c r="Y201" s="599"/>
      <c r="Z201" s="599"/>
      <c r="AA201" s="599"/>
      <c r="AB201" s="599"/>
      <c r="AC201" s="599"/>
      <c r="AD201" s="599"/>
      <c r="AE201" s="599"/>
      <c r="AF201" s="599"/>
      <c r="AG201" s="599"/>
      <c r="AH201" s="599"/>
      <c r="AI201" s="599"/>
      <c r="AJ201" s="599"/>
      <c r="AK201" s="599"/>
      <c r="AL201" s="599"/>
      <c r="AM201" s="599"/>
      <c r="AN201" s="599"/>
      <c r="AO201" s="599"/>
      <c r="AP201" s="599"/>
      <c r="AQ201" s="599"/>
      <c r="AR201" s="599"/>
      <c r="AS201" s="599"/>
      <c r="AT201" s="599"/>
      <c r="AU201" s="599"/>
      <c r="AV201" s="599"/>
      <c r="AW201" s="599"/>
      <c r="AX201" s="599"/>
      <c r="AY201" s="599"/>
      <c r="AZ201" s="599"/>
      <c r="BA201" s="599"/>
      <c r="BB201" s="599"/>
    </row>
    <row r="202" spans="1:54" s="598" customFormat="1">
      <c r="A202" s="605"/>
      <c r="B202" s="605" t="str">
        <f>B$43</f>
        <v>S4</v>
      </c>
      <c r="C202" s="574"/>
      <c r="D202" s="607"/>
      <c r="E202" s="608"/>
      <c r="F202" s="597"/>
      <c r="G202" s="641"/>
      <c r="H202" s="615" t="str">
        <f>H$43</f>
        <v>S4</v>
      </c>
      <c r="I202" s="641"/>
      <c r="J202" s="641"/>
      <c r="K202" s="641"/>
      <c r="L202" s="599"/>
      <c r="M202" s="599"/>
      <c r="N202" s="599"/>
      <c r="O202" s="599"/>
      <c r="P202" s="599"/>
      <c r="Q202" s="599"/>
      <c r="R202" s="599"/>
      <c r="S202" s="599"/>
      <c r="T202" s="599"/>
      <c r="U202" s="599"/>
      <c r="V202" s="599"/>
      <c r="W202" s="599"/>
      <c r="X202" s="599"/>
      <c r="Y202" s="599"/>
      <c r="Z202" s="599"/>
      <c r="AA202" s="599"/>
      <c r="AB202" s="599"/>
      <c r="AC202" s="599"/>
      <c r="AD202" s="599"/>
      <c r="AE202" s="599"/>
      <c r="AF202" s="599"/>
      <c r="AG202" s="599"/>
      <c r="AH202" s="599"/>
      <c r="AI202" s="599"/>
      <c r="AJ202" s="599"/>
      <c r="AK202" s="599"/>
      <c r="AL202" s="599"/>
      <c r="AM202" s="599"/>
      <c r="AN202" s="599"/>
      <c r="AO202" s="599"/>
      <c r="AP202" s="599"/>
      <c r="AQ202" s="599"/>
      <c r="AR202" s="599"/>
      <c r="AS202" s="599"/>
      <c r="AT202" s="599"/>
      <c r="AU202" s="599"/>
      <c r="AV202" s="599"/>
      <c r="AW202" s="599"/>
      <c r="AX202" s="599"/>
      <c r="AY202" s="599"/>
      <c r="AZ202" s="599"/>
      <c r="BA202" s="599"/>
      <c r="BB202" s="599"/>
    </row>
    <row r="203" spans="1:54" s="598" customFormat="1">
      <c r="A203" s="610"/>
      <c r="B203" s="610"/>
      <c r="C203" s="611"/>
      <c r="D203" s="612"/>
      <c r="E203" s="613"/>
      <c r="F203" s="597"/>
      <c r="G203" s="600"/>
      <c r="H203" s="600"/>
      <c r="I203" s="600"/>
      <c r="J203" s="600"/>
      <c r="K203" s="600"/>
      <c r="L203" s="599"/>
      <c r="M203" s="599"/>
      <c r="N203" s="599"/>
      <c r="O203" s="599"/>
      <c r="P203" s="599"/>
      <c r="Q203" s="599"/>
      <c r="R203" s="599"/>
      <c r="S203" s="599"/>
      <c r="T203" s="599"/>
      <c r="U203" s="599"/>
      <c r="V203" s="599"/>
      <c r="W203" s="599"/>
      <c r="X203" s="599"/>
      <c r="Y203" s="599"/>
      <c r="Z203" s="599"/>
      <c r="AA203" s="599"/>
      <c r="AB203" s="599"/>
      <c r="AC203" s="599"/>
      <c r="AD203" s="599"/>
      <c r="AE203" s="599"/>
      <c r="AF203" s="599"/>
      <c r="AG203" s="599"/>
      <c r="AH203" s="599"/>
      <c r="AI203" s="599"/>
      <c r="AJ203" s="599"/>
      <c r="AK203" s="599"/>
      <c r="AL203" s="599"/>
      <c r="AM203" s="599"/>
      <c r="AN203" s="599"/>
      <c r="AO203" s="599"/>
      <c r="AP203" s="599"/>
      <c r="AQ203" s="599"/>
      <c r="AR203" s="599"/>
      <c r="AS203" s="599"/>
      <c r="AT203" s="599"/>
      <c r="AU203" s="599"/>
      <c r="AV203" s="599"/>
      <c r="AW203" s="599"/>
      <c r="AX203" s="599"/>
      <c r="AY203" s="599"/>
      <c r="AZ203" s="599"/>
      <c r="BA203" s="599"/>
      <c r="BB203" s="599"/>
    </row>
    <row r="204" spans="1:54" s="598" customFormat="1" ht="99.95">
      <c r="A204" s="605" t="s">
        <v>807</v>
      </c>
      <c r="B204" s="605"/>
      <c r="C204" s="606" t="s">
        <v>808</v>
      </c>
      <c r="D204" s="607"/>
      <c r="E204" s="608"/>
      <c r="F204" s="597"/>
      <c r="G204" s="605" t="s">
        <v>807</v>
      </c>
      <c r="H204" s="605"/>
      <c r="I204" s="606" t="s">
        <v>1566</v>
      </c>
      <c r="J204" s="607"/>
      <c r="K204" s="608"/>
      <c r="L204" s="599"/>
      <c r="M204" s="599"/>
      <c r="N204" s="599"/>
      <c r="O204" s="599"/>
      <c r="P204" s="599"/>
      <c r="Q204" s="599"/>
      <c r="R204" s="599"/>
      <c r="S204" s="599"/>
      <c r="T204" s="599"/>
      <c r="U204" s="599"/>
      <c r="V204" s="599"/>
      <c r="W204" s="599"/>
      <c r="X204" s="599"/>
      <c r="Y204" s="599"/>
      <c r="Z204" s="599"/>
      <c r="AA204" s="599"/>
      <c r="AB204" s="599"/>
      <c r="AC204" s="599"/>
      <c r="AD204" s="599"/>
      <c r="AE204" s="599"/>
      <c r="AF204" s="599"/>
      <c r="AG204" s="599"/>
      <c r="AH204" s="599"/>
      <c r="AI204" s="599"/>
      <c r="AJ204" s="599"/>
      <c r="AK204" s="599"/>
      <c r="AL204" s="599"/>
      <c r="AM204" s="599"/>
      <c r="AN204" s="599"/>
      <c r="AO204" s="599"/>
      <c r="AP204" s="599"/>
      <c r="AQ204" s="599"/>
      <c r="AR204" s="599"/>
      <c r="AS204" s="599"/>
      <c r="AT204" s="599"/>
      <c r="AU204" s="599"/>
      <c r="AV204" s="599"/>
      <c r="AW204" s="599"/>
      <c r="AX204" s="599"/>
      <c r="AY204" s="599"/>
      <c r="AZ204" s="599"/>
      <c r="BA204" s="599"/>
      <c r="BB204" s="599"/>
    </row>
    <row r="205" spans="1:54" s="598" customFormat="1" ht="99.95">
      <c r="A205" s="605"/>
      <c r="B205" s="605"/>
      <c r="C205" s="609" t="s">
        <v>1567</v>
      </c>
      <c r="D205" s="607"/>
      <c r="E205" s="608"/>
      <c r="F205" s="597"/>
      <c r="G205" s="605"/>
      <c r="H205" s="605"/>
      <c r="I205" s="609" t="s">
        <v>1568</v>
      </c>
      <c r="J205" s="607"/>
      <c r="K205" s="608"/>
      <c r="L205" s="599"/>
      <c r="M205" s="599"/>
      <c r="N205" s="599"/>
      <c r="O205" s="599"/>
      <c r="P205" s="599"/>
      <c r="Q205" s="599"/>
      <c r="R205" s="599"/>
      <c r="S205" s="599"/>
      <c r="T205" s="599"/>
      <c r="U205" s="599"/>
      <c r="V205" s="599"/>
      <c r="W205" s="599"/>
      <c r="X205" s="599"/>
      <c r="Y205" s="599"/>
      <c r="Z205" s="599"/>
      <c r="AA205" s="599"/>
      <c r="AB205" s="599"/>
      <c r="AC205" s="599"/>
      <c r="AD205" s="599"/>
      <c r="AE205" s="599"/>
      <c r="AF205" s="599"/>
      <c r="AG205" s="599"/>
      <c r="AH205" s="599"/>
      <c r="AI205" s="599"/>
      <c r="AJ205" s="599"/>
      <c r="AK205" s="599"/>
      <c r="AL205" s="599"/>
      <c r="AM205" s="599"/>
      <c r="AN205" s="599"/>
      <c r="AO205" s="599"/>
      <c r="AP205" s="599"/>
      <c r="AQ205" s="599"/>
      <c r="AR205" s="599"/>
      <c r="AS205" s="599"/>
      <c r="AT205" s="599"/>
      <c r="AU205" s="599"/>
      <c r="AV205" s="599"/>
      <c r="AW205" s="599"/>
      <c r="AX205" s="599"/>
      <c r="AY205" s="599"/>
      <c r="AZ205" s="599"/>
      <c r="BA205" s="599"/>
      <c r="BB205" s="599"/>
    </row>
    <row r="206" spans="1:54" s="598" customFormat="1">
      <c r="A206" s="605"/>
      <c r="B206" s="605" t="s">
        <v>1517</v>
      </c>
      <c r="C206" s="574"/>
      <c r="D206" s="607"/>
      <c r="E206" s="608"/>
      <c r="F206" s="597"/>
      <c r="G206" s="605"/>
      <c r="H206" s="605" t="s">
        <v>1517</v>
      </c>
      <c r="I206" s="574"/>
      <c r="J206" s="607"/>
      <c r="K206" s="608"/>
      <c r="L206" s="599"/>
      <c r="M206" s="599"/>
      <c r="N206" s="599"/>
      <c r="O206" s="599"/>
      <c r="P206" s="599"/>
      <c r="Q206" s="599"/>
      <c r="R206" s="599"/>
      <c r="S206" s="599"/>
      <c r="T206" s="599"/>
      <c r="U206" s="599"/>
      <c r="V206" s="599"/>
      <c r="W206" s="599"/>
      <c r="X206" s="599"/>
      <c r="Y206" s="599"/>
      <c r="Z206" s="599"/>
      <c r="AA206" s="599"/>
      <c r="AB206" s="599"/>
      <c r="AC206" s="599"/>
      <c r="AD206" s="599"/>
      <c r="AE206" s="599"/>
      <c r="AF206" s="599"/>
      <c r="AG206" s="599"/>
      <c r="AH206" s="599"/>
      <c r="AI206" s="599"/>
      <c r="AJ206" s="599"/>
      <c r="AK206" s="599"/>
      <c r="AL206" s="599"/>
      <c r="AM206" s="599"/>
      <c r="AN206" s="599"/>
      <c r="AO206" s="599"/>
      <c r="AP206" s="599"/>
      <c r="AQ206" s="599"/>
      <c r="AR206" s="599"/>
      <c r="AS206" s="599"/>
      <c r="AT206" s="599"/>
      <c r="AU206" s="599"/>
      <c r="AV206" s="599"/>
      <c r="AW206" s="599"/>
      <c r="AX206" s="599"/>
      <c r="AY206" s="599"/>
      <c r="AZ206" s="599"/>
      <c r="BA206" s="599"/>
      <c r="BB206" s="599"/>
    </row>
    <row r="207" spans="1:54" s="598" customFormat="1">
      <c r="A207" s="605"/>
      <c r="B207" s="605" t="str">
        <f>B$39</f>
        <v>MA</v>
      </c>
      <c r="C207" s="574"/>
      <c r="D207" s="607"/>
      <c r="E207" s="608"/>
      <c r="F207" s="597"/>
      <c r="G207" s="605"/>
      <c r="H207" s="605" t="str">
        <f>H$39</f>
        <v>MA</v>
      </c>
      <c r="I207" s="574"/>
      <c r="J207" s="607"/>
      <c r="K207" s="608"/>
      <c r="L207" s="599"/>
      <c r="M207" s="599"/>
      <c r="N207" s="599"/>
      <c r="O207" s="599"/>
      <c r="P207" s="599"/>
      <c r="Q207" s="599"/>
      <c r="R207" s="599"/>
      <c r="S207" s="599"/>
      <c r="T207" s="599"/>
      <c r="U207" s="599"/>
      <c r="V207" s="599"/>
      <c r="W207" s="599"/>
      <c r="X207" s="599"/>
      <c r="Y207" s="599"/>
      <c r="Z207" s="599"/>
      <c r="AA207" s="599"/>
      <c r="AB207" s="599"/>
      <c r="AC207" s="599"/>
      <c r="AD207" s="599"/>
      <c r="AE207" s="599"/>
      <c r="AF207" s="599"/>
      <c r="AG207" s="599"/>
      <c r="AH207" s="599"/>
      <c r="AI207" s="599"/>
      <c r="AJ207" s="599"/>
      <c r="AK207" s="599"/>
      <c r="AL207" s="599"/>
      <c r="AM207" s="599"/>
      <c r="AN207" s="599"/>
      <c r="AO207" s="599"/>
      <c r="AP207" s="599"/>
      <c r="AQ207" s="599"/>
      <c r="AR207" s="599"/>
      <c r="AS207" s="599"/>
      <c r="AT207" s="599"/>
      <c r="AU207" s="599"/>
      <c r="AV207" s="599"/>
      <c r="AW207" s="599"/>
      <c r="AX207" s="599"/>
      <c r="AY207" s="599"/>
      <c r="AZ207" s="599"/>
      <c r="BA207" s="599"/>
      <c r="BB207" s="599"/>
    </row>
    <row r="208" spans="1:54" s="598" customFormat="1">
      <c r="A208" s="605"/>
      <c r="B208" s="605" t="str">
        <f>B$40</f>
        <v>S1</v>
      </c>
      <c r="C208" s="574"/>
      <c r="D208" s="607"/>
      <c r="E208" s="608"/>
      <c r="F208" s="597"/>
      <c r="G208" s="605"/>
      <c r="H208" s="605" t="str">
        <f>H$40</f>
        <v>S1</v>
      </c>
      <c r="I208" s="574"/>
      <c r="J208" s="607"/>
      <c r="K208" s="608"/>
      <c r="L208" s="599"/>
      <c r="M208" s="599"/>
      <c r="N208" s="599"/>
      <c r="O208" s="599"/>
      <c r="P208" s="599"/>
      <c r="Q208" s="599"/>
      <c r="R208" s="599"/>
      <c r="S208" s="599"/>
      <c r="T208" s="599"/>
      <c r="U208" s="599"/>
      <c r="V208" s="599"/>
      <c r="W208" s="599"/>
      <c r="X208" s="599"/>
      <c r="Y208" s="599"/>
      <c r="Z208" s="599"/>
      <c r="AA208" s="599"/>
      <c r="AB208" s="599"/>
      <c r="AC208" s="599"/>
      <c r="AD208" s="599"/>
      <c r="AE208" s="599"/>
      <c r="AF208" s="599"/>
      <c r="AG208" s="599"/>
      <c r="AH208" s="599"/>
      <c r="AI208" s="599"/>
      <c r="AJ208" s="599"/>
      <c r="AK208" s="599"/>
      <c r="AL208" s="599"/>
      <c r="AM208" s="599"/>
      <c r="AN208" s="599"/>
      <c r="AO208" s="599"/>
      <c r="AP208" s="599"/>
      <c r="AQ208" s="599"/>
      <c r="AR208" s="599"/>
      <c r="AS208" s="599"/>
      <c r="AT208" s="599"/>
      <c r="AU208" s="599"/>
      <c r="AV208" s="599"/>
      <c r="AW208" s="599"/>
      <c r="AX208" s="599"/>
      <c r="AY208" s="599"/>
      <c r="AZ208" s="599"/>
      <c r="BA208" s="599"/>
      <c r="BB208" s="599"/>
    </row>
    <row r="209" spans="1:54" s="598" customFormat="1">
      <c r="A209" s="605"/>
      <c r="B209" s="605" t="str">
        <f>B$41</f>
        <v>S2</v>
      </c>
      <c r="C209" s="574"/>
      <c r="D209" s="607"/>
      <c r="E209" s="608"/>
      <c r="F209" s="597"/>
      <c r="G209" s="605"/>
      <c r="H209" s="605" t="str">
        <f>H$41</f>
        <v>S2</v>
      </c>
      <c r="I209" s="574"/>
      <c r="J209" s="607"/>
      <c r="K209" s="608"/>
      <c r="L209" s="599"/>
      <c r="M209" s="599"/>
      <c r="N209" s="599"/>
      <c r="O209" s="599"/>
      <c r="P209" s="599"/>
      <c r="Q209" s="599"/>
      <c r="R209" s="599"/>
      <c r="S209" s="599"/>
      <c r="T209" s="599"/>
      <c r="U209" s="599"/>
      <c r="V209" s="599"/>
      <c r="W209" s="599"/>
      <c r="X209" s="599"/>
      <c r="Y209" s="599"/>
      <c r="Z209" s="599"/>
      <c r="AA209" s="599"/>
      <c r="AB209" s="599"/>
      <c r="AC209" s="599"/>
      <c r="AD209" s="599"/>
      <c r="AE209" s="599"/>
      <c r="AF209" s="599"/>
      <c r="AG209" s="599"/>
      <c r="AH209" s="599"/>
      <c r="AI209" s="599"/>
      <c r="AJ209" s="599"/>
      <c r="AK209" s="599"/>
      <c r="AL209" s="599"/>
      <c r="AM209" s="599"/>
      <c r="AN209" s="599"/>
      <c r="AO209" s="599"/>
      <c r="AP209" s="599"/>
      <c r="AQ209" s="599"/>
      <c r="AR209" s="599"/>
      <c r="AS209" s="599"/>
      <c r="AT209" s="599"/>
      <c r="AU209" s="599"/>
      <c r="AV209" s="599"/>
      <c r="AW209" s="599"/>
      <c r="AX209" s="599"/>
      <c r="AY209" s="599"/>
      <c r="AZ209" s="599"/>
      <c r="BA209" s="599"/>
      <c r="BB209" s="599"/>
    </row>
    <row r="210" spans="1:54" s="598" customFormat="1" ht="15.6">
      <c r="A210" s="605"/>
      <c r="B210" s="605" t="str">
        <f>B$42</f>
        <v>S3</v>
      </c>
      <c r="C210" s="574"/>
      <c r="D210" s="607"/>
      <c r="E210" s="608"/>
      <c r="F210" s="597"/>
      <c r="G210" s="605"/>
      <c r="H210" s="605" t="str">
        <f>H$42</f>
        <v>S3</v>
      </c>
      <c r="I210" s="756" t="s">
        <v>1569</v>
      </c>
      <c r="J210" s="759" t="s">
        <v>718</v>
      </c>
      <c r="K210" s="608"/>
      <c r="L210" s="599"/>
      <c r="M210" s="599"/>
      <c r="N210" s="599"/>
      <c r="O210" s="599"/>
      <c r="P210" s="599"/>
      <c r="Q210" s="599"/>
      <c r="R210" s="599"/>
      <c r="S210" s="599"/>
      <c r="T210" s="599"/>
      <c r="U210" s="599"/>
      <c r="V210" s="599"/>
      <c r="W210" s="599"/>
      <c r="X210" s="599"/>
      <c r="Y210" s="599"/>
      <c r="Z210" s="599"/>
      <c r="AA210" s="599"/>
      <c r="AB210" s="599"/>
      <c r="AC210" s="599"/>
      <c r="AD210" s="599"/>
      <c r="AE210" s="599"/>
      <c r="AF210" s="599"/>
      <c r="AG210" s="599"/>
      <c r="AH210" s="599"/>
      <c r="AI210" s="599"/>
      <c r="AJ210" s="599"/>
      <c r="AK210" s="599"/>
      <c r="AL210" s="599"/>
      <c r="AM210" s="599"/>
      <c r="AN210" s="599"/>
      <c r="AO210" s="599"/>
      <c r="AP210" s="599"/>
      <c r="AQ210" s="599"/>
      <c r="AR210" s="599"/>
      <c r="AS210" s="599"/>
      <c r="AT210" s="599"/>
      <c r="AU210" s="599"/>
      <c r="AV210" s="599"/>
      <c r="AW210" s="599"/>
      <c r="AX210" s="599"/>
      <c r="AY210" s="599"/>
      <c r="AZ210" s="599"/>
      <c r="BA210" s="599"/>
      <c r="BB210" s="599"/>
    </row>
    <row r="211" spans="1:54" s="598" customFormat="1">
      <c r="A211" s="605"/>
      <c r="B211" s="605" t="str">
        <f>B$43</f>
        <v>S4</v>
      </c>
      <c r="C211" s="574"/>
      <c r="D211" s="607"/>
      <c r="E211" s="608"/>
      <c r="F211" s="597"/>
      <c r="G211" s="605"/>
      <c r="H211" s="605" t="str">
        <f>H$43</f>
        <v>S4</v>
      </c>
      <c r="I211" s="574"/>
      <c r="J211" s="607"/>
      <c r="K211" s="608"/>
      <c r="L211" s="599"/>
      <c r="M211" s="599"/>
      <c r="N211" s="599"/>
      <c r="O211" s="599"/>
      <c r="P211" s="599"/>
      <c r="Q211" s="599"/>
      <c r="R211" s="599"/>
      <c r="S211" s="599"/>
      <c r="T211" s="599"/>
      <c r="U211" s="599"/>
      <c r="V211" s="599"/>
      <c r="W211" s="599"/>
      <c r="X211" s="599"/>
      <c r="Y211" s="599"/>
      <c r="Z211" s="599"/>
      <c r="AA211" s="599"/>
      <c r="AB211" s="599"/>
      <c r="AC211" s="599"/>
      <c r="AD211" s="599"/>
      <c r="AE211" s="599"/>
      <c r="AF211" s="599"/>
      <c r="AG211" s="599"/>
      <c r="AH211" s="599"/>
      <c r="AI211" s="599"/>
      <c r="AJ211" s="599"/>
      <c r="AK211" s="599"/>
      <c r="AL211" s="599"/>
      <c r="AM211" s="599"/>
      <c r="AN211" s="599"/>
      <c r="AO211" s="599"/>
      <c r="AP211" s="599"/>
      <c r="AQ211" s="599"/>
      <c r="AR211" s="599"/>
      <c r="AS211" s="599"/>
      <c r="AT211" s="599"/>
      <c r="AU211" s="599"/>
      <c r="AV211" s="599"/>
      <c r="AW211" s="599"/>
      <c r="AX211" s="599"/>
      <c r="AY211" s="599"/>
      <c r="AZ211" s="599"/>
      <c r="BA211" s="599"/>
      <c r="BB211" s="599"/>
    </row>
    <row r="212" spans="1:54" s="598" customFormat="1">
      <c r="A212" s="610"/>
      <c r="B212" s="610"/>
      <c r="C212" s="611"/>
      <c r="D212" s="612"/>
      <c r="E212" s="613"/>
      <c r="F212" s="597"/>
      <c r="G212" s="610"/>
      <c r="H212" s="610"/>
      <c r="I212" s="611"/>
      <c r="J212" s="612"/>
      <c r="K212" s="613"/>
      <c r="L212" s="599"/>
      <c r="M212" s="599"/>
      <c r="N212" s="599"/>
      <c r="O212" s="599"/>
      <c r="P212" s="599"/>
      <c r="Q212" s="599"/>
      <c r="R212" s="599"/>
      <c r="S212" s="599"/>
      <c r="T212" s="599"/>
      <c r="U212" s="599"/>
      <c r="V212" s="599"/>
      <c r="W212" s="599"/>
      <c r="X212" s="599"/>
      <c r="Y212" s="599"/>
      <c r="Z212" s="599"/>
      <c r="AA212" s="599"/>
      <c r="AB212" s="599"/>
      <c r="AC212" s="599"/>
      <c r="AD212" s="599"/>
      <c r="AE212" s="599"/>
      <c r="AF212" s="599"/>
      <c r="AG212" s="599"/>
      <c r="AH212" s="599"/>
      <c r="AI212" s="599"/>
      <c r="AJ212" s="599"/>
      <c r="AK212" s="599"/>
      <c r="AL212" s="599"/>
      <c r="AM212" s="599"/>
      <c r="AN212" s="599"/>
      <c r="AO212" s="599"/>
      <c r="AP212" s="599"/>
      <c r="AQ212" s="599"/>
      <c r="AR212" s="599"/>
      <c r="AS212" s="599"/>
      <c r="AT212" s="599"/>
      <c r="AU212" s="599"/>
      <c r="AV212" s="599"/>
      <c r="AW212" s="599"/>
      <c r="AX212" s="599"/>
      <c r="AY212" s="599"/>
      <c r="AZ212" s="599"/>
      <c r="BA212" s="599"/>
      <c r="BB212" s="599"/>
    </row>
    <row r="213" spans="1:54" s="598" customFormat="1" ht="112.5">
      <c r="A213" s="605" t="s">
        <v>811</v>
      </c>
      <c r="B213" s="605"/>
      <c r="C213" s="606" t="s">
        <v>812</v>
      </c>
      <c r="D213" s="607"/>
      <c r="E213" s="608"/>
      <c r="F213" s="597"/>
      <c r="G213" s="605" t="s">
        <v>811</v>
      </c>
      <c r="H213" s="605"/>
      <c r="I213" s="606" t="s">
        <v>1570</v>
      </c>
      <c r="J213" s="607"/>
      <c r="K213" s="608"/>
      <c r="L213" s="599"/>
      <c r="M213" s="599"/>
      <c r="N213" s="599"/>
      <c r="O213" s="599"/>
      <c r="P213" s="599"/>
      <c r="Q213" s="599"/>
      <c r="R213" s="599"/>
      <c r="S213" s="599"/>
      <c r="T213" s="599"/>
      <c r="U213" s="599"/>
      <c r="V213" s="599"/>
      <c r="W213" s="599"/>
      <c r="X213" s="599"/>
      <c r="Y213" s="599"/>
      <c r="Z213" s="599"/>
      <c r="AA213" s="599"/>
      <c r="AB213" s="599"/>
      <c r="AC213" s="599"/>
      <c r="AD213" s="599"/>
      <c r="AE213" s="599"/>
      <c r="AF213" s="599"/>
      <c r="AG213" s="599"/>
      <c r="AH213" s="599"/>
      <c r="AI213" s="599"/>
      <c r="AJ213" s="599"/>
      <c r="AK213" s="599"/>
      <c r="AL213" s="599"/>
      <c r="AM213" s="599"/>
      <c r="AN213" s="599"/>
      <c r="AO213" s="599"/>
      <c r="AP213" s="599"/>
      <c r="AQ213" s="599"/>
      <c r="AR213" s="599"/>
      <c r="AS213" s="599"/>
      <c r="AT213" s="599"/>
      <c r="AU213" s="599"/>
      <c r="AV213" s="599"/>
      <c r="AW213" s="599"/>
      <c r="AX213" s="599"/>
      <c r="AY213" s="599"/>
      <c r="AZ213" s="599"/>
      <c r="BA213" s="599"/>
      <c r="BB213" s="599"/>
    </row>
    <row r="214" spans="1:54" s="598" customFormat="1" ht="125.1">
      <c r="A214" s="605"/>
      <c r="B214" s="605"/>
      <c r="C214" s="609" t="s">
        <v>1571</v>
      </c>
      <c r="D214" s="607"/>
      <c r="E214" s="608"/>
      <c r="F214" s="597"/>
      <c r="G214" s="605"/>
      <c r="H214" s="605"/>
      <c r="I214" s="609" t="s">
        <v>1572</v>
      </c>
      <c r="J214" s="607"/>
      <c r="K214" s="608"/>
      <c r="L214" s="599"/>
      <c r="M214" s="599"/>
      <c r="N214" s="599"/>
      <c r="O214" s="599"/>
      <c r="P214" s="599"/>
      <c r="Q214" s="599"/>
      <c r="R214" s="599"/>
      <c r="S214" s="599"/>
      <c r="T214" s="599"/>
      <c r="U214" s="599"/>
      <c r="V214" s="599"/>
      <c r="W214" s="599"/>
      <c r="X214" s="599"/>
      <c r="Y214" s="599"/>
      <c r="Z214" s="599"/>
      <c r="AA214" s="599"/>
      <c r="AB214" s="599"/>
      <c r="AC214" s="599"/>
      <c r="AD214" s="599"/>
      <c r="AE214" s="599"/>
      <c r="AF214" s="599"/>
      <c r="AG214" s="599"/>
      <c r="AH214" s="599"/>
      <c r="AI214" s="599"/>
      <c r="AJ214" s="599"/>
      <c r="AK214" s="599"/>
      <c r="AL214" s="599"/>
      <c r="AM214" s="599"/>
      <c r="AN214" s="599"/>
      <c r="AO214" s="599"/>
      <c r="AP214" s="599"/>
      <c r="AQ214" s="599"/>
      <c r="AR214" s="599"/>
      <c r="AS214" s="599"/>
      <c r="AT214" s="599"/>
      <c r="AU214" s="599"/>
      <c r="AV214" s="599"/>
      <c r="AW214" s="599"/>
      <c r="AX214" s="599"/>
      <c r="AY214" s="599"/>
      <c r="AZ214" s="599"/>
      <c r="BA214" s="599"/>
      <c r="BB214" s="599"/>
    </row>
    <row r="215" spans="1:54" s="598" customFormat="1">
      <c r="A215" s="605"/>
      <c r="B215" s="605" t="s">
        <v>1517</v>
      </c>
      <c r="C215" s="574"/>
      <c r="D215" s="607"/>
      <c r="E215" s="608"/>
      <c r="F215" s="597"/>
      <c r="G215" s="605"/>
      <c r="H215" s="605" t="s">
        <v>1517</v>
      </c>
      <c r="I215" s="574"/>
      <c r="J215" s="607"/>
      <c r="K215" s="608"/>
      <c r="L215" s="599"/>
      <c r="M215" s="599"/>
      <c r="N215" s="599"/>
      <c r="O215" s="599"/>
      <c r="P215" s="599"/>
      <c r="Q215" s="599"/>
      <c r="R215" s="599"/>
      <c r="S215" s="599"/>
      <c r="T215" s="599"/>
      <c r="U215" s="599"/>
      <c r="V215" s="599"/>
      <c r="W215" s="599"/>
      <c r="X215" s="599"/>
      <c r="Y215" s="599"/>
      <c r="Z215" s="599"/>
      <c r="AA215" s="599"/>
      <c r="AB215" s="599"/>
      <c r="AC215" s="599"/>
      <c r="AD215" s="599"/>
      <c r="AE215" s="599"/>
      <c r="AF215" s="599"/>
      <c r="AG215" s="599"/>
      <c r="AH215" s="599"/>
      <c r="AI215" s="599"/>
      <c r="AJ215" s="599"/>
      <c r="AK215" s="599"/>
      <c r="AL215" s="599"/>
      <c r="AM215" s="599"/>
      <c r="AN215" s="599"/>
      <c r="AO215" s="599"/>
      <c r="AP215" s="599"/>
      <c r="AQ215" s="599"/>
      <c r="AR215" s="599"/>
      <c r="AS215" s="599"/>
      <c r="AT215" s="599"/>
      <c r="AU215" s="599"/>
      <c r="AV215" s="599"/>
      <c r="AW215" s="599"/>
      <c r="AX215" s="599"/>
      <c r="AY215" s="599"/>
      <c r="AZ215" s="599"/>
      <c r="BA215" s="599"/>
      <c r="BB215" s="599"/>
    </row>
    <row r="216" spans="1:54" s="598" customFormat="1">
      <c r="A216" s="605"/>
      <c r="B216" s="605" t="str">
        <f>B$39</f>
        <v>MA</v>
      </c>
      <c r="C216" s="574"/>
      <c r="D216" s="607"/>
      <c r="E216" s="608"/>
      <c r="F216" s="597"/>
      <c r="G216" s="605"/>
      <c r="H216" s="605" t="str">
        <f>H$39</f>
        <v>MA</v>
      </c>
      <c r="I216" s="574"/>
      <c r="J216" s="607"/>
      <c r="K216" s="608"/>
      <c r="L216" s="599"/>
      <c r="M216" s="599"/>
      <c r="N216" s="599"/>
      <c r="O216" s="599"/>
      <c r="P216" s="599"/>
      <c r="Q216" s="599"/>
      <c r="R216" s="599"/>
      <c r="S216" s="599"/>
      <c r="T216" s="599"/>
      <c r="U216" s="599"/>
      <c r="V216" s="599"/>
      <c r="W216" s="599"/>
      <c r="X216" s="599"/>
      <c r="Y216" s="599"/>
      <c r="Z216" s="599"/>
      <c r="AA216" s="599"/>
      <c r="AB216" s="599"/>
      <c r="AC216" s="599"/>
      <c r="AD216" s="599"/>
      <c r="AE216" s="599"/>
      <c r="AF216" s="599"/>
      <c r="AG216" s="599"/>
      <c r="AH216" s="599"/>
      <c r="AI216" s="599"/>
      <c r="AJ216" s="599"/>
      <c r="AK216" s="599"/>
      <c r="AL216" s="599"/>
      <c r="AM216" s="599"/>
      <c r="AN216" s="599"/>
      <c r="AO216" s="599"/>
      <c r="AP216" s="599"/>
      <c r="AQ216" s="599"/>
      <c r="AR216" s="599"/>
      <c r="AS216" s="599"/>
      <c r="AT216" s="599"/>
      <c r="AU216" s="599"/>
      <c r="AV216" s="599"/>
      <c r="AW216" s="599"/>
      <c r="AX216" s="599"/>
      <c r="AY216" s="599"/>
      <c r="AZ216" s="599"/>
      <c r="BA216" s="599"/>
      <c r="BB216" s="599"/>
    </row>
    <row r="217" spans="1:54">
      <c r="A217" s="605"/>
      <c r="B217" s="605" t="str">
        <f>B$40</f>
        <v>S1</v>
      </c>
      <c r="C217" s="574"/>
      <c r="D217" s="607"/>
      <c r="E217" s="608"/>
      <c r="G217" s="605"/>
      <c r="H217" s="605" t="str">
        <f>H$40</f>
        <v>S1</v>
      </c>
      <c r="I217" s="574"/>
      <c r="J217" s="607"/>
      <c r="K217" s="608"/>
    </row>
    <row r="218" spans="1:54">
      <c r="A218" s="605"/>
      <c r="B218" s="605" t="str">
        <f>B$41</f>
        <v>S2</v>
      </c>
      <c r="C218" s="574"/>
      <c r="D218" s="607"/>
      <c r="E218" s="608"/>
      <c r="G218" s="605"/>
      <c r="H218" s="605" t="str">
        <f>H$41</f>
        <v>S2</v>
      </c>
      <c r="I218" s="574"/>
      <c r="J218" s="607"/>
      <c r="K218" s="608"/>
    </row>
    <row r="219" spans="1:54" ht="15.6">
      <c r="A219" s="605"/>
      <c r="B219" s="605" t="str">
        <f>B$42</f>
        <v>S3</v>
      </c>
      <c r="C219" s="574"/>
      <c r="D219" s="607"/>
      <c r="E219" s="608"/>
      <c r="G219" s="605"/>
      <c r="H219" s="605" t="str">
        <f>H$42</f>
        <v>S3</v>
      </c>
      <c r="I219" s="756" t="s">
        <v>1573</v>
      </c>
      <c r="J219" s="759" t="s">
        <v>718</v>
      </c>
      <c r="K219" s="608"/>
    </row>
    <row r="220" spans="1:54">
      <c r="A220" s="605"/>
      <c r="B220" s="605" t="str">
        <f>B$43</f>
        <v>S4</v>
      </c>
      <c r="C220" s="574"/>
      <c r="D220" s="607"/>
      <c r="E220" s="608"/>
      <c r="G220" s="605"/>
      <c r="H220" s="605" t="str">
        <f>H$43</f>
        <v>S4</v>
      </c>
      <c r="I220" s="574"/>
      <c r="J220" s="607"/>
      <c r="K220" s="608"/>
    </row>
    <row r="222" spans="1:54" ht="99.95">
      <c r="A222" s="605" t="s">
        <v>815</v>
      </c>
      <c r="B222" s="605"/>
      <c r="C222" s="606" t="s">
        <v>816</v>
      </c>
      <c r="D222" s="607"/>
      <c r="E222" s="608"/>
      <c r="G222" s="639" t="s">
        <v>815</v>
      </c>
      <c r="H222" s="641"/>
      <c r="I222" s="619" t="s">
        <v>1574</v>
      </c>
      <c r="J222" s="641"/>
      <c r="K222" s="641"/>
    </row>
    <row r="223" spans="1:54">
      <c r="A223" s="605"/>
      <c r="B223" s="605" t="s">
        <v>1517</v>
      </c>
      <c r="C223" s="574"/>
      <c r="D223" s="607"/>
      <c r="E223" s="608"/>
      <c r="G223" s="641"/>
      <c r="H223" s="615" t="s">
        <v>1517</v>
      </c>
      <c r="I223" s="641"/>
      <c r="J223" s="641"/>
      <c r="K223" s="641"/>
    </row>
    <row r="224" spans="1:54">
      <c r="A224" s="605"/>
      <c r="B224" s="605" t="str">
        <f>B$39</f>
        <v>MA</v>
      </c>
      <c r="C224" s="574"/>
      <c r="D224" s="607"/>
      <c r="E224" s="608"/>
      <c r="G224" s="641"/>
      <c r="H224" s="615" t="str">
        <f>H$39</f>
        <v>MA</v>
      </c>
      <c r="I224" s="641"/>
      <c r="J224" s="641"/>
      <c r="K224" s="641"/>
    </row>
    <row r="225" spans="1:54">
      <c r="A225" s="605"/>
      <c r="B225" s="605" t="str">
        <f>B$40</f>
        <v>S1</v>
      </c>
      <c r="C225" s="574"/>
      <c r="D225" s="607"/>
      <c r="E225" s="608"/>
      <c r="G225" s="641"/>
      <c r="H225" s="615" t="str">
        <f>H$40</f>
        <v>S1</v>
      </c>
      <c r="I225" s="641"/>
      <c r="J225" s="641"/>
      <c r="K225" s="641"/>
    </row>
    <row r="226" spans="1:54">
      <c r="A226" s="605"/>
      <c r="B226" s="605" t="str">
        <f>B$41</f>
        <v>S2</v>
      </c>
      <c r="C226" s="574"/>
      <c r="D226" s="607"/>
      <c r="E226" s="608"/>
      <c r="G226" s="641"/>
      <c r="H226" s="615" t="str">
        <f>H$41</f>
        <v>S2</v>
      </c>
      <c r="I226" s="641"/>
      <c r="J226" s="641"/>
      <c r="K226" s="641"/>
    </row>
    <row r="227" spans="1:54" ht="61.5" customHeight="1">
      <c r="A227" s="605"/>
      <c r="B227" s="605" t="str">
        <f>B$42</f>
        <v>S3</v>
      </c>
      <c r="C227" s="574"/>
      <c r="D227" s="607"/>
      <c r="E227" s="608"/>
      <c r="G227" s="641"/>
      <c r="H227" s="615" t="str">
        <f>H$42</f>
        <v>S3</v>
      </c>
      <c r="I227" s="756" t="s">
        <v>1575</v>
      </c>
      <c r="J227" s="759" t="s">
        <v>718</v>
      </c>
      <c r="K227" s="641"/>
    </row>
    <row r="228" spans="1:54">
      <c r="A228" s="605"/>
      <c r="B228" s="605" t="str">
        <f>B$43</f>
        <v>S4</v>
      </c>
      <c r="C228" s="574"/>
      <c r="D228" s="607"/>
      <c r="E228" s="608"/>
      <c r="G228" s="641"/>
      <c r="H228" s="615" t="str">
        <f>H$43</f>
        <v>S4</v>
      </c>
      <c r="I228" s="641"/>
      <c r="J228" s="641"/>
      <c r="K228" s="641"/>
    </row>
    <row r="230" spans="1:54" s="603" customFormat="1" ht="24.95">
      <c r="A230" s="601">
        <v>2.2000000000000002</v>
      </c>
      <c r="B230" s="601"/>
      <c r="C230" s="593" t="s">
        <v>818</v>
      </c>
      <c r="D230" s="602"/>
      <c r="E230" s="604"/>
      <c r="F230" s="597"/>
      <c r="G230" s="601">
        <v>2.2000000000000002</v>
      </c>
      <c r="H230" s="601"/>
      <c r="I230" s="593" t="s">
        <v>818</v>
      </c>
      <c r="J230" s="602"/>
      <c r="K230" s="604"/>
      <c r="L230" s="599"/>
      <c r="M230" s="599"/>
      <c r="N230" s="599"/>
      <c r="O230" s="599"/>
      <c r="P230" s="599"/>
      <c r="Q230" s="599"/>
      <c r="R230" s="599"/>
      <c r="S230" s="599"/>
      <c r="T230" s="599"/>
      <c r="U230" s="599"/>
      <c r="V230" s="599"/>
      <c r="W230" s="599"/>
      <c r="X230" s="599"/>
      <c r="Y230" s="599"/>
      <c r="Z230" s="599"/>
      <c r="AA230" s="599"/>
      <c r="AB230" s="599"/>
      <c r="AC230" s="599"/>
      <c r="AD230" s="599"/>
      <c r="AE230" s="599"/>
      <c r="AF230" s="599"/>
      <c r="AG230" s="599"/>
      <c r="AH230" s="599"/>
      <c r="AI230" s="599"/>
      <c r="AJ230" s="599"/>
      <c r="AK230" s="599"/>
      <c r="AL230" s="599"/>
      <c r="AM230" s="599"/>
      <c r="AN230" s="599"/>
      <c r="AO230" s="599"/>
      <c r="AP230" s="599"/>
      <c r="AQ230" s="599"/>
      <c r="AR230" s="599"/>
      <c r="AS230" s="599"/>
      <c r="AT230" s="599"/>
      <c r="AU230" s="599"/>
      <c r="AV230" s="599"/>
      <c r="AW230" s="599"/>
      <c r="AX230" s="599"/>
      <c r="AY230" s="599"/>
      <c r="AZ230" s="599"/>
      <c r="BA230" s="599"/>
      <c r="BB230" s="599"/>
    </row>
    <row r="231" spans="1:54" ht="113.25" customHeight="1">
      <c r="A231" s="605" t="s">
        <v>819</v>
      </c>
      <c r="B231" s="605"/>
      <c r="C231" s="606" t="s">
        <v>820</v>
      </c>
      <c r="D231" s="607"/>
      <c r="E231" s="608"/>
      <c r="G231" s="605" t="s">
        <v>1576</v>
      </c>
      <c r="H231" s="605"/>
      <c r="I231" s="606" t="s">
        <v>1577</v>
      </c>
      <c r="J231" s="607"/>
      <c r="K231" s="608"/>
    </row>
    <row r="232" spans="1:54" ht="409.5">
      <c r="A232" s="605"/>
      <c r="B232" s="605"/>
      <c r="C232" s="609" t="s">
        <v>1578</v>
      </c>
      <c r="D232" s="607"/>
      <c r="E232" s="608"/>
      <c r="G232" s="605"/>
      <c r="H232" s="605"/>
      <c r="I232" s="642" t="s">
        <v>1579</v>
      </c>
      <c r="J232" s="607"/>
      <c r="K232" s="608"/>
    </row>
    <row r="233" spans="1:54" ht="207">
      <c r="A233" s="605"/>
      <c r="B233" s="605"/>
      <c r="C233" s="609"/>
      <c r="D233" s="607"/>
      <c r="E233" s="608"/>
      <c r="G233" s="605"/>
      <c r="H233" s="605"/>
      <c r="I233" s="642" t="s">
        <v>1580</v>
      </c>
      <c r="J233" s="607"/>
      <c r="K233" s="608"/>
    </row>
    <row r="234" spans="1:54">
      <c r="A234" s="605"/>
      <c r="B234" s="605" t="s">
        <v>1517</v>
      </c>
      <c r="C234" s="574"/>
      <c r="D234" s="607"/>
      <c r="E234" s="608"/>
      <c r="G234" s="605"/>
      <c r="H234" s="605" t="s">
        <v>1517</v>
      </c>
      <c r="I234" s="574"/>
      <c r="J234" s="607"/>
      <c r="K234" s="608"/>
    </row>
    <row r="235" spans="1:54" s="598" customFormat="1">
      <c r="A235" s="605"/>
      <c r="B235" s="605" t="str">
        <f>B$39</f>
        <v>MA</v>
      </c>
      <c r="C235" s="574"/>
      <c r="D235" s="607"/>
      <c r="E235" s="608"/>
      <c r="F235" s="597"/>
      <c r="G235" s="605"/>
      <c r="H235" s="605" t="str">
        <f>H$39</f>
        <v>MA</v>
      </c>
      <c r="I235" s="574"/>
      <c r="J235" s="607"/>
      <c r="K235" s="608"/>
      <c r="L235" s="599"/>
      <c r="M235" s="599"/>
      <c r="N235" s="599"/>
      <c r="O235" s="599"/>
      <c r="P235" s="599"/>
      <c r="Q235" s="599"/>
      <c r="R235" s="599"/>
      <c r="S235" s="599"/>
      <c r="T235" s="599"/>
      <c r="U235" s="599"/>
      <c r="V235" s="599"/>
      <c r="W235" s="599"/>
      <c r="X235" s="599"/>
      <c r="Y235" s="599"/>
      <c r="Z235" s="599"/>
      <c r="AA235" s="599"/>
      <c r="AB235" s="599"/>
      <c r="AC235" s="599"/>
      <c r="AD235" s="599"/>
      <c r="AE235" s="599"/>
      <c r="AF235" s="599"/>
      <c r="AG235" s="599"/>
      <c r="AH235" s="599"/>
      <c r="AI235" s="599"/>
      <c r="AJ235" s="599"/>
      <c r="AK235" s="599"/>
      <c r="AL235" s="599"/>
      <c r="AM235" s="599"/>
      <c r="AN235" s="599"/>
      <c r="AO235" s="599"/>
      <c r="AP235" s="599"/>
      <c r="AQ235" s="599"/>
      <c r="AR235" s="599"/>
      <c r="AS235" s="599"/>
      <c r="AT235" s="599"/>
      <c r="AU235" s="599"/>
      <c r="AV235" s="599"/>
      <c r="AW235" s="599"/>
      <c r="AX235" s="599"/>
      <c r="AY235" s="599"/>
      <c r="AZ235" s="599"/>
      <c r="BA235" s="599"/>
      <c r="BB235" s="599"/>
    </row>
    <row r="236" spans="1:54" s="598" customFormat="1">
      <c r="A236" s="605"/>
      <c r="B236" s="605" t="str">
        <f>B$40</f>
        <v>S1</v>
      </c>
      <c r="C236" s="574"/>
      <c r="D236" s="607"/>
      <c r="E236" s="608"/>
      <c r="F236" s="597"/>
      <c r="G236" s="605"/>
      <c r="H236" s="605" t="str">
        <f>H$40</f>
        <v>S1</v>
      </c>
      <c r="I236" s="574"/>
      <c r="J236" s="607"/>
      <c r="K236" s="608"/>
      <c r="L236" s="599"/>
      <c r="M236" s="599"/>
      <c r="N236" s="599"/>
      <c r="O236" s="599"/>
      <c r="P236" s="599"/>
      <c r="Q236" s="599"/>
      <c r="R236" s="599"/>
      <c r="S236" s="599"/>
      <c r="T236" s="599"/>
      <c r="U236" s="599"/>
      <c r="V236" s="599"/>
      <c r="W236" s="599"/>
      <c r="X236" s="599"/>
      <c r="Y236" s="599"/>
      <c r="Z236" s="599"/>
      <c r="AA236" s="599"/>
      <c r="AB236" s="599"/>
      <c r="AC236" s="599"/>
      <c r="AD236" s="599"/>
      <c r="AE236" s="599"/>
      <c r="AF236" s="599"/>
      <c r="AG236" s="599"/>
      <c r="AH236" s="599"/>
      <c r="AI236" s="599"/>
      <c r="AJ236" s="599"/>
      <c r="AK236" s="599"/>
      <c r="AL236" s="599"/>
      <c r="AM236" s="599"/>
      <c r="AN236" s="599"/>
      <c r="AO236" s="599"/>
      <c r="AP236" s="599"/>
      <c r="AQ236" s="599"/>
      <c r="AR236" s="599"/>
      <c r="AS236" s="599"/>
      <c r="AT236" s="599"/>
      <c r="AU236" s="599"/>
      <c r="AV236" s="599"/>
      <c r="AW236" s="599"/>
      <c r="AX236" s="599"/>
      <c r="AY236" s="599"/>
      <c r="AZ236" s="599"/>
      <c r="BA236" s="599"/>
      <c r="BB236" s="599"/>
    </row>
    <row r="237" spans="1:54" s="598" customFormat="1">
      <c r="A237" s="605"/>
      <c r="B237" s="605" t="str">
        <f>B$41</f>
        <v>S2</v>
      </c>
      <c r="C237" s="574"/>
      <c r="D237" s="607"/>
      <c r="E237" s="608"/>
      <c r="F237" s="597"/>
      <c r="G237" s="605"/>
      <c r="H237" s="605" t="str">
        <f>H$41</f>
        <v>S2</v>
      </c>
      <c r="I237" s="574"/>
      <c r="J237" s="607"/>
      <c r="K237" s="608"/>
      <c r="L237" s="599"/>
      <c r="M237" s="599"/>
      <c r="N237" s="599"/>
      <c r="O237" s="599"/>
      <c r="P237" s="599"/>
      <c r="Q237" s="599"/>
      <c r="R237" s="599"/>
      <c r="S237" s="599"/>
      <c r="T237" s="599"/>
      <c r="U237" s="599"/>
      <c r="V237" s="599"/>
      <c r="W237" s="599"/>
      <c r="X237" s="599"/>
      <c r="Y237" s="599"/>
      <c r="Z237" s="599"/>
      <c r="AA237" s="599"/>
      <c r="AB237" s="599"/>
      <c r="AC237" s="599"/>
      <c r="AD237" s="599"/>
      <c r="AE237" s="599"/>
      <c r="AF237" s="599"/>
      <c r="AG237" s="599"/>
      <c r="AH237" s="599"/>
      <c r="AI237" s="599"/>
      <c r="AJ237" s="599"/>
      <c r="AK237" s="599"/>
      <c r="AL237" s="599"/>
      <c r="AM237" s="599"/>
      <c r="AN237" s="599"/>
      <c r="AO237" s="599"/>
      <c r="AP237" s="599"/>
      <c r="AQ237" s="599"/>
      <c r="AR237" s="599"/>
      <c r="AS237" s="599"/>
      <c r="AT237" s="599"/>
      <c r="AU237" s="599"/>
      <c r="AV237" s="599"/>
      <c r="AW237" s="599"/>
      <c r="AX237" s="599"/>
      <c r="AY237" s="599"/>
      <c r="AZ237" s="599"/>
      <c r="BA237" s="599"/>
      <c r="BB237" s="599"/>
    </row>
    <row r="238" spans="1:54" s="598" customFormat="1" ht="15.6">
      <c r="A238" s="605"/>
      <c r="B238" s="605" t="str">
        <f>B$42</f>
        <v>S3</v>
      </c>
      <c r="C238" s="574"/>
      <c r="D238" s="607"/>
      <c r="E238" s="608"/>
      <c r="F238" s="597"/>
      <c r="G238" s="605"/>
      <c r="H238" s="605" t="str">
        <f>H$42</f>
        <v>S3</v>
      </c>
      <c r="I238" s="756" t="s">
        <v>1581</v>
      </c>
      <c r="J238" s="759" t="s">
        <v>718</v>
      </c>
      <c r="K238" s="608"/>
      <c r="L238" s="599"/>
      <c r="M238" s="599"/>
      <c r="N238" s="599"/>
      <c r="O238" s="599"/>
      <c r="P238" s="599"/>
      <c r="Q238" s="599"/>
      <c r="R238" s="599"/>
      <c r="S238" s="599"/>
      <c r="T238" s="599"/>
      <c r="U238" s="599"/>
      <c r="V238" s="599"/>
      <c r="W238" s="599"/>
      <c r="X238" s="599"/>
      <c r="Y238" s="599"/>
      <c r="Z238" s="599"/>
      <c r="AA238" s="599"/>
      <c r="AB238" s="599"/>
      <c r="AC238" s="599"/>
      <c r="AD238" s="599"/>
      <c r="AE238" s="599"/>
      <c r="AF238" s="599"/>
      <c r="AG238" s="599"/>
      <c r="AH238" s="599"/>
      <c r="AI238" s="599"/>
      <c r="AJ238" s="599"/>
      <c r="AK238" s="599"/>
      <c r="AL238" s="599"/>
      <c r="AM238" s="599"/>
      <c r="AN238" s="599"/>
      <c r="AO238" s="599"/>
      <c r="AP238" s="599"/>
      <c r="AQ238" s="599"/>
      <c r="AR238" s="599"/>
      <c r="AS238" s="599"/>
      <c r="AT238" s="599"/>
      <c r="AU238" s="599"/>
      <c r="AV238" s="599"/>
      <c r="AW238" s="599"/>
      <c r="AX238" s="599"/>
      <c r="AY238" s="599"/>
      <c r="AZ238" s="599"/>
      <c r="BA238" s="599"/>
      <c r="BB238" s="599"/>
    </row>
    <row r="239" spans="1:54" s="598" customFormat="1">
      <c r="A239" s="605"/>
      <c r="B239" s="605" t="str">
        <f>B$43</f>
        <v>S4</v>
      </c>
      <c r="C239" s="574"/>
      <c r="D239" s="607"/>
      <c r="E239" s="608"/>
      <c r="F239" s="597"/>
      <c r="G239" s="605"/>
      <c r="H239" s="605" t="str">
        <f>H$43</f>
        <v>S4</v>
      </c>
      <c r="I239" s="574"/>
      <c r="J239" s="607"/>
      <c r="K239" s="608"/>
      <c r="L239" s="599"/>
      <c r="M239" s="599"/>
      <c r="N239" s="599"/>
      <c r="O239" s="599"/>
      <c r="P239" s="599"/>
      <c r="Q239" s="599"/>
      <c r="R239" s="599"/>
      <c r="S239" s="599"/>
      <c r="T239" s="599"/>
      <c r="U239" s="599"/>
      <c r="V239" s="599"/>
      <c r="W239" s="599"/>
      <c r="X239" s="599"/>
      <c r="Y239" s="599"/>
      <c r="Z239" s="599"/>
      <c r="AA239" s="599"/>
      <c r="AB239" s="599"/>
      <c r="AC239" s="599"/>
      <c r="AD239" s="599"/>
      <c r="AE239" s="599"/>
      <c r="AF239" s="599"/>
      <c r="AG239" s="599"/>
      <c r="AH239" s="599"/>
      <c r="AI239" s="599"/>
      <c r="AJ239" s="599"/>
      <c r="AK239" s="599"/>
      <c r="AL239" s="599"/>
      <c r="AM239" s="599"/>
      <c r="AN239" s="599"/>
      <c r="AO239" s="599"/>
      <c r="AP239" s="599"/>
      <c r="AQ239" s="599"/>
      <c r="AR239" s="599"/>
      <c r="AS239" s="599"/>
      <c r="AT239" s="599"/>
      <c r="AU239" s="599"/>
      <c r="AV239" s="599"/>
      <c r="AW239" s="599"/>
      <c r="AX239" s="599"/>
      <c r="AY239" s="599"/>
      <c r="AZ239" s="599"/>
      <c r="BA239" s="599"/>
      <c r="BB239" s="599"/>
    </row>
    <row r="240" spans="1:54" s="598" customFormat="1">
      <c r="A240" s="610"/>
      <c r="B240" s="610"/>
      <c r="C240" s="611"/>
      <c r="D240" s="612"/>
      <c r="E240" s="613"/>
      <c r="F240" s="597"/>
      <c r="G240" s="600"/>
      <c r="H240" s="600"/>
      <c r="I240" s="600"/>
      <c r="J240" s="600"/>
      <c r="K240" s="600"/>
      <c r="L240" s="599"/>
      <c r="M240" s="599"/>
      <c r="N240" s="599"/>
      <c r="O240" s="599"/>
      <c r="P240" s="599"/>
      <c r="Q240" s="599"/>
      <c r="R240" s="599"/>
      <c r="S240" s="599"/>
      <c r="T240" s="599"/>
      <c r="U240" s="599"/>
      <c r="V240" s="599"/>
      <c r="W240" s="599"/>
      <c r="X240" s="599"/>
      <c r="Y240" s="599"/>
      <c r="Z240" s="599"/>
      <c r="AA240" s="599"/>
      <c r="AB240" s="599"/>
      <c r="AC240" s="599"/>
      <c r="AD240" s="599"/>
      <c r="AE240" s="599"/>
      <c r="AF240" s="599"/>
      <c r="AG240" s="599"/>
      <c r="AH240" s="599"/>
      <c r="AI240" s="599"/>
      <c r="AJ240" s="599"/>
      <c r="AK240" s="599"/>
      <c r="AL240" s="599"/>
      <c r="AM240" s="599"/>
      <c r="AN240" s="599"/>
      <c r="AO240" s="599"/>
      <c r="AP240" s="599"/>
      <c r="AQ240" s="599"/>
      <c r="AR240" s="599"/>
      <c r="AS240" s="599"/>
      <c r="AT240" s="599"/>
      <c r="AU240" s="599"/>
      <c r="AV240" s="599"/>
      <c r="AW240" s="599"/>
      <c r="AX240" s="599"/>
      <c r="AY240" s="599"/>
      <c r="AZ240" s="599"/>
      <c r="BA240" s="599"/>
      <c r="BB240" s="599"/>
    </row>
    <row r="241" spans="1:54" s="598" customFormat="1" ht="87.6">
      <c r="A241" s="605" t="s">
        <v>822</v>
      </c>
      <c r="B241" s="605"/>
      <c r="C241" s="606" t="s">
        <v>823</v>
      </c>
      <c r="D241" s="607"/>
      <c r="E241" s="608"/>
      <c r="F241" s="597"/>
      <c r="G241" s="643" t="s">
        <v>1582</v>
      </c>
      <c r="H241" s="643"/>
      <c r="I241" s="644" t="s">
        <v>1583</v>
      </c>
      <c r="J241" s="645"/>
      <c r="K241" s="645"/>
      <c r="L241" s="599"/>
      <c r="M241" s="599"/>
      <c r="N241" s="599"/>
      <c r="O241" s="599"/>
      <c r="P241" s="599"/>
      <c r="Q241" s="599"/>
      <c r="R241" s="599"/>
      <c r="S241" s="599"/>
      <c r="T241" s="599"/>
      <c r="U241" s="599"/>
      <c r="V241" s="599"/>
      <c r="W241" s="599"/>
      <c r="X241" s="599"/>
      <c r="Y241" s="599"/>
      <c r="Z241" s="599"/>
      <c r="AA241" s="599"/>
      <c r="AB241" s="599"/>
      <c r="AC241" s="599"/>
      <c r="AD241" s="599"/>
      <c r="AE241" s="599"/>
      <c r="AF241" s="599"/>
      <c r="AG241" s="599"/>
      <c r="AH241" s="599"/>
      <c r="AI241" s="599"/>
      <c r="AJ241" s="599"/>
      <c r="AK241" s="599"/>
      <c r="AL241" s="599"/>
      <c r="AM241" s="599"/>
      <c r="AN241" s="599"/>
      <c r="AO241" s="599"/>
      <c r="AP241" s="599"/>
      <c r="AQ241" s="599"/>
      <c r="AR241" s="599"/>
      <c r="AS241" s="599"/>
      <c r="AT241" s="599"/>
      <c r="AU241" s="599"/>
      <c r="AV241" s="599"/>
      <c r="AW241" s="599"/>
      <c r="AX241" s="599"/>
      <c r="AY241" s="599"/>
      <c r="AZ241" s="599"/>
      <c r="BA241" s="599"/>
      <c r="BB241" s="599"/>
    </row>
    <row r="242" spans="1:54" s="598" customFormat="1">
      <c r="A242" s="605"/>
      <c r="B242" s="605" t="s">
        <v>1517</v>
      </c>
      <c r="C242" s="574"/>
      <c r="D242" s="607"/>
      <c r="E242" s="608"/>
      <c r="F242" s="597"/>
      <c r="G242" s="645"/>
      <c r="H242" s="605" t="s">
        <v>1517</v>
      </c>
      <c r="I242" s="645"/>
      <c r="J242" s="645"/>
      <c r="K242" s="645"/>
      <c r="L242" s="599"/>
      <c r="M242" s="599"/>
      <c r="N242" s="599"/>
      <c r="O242" s="599"/>
      <c r="P242" s="599"/>
      <c r="Q242" s="599"/>
      <c r="R242" s="599"/>
      <c r="S242" s="599"/>
      <c r="T242" s="599"/>
      <c r="U242" s="599"/>
      <c r="V242" s="599"/>
      <c r="W242" s="599"/>
      <c r="X242" s="599"/>
      <c r="Y242" s="599"/>
      <c r="Z242" s="599"/>
      <c r="AA242" s="599"/>
      <c r="AB242" s="599"/>
      <c r="AC242" s="599"/>
      <c r="AD242" s="599"/>
      <c r="AE242" s="599"/>
      <c r="AF242" s="599"/>
      <c r="AG242" s="599"/>
      <c r="AH242" s="599"/>
      <c r="AI242" s="599"/>
      <c r="AJ242" s="599"/>
      <c r="AK242" s="599"/>
      <c r="AL242" s="599"/>
      <c r="AM242" s="599"/>
      <c r="AN242" s="599"/>
      <c r="AO242" s="599"/>
      <c r="AP242" s="599"/>
      <c r="AQ242" s="599"/>
      <c r="AR242" s="599"/>
      <c r="AS242" s="599"/>
      <c r="AT242" s="599"/>
      <c r="AU242" s="599"/>
      <c r="AV242" s="599"/>
      <c r="AW242" s="599"/>
      <c r="AX242" s="599"/>
      <c r="AY242" s="599"/>
      <c r="AZ242" s="599"/>
      <c r="BA242" s="599"/>
      <c r="BB242" s="599"/>
    </row>
    <row r="243" spans="1:54" s="598" customFormat="1">
      <c r="A243" s="605"/>
      <c r="B243" s="605" t="str">
        <f>B$39</f>
        <v>MA</v>
      </c>
      <c r="C243" s="574"/>
      <c r="D243" s="607"/>
      <c r="E243" s="608"/>
      <c r="F243" s="597"/>
      <c r="G243" s="645"/>
      <c r="H243" s="605" t="str">
        <f>H$39</f>
        <v>MA</v>
      </c>
      <c r="I243" s="645"/>
      <c r="J243" s="645"/>
      <c r="K243" s="645"/>
      <c r="L243" s="599"/>
      <c r="M243" s="599"/>
      <c r="N243" s="599"/>
      <c r="O243" s="599"/>
      <c r="P243" s="599"/>
      <c r="Q243" s="599"/>
      <c r="R243" s="599"/>
      <c r="S243" s="599"/>
      <c r="T243" s="599"/>
      <c r="U243" s="599"/>
      <c r="V243" s="599"/>
      <c r="W243" s="599"/>
      <c r="X243" s="599"/>
      <c r="Y243" s="599"/>
      <c r="Z243" s="599"/>
      <c r="AA243" s="599"/>
      <c r="AB243" s="599"/>
      <c r="AC243" s="599"/>
      <c r="AD243" s="599"/>
      <c r="AE243" s="599"/>
      <c r="AF243" s="599"/>
      <c r="AG243" s="599"/>
      <c r="AH243" s="599"/>
      <c r="AI243" s="599"/>
      <c r="AJ243" s="599"/>
      <c r="AK243" s="599"/>
      <c r="AL243" s="599"/>
      <c r="AM243" s="599"/>
      <c r="AN243" s="599"/>
      <c r="AO243" s="599"/>
      <c r="AP243" s="599"/>
      <c r="AQ243" s="599"/>
      <c r="AR243" s="599"/>
      <c r="AS243" s="599"/>
      <c r="AT243" s="599"/>
      <c r="AU243" s="599"/>
      <c r="AV243" s="599"/>
      <c r="AW243" s="599"/>
      <c r="AX243" s="599"/>
      <c r="AY243" s="599"/>
      <c r="AZ243" s="599"/>
      <c r="BA243" s="599"/>
      <c r="BB243" s="599"/>
    </row>
    <row r="244" spans="1:54" s="598" customFormat="1">
      <c r="A244" s="605"/>
      <c r="B244" s="605" t="str">
        <f>B$40</f>
        <v>S1</v>
      </c>
      <c r="C244" s="574"/>
      <c r="D244" s="607"/>
      <c r="E244" s="608"/>
      <c r="F244" s="597"/>
      <c r="G244" s="645"/>
      <c r="H244" s="605" t="str">
        <f>H$40</f>
        <v>S1</v>
      </c>
      <c r="I244" s="645"/>
      <c r="J244" s="645"/>
      <c r="K244" s="645"/>
      <c r="L244" s="599"/>
      <c r="M244" s="599"/>
      <c r="N244" s="599"/>
      <c r="O244" s="599"/>
      <c r="P244" s="599"/>
      <c r="Q244" s="599"/>
      <c r="R244" s="599"/>
      <c r="S244" s="599"/>
      <c r="T244" s="599"/>
      <c r="U244" s="599"/>
      <c r="V244" s="599"/>
      <c r="W244" s="599"/>
      <c r="X244" s="599"/>
      <c r="Y244" s="599"/>
      <c r="Z244" s="599"/>
      <c r="AA244" s="599"/>
      <c r="AB244" s="599"/>
      <c r="AC244" s="599"/>
      <c r="AD244" s="599"/>
      <c r="AE244" s="599"/>
      <c r="AF244" s="599"/>
      <c r="AG244" s="599"/>
      <c r="AH244" s="599"/>
      <c r="AI244" s="599"/>
      <c r="AJ244" s="599"/>
      <c r="AK244" s="599"/>
      <c r="AL244" s="599"/>
      <c r="AM244" s="599"/>
      <c r="AN244" s="599"/>
      <c r="AO244" s="599"/>
      <c r="AP244" s="599"/>
      <c r="AQ244" s="599"/>
      <c r="AR244" s="599"/>
      <c r="AS244" s="599"/>
      <c r="AT244" s="599"/>
      <c r="AU244" s="599"/>
      <c r="AV244" s="599"/>
      <c r="AW244" s="599"/>
      <c r="AX244" s="599"/>
      <c r="AY244" s="599"/>
      <c r="AZ244" s="599"/>
      <c r="BA244" s="599"/>
      <c r="BB244" s="599"/>
    </row>
    <row r="245" spans="1:54" s="598" customFormat="1">
      <c r="A245" s="605"/>
      <c r="B245" s="605" t="str">
        <f>B$41</f>
        <v>S2</v>
      </c>
      <c r="C245" s="574"/>
      <c r="D245" s="607"/>
      <c r="E245" s="608"/>
      <c r="F245" s="597"/>
      <c r="G245" s="645"/>
      <c r="H245" s="605" t="str">
        <f>H$41</f>
        <v>S2</v>
      </c>
      <c r="I245" s="645"/>
      <c r="J245" s="645"/>
      <c r="K245" s="645"/>
      <c r="L245" s="599"/>
      <c r="M245" s="599"/>
      <c r="N245" s="599"/>
      <c r="O245" s="599"/>
      <c r="P245" s="599"/>
      <c r="Q245" s="599"/>
      <c r="R245" s="599"/>
      <c r="S245" s="599"/>
      <c r="T245" s="599"/>
      <c r="U245" s="599"/>
      <c r="V245" s="599"/>
      <c r="W245" s="599"/>
      <c r="X245" s="599"/>
      <c r="Y245" s="599"/>
      <c r="Z245" s="599"/>
      <c r="AA245" s="599"/>
      <c r="AB245" s="599"/>
      <c r="AC245" s="599"/>
      <c r="AD245" s="599"/>
      <c r="AE245" s="599"/>
      <c r="AF245" s="599"/>
      <c r="AG245" s="599"/>
      <c r="AH245" s="599"/>
      <c r="AI245" s="599"/>
      <c r="AJ245" s="599"/>
      <c r="AK245" s="599"/>
      <c r="AL245" s="599"/>
      <c r="AM245" s="599"/>
      <c r="AN245" s="599"/>
      <c r="AO245" s="599"/>
      <c r="AP245" s="599"/>
      <c r="AQ245" s="599"/>
      <c r="AR245" s="599"/>
      <c r="AS245" s="599"/>
      <c r="AT245" s="599"/>
      <c r="AU245" s="599"/>
      <c r="AV245" s="599"/>
      <c r="AW245" s="599"/>
      <c r="AX245" s="599"/>
      <c r="AY245" s="599"/>
      <c r="AZ245" s="599"/>
      <c r="BA245" s="599"/>
      <c r="BB245" s="599"/>
    </row>
    <row r="246" spans="1:54" s="598" customFormat="1" ht="26.1">
      <c r="A246" s="605"/>
      <c r="B246" s="605" t="str">
        <f>B$42</f>
        <v>S3</v>
      </c>
      <c r="C246" s="574"/>
      <c r="D246" s="607"/>
      <c r="E246" s="608"/>
      <c r="F246" s="597"/>
      <c r="G246" s="645"/>
      <c r="H246" s="605" t="str">
        <f>H$42</f>
        <v>S3</v>
      </c>
      <c r="I246" s="756" t="s">
        <v>1584</v>
      </c>
      <c r="J246" s="759" t="s">
        <v>718</v>
      </c>
      <c r="K246" s="645"/>
      <c r="L246" s="599"/>
      <c r="M246" s="599"/>
      <c r="N246" s="599"/>
      <c r="O246" s="599"/>
      <c r="P246" s="599"/>
      <c r="Q246" s="599"/>
      <c r="R246" s="599"/>
      <c r="S246" s="599"/>
      <c r="T246" s="599"/>
      <c r="U246" s="599"/>
      <c r="V246" s="599"/>
      <c r="W246" s="599"/>
      <c r="X246" s="599"/>
      <c r="Y246" s="599"/>
      <c r="Z246" s="599"/>
      <c r="AA246" s="599"/>
      <c r="AB246" s="599"/>
      <c r="AC246" s="599"/>
      <c r="AD246" s="599"/>
      <c r="AE246" s="599"/>
      <c r="AF246" s="599"/>
      <c r="AG246" s="599"/>
      <c r="AH246" s="599"/>
      <c r="AI246" s="599"/>
      <c r="AJ246" s="599"/>
      <c r="AK246" s="599"/>
      <c r="AL246" s="599"/>
      <c r="AM246" s="599"/>
      <c r="AN246" s="599"/>
      <c r="AO246" s="599"/>
      <c r="AP246" s="599"/>
      <c r="AQ246" s="599"/>
      <c r="AR246" s="599"/>
      <c r="AS246" s="599"/>
      <c r="AT246" s="599"/>
      <c r="AU246" s="599"/>
      <c r="AV246" s="599"/>
      <c r="AW246" s="599"/>
      <c r="AX246" s="599"/>
      <c r="AY246" s="599"/>
      <c r="AZ246" s="599"/>
      <c r="BA246" s="599"/>
      <c r="BB246" s="599"/>
    </row>
    <row r="247" spans="1:54" s="598" customFormat="1">
      <c r="A247" s="605"/>
      <c r="B247" s="605" t="str">
        <f>B$43</f>
        <v>S4</v>
      </c>
      <c r="C247" s="574"/>
      <c r="D247" s="607"/>
      <c r="E247" s="608"/>
      <c r="F247" s="597"/>
      <c r="G247" s="645"/>
      <c r="H247" s="605" t="str">
        <f>H$43</f>
        <v>S4</v>
      </c>
      <c r="I247" s="645"/>
      <c r="J247" s="645"/>
      <c r="K247" s="645"/>
      <c r="L247" s="599"/>
      <c r="M247" s="599"/>
      <c r="N247" s="599"/>
      <c r="O247" s="599"/>
      <c r="P247" s="599"/>
      <c r="Q247" s="599"/>
      <c r="R247" s="599"/>
      <c r="S247" s="599"/>
      <c r="T247" s="599"/>
      <c r="U247" s="599"/>
      <c r="V247" s="599"/>
      <c r="W247" s="599"/>
      <c r="X247" s="599"/>
      <c r="Y247" s="599"/>
      <c r="Z247" s="599"/>
      <c r="AA247" s="599"/>
      <c r="AB247" s="599"/>
      <c r="AC247" s="599"/>
      <c r="AD247" s="599"/>
      <c r="AE247" s="599"/>
      <c r="AF247" s="599"/>
      <c r="AG247" s="599"/>
      <c r="AH247" s="599"/>
      <c r="AI247" s="599"/>
      <c r="AJ247" s="599"/>
      <c r="AK247" s="599"/>
      <c r="AL247" s="599"/>
      <c r="AM247" s="599"/>
      <c r="AN247" s="599"/>
      <c r="AO247" s="599"/>
      <c r="AP247" s="599"/>
      <c r="AQ247" s="599"/>
      <c r="AR247" s="599"/>
      <c r="AS247" s="599"/>
      <c r="AT247" s="599"/>
      <c r="AU247" s="599"/>
      <c r="AV247" s="599"/>
      <c r="AW247" s="599"/>
      <c r="AX247" s="599"/>
      <c r="AY247" s="599"/>
      <c r="AZ247" s="599"/>
      <c r="BA247" s="599"/>
      <c r="BB247" s="599"/>
    </row>
    <row r="248" spans="1:54" s="598" customFormat="1">
      <c r="A248" s="610"/>
      <c r="B248" s="610"/>
      <c r="C248" s="611"/>
      <c r="D248" s="612"/>
      <c r="E248" s="613"/>
      <c r="F248" s="597"/>
      <c r="G248" s="600"/>
      <c r="H248" s="600"/>
      <c r="I248" s="600"/>
      <c r="J248" s="600"/>
      <c r="K248" s="600"/>
      <c r="L248" s="599"/>
      <c r="M248" s="599"/>
      <c r="N248" s="599"/>
      <c r="O248" s="599"/>
      <c r="P248" s="599"/>
      <c r="Q248" s="599"/>
      <c r="R248" s="599"/>
      <c r="S248" s="599"/>
      <c r="T248" s="599"/>
      <c r="U248" s="599"/>
      <c r="V248" s="599"/>
      <c r="W248" s="599"/>
      <c r="X248" s="599"/>
      <c r="Y248" s="599"/>
      <c r="Z248" s="599"/>
      <c r="AA248" s="599"/>
      <c r="AB248" s="599"/>
      <c r="AC248" s="599"/>
      <c r="AD248" s="599"/>
      <c r="AE248" s="599"/>
      <c r="AF248" s="599"/>
      <c r="AG248" s="599"/>
      <c r="AH248" s="599"/>
      <c r="AI248" s="599"/>
      <c r="AJ248" s="599"/>
      <c r="AK248" s="599"/>
      <c r="AL248" s="599"/>
      <c r="AM248" s="599"/>
      <c r="AN248" s="599"/>
      <c r="AO248" s="599"/>
      <c r="AP248" s="599"/>
      <c r="AQ248" s="599"/>
      <c r="AR248" s="599"/>
      <c r="AS248" s="599"/>
      <c r="AT248" s="599"/>
      <c r="AU248" s="599"/>
      <c r="AV248" s="599"/>
      <c r="AW248" s="599"/>
      <c r="AX248" s="599"/>
      <c r="AY248" s="599"/>
      <c r="AZ248" s="599"/>
      <c r="BA248" s="599"/>
      <c r="BB248" s="599"/>
    </row>
    <row r="249" spans="1:54" s="598" customFormat="1" ht="88.5">
      <c r="A249" s="605" t="s">
        <v>825</v>
      </c>
      <c r="B249" s="605"/>
      <c r="C249" s="606" t="s">
        <v>826</v>
      </c>
      <c r="D249" s="607"/>
      <c r="E249" s="608"/>
      <c r="F249" s="597"/>
      <c r="G249" s="646" t="s">
        <v>1585</v>
      </c>
      <c r="H249" s="647"/>
      <c r="I249" s="616" t="s">
        <v>1586</v>
      </c>
      <c r="J249" s="648"/>
      <c r="K249" s="641"/>
      <c r="L249" s="599"/>
      <c r="M249" s="599"/>
      <c r="N249" s="599"/>
      <c r="O249" s="599"/>
      <c r="P249" s="599"/>
      <c r="Q249" s="599"/>
      <c r="R249" s="599"/>
      <c r="S249" s="599"/>
      <c r="T249" s="599"/>
      <c r="U249" s="599"/>
      <c r="V249" s="599"/>
      <c r="W249" s="599"/>
      <c r="X249" s="599"/>
      <c r="Y249" s="599"/>
      <c r="Z249" s="599"/>
      <c r="AA249" s="599"/>
      <c r="AB249" s="599"/>
      <c r="AC249" s="599"/>
      <c r="AD249" s="599"/>
      <c r="AE249" s="599"/>
      <c r="AF249" s="599"/>
      <c r="AG249" s="599"/>
      <c r="AH249" s="599"/>
      <c r="AI249" s="599"/>
      <c r="AJ249" s="599"/>
      <c r="AK249" s="599"/>
      <c r="AL249" s="599"/>
      <c r="AM249" s="599"/>
      <c r="AN249" s="599"/>
      <c r="AO249" s="599"/>
      <c r="AP249" s="599"/>
      <c r="AQ249" s="599"/>
      <c r="AR249" s="599"/>
      <c r="AS249" s="599"/>
      <c r="AT249" s="599"/>
      <c r="AU249" s="599"/>
      <c r="AV249" s="599"/>
      <c r="AW249" s="599"/>
      <c r="AX249" s="599"/>
      <c r="AY249" s="599"/>
      <c r="AZ249" s="599"/>
      <c r="BA249" s="599"/>
      <c r="BB249" s="599"/>
    </row>
    <row r="250" spans="1:54" s="598" customFormat="1">
      <c r="A250" s="605"/>
      <c r="B250" s="605" t="s">
        <v>1517</v>
      </c>
      <c r="C250" s="574"/>
      <c r="D250" s="607"/>
      <c r="E250" s="608"/>
      <c r="F250" s="597"/>
      <c r="G250" s="641"/>
      <c r="H250" s="605" t="s">
        <v>1517</v>
      </c>
      <c r="I250" s="649"/>
      <c r="J250" s="641"/>
      <c r="K250" s="641"/>
      <c r="L250" s="599"/>
      <c r="M250" s="599"/>
      <c r="N250" s="599"/>
      <c r="O250" s="599"/>
      <c r="P250" s="599"/>
      <c r="Q250" s="599"/>
      <c r="R250" s="599"/>
      <c r="S250" s="599"/>
      <c r="T250" s="599"/>
      <c r="U250" s="599"/>
      <c r="V250" s="599"/>
      <c r="W250" s="599"/>
      <c r="X250" s="599"/>
      <c r="Y250" s="599"/>
      <c r="Z250" s="599"/>
      <c r="AA250" s="599"/>
      <c r="AB250" s="599"/>
      <c r="AC250" s="599"/>
      <c r="AD250" s="599"/>
      <c r="AE250" s="599"/>
      <c r="AF250" s="599"/>
      <c r="AG250" s="599"/>
      <c r="AH250" s="599"/>
      <c r="AI250" s="599"/>
      <c r="AJ250" s="599"/>
      <c r="AK250" s="599"/>
      <c r="AL250" s="599"/>
      <c r="AM250" s="599"/>
      <c r="AN250" s="599"/>
      <c r="AO250" s="599"/>
      <c r="AP250" s="599"/>
      <c r="AQ250" s="599"/>
      <c r="AR250" s="599"/>
      <c r="AS250" s="599"/>
      <c r="AT250" s="599"/>
      <c r="AU250" s="599"/>
      <c r="AV250" s="599"/>
      <c r="AW250" s="599"/>
      <c r="AX250" s="599"/>
      <c r="AY250" s="599"/>
      <c r="AZ250" s="599"/>
      <c r="BA250" s="599"/>
      <c r="BB250" s="599"/>
    </row>
    <row r="251" spans="1:54" s="598" customFormat="1">
      <c r="A251" s="605"/>
      <c r="B251" s="605" t="str">
        <f>B$39</f>
        <v>MA</v>
      </c>
      <c r="C251" s="574"/>
      <c r="D251" s="607"/>
      <c r="E251" s="608"/>
      <c r="F251" s="597"/>
      <c r="G251" s="641"/>
      <c r="H251" s="605" t="str">
        <f>H$39</f>
        <v>MA</v>
      </c>
      <c r="I251" s="641"/>
      <c r="J251" s="641"/>
      <c r="K251" s="641"/>
      <c r="L251" s="599"/>
      <c r="M251" s="599"/>
      <c r="N251" s="599"/>
      <c r="O251" s="599"/>
      <c r="P251" s="599"/>
      <c r="Q251" s="599"/>
      <c r="R251" s="599"/>
      <c r="S251" s="599"/>
      <c r="T251" s="599"/>
      <c r="U251" s="599"/>
      <c r="V251" s="599"/>
      <c r="W251" s="599"/>
      <c r="X251" s="599"/>
      <c r="Y251" s="599"/>
      <c r="Z251" s="599"/>
      <c r="AA251" s="599"/>
      <c r="AB251" s="599"/>
      <c r="AC251" s="599"/>
      <c r="AD251" s="599"/>
      <c r="AE251" s="599"/>
      <c r="AF251" s="599"/>
      <c r="AG251" s="599"/>
      <c r="AH251" s="599"/>
      <c r="AI251" s="599"/>
      <c r="AJ251" s="599"/>
      <c r="AK251" s="599"/>
      <c r="AL251" s="599"/>
      <c r="AM251" s="599"/>
      <c r="AN251" s="599"/>
      <c r="AO251" s="599"/>
      <c r="AP251" s="599"/>
      <c r="AQ251" s="599"/>
      <c r="AR251" s="599"/>
      <c r="AS251" s="599"/>
      <c r="AT251" s="599"/>
      <c r="AU251" s="599"/>
      <c r="AV251" s="599"/>
      <c r="AW251" s="599"/>
      <c r="AX251" s="599"/>
      <c r="AY251" s="599"/>
      <c r="AZ251" s="599"/>
      <c r="BA251" s="599"/>
      <c r="BB251" s="599"/>
    </row>
    <row r="252" spans="1:54" s="598" customFormat="1">
      <c r="A252" s="605"/>
      <c r="B252" s="605" t="str">
        <f>B$40</f>
        <v>S1</v>
      </c>
      <c r="C252" s="574"/>
      <c r="D252" s="607"/>
      <c r="E252" s="608"/>
      <c r="F252" s="597"/>
      <c r="G252" s="641"/>
      <c r="H252" s="605" t="str">
        <f>H$40</f>
        <v>S1</v>
      </c>
      <c r="I252" s="641"/>
      <c r="J252" s="641"/>
      <c r="K252" s="641"/>
      <c r="L252" s="599"/>
      <c r="M252" s="599"/>
      <c r="N252" s="599"/>
      <c r="O252" s="599"/>
      <c r="P252" s="599"/>
      <c r="Q252" s="599"/>
      <c r="R252" s="599"/>
      <c r="S252" s="599"/>
      <c r="T252" s="599"/>
      <c r="U252" s="599"/>
      <c r="V252" s="599"/>
      <c r="W252" s="599"/>
      <c r="X252" s="599"/>
      <c r="Y252" s="599"/>
      <c r="Z252" s="599"/>
      <c r="AA252" s="599"/>
      <c r="AB252" s="599"/>
      <c r="AC252" s="599"/>
      <c r="AD252" s="599"/>
      <c r="AE252" s="599"/>
      <c r="AF252" s="599"/>
      <c r="AG252" s="599"/>
      <c r="AH252" s="599"/>
      <c r="AI252" s="599"/>
      <c r="AJ252" s="599"/>
      <c r="AK252" s="599"/>
      <c r="AL252" s="599"/>
      <c r="AM252" s="599"/>
      <c r="AN252" s="599"/>
      <c r="AO252" s="599"/>
      <c r="AP252" s="599"/>
      <c r="AQ252" s="599"/>
      <c r="AR252" s="599"/>
      <c r="AS252" s="599"/>
      <c r="AT252" s="599"/>
      <c r="AU252" s="599"/>
      <c r="AV252" s="599"/>
      <c r="AW252" s="599"/>
      <c r="AX252" s="599"/>
      <c r="AY252" s="599"/>
      <c r="AZ252" s="599"/>
      <c r="BA252" s="599"/>
      <c r="BB252" s="599"/>
    </row>
    <row r="253" spans="1:54" s="598" customFormat="1">
      <c r="A253" s="605"/>
      <c r="B253" s="605" t="str">
        <f>B$41</f>
        <v>S2</v>
      </c>
      <c r="C253" s="574"/>
      <c r="D253" s="607"/>
      <c r="E253" s="608"/>
      <c r="F253" s="597"/>
      <c r="G253" s="641"/>
      <c r="H253" s="605" t="str">
        <f>H$41</f>
        <v>S2</v>
      </c>
      <c r="I253" s="641"/>
      <c r="J253" s="641"/>
      <c r="K253" s="641"/>
      <c r="L253" s="599"/>
      <c r="M253" s="599"/>
      <c r="N253" s="599"/>
      <c r="O253" s="599"/>
      <c r="P253" s="599"/>
      <c r="Q253" s="599"/>
      <c r="R253" s="599"/>
      <c r="S253" s="599"/>
      <c r="T253" s="599"/>
      <c r="U253" s="599"/>
      <c r="V253" s="599"/>
      <c r="W253" s="599"/>
      <c r="X253" s="599"/>
      <c r="Y253" s="599"/>
      <c r="Z253" s="599"/>
      <c r="AA253" s="599"/>
      <c r="AB253" s="599"/>
      <c r="AC253" s="599"/>
      <c r="AD253" s="599"/>
      <c r="AE253" s="599"/>
      <c r="AF253" s="599"/>
      <c r="AG253" s="599"/>
      <c r="AH253" s="599"/>
      <c r="AI253" s="599"/>
      <c r="AJ253" s="599"/>
      <c r="AK253" s="599"/>
      <c r="AL253" s="599"/>
      <c r="AM253" s="599"/>
      <c r="AN253" s="599"/>
      <c r="AO253" s="599"/>
      <c r="AP253" s="599"/>
      <c r="AQ253" s="599"/>
      <c r="AR253" s="599"/>
      <c r="AS253" s="599"/>
      <c r="AT253" s="599"/>
      <c r="AU253" s="599"/>
      <c r="AV253" s="599"/>
      <c r="AW253" s="599"/>
      <c r="AX253" s="599"/>
      <c r="AY253" s="599"/>
      <c r="AZ253" s="599"/>
      <c r="BA253" s="599"/>
      <c r="BB253" s="599"/>
    </row>
    <row r="254" spans="1:54" s="598" customFormat="1" ht="90" customHeight="1">
      <c r="A254" s="605"/>
      <c r="B254" s="605" t="str">
        <f>B$42</f>
        <v>S3</v>
      </c>
      <c r="C254" s="574"/>
      <c r="D254" s="607"/>
      <c r="E254" s="608"/>
      <c r="F254" s="597"/>
      <c r="G254" s="641"/>
      <c r="H254" s="605" t="str">
        <f>H$42</f>
        <v>S3</v>
      </c>
      <c r="I254" s="756" t="s">
        <v>1587</v>
      </c>
      <c r="J254" s="759" t="s">
        <v>718</v>
      </c>
      <c r="K254" s="641"/>
      <c r="L254" s="599"/>
      <c r="M254" s="599"/>
      <c r="N254" s="599"/>
      <c r="O254" s="599"/>
      <c r="P254" s="599"/>
      <c r="Q254" s="599"/>
      <c r="R254" s="599"/>
      <c r="S254" s="599"/>
      <c r="T254" s="599"/>
      <c r="U254" s="599"/>
      <c r="V254" s="599"/>
      <c r="W254" s="599"/>
      <c r="X254" s="599"/>
      <c r="Y254" s="599"/>
      <c r="Z254" s="599"/>
      <c r="AA254" s="599"/>
      <c r="AB254" s="599"/>
      <c r="AC254" s="599"/>
      <c r="AD254" s="599"/>
      <c r="AE254" s="599"/>
      <c r="AF254" s="599"/>
      <c r="AG254" s="599"/>
      <c r="AH254" s="599"/>
      <c r="AI254" s="599"/>
      <c r="AJ254" s="599"/>
      <c r="AK254" s="599"/>
      <c r="AL254" s="599"/>
      <c r="AM254" s="599"/>
      <c r="AN254" s="599"/>
      <c r="AO254" s="599"/>
      <c r="AP254" s="599"/>
      <c r="AQ254" s="599"/>
      <c r="AR254" s="599"/>
      <c r="AS254" s="599"/>
      <c r="AT254" s="599"/>
      <c r="AU254" s="599"/>
      <c r="AV254" s="599"/>
      <c r="AW254" s="599"/>
      <c r="AX254" s="599"/>
      <c r="AY254" s="599"/>
      <c r="AZ254" s="599"/>
      <c r="BA254" s="599"/>
      <c r="BB254" s="599"/>
    </row>
    <row r="255" spans="1:54" s="598" customFormat="1">
      <c r="A255" s="605"/>
      <c r="B255" s="605" t="str">
        <f>B$43</f>
        <v>S4</v>
      </c>
      <c r="C255" s="574"/>
      <c r="D255" s="607"/>
      <c r="E255" s="608"/>
      <c r="F255" s="597"/>
      <c r="G255" s="641"/>
      <c r="H255" s="605" t="str">
        <f>H$43</f>
        <v>S4</v>
      </c>
      <c r="I255" s="641"/>
      <c r="J255" s="641"/>
      <c r="K255" s="641"/>
      <c r="L255" s="599"/>
      <c r="M255" s="599"/>
      <c r="N255" s="599"/>
      <c r="O255" s="599"/>
      <c r="P255" s="599"/>
      <c r="Q255" s="599"/>
      <c r="R255" s="599"/>
      <c r="S255" s="599"/>
      <c r="T255" s="599"/>
      <c r="U255" s="599"/>
      <c r="V255" s="599"/>
      <c r="W255" s="599"/>
      <c r="X255" s="599"/>
      <c r="Y255" s="599"/>
      <c r="Z255" s="599"/>
      <c r="AA255" s="599"/>
      <c r="AB255" s="599"/>
      <c r="AC255" s="599"/>
      <c r="AD255" s="599"/>
      <c r="AE255" s="599"/>
      <c r="AF255" s="599"/>
      <c r="AG255" s="599"/>
      <c r="AH255" s="599"/>
      <c r="AI255" s="599"/>
      <c r="AJ255" s="599"/>
      <c r="AK255" s="599"/>
      <c r="AL255" s="599"/>
      <c r="AM255" s="599"/>
      <c r="AN255" s="599"/>
      <c r="AO255" s="599"/>
      <c r="AP255" s="599"/>
      <c r="AQ255" s="599"/>
      <c r="AR255" s="599"/>
      <c r="AS255" s="599"/>
      <c r="AT255" s="599"/>
      <c r="AU255" s="599"/>
      <c r="AV255" s="599"/>
      <c r="AW255" s="599"/>
      <c r="AX255" s="599"/>
      <c r="AY255" s="599"/>
      <c r="AZ255" s="599"/>
      <c r="BA255" s="599"/>
      <c r="BB255" s="599"/>
    </row>
    <row r="256" spans="1:54" s="598" customFormat="1">
      <c r="A256" s="610"/>
      <c r="B256" s="610"/>
      <c r="C256" s="611"/>
      <c r="D256" s="612"/>
      <c r="E256" s="613"/>
      <c r="F256" s="597"/>
      <c r="G256" s="600"/>
      <c r="H256" s="600"/>
      <c r="I256" s="600"/>
      <c r="J256" s="600"/>
      <c r="K256" s="600"/>
      <c r="L256" s="599"/>
      <c r="M256" s="599"/>
      <c r="N256" s="599"/>
      <c r="O256" s="599"/>
      <c r="P256" s="599"/>
      <c r="Q256" s="599"/>
      <c r="R256" s="599"/>
      <c r="S256" s="599"/>
      <c r="T256" s="599"/>
      <c r="U256" s="599"/>
      <c r="V256" s="599"/>
      <c r="W256" s="599"/>
      <c r="X256" s="599"/>
      <c r="Y256" s="599"/>
      <c r="Z256" s="599"/>
      <c r="AA256" s="599"/>
      <c r="AB256" s="599"/>
      <c r="AC256" s="599"/>
      <c r="AD256" s="599"/>
      <c r="AE256" s="599"/>
      <c r="AF256" s="599"/>
      <c r="AG256" s="599"/>
      <c r="AH256" s="599"/>
      <c r="AI256" s="599"/>
      <c r="AJ256" s="599"/>
      <c r="AK256" s="599"/>
      <c r="AL256" s="599"/>
      <c r="AM256" s="599"/>
      <c r="AN256" s="599"/>
      <c r="AO256" s="599"/>
      <c r="AP256" s="599"/>
      <c r="AQ256" s="599"/>
      <c r="AR256" s="599"/>
      <c r="AS256" s="599"/>
      <c r="AT256" s="599"/>
      <c r="AU256" s="599"/>
      <c r="AV256" s="599"/>
      <c r="AW256" s="599"/>
      <c r="AX256" s="599"/>
      <c r="AY256" s="599"/>
      <c r="AZ256" s="599"/>
      <c r="BA256" s="599"/>
      <c r="BB256" s="599"/>
    </row>
    <row r="257" spans="1:54" s="598" customFormat="1" ht="75">
      <c r="A257" s="605" t="s">
        <v>829</v>
      </c>
      <c r="B257" s="605"/>
      <c r="C257" s="606" t="s">
        <v>830</v>
      </c>
      <c r="D257" s="607"/>
      <c r="E257" s="608"/>
      <c r="F257" s="597"/>
      <c r="G257" s="615" t="s">
        <v>1588</v>
      </c>
      <c r="H257" s="615"/>
      <c r="I257" s="619" t="s">
        <v>1589</v>
      </c>
      <c r="J257" s="641"/>
      <c r="K257" s="641"/>
      <c r="L257" s="599"/>
      <c r="M257" s="599"/>
      <c r="N257" s="599"/>
      <c r="O257" s="599"/>
      <c r="P257" s="599"/>
      <c r="Q257" s="599"/>
      <c r="R257" s="599"/>
      <c r="S257" s="599"/>
      <c r="T257" s="599"/>
      <c r="U257" s="599"/>
      <c r="V257" s="599"/>
      <c r="W257" s="599"/>
      <c r="X257" s="599"/>
      <c r="Y257" s="599"/>
      <c r="Z257" s="599"/>
      <c r="AA257" s="599"/>
      <c r="AB257" s="599"/>
      <c r="AC257" s="599"/>
      <c r="AD257" s="599"/>
      <c r="AE257" s="599"/>
      <c r="AF257" s="599"/>
      <c r="AG257" s="599"/>
      <c r="AH257" s="599"/>
      <c r="AI257" s="599"/>
      <c r="AJ257" s="599"/>
      <c r="AK257" s="599"/>
      <c r="AL257" s="599"/>
      <c r="AM257" s="599"/>
      <c r="AN257" s="599"/>
      <c r="AO257" s="599"/>
      <c r="AP257" s="599"/>
      <c r="AQ257" s="599"/>
      <c r="AR257" s="599"/>
      <c r="AS257" s="599"/>
      <c r="AT257" s="599"/>
      <c r="AU257" s="599"/>
      <c r="AV257" s="599"/>
      <c r="AW257" s="599"/>
      <c r="AX257" s="599"/>
      <c r="AY257" s="599"/>
      <c r="AZ257" s="599"/>
      <c r="BA257" s="599"/>
      <c r="BB257" s="599"/>
    </row>
    <row r="258" spans="1:54" s="598" customFormat="1">
      <c r="A258" s="605"/>
      <c r="B258" s="605" t="s">
        <v>1517</v>
      </c>
      <c r="C258" s="574"/>
      <c r="D258" s="607"/>
      <c r="E258" s="608"/>
      <c r="F258" s="597"/>
      <c r="G258" s="641"/>
      <c r="H258" s="605" t="s">
        <v>1517</v>
      </c>
      <c r="I258" s="641"/>
      <c r="J258" s="641"/>
      <c r="K258" s="641"/>
      <c r="L258" s="599"/>
      <c r="M258" s="599"/>
      <c r="N258" s="599"/>
      <c r="O258" s="599"/>
      <c r="P258" s="599"/>
      <c r="Q258" s="599"/>
      <c r="R258" s="599"/>
      <c r="S258" s="599"/>
      <c r="T258" s="599"/>
      <c r="U258" s="599"/>
      <c r="V258" s="599"/>
      <c r="W258" s="599"/>
      <c r="X258" s="599"/>
      <c r="Y258" s="599"/>
      <c r="Z258" s="599"/>
      <c r="AA258" s="599"/>
      <c r="AB258" s="599"/>
      <c r="AC258" s="599"/>
      <c r="AD258" s="599"/>
      <c r="AE258" s="599"/>
      <c r="AF258" s="599"/>
      <c r="AG258" s="599"/>
      <c r="AH258" s="599"/>
      <c r="AI258" s="599"/>
      <c r="AJ258" s="599"/>
      <c r="AK258" s="599"/>
      <c r="AL258" s="599"/>
      <c r="AM258" s="599"/>
      <c r="AN258" s="599"/>
      <c r="AO258" s="599"/>
      <c r="AP258" s="599"/>
      <c r="AQ258" s="599"/>
      <c r="AR258" s="599"/>
      <c r="AS258" s="599"/>
      <c r="AT258" s="599"/>
      <c r="AU258" s="599"/>
      <c r="AV258" s="599"/>
      <c r="AW258" s="599"/>
      <c r="AX258" s="599"/>
      <c r="AY258" s="599"/>
      <c r="AZ258" s="599"/>
      <c r="BA258" s="599"/>
      <c r="BB258" s="599"/>
    </row>
    <row r="259" spans="1:54" s="598" customFormat="1">
      <c r="A259" s="605"/>
      <c r="B259" s="605" t="str">
        <f>B$39</f>
        <v>MA</v>
      </c>
      <c r="C259" s="574"/>
      <c r="D259" s="607"/>
      <c r="E259" s="608"/>
      <c r="F259" s="597"/>
      <c r="G259" s="641"/>
      <c r="H259" s="605" t="str">
        <f>H$39</f>
        <v>MA</v>
      </c>
      <c r="I259" s="641"/>
      <c r="J259" s="641"/>
      <c r="K259" s="641"/>
      <c r="L259" s="599"/>
      <c r="M259" s="599"/>
      <c r="N259" s="599"/>
      <c r="O259" s="599"/>
      <c r="P259" s="599"/>
      <c r="Q259" s="599"/>
      <c r="R259" s="599"/>
      <c r="S259" s="599"/>
      <c r="T259" s="599"/>
      <c r="U259" s="599"/>
      <c r="V259" s="599"/>
      <c r="W259" s="599"/>
      <c r="X259" s="599"/>
      <c r="Y259" s="599"/>
      <c r="Z259" s="599"/>
      <c r="AA259" s="599"/>
      <c r="AB259" s="599"/>
      <c r="AC259" s="599"/>
      <c r="AD259" s="599"/>
      <c r="AE259" s="599"/>
      <c r="AF259" s="599"/>
      <c r="AG259" s="599"/>
      <c r="AH259" s="599"/>
      <c r="AI259" s="599"/>
      <c r="AJ259" s="599"/>
      <c r="AK259" s="599"/>
      <c r="AL259" s="599"/>
      <c r="AM259" s="599"/>
      <c r="AN259" s="599"/>
      <c r="AO259" s="599"/>
      <c r="AP259" s="599"/>
      <c r="AQ259" s="599"/>
      <c r="AR259" s="599"/>
      <c r="AS259" s="599"/>
      <c r="AT259" s="599"/>
      <c r="AU259" s="599"/>
      <c r="AV259" s="599"/>
      <c r="AW259" s="599"/>
      <c r="AX259" s="599"/>
      <c r="AY259" s="599"/>
      <c r="AZ259" s="599"/>
      <c r="BA259" s="599"/>
      <c r="BB259" s="599"/>
    </row>
    <row r="260" spans="1:54" s="598" customFormat="1">
      <c r="A260" s="605"/>
      <c r="B260" s="605" t="str">
        <f>B$40</f>
        <v>S1</v>
      </c>
      <c r="C260" s="574"/>
      <c r="D260" s="607"/>
      <c r="E260" s="608"/>
      <c r="F260" s="597"/>
      <c r="G260" s="641"/>
      <c r="H260" s="605" t="str">
        <f>H$40</f>
        <v>S1</v>
      </c>
      <c r="I260" s="641"/>
      <c r="J260" s="641"/>
      <c r="K260" s="641"/>
      <c r="L260" s="599"/>
      <c r="M260" s="599"/>
      <c r="N260" s="599"/>
      <c r="O260" s="599"/>
      <c r="P260" s="599"/>
      <c r="Q260" s="599"/>
      <c r="R260" s="599"/>
      <c r="S260" s="599"/>
      <c r="T260" s="599"/>
      <c r="U260" s="599"/>
      <c r="V260" s="599"/>
      <c r="W260" s="599"/>
      <c r="X260" s="599"/>
      <c r="Y260" s="599"/>
      <c r="Z260" s="599"/>
      <c r="AA260" s="599"/>
      <c r="AB260" s="599"/>
      <c r="AC260" s="599"/>
      <c r="AD260" s="599"/>
      <c r="AE260" s="599"/>
      <c r="AF260" s="599"/>
      <c r="AG260" s="599"/>
      <c r="AH260" s="599"/>
      <c r="AI260" s="599"/>
      <c r="AJ260" s="599"/>
      <c r="AK260" s="599"/>
      <c r="AL260" s="599"/>
      <c r="AM260" s="599"/>
      <c r="AN260" s="599"/>
      <c r="AO260" s="599"/>
      <c r="AP260" s="599"/>
      <c r="AQ260" s="599"/>
      <c r="AR260" s="599"/>
      <c r="AS260" s="599"/>
      <c r="AT260" s="599"/>
      <c r="AU260" s="599"/>
      <c r="AV260" s="599"/>
      <c r="AW260" s="599"/>
      <c r="AX260" s="599"/>
      <c r="AY260" s="599"/>
      <c r="AZ260" s="599"/>
      <c r="BA260" s="599"/>
      <c r="BB260" s="599"/>
    </row>
    <row r="261" spans="1:54" s="598" customFormat="1">
      <c r="A261" s="605"/>
      <c r="B261" s="605" t="str">
        <f>B$41</f>
        <v>S2</v>
      </c>
      <c r="C261" s="574"/>
      <c r="D261" s="607"/>
      <c r="E261" s="608"/>
      <c r="F261" s="597"/>
      <c r="G261" s="641"/>
      <c r="H261" s="605" t="str">
        <f>H$41</f>
        <v>S2</v>
      </c>
      <c r="I261" s="641"/>
      <c r="J261" s="641"/>
      <c r="K261" s="641"/>
      <c r="L261" s="599"/>
      <c r="M261" s="599"/>
      <c r="N261" s="599"/>
      <c r="O261" s="599"/>
      <c r="P261" s="599"/>
      <c r="Q261" s="599"/>
      <c r="R261" s="599"/>
      <c r="S261" s="599"/>
      <c r="T261" s="599"/>
      <c r="U261" s="599"/>
      <c r="V261" s="599"/>
      <c r="W261" s="599"/>
      <c r="X261" s="599"/>
      <c r="Y261" s="599"/>
      <c r="Z261" s="599"/>
      <c r="AA261" s="599"/>
      <c r="AB261" s="599"/>
      <c r="AC261" s="599"/>
      <c r="AD261" s="599"/>
      <c r="AE261" s="599"/>
      <c r="AF261" s="599"/>
      <c r="AG261" s="599"/>
      <c r="AH261" s="599"/>
      <c r="AI261" s="599"/>
      <c r="AJ261" s="599"/>
      <c r="AK261" s="599"/>
      <c r="AL261" s="599"/>
      <c r="AM261" s="599"/>
      <c r="AN261" s="599"/>
      <c r="AO261" s="599"/>
      <c r="AP261" s="599"/>
      <c r="AQ261" s="599"/>
      <c r="AR261" s="599"/>
      <c r="AS261" s="599"/>
      <c r="AT261" s="599"/>
      <c r="AU261" s="599"/>
      <c r="AV261" s="599"/>
      <c r="AW261" s="599"/>
      <c r="AX261" s="599"/>
      <c r="AY261" s="599"/>
      <c r="AZ261" s="599"/>
      <c r="BA261" s="599"/>
      <c r="BB261" s="599"/>
    </row>
    <row r="262" spans="1:54" s="598" customFormat="1" ht="101.25" customHeight="1">
      <c r="A262" s="605"/>
      <c r="B262" s="605" t="str">
        <f>B$42</f>
        <v>S3</v>
      </c>
      <c r="C262" s="574"/>
      <c r="D262" s="607"/>
      <c r="E262" s="608"/>
      <c r="F262" s="597"/>
      <c r="G262" s="641"/>
      <c r="H262" s="605" t="str">
        <f>H$42</f>
        <v>S3</v>
      </c>
      <c r="I262" s="756" t="s">
        <v>1590</v>
      </c>
      <c r="J262" s="759" t="s">
        <v>718</v>
      </c>
      <c r="K262" s="641"/>
      <c r="L262" s="599"/>
      <c r="M262" s="599"/>
      <c r="N262" s="599"/>
      <c r="O262" s="599"/>
      <c r="P262" s="599"/>
      <c r="Q262" s="599"/>
      <c r="R262" s="599"/>
      <c r="S262" s="599"/>
      <c r="T262" s="599"/>
      <c r="U262" s="599"/>
      <c r="V262" s="599"/>
      <c r="W262" s="599"/>
      <c r="X262" s="599"/>
      <c r="Y262" s="599"/>
      <c r="Z262" s="599"/>
      <c r="AA262" s="599"/>
      <c r="AB262" s="599"/>
      <c r="AC262" s="599"/>
      <c r="AD262" s="599"/>
      <c r="AE262" s="599"/>
      <c r="AF262" s="599"/>
      <c r="AG262" s="599"/>
      <c r="AH262" s="599"/>
      <c r="AI262" s="599"/>
      <c r="AJ262" s="599"/>
      <c r="AK262" s="599"/>
      <c r="AL262" s="599"/>
      <c r="AM262" s="599"/>
      <c r="AN262" s="599"/>
      <c r="AO262" s="599"/>
      <c r="AP262" s="599"/>
      <c r="AQ262" s="599"/>
      <c r="AR262" s="599"/>
      <c r="AS262" s="599"/>
      <c r="AT262" s="599"/>
      <c r="AU262" s="599"/>
      <c r="AV262" s="599"/>
      <c r="AW262" s="599"/>
      <c r="AX262" s="599"/>
      <c r="AY262" s="599"/>
      <c r="AZ262" s="599"/>
      <c r="BA262" s="599"/>
      <c r="BB262" s="599"/>
    </row>
    <row r="263" spans="1:54" s="598" customFormat="1">
      <c r="A263" s="605"/>
      <c r="B263" s="605" t="str">
        <f>B$43</f>
        <v>S4</v>
      </c>
      <c r="C263" s="574"/>
      <c r="D263" s="607"/>
      <c r="E263" s="608"/>
      <c r="F263" s="597"/>
      <c r="G263" s="641"/>
      <c r="H263" s="605" t="str">
        <f>H$43</f>
        <v>S4</v>
      </c>
      <c r="I263" s="641"/>
      <c r="J263" s="641"/>
      <c r="K263" s="641"/>
      <c r="L263" s="599"/>
      <c r="M263" s="599"/>
      <c r="N263" s="599"/>
      <c r="O263" s="599"/>
      <c r="P263" s="599"/>
      <c r="Q263" s="599"/>
      <c r="R263" s="599"/>
      <c r="S263" s="599"/>
      <c r="T263" s="599"/>
      <c r="U263" s="599"/>
      <c r="V263" s="599"/>
      <c r="W263" s="599"/>
      <c r="X263" s="599"/>
      <c r="Y263" s="599"/>
      <c r="Z263" s="599"/>
      <c r="AA263" s="599"/>
      <c r="AB263" s="599"/>
      <c r="AC263" s="599"/>
      <c r="AD263" s="599"/>
      <c r="AE263" s="599"/>
      <c r="AF263" s="599"/>
      <c r="AG263" s="599"/>
      <c r="AH263" s="599"/>
      <c r="AI263" s="599"/>
      <c r="AJ263" s="599"/>
      <c r="AK263" s="599"/>
      <c r="AL263" s="599"/>
      <c r="AM263" s="599"/>
      <c r="AN263" s="599"/>
      <c r="AO263" s="599"/>
      <c r="AP263" s="599"/>
      <c r="AQ263" s="599"/>
      <c r="AR263" s="599"/>
      <c r="AS263" s="599"/>
      <c r="AT263" s="599"/>
      <c r="AU263" s="599"/>
      <c r="AV263" s="599"/>
      <c r="AW263" s="599"/>
      <c r="AX263" s="599"/>
      <c r="AY263" s="599"/>
      <c r="AZ263" s="599"/>
      <c r="BA263" s="599"/>
      <c r="BB263" s="599"/>
    </row>
    <row r="264" spans="1:54" s="598" customFormat="1">
      <c r="A264" s="610"/>
      <c r="B264" s="610"/>
      <c r="C264" s="611"/>
      <c r="D264" s="612"/>
      <c r="E264" s="613"/>
      <c r="F264" s="597"/>
      <c r="G264" s="600"/>
      <c r="H264" s="600"/>
      <c r="I264" s="600"/>
      <c r="J264" s="600"/>
      <c r="K264" s="600"/>
      <c r="L264" s="599"/>
      <c r="M264" s="599"/>
      <c r="N264" s="599"/>
      <c r="O264" s="599"/>
      <c r="P264" s="599"/>
      <c r="Q264" s="599"/>
      <c r="R264" s="599"/>
      <c r="S264" s="599"/>
      <c r="T264" s="599"/>
      <c r="U264" s="599"/>
      <c r="V264" s="599"/>
      <c r="W264" s="599"/>
      <c r="X264" s="599"/>
      <c r="Y264" s="599"/>
      <c r="Z264" s="599"/>
      <c r="AA264" s="599"/>
      <c r="AB264" s="599"/>
      <c r="AC264" s="599"/>
      <c r="AD264" s="599"/>
      <c r="AE264" s="599"/>
      <c r="AF264" s="599"/>
      <c r="AG264" s="599"/>
      <c r="AH264" s="599"/>
      <c r="AI264" s="599"/>
      <c r="AJ264" s="599"/>
      <c r="AK264" s="599"/>
      <c r="AL264" s="599"/>
      <c r="AM264" s="599"/>
      <c r="AN264" s="599"/>
      <c r="AO264" s="599"/>
      <c r="AP264" s="599"/>
      <c r="AQ264" s="599"/>
      <c r="AR264" s="599"/>
      <c r="AS264" s="599"/>
      <c r="AT264" s="599"/>
      <c r="AU264" s="599"/>
      <c r="AV264" s="599"/>
      <c r="AW264" s="599"/>
      <c r="AX264" s="599"/>
      <c r="AY264" s="599"/>
      <c r="AZ264" s="599"/>
      <c r="BA264" s="599"/>
      <c r="BB264" s="599"/>
    </row>
    <row r="265" spans="1:54" s="598" customFormat="1" ht="87.6">
      <c r="A265" s="605" t="s">
        <v>833</v>
      </c>
      <c r="B265" s="605"/>
      <c r="C265" s="606" t="s">
        <v>834</v>
      </c>
      <c r="D265" s="607"/>
      <c r="E265" s="608"/>
      <c r="F265" s="597"/>
      <c r="G265" s="615" t="s">
        <v>1591</v>
      </c>
      <c r="H265" s="615"/>
      <c r="I265" s="619" t="s">
        <v>1592</v>
      </c>
      <c r="J265" s="641"/>
      <c r="K265" s="641"/>
      <c r="L265" s="599"/>
      <c r="M265" s="599"/>
      <c r="N265" s="599"/>
      <c r="O265" s="599"/>
      <c r="P265" s="599"/>
      <c r="Q265" s="599"/>
      <c r="R265" s="599"/>
      <c r="S265" s="599"/>
      <c r="T265" s="599"/>
      <c r="U265" s="599"/>
      <c r="V265" s="599"/>
      <c r="W265" s="599"/>
      <c r="X265" s="599"/>
      <c r="Y265" s="599"/>
      <c r="Z265" s="599"/>
      <c r="AA265" s="599"/>
      <c r="AB265" s="599"/>
      <c r="AC265" s="599"/>
      <c r="AD265" s="599"/>
      <c r="AE265" s="599"/>
      <c r="AF265" s="599"/>
      <c r="AG265" s="599"/>
      <c r="AH265" s="599"/>
      <c r="AI265" s="599"/>
      <c r="AJ265" s="599"/>
      <c r="AK265" s="599"/>
      <c r="AL265" s="599"/>
      <c r="AM265" s="599"/>
      <c r="AN265" s="599"/>
      <c r="AO265" s="599"/>
      <c r="AP265" s="599"/>
      <c r="AQ265" s="599"/>
      <c r="AR265" s="599"/>
      <c r="AS265" s="599"/>
      <c r="AT265" s="599"/>
      <c r="AU265" s="599"/>
      <c r="AV265" s="599"/>
      <c r="AW265" s="599"/>
      <c r="AX265" s="599"/>
      <c r="AY265" s="599"/>
      <c r="AZ265" s="599"/>
      <c r="BA265" s="599"/>
      <c r="BB265" s="599"/>
    </row>
    <row r="266" spans="1:54" s="598" customFormat="1">
      <c r="A266" s="605"/>
      <c r="B266" s="605" t="s">
        <v>1517</v>
      </c>
      <c r="C266" s="574"/>
      <c r="D266" s="607"/>
      <c r="E266" s="608"/>
      <c r="F266" s="597"/>
      <c r="G266" s="641"/>
      <c r="H266" s="605" t="s">
        <v>1517</v>
      </c>
      <c r="I266" s="641"/>
      <c r="J266" s="641"/>
      <c r="K266" s="641"/>
      <c r="L266" s="599"/>
      <c r="M266" s="599"/>
      <c r="N266" s="599"/>
      <c r="O266" s="599"/>
      <c r="P266" s="599"/>
      <c r="Q266" s="599"/>
      <c r="R266" s="599"/>
      <c r="S266" s="599"/>
      <c r="T266" s="599"/>
      <c r="U266" s="599"/>
      <c r="V266" s="599"/>
      <c r="W266" s="599"/>
      <c r="X266" s="599"/>
      <c r="Y266" s="599"/>
      <c r="Z266" s="599"/>
      <c r="AA266" s="599"/>
      <c r="AB266" s="599"/>
      <c r="AC266" s="599"/>
      <c r="AD266" s="599"/>
      <c r="AE266" s="599"/>
      <c r="AF266" s="599"/>
      <c r="AG266" s="599"/>
      <c r="AH266" s="599"/>
      <c r="AI266" s="599"/>
      <c r="AJ266" s="599"/>
      <c r="AK266" s="599"/>
      <c r="AL266" s="599"/>
      <c r="AM266" s="599"/>
      <c r="AN266" s="599"/>
      <c r="AO266" s="599"/>
      <c r="AP266" s="599"/>
      <c r="AQ266" s="599"/>
      <c r="AR266" s="599"/>
      <c r="AS266" s="599"/>
      <c r="AT266" s="599"/>
      <c r="AU266" s="599"/>
      <c r="AV266" s="599"/>
      <c r="AW266" s="599"/>
      <c r="AX266" s="599"/>
      <c r="AY266" s="599"/>
      <c r="AZ266" s="599"/>
      <c r="BA266" s="599"/>
      <c r="BB266" s="599"/>
    </row>
    <row r="267" spans="1:54" s="598" customFormat="1">
      <c r="A267" s="605"/>
      <c r="B267" s="605" t="str">
        <f>B$39</f>
        <v>MA</v>
      </c>
      <c r="C267" s="574"/>
      <c r="D267" s="607"/>
      <c r="E267" s="608"/>
      <c r="F267" s="597"/>
      <c r="G267" s="641"/>
      <c r="H267" s="605" t="str">
        <f>H$39</f>
        <v>MA</v>
      </c>
      <c r="I267" s="641"/>
      <c r="J267" s="641"/>
      <c r="K267" s="641"/>
      <c r="L267" s="599"/>
      <c r="M267" s="599"/>
      <c r="N267" s="599"/>
      <c r="O267" s="599"/>
      <c r="P267" s="599"/>
      <c r="Q267" s="599"/>
      <c r="R267" s="599"/>
      <c r="S267" s="599"/>
      <c r="T267" s="599"/>
      <c r="U267" s="599"/>
      <c r="V267" s="599"/>
      <c r="W267" s="599"/>
      <c r="X267" s="599"/>
      <c r="Y267" s="599"/>
      <c r="Z267" s="599"/>
      <c r="AA267" s="599"/>
      <c r="AB267" s="599"/>
      <c r="AC267" s="599"/>
      <c r="AD267" s="599"/>
      <c r="AE267" s="599"/>
      <c r="AF267" s="599"/>
      <c r="AG267" s="599"/>
      <c r="AH267" s="599"/>
      <c r="AI267" s="599"/>
      <c r="AJ267" s="599"/>
      <c r="AK267" s="599"/>
      <c r="AL267" s="599"/>
      <c r="AM267" s="599"/>
      <c r="AN267" s="599"/>
      <c r="AO267" s="599"/>
      <c r="AP267" s="599"/>
      <c r="AQ267" s="599"/>
      <c r="AR267" s="599"/>
      <c r="AS267" s="599"/>
      <c r="AT267" s="599"/>
      <c r="AU267" s="599"/>
      <c r="AV267" s="599"/>
      <c r="AW267" s="599"/>
      <c r="AX267" s="599"/>
      <c r="AY267" s="599"/>
      <c r="AZ267" s="599"/>
      <c r="BA267" s="599"/>
      <c r="BB267" s="599"/>
    </row>
    <row r="268" spans="1:54" s="598" customFormat="1">
      <c r="A268" s="605"/>
      <c r="B268" s="605" t="str">
        <f>B$40</f>
        <v>S1</v>
      </c>
      <c r="C268" s="574"/>
      <c r="D268" s="607"/>
      <c r="E268" s="608"/>
      <c r="F268" s="597"/>
      <c r="G268" s="641"/>
      <c r="H268" s="605" t="str">
        <f>H$40</f>
        <v>S1</v>
      </c>
      <c r="I268" s="641"/>
      <c r="J268" s="641"/>
      <c r="K268" s="641"/>
      <c r="L268" s="599"/>
      <c r="M268" s="599"/>
      <c r="N268" s="599"/>
      <c r="O268" s="599"/>
      <c r="P268" s="599"/>
      <c r="Q268" s="599"/>
      <c r="R268" s="599"/>
      <c r="S268" s="599"/>
      <c r="T268" s="599"/>
      <c r="U268" s="599"/>
      <c r="V268" s="599"/>
      <c r="W268" s="599"/>
      <c r="X268" s="599"/>
      <c r="Y268" s="599"/>
      <c r="Z268" s="599"/>
      <c r="AA268" s="599"/>
      <c r="AB268" s="599"/>
      <c r="AC268" s="599"/>
      <c r="AD268" s="599"/>
      <c r="AE268" s="599"/>
      <c r="AF268" s="599"/>
      <c r="AG268" s="599"/>
      <c r="AH268" s="599"/>
      <c r="AI268" s="599"/>
      <c r="AJ268" s="599"/>
      <c r="AK268" s="599"/>
      <c r="AL268" s="599"/>
      <c r="AM268" s="599"/>
      <c r="AN268" s="599"/>
      <c r="AO268" s="599"/>
      <c r="AP268" s="599"/>
      <c r="AQ268" s="599"/>
      <c r="AR268" s="599"/>
      <c r="AS268" s="599"/>
      <c r="AT268" s="599"/>
      <c r="AU268" s="599"/>
      <c r="AV268" s="599"/>
      <c r="AW268" s="599"/>
      <c r="AX268" s="599"/>
      <c r="AY268" s="599"/>
      <c r="AZ268" s="599"/>
      <c r="BA268" s="599"/>
      <c r="BB268" s="599"/>
    </row>
    <row r="269" spans="1:54" s="598" customFormat="1">
      <c r="A269" s="605"/>
      <c r="B269" s="605" t="str">
        <f>B$41</f>
        <v>S2</v>
      </c>
      <c r="C269" s="574"/>
      <c r="D269" s="607"/>
      <c r="E269" s="608"/>
      <c r="F269" s="597"/>
      <c r="G269" s="641"/>
      <c r="H269" s="605" t="str">
        <f>H$41</f>
        <v>S2</v>
      </c>
      <c r="I269" s="641"/>
      <c r="J269" s="641"/>
      <c r="K269" s="641"/>
      <c r="L269" s="599"/>
      <c r="M269" s="599"/>
      <c r="N269" s="599"/>
      <c r="O269" s="599"/>
      <c r="P269" s="599"/>
      <c r="Q269" s="599"/>
      <c r="R269" s="599"/>
      <c r="S269" s="599"/>
      <c r="T269" s="599"/>
      <c r="U269" s="599"/>
      <c r="V269" s="599"/>
      <c r="W269" s="599"/>
      <c r="X269" s="599"/>
      <c r="Y269" s="599"/>
      <c r="Z269" s="599"/>
      <c r="AA269" s="599"/>
      <c r="AB269" s="599"/>
      <c r="AC269" s="599"/>
      <c r="AD269" s="599"/>
      <c r="AE269" s="599"/>
      <c r="AF269" s="599"/>
      <c r="AG269" s="599"/>
      <c r="AH269" s="599"/>
      <c r="AI269" s="599"/>
      <c r="AJ269" s="599"/>
      <c r="AK269" s="599"/>
      <c r="AL269" s="599"/>
      <c r="AM269" s="599"/>
      <c r="AN269" s="599"/>
      <c r="AO269" s="599"/>
      <c r="AP269" s="599"/>
      <c r="AQ269" s="599"/>
      <c r="AR269" s="599"/>
      <c r="AS269" s="599"/>
      <c r="AT269" s="599"/>
      <c r="AU269" s="599"/>
      <c r="AV269" s="599"/>
      <c r="AW269" s="599"/>
      <c r="AX269" s="599"/>
      <c r="AY269" s="599"/>
      <c r="AZ269" s="599"/>
      <c r="BA269" s="599"/>
      <c r="BB269" s="599"/>
    </row>
    <row r="270" spans="1:54" s="598" customFormat="1">
      <c r="A270" s="605"/>
      <c r="B270" s="605" t="str">
        <f>B$42</f>
        <v>S3</v>
      </c>
      <c r="C270" s="574"/>
      <c r="D270" s="607"/>
      <c r="E270" s="608"/>
      <c r="F270" s="597"/>
      <c r="G270" s="641"/>
      <c r="H270" s="605" t="str">
        <f>H$42</f>
        <v>S3</v>
      </c>
      <c r="I270" s="641" t="s">
        <v>1593</v>
      </c>
      <c r="J270" s="641" t="s">
        <v>718</v>
      </c>
      <c r="K270" s="641"/>
      <c r="L270" s="599"/>
      <c r="M270" s="599"/>
      <c r="N270" s="599"/>
      <c r="O270" s="599"/>
      <c r="P270" s="599"/>
      <c r="Q270" s="599"/>
      <c r="R270" s="599"/>
      <c r="S270" s="599"/>
      <c r="T270" s="599"/>
      <c r="U270" s="599"/>
      <c r="V270" s="599"/>
      <c r="W270" s="599"/>
      <c r="X270" s="599"/>
      <c r="Y270" s="599"/>
      <c r="Z270" s="599"/>
      <c r="AA270" s="599"/>
      <c r="AB270" s="599"/>
      <c r="AC270" s="599"/>
      <c r="AD270" s="599"/>
      <c r="AE270" s="599"/>
      <c r="AF270" s="599"/>
      <c r="AG270" s="599"/>
      <c r="AH270" s="599"/>
      <c r="AI270" s="599"/>
      <c r="AJ270" s="599"/>
      <c r="AK270" s="599"/>
      <c r="AL270" s="599"/>
      <c r="AM270" s="599"/>
      <c r="AN270" s="599"/>
      <c r="AO270" s="599"/>
      <c r="AP270" s="599"/>
      <c r="AQ270" s="599"/>
      <c r="AR270" s="599"/>
      <c r="AS270" s="599"/>
      <c r="AT270" s="599"/>
      <c r="AU270" s="599"/>
      <c r="AV270" s="599"/>
      <c r="AW270" s="599"/>
      <c r="AX270" s="599"/>
      <c r="AY270" s="599"/>
      <c r="AZ270" s="599"/>
      <c r="BA270" s="599"/>
      <c r="BB270" s="599"/>
    </row>
    <row r="271" spans="1:54" s="598" customFormat="1">
      <c r="A271" s="605"/>
      <c r="B271" s="605" t="str">
        <f>B$43</f>
        <v>S4</v>
      </c>
      <c r="C271" s="574"/>
      <c r="D271" s="607"/>
      <c r="E271" s="608"/>
      <c r="F271" s="597"/>
      <c r="G271" s="641"/>
      <c r="H271" s="605" t="str">
        <f>H$43</f>
        <v>S4</v>
      </c>
      <c r="I271" s="641"/>
      <c r="J271" s="641"/>
      <c r="K271" s="641"/>
      <c r="L271" s="599"/>
      <c r="M271" s="599"/>
      <c r="N271" s="599"/>
      <c r="O271" s="599"/>
      <c r="P271" s="599"/>
      <c r="Q271" s="599"/>
      <c r="R271" s="599"/>
      <c r="S271" s="599"/>
      <c r="T271" s="599"/>
      <c r="U271" s="599"/>
      <c r="V271" s="599"/>
      <c r="W271" s="599"/>
      <c r="X271" s="599"/>
      <c r="Y271" s="599"/>
      <c r="Z271" s="599"/>
      <c r="AA271" s="599"/>
      <c r="AB271" s="599"/>
      <c r="AC271" s="599"/>
      <c r="AD271" s="599"/>
      <c r="AE271" s="599"/>
      <c r="AF271" s="599"/>
      <c r="AG271" s="599"/>
      <c r="AH271" s="599"/>
      <c r="AI271" s="599"/>
      <c r="AJ271" s="599"/>
      <c r="AK271" s="599"/>
      <c r="AL271" s="599"/>
      <c r="AM271" s="599"/>
      <c r="AN271" s="599"/>
      <c r="AO271" s="599"/>
      <c r="AP271" s="599"/>
      <c r="AQ271" s="599"/>
      <c r="AR271" s="599"/>
      <c r="AS271" s="599"/>
      <c r="AT271" s="599"/>
      <c r="AU271" s="599"/>
      <c r="AV271" s="599"/>
      <c r="AW271" s="599"/>
      <c r="AX271" s="599"/>
      <c r="AY271" s="599"/>
      <c r="AZ271" s="599"/>
      <c r="BA271" s="599"/>
      <c r="BB271" s="599"/>
    </row>
    <row r="272" spans="1:54" s="598" customFormat="1">
      <c r="A272" s="610"/>
      <c r="B272" s="610"/>
      <c r="C272" s="611"/>
      <c r="D272" s="612"/>
      <c r="E272" s="613"/>
      <c r="F272" s="597"/>
      <c r="G272" s="600"/>
      <c r="H272" s="600"/>
      <c r="I272" s="600"/>
      <c r="J272" s="600"/>
      <c r="K272" s="600"/>
      <c r="L272" s="599"/>
      <c r="M272" s="599"/>
      <c r="N272" s="599"/>
      <c r="O272" s="599"/>
      <c r="P272" s="599"/>
      <c r="Q272" s="599"/>
      <c r="R272" s="599"/>
      <c r="S272" s="599"/>
      <c r="T272" s="599"/>
      <c r="U272" s="599"/>
      <c r="V272" s="599"/>
      <c r="W272" s="599"/>
      <c r="X272" s="599"/>
      <c r="Y272" s="599"/>
      <c r="Z272" s="599"/>
      <c r="AA272" s="599"/>
      <c r="AB272" s="599"/>
      <c r="AC272" s="599"/>
      <c r="AD272" s="599"/>
      <c r="AE272" s="599"/>
      <c r="AF272" s="599"/>
      <c r="AG272" s="599"/>
      <c r="AH272" s="599"/>
      <c r="AI272" s="599"/>
      <c r="AJ272" s="599"/>
      <c r="AK272" s="599"/>
      <c r="AL272" s="599"/>
      <c r="AM272" s="599"/>
      <c r="AN272" s="599"/>
      <c r="AO272" s="599"/>
      <c r="AP272" s="599"/>
      <c r="AQ272" s="599"/>
      <c r="AR272" s="599"/>
      <c r="AS272" s="599"/>
      <c r="AT272" s="599"/>
      <c r="AU272" s="599"/>
      <c r="AV272" s="599"/>
      <c r="AW272" s="599"/>
      <c r="AX272" s="599"/>
      <c r="AY272" s="599"/>
      <c r="AZ272" s="599"/>
      <c r="BA272" s="599"/>
      <c r="BB272" s="599"/>
    </row>
    <row r="273" spans="1:54" s="598" customFormat="1" ht="87.6">
      <c r="A273" s="605" t="s">
        <v>837</v>
      </c>
      <c r="B273" s="605"/>
      <c r="C273" s="606" t="s">
        <v>838</v>
      </c>
      <c r="D273" s="607"/>
      <c r="E273" s="608"/>
      <c r="F273" s="597"/>
      <c r="G273" s="615" t="s">
        <v>1594</v>
      </c>
      <c r="H273" s="615"/>
      <c r="I273" s="619" t="s">
        <v>1595</v>
      </c>
      <c r="J273" s="641"/>
      <c r="K273" s="641"/>
      <c r="L273" s="599"/>
      <c r="M273" s="599"/>
      <c r="N273" s="599"/>
      <c r="O273" s="599"/>
      <c r="P273" s="599"/>
      <c r="Q273" s="599"/>
      <c r="R273" s="599"/>
      <c r="S273" s="599"/>
      <c r="T273" s="599"/>
      <c r="U273" s="599"/>
      <c r="V273" s="599"/>
      <c r="W273" s="599"/>
      <c r="X273" s="599"/>
      <c r="Y273" s="599"/>
      <c r="Z273" s="599"/>
      <c r="AA273" s="599"/>
      <c r="AB273" s="599"/>
      <c r="AC273" s="599"/>
      <c r="AD273" s="599"/>
      <c r="AE273" s="599"/>
      <c r="AF273" s="599"/>
      <c r="AG273" s="599"/>
      <c r="AH273" s="599"/>
      <c r="AI273" s="599"/>
      <c r="AJ273" s="599"/>
      <c r="AK273" s="599"/>
      <c r="AL273" s="599"/>
      <c r="AM273" s="599"/>
      <c r="AN273" s="599"/>
      <c r="AO273" s="599"/>
      <c r="AP273" s="599"/>
      <c r="AQ273" s="599"/>
      <c r="AR273" s="599"/>
      <c r="AS273" s="599"/>
      <c r="AT273" s="599"/>
      <c r="AU273" s="599"/>
      <c r="AV273" s="599"/>
      <c r="AW273" s="599"/>
      <c r="AX273" s="599"/>
      <c r="AY273" s="599"/>
      <c r="AZ273" s="599"/>
      <c r="BA273" s="599"/>
      <c r="BB273" s="599"/>
    </row>
    <row r="274" spans="1:54" s="598" customFormat="1">
      <c r="A274" s="605"/>
      <c r="B274" s="605" t="s">
        <v>1517</v>
      </c>
      <c r="C274" s="574"/>
      <c r="D274" s="607"/>
      <c r="E274" s="608"/>
      <c r="F274" s="597"/>
      <c r="G274" s="641"/>
      <c r="H274" s="605" t="s">
        <v>1517</v>
      </c>
      <c r="I274" s="641"/>
      <c r="J274" s="641"/>
      <c r="K274" s="641"/>
      <c r="L274" s="599"/>
      <c r="M274" s="599"/>
      <c r="N274" s="599"/>
      <c r="O274" s="599"/>
      <c r="P274" s="599"/>
      <c r="Q274" s="599"/>
      <c r="R274" s="599"/>
      <c r="S274" s="599"/>
      <c r="T274" s="599"/>
      <c r="U274" s="599"/>
      <c r="V274" s="599"/>
      <c r="W274" s="599"/>
      <c r="X274" s="599"/>
      <c r="Y274" s="599"/>
      <c r="Z274" s="599"/>
      <c r="AA274" s="599"/>
      <c r="AB274" s="599"/>
      <c r="AC274" s="599"/>
      <c r="AD274" s="599"/>
      <c r="AE274" s="599"/>
      <c r="AF274" s="599"/>
      <c r="AG274" s="599"/>
      <c r="AH274" s="599"/>
      <c r="AI274" s="599"/>
      <c r="AJ274" s="599"/>
      <c r="AK274" s="599"/>
      <c r="AL274" s="599"/>
      <c r="AM274" s="599"/>
      <c r="AN274" s="599"/>
      <c r="AO274" s="599"/>
      <c r="AP274" s="599"/>
      <c r="AQ274" s="599"/>
      <c r="AR274" s="599"/>
      <c r="AS274" s="599"/>
      <c r="AT274" s="599"/>
      <c r="AU274" s="599"/>
      <c r="AV274" s="599"/>
      <c r="AW274" s="599"/>
      <c r="AX274" s="599"/>
      <c r="AY274" s="599"/>
      <c r="AZ274" s="599"/>
      <c r="BA274" s="599"/>
      <c r="BB274" s="599"/>
    </row>
    <row r="275" spans="1:54" s="598" customFormat="1">
      <c r="A275" s="605"/>
      <c r="B275" s="605" t="str">
        <f>B$39</f>
        <v>MA</v>
      </c>
      <c r="C275" s="574"/>
      <c r="D275" s="607"/>
      <c r="E275" s="608"/>
      <c r="F275" s="597"/>
      <c r="G275" s="641"/>
      <c r="H275" s="605" t="str">
        <f>H$39</f>
        <v>MA</v>
      </c>
      <c r="I275" s="641"/>
      <c r="J275" s="641"/>
      <c r="K275" s="641"/>
      <c r="L275" s="599"/>
      <c r="M275" s="599"/>
      <c r="N275" s="599"/>
      <c r="O275" s="599"/>
      <c r="P275" s="599"/>
      <c r="Q275" s="599"/>
      <c r="R275" s="599"/>
      <c r="S275" s="599"/>
      <c r="T275" s="599"/>
      <c r="U275" s="599"/>
      <c r="V275" s="599"/>
      <c r="W275" s="599"/>
      <c r="X275" s="599"/>
      <c r="Y275" s="599"/>
      <c r="Z275" s="599"/>
      <c r="AA275" s="599"/>
      <c r="AB275" s="599"/>
      <c r="AC275" s="599"/>
      <c r="AD275" s="599"/>
      <c r="AE275" s="599"/>
      <c r="AF275" s="599"/>
      <c r="AG275" s="599"/>
      <c r="AH275" s="599"/>
      <c r="AI275" s="599"/>
      <c r="AJ275" s="599"/>
      <c r="AK275" s="599"/>
      <c r="AL275" s="599"/>
      <c r="AM275" s="599"/>
      <c r="AN275" s="599"/>
      <c r="AO275" s="599"/>
      <c r="AP275" s="599"/>
      <c r="AQ275" s="599"/>
      <c r="AR275" s="599"/>
      <c r="AS275" s="599"/>
      <c r="AT275" s="599"/>
      <c r="AU275" s="599"/>
      <c r="AV275" s="599"/>
      <c r="AW275" s="599"/>
      <c r="AX275" s="599"/>
      <c r="AY275" s="599"/>
      <c r="AZ275" s="599"/>
      <c r="BA275" s="599"/>
      <c r="BB275" s="599"/>
    </row>
    <row r="276" spans="1:54" s="598" customFormat="1">
      <c r="A276" s="605"/>
      <c r="B276" s="605" t="str">
        <f>B$40</f>
        <v>S1</v>
      </c>
      <c r="C276" s="574"/>
      <c r="D276" s="607"/>
      <c r="E276" s="608"/>
      <c r="F276" s="597"/>
      <c r="G276" s="641"/>
      <c r="H276" s="605" t="str">
        <f>H$40</f>
        <v>S1</v>
      </c>
      <c r="I276" s="641"/>
      <c r="J276" s="641"/>
      <c r="K276" s="641"/>
      <c r="L276" s="599"/>
      <c r="M276" s="599"/>
      <c r="N276" s="599"/>
      <c r="O276" s="599"/>
      <c r="P276" s="599"/>
      <c r="Q276" s="599"/>
      <c r="R276" s="599"/>
      <c r="S276" s="599"/>
      <c r="T276" s="599"/>
      <c r="U276" s="599"/>
      <c r="V276" s="599"/>
      <c r="W276" s="599"/>
      <c r="X276" s="599"/>
      <c r="Y276" s="599"/>
      <c r="Z276" s="599"/>
      <c r="AA276" s="599"/>
      <c r="AB276" s="599"/>
      <c r="AC276" s="599"/>
      <c r="AD276" s="599"/>
      <c r="AE276" s="599"/>
      <c r="AF276" s="599"/>
      <c r="AG276" s="599"/>
      <c r="AH276" s="599"/>
      <c r="AI276" s="599"/>
      <c r="AJ276" s="599"/>
      <c r="AK276" s="599"/>
      <c r="AL276" s="599"/>
      <c r="AM276" s="599"/>
      <c r="AN276" s="599"/>
      <c r="AO276" s="599"/>
      <c r="AP276" s="599"/>
      <c r="AQ276" s="599"/>
      <c r="AR276" s="599"/>
      <c r="AS276" s="599"/>
      <c r="AT276" s="599"/>
      <c r="AU276" s="599"/>
      <c r="AV276" s="599"/>
      <c r="AW276" s="599"/>
      <c r="AX276" s="599"/>
      <c r="AY276" s="599"/>
      <c r="AZ276" s="599"/>
      <c r="BA276" s="599"/>
      <c r="BB276" s="599"/>
    </row>
    <row r="277" spans="1:54" s="598" customFormat="1">
      <c r="A277" s="605"/>
      <c r="B277" s="605" t="str">
        <f>B$41</f>
        <v>S2</v>
      </c>
      <c r="C277" s="574"/>
      <c r="D277" s="607"/>
      <c r="E277" s="608"/>
      <c r="F277" s="597"/>
      <c r="G277" s="641"/>
      <c r="H277" s="605" t="str">
        <f>H$41</f>
        <v>S2</v>
      </c>
      <c r="I277" s="641"/>
      <c r="J277" s="641"/>
      <c r="K277" s="641"/>
      <c r="L277" s="599"/>
      <c r="M277" s="599"/>
      <c r="N277" s="599"/>
      <c r="O277" s="599"/>
      <c r="P277" s="599"/>
      <c r="Q277" s="599"/>
      <c r="R277" s="599"/>
      <c r="S277" s="599"/>
      <c r="T277" s="599"/>
      <c r="U277" s="599"/>
      <c r="V277" s="599"/>
      <c r="W277" s="599"/>
      <c r="X277" s="599"/>
      <c r="Y277" s="599"/>
      <c r="Z277" s="599"/>
      <c r="AA277" s="599"/>
      <c r="AB277" s="599"/>
      <c r="AC277" s="599"/>
      <c r="AD277" s="599"/>
      <c r="AE277" s="599"/>
      <c r="AF277" s="599"/>
      <c r="AG277" s="599"/>
      <c r="AH277" s="599"/>
      <c r="AI277" s="599"/>
      <c r="AJ277" s="599"/>
      <c r="AK277" s="599"/>
      <c r="AL277" s="599"/>
      <c r="AM277" s="599"/>
      <c r="AN277" s="599"/>
      <c r="AO277" s="599"/>
      <c r="AP277" s="599"/>
      <c r="AQ277" s="599"/>
      <c r="AR277" s="599"/>
      <c r="AS277" s="599"/>
      <c r="AT277" s="599"/>
      <c r="AU277" s="599"/>
      <c r="AV277" s="599"/>
      <c r="AW277" s="599"/>
      <c r="AX277" s="599"/>
      <c r="AY277" s="599"/>
      <c r="AZ277" s="599"/>
      <c r="BA277" s="599"/>
      <c r="BB277" s="599"/>
    </row>
    <row r="278" spans="1:54" s="598" customFormat="1" ht="68.25" customHeight="1">
      <c r="A278" s="605"/>
      <c r="B278" s="605" t="str">
        <f>B$42</f>
        <v>S3</v>
      </c>
      <c r="C278" s="574"/>
      <c r="D278" s="607"/>
      <c r="E278" s="608"/>
      <c r="F278" s="597"/>
      <c r="G278" s="641"/>
      <c r="H278" s="605" t="str">
        <f>H$42</f>
        <v>S3</v>
      </c>
      <c r="I278" s="756" t="s">
        <v>1596</v>
      </c>
      <c r="J278" s="759" t="s">
        <v>718</v>
      </c>
      <c r="K278" s="641"/>
      <c r="L278" s="599"/>
      <c r="M278" s="599"/>
      <c r="N278" s="599"/>
      <c r="O278" s="599"/>
      <c r="P278" s="599"/>
      <c r="Q278" s="599"/>
      <c r="R278" s="599"/>
      <c r="S278" s="599"/>
      <c r="T278" s="599"/>
      <c r="U278" s="599"/>
      <c r="V278" s="599"/>
      <c r="W278" s="599"/>
      <c r="X278" s="599"/>
      <c r="Y278" s="599"/>
      <c r="Z278" s="599"/>
      <c r="AA278" s="599"/>
      <c r="AB278" s="599"/>
      <c r="AC278" s="599"/>
      <c r="AD278" s="599"/>
      <c r="AE278" s="599"/>
      <c r="AF278" s="599"/>
      <c r="AG278" s="599"/>
      <c r="AH278" s="599"/>
      <c r="AI278" s="599"/>
      <c r="AJ278" s="599"/>
      <c r="AK278" s="599"/>
      <c r="AL278" s="599"/>
      <c r="AM278" s="599"/>
      <c r="AN278" s="599"/>
      <c r="AO278" s="599"/>
      <c r="AP278" s="599"/>
      <c r="AQ278" s="599"/>
      <c r="AR278" s="599"/>
      <c r="AS278" s="599"/>
      <c r="AT278" s="599"/>
      <c r="AU278" s="599"/>
      <c r="AV278" s="599"/>
      <c r="AW278" s="599"/>
      <c r="AX278" s="599"/>
      <c r="AY278" s="599"/>
      <c r="AZ278" s="599"/>
      <c r="BA278" s="599"/>
      <c r="BB278" s="599"/>
    </row>
    <row r="279" spans="1:54" s="598" customFormat="1">
      <c r="A279" s="605"/>
      <c r="B279" s="605" t="str">
        <f>B$43</f>
        <v>S4</v>
      </c>
      <c r="C279" s="574"/>
      <c r="D279" s="607"/>
      <c r="E279" s="608"/>
      <c r="F279" s="597"/>
      <c r="G279" s="641"/>
      <c r="H279" s="605" t="str">
        <f>H$43</f>
        <v>S4</v>
      </c>
      <c r="I279" s="641"/>
      <c r="J279" s="641"/>
      <c r="K279" s="641"/>
      <c r="L279" s="599"/>
      <c r="M279" s="599"/>
      <c r="N279" s="599"/>
      <c r="O279" s="599"/>
      <c r="P279" s="599"/>
      <c r="Q279" s="599"/>
      <c r="R279" s="599"/>
      <c r="S279" s="599"/>
      <c r="T279" s="599"/>
      <c r="U279" s="599"/>
      <c r="V279" s="599"/>
      <c r="W279" s="599"/>
      <c r="X279" s="599"/>
      <c r="Y279" s="599"/>
      <c r="Z279" s="599"/>
      <c r="AA279" s="599"/>
      <c r="AB279" s="599"/>
      <c r="AC279" s="599"/>
      <c r="AD279" s="599"/>
      <c r="AE279" s="599"/>
      <c r="AF279" s="599"/>
      <c r="AG279" s="599"/>
      <c r="AH279" s="599"/>
      <c r="AI279" s="599"/>
      <c r="AJ279" s="599"/>
      <c r="AK279" s="599"/>
      <c r="AL279" s="599"/>
      <c r="AM279" s="599"/>
      <c r="AN279" s="599"/>
      <c r="AO279" s="599"/>
      <c r="AP279" s="599"/>
      <c r="AQ279" s="599"/>
      <c r="AR279" s="599"/>
      <c r="AS279" s="599"/>
      <c r="AT279" s="599"/>
      <c r="AU279" s="599"/>
      <c r="AV279" s="599"/>
      <c r="AW279" s="599"/>
      <c r="AX279" s="599"/>
      <c r="AY279" s="599"/>
      <c r="AZ279" s="599"/>
      <c r="BA279" s="599"/>
      <c r="BB279" s="599"/>
    </row>
    <row r="280" spans="1:54" s="598" customFormat="1">
      <c r="A280" s="610"/>
      <c r="B280" s="610"/>
      <c r="C280" s="611"/>
      <c r="D280" s="612"/>
      <c r="E280" s="613"/>
      <c r="F280" s="597"/>
      <c r="G280" s="600"/>
      <c r="H280" s="600"/>
      <c r="I280" s="600"/>
      <c r="J280" s="600"/>
      <c r="K280" s="600"/>
      <c r="L280" s="599"/>
      <c r="M280" s="599"/>
      <c r="N280" s="599"/>
      <c r="O280" s="599"/>
      <c r="P280" s="599"/>
      <c r="Q280" s="599"/>
      <c r="R280" s="599"/>
      <c r="S280" s="599"/>
      <c r="T280" s="599"/>
      <c r="U280" s="599"/>
      <c r="V280" s="599"/>
      <c r="W280" s="599"/>
      <c r="X280" s="599"/>
      <c r="Y280" s="599"/>
      <c r="Z280" s="599"/>
      <c r="AA280" s="599"/>
      <c r="AB280" s="599"/>
      <c r="AC280" s="599"/>
      <c r="AD280" s="599"/>
      <c r="AE280" s="599"/>
      <c r="AF280" s="599"/>
      <c r="AG280" s="599"/>
      <c r="AH280" s="599"/>
      <c r="AI280" s="599"/>
      <c r="AJ280" s="599"/>
      <c r="AK280" s="599"/>
      <c r="AL280" s="599"/>
      <c r="AM280" s="599"/>
      <c r="AN280" s="599"/>
      <c r="AO280" s="599"/>
      <c r="AP280" s="599"/>
      <c r="AQ280" s="599"/>
      <c r="AR280" s="599"/>
      <c r="AS280" s="599"/>
      <c r="AT280" s="599"/>
      <c r="AU280" s="599"/>
      <c r="AV280" s="599"/>
      <c r="AW280" s="599"/>
      <c r="AX280" s="599"/>
      <c r="AY280" s="599"/>
      <c r="AZ280" s="599"/>
      <c r="BA280" s="599"/>
      <c r="BB280" s="599"/>
    </row>
    <row r="281" spans="1:54" s="598" customFormat="1" ht="62.45">
      <c r="A281" s="605" t="s">
        <v>841</v>
      </c>
      <c r="B281" s="605"/>
      <c r="C281" s="606" t="s">
        <v>842</v>
      </c>
      <c r="D281" s="607"/>
      <c r="E281" s="608"/>
      <c r="F281" s="597"/>
      <c r="G281" s="615" t="s">
        <v>1597</v>
      </c>
      <c r="H281" s="615"/>
      <c r="I281" s="619" t="s">
        <v>1598</v>
      </c>
      <c r="J281" s="641"/>
      <c r="K281" s="641"/>
      <c r="L281" s="599"/>
      <c r="M281" s="599"/>
      <c r="N281" s="599"/>
      <c r="O281" s="599"/>
      <c r="P281" s="599"/>
      <c r="Q281" s="599"/>
      <c r="R281" s="599"/>
      <c r="S281" s="599"/>
      <c r="T281" s="599"/>
      <c r="U281" s="599"/>
      <c r="V281" s="599"/>
      <c r="W281" s="599"/>
      <c r="X281" s="599"/>
      <c r="Y281" s="599"/>
      <c r="Z281" s="599"/>
      <c r="AA281" s="599"/>
      <c r="AB281" s="599"/>
      <c r="AC281" s="599"/>
      <c r="AD281" s="599"/>
      <c r="AE281" s="599"/>
      <c r="AF281" s="599"/>
      <c r="AG281" s="599"/>
      <c r="AH281" s="599"/>
      <c r="AI281" s="599"/>
      <c r="AJ281" s="599"/>
      <c r="AK281" s="599"/>
      <c r="AL281" s="599"/>
      <c r="AM281" s="599"/>
      <c r="AN281" s="599"/>
      <c r="AO281" s="599"/>
      <c r="AP281" s="599"/>
      <c r="AQ281" s="599"/>
      <c r="AR281" s="599"/>
      <c r="AS281" s="599"/>
      <c r="AT281" s="599"/>
      <c r="AU281" s="599"/>
      <c r="AV281" s="599"/>
      <c r="AW281" s="599"/>
      <c r="AX281" s="599"/>
      <c r="AY281" s="599"/>
      <c r="AZ281" s="599"/>
      <c r="BA281" s="599"/>
      <c r="BB281" s="599"/>
    </row>
    <row r="282" spans="1:54" s="598" customFormat="1">
      <c r="A282" s="605"/>
      <c r="B282" s="605" t="s">
        <v>1517</v>
      </c>
      <c r="C282" s="574"/>
      <c r="D282" s="607"/>
      <c r="E282" s="608"/>
      <c r="F282" s="597"/>
      <c r="G282" s="641"/>
      <c r="H282" s="605" t="s">
        <v>1517</v>
      </c>
      <c r="I282" s="641"/>
      <c r="J282" s="641"/>
      <c r="K282" s="641"/>
      <c r="L282" s="599"/>
      <c r="M282" s="599"/>
      <c r="N282" s="599"/>
      <c r="O282" s="599"/>
      <c r="P282" s="599"/>
      <c r="Q282" s="599"/>
      <c r="R282" s="599"/>
      <c r="S282" s="599"/>
      <c r="T282" s="599"/>
      <c r="U282" s="599"/>
      <c r="V282" s="599"/>
      <c r="W282" s="599"/>
      <c r="X282" s="599"/>
      <c r="Y282" s="599"/>
      <c r="Z282" s="599"/>
      <c r="AA282" s="599"/>
      <c r="AB282" s="599"/>
      <c r="AC282" s="599"/>
      <c r="AD282" s="599"/>
      <c r="AE282" s="599"/>
      <c r="AF282" s="599"/>
      <c r="AG282" s="599"/>
      <c r="AH282" s="599"/>
      <c r="AI282" s="599"/>
      <c r="AJ282" s="599"/>
      <c r="AK282" s="599"/>
      <c r="AL282" s="599"/>
      <c r="AM282" s="599"/>
      <c r="AN282" s="599"/>
      <c r="AO282" s="599"/>
      <c r="AP282" s="599"/>
      <c r="AQ282" s="599"/>
      <c r="AR282" s="599"/>
      <c r="AS282" s="599"/>
      <c r="AT282" s="599"/>
      <c r="AU282" s="599"/>
      <c r="AV282" s="599"/>
      <c r="AW282" s="599"/>
      <c r="AX282" s="599"/>
      <c r="AY282" s="599"/>
      <c r="AZ282" s="599"/>
      <c r="BA282" s="599"/>
      <c r="BB282" s="599"/>
    </row>
    <row r="283" spans="1:54" s="598" customFormat="1">
      <c r="A283" s="605"/>
      <c r="B283" s="605" t="str">
        <f>B$39</f>
        <v>MA</v>
      </c>
      <c r="C283" s="574"/>
      <c r="D283" s="607"/>
      <c r="E283" s="608"/>
      <c r="F283" s="597"/>
      <c r="G283" s="641"/>
      <c r="H283" s="605" t="str">
        <f>H$39</f>
        <v>MA</v>
      </c>
      <c r="I283" s="641"/>
      <c r="J283" s="641"/>
      <c r="K283" s="641"/>
      <c r="L283" s="599"/>
      <c r="M283" s="599"/>
      <c r="N283" s="599"/>
      <c r="O283" s="599"/>
      <c r="P283" s="599"/>
      <c r="Q283" s="599"/>
      <c r="R283" s="599"/>
      <c r="S283" s="599"/>
      <c r="T283" s="599"/>
      <c r="U283" s="599"/>
      <c r="V283" s="599"/>
      <c r="W283" s="599"/>
      <c r="X283" s="599"/>
      <c r="Y283" s="599"/>
      <c r="Z283" s="599"/>
      <c r="AA283" s="599"/>
      <c r="AB283" s="599"/>
      <c r="AC283" s="599"/>
      <c r="AD283" s="599"/>
      <c r="AE283" s="599"/>
      <c r="AF283" s="599"/>
      <c r="AG283" s="599"/>
      <c r="AH283" s="599"/>
      <c r="AI283" s="599"/>
      <c r="AJ283" s="599"/>
      <c r="AK283" s="599"/>
      <c r="AL283" s="599"/>
      <c r="AM283" s="599"/>
      <c r="AN283" s="599"/>
      <c r="AO283" s="599"/>
      <c r="AP283" s="599"/>
      <c r="AQ283" s="599"/>
      <c r="AR283" s="599"/>
      <c r="AS283" s="599"/>
      <c r="AT283" s="599"/>
      <c r="AU283" s="599"/>
      <c r="AV283" s="599"/>
      <c r="AW283" s="599"/>
      <c r="AX283" s="599"/>
      <c r="AY283" s="599"/>
      <c r="AZ283" s="599"/>
      <c r="BA283" s="599"/>
      <c r="BB283" s="599"/>
    </row>
    <row r="284" spans="1:54" s="598" customFormat="1">
      <c r="A284" s="605"/>
      <c r="B284" s="605" t="str">
        <f>B$40</f>
        <v>S1</v>
      </c>
      <c r="C284" s="574"/>
      <c r="D284" s="607"/>
      <c r="E284" s="608"/>
      <c r="F284" s="597"/>
      <c r="G284" s="641"/>
      <c r="H284" s="605" t="str">
        <f>H$40</f>
        <v>S1</v>
      </c>
      <c r="I284" s="641"/>
      <c r="J284" s="641"/>
      <c r="K284" s="641"/>
      <c r="L284" s="599"/>
      <c r="M284" s="599"/>
      <c r="N284" s="599"/>
      <c r="O284" s="599"/>
      <c r="P284" s="599"/>
      <c r="Q284" s="599"/>
      <c r="R284" s="599"/>
      <c r="S284" s="599"/>
      <c r="T284" s="599"/>
      <c r="U284" s="599"/>
      <c r="V284" s="599"/>
      <c r="W284" s="599"/>
      <c r="X284" s="599"/>
      <c r="Y284" s="599"/>
      <c r="Z284" s="599"/>
      <c r="AA284" s="599"/>
      <c r="AB284" s="599"/>
      <c r="AC284" s="599"/>
      <c r="AD284" s="599"/>
      <c r="AE284" s="599"/>
      <c r="AF284" s="599"/>
      <c r="AG284" s="599"/>
      <c r="AH284" s="599"/>
      <c r="AI284" s="599"/>
      <c r="AJ284" s="599"/>
      <c r="AK284" s="599"/>
      <c r="AL284" s="599"/>
      <c r="AM284" s="599"/>
      <c r="AN284" s="599"/>
      <c r="AO284" s="599"/>
      <c r="AP284" s="599"/>
      <c r="AQ284" s="599"/>
      <c r="AR284" s="599"/>
      <c r="AS284" s="599"/>
      <c r="AT284" s="599"/>
      <c r="AU284" s="599"/>
      <c r="AV284" s="599"/>
      <c r="AW284" s="599"/>
      <c r="AX284" s="599"/>
      <c r="AY284" s="599"/>
      <c r="AZ284" s="599"/>
      <c r="BA284" s="599"/>
      <c r="BB284" s="599"/>
    </row>
    <row r="285" spans="1:54" s="598" customFormat="1">
      <c r="A285" s="605"/>
      <c r="B285" s="605" t="str">
        <f>B$41</f>
        <v>S2</v>
      </c>
      <c r="C285" s="574"/>
      <c r="D285" s="607"/>
      <c r="E285" s="608"/>
      <c r="F285" s="597"/>
      <c r="G285" s="641"/>
      <c r="H285" s="605" t="str">
        <f>H$41</f>
        <v>S2</v>
      </c>
      <c r="I285" s="641"/>
      <c r="J285" s="641"/>
      <c r="K285" s="641"/>
      <c r="L285" s="599"/>
      <c r="M285" s="599"/>
      <c r="N285" s="599"/>
      <c r="O285" s="599"/>
      <c r="P285" s="599"/>
      <c r="Q285" s="599"/>
      <c r="R285" s="599"/>
      <c r="S285" s="599"/>
      <c r="T285" s="599"/>
      <c r="U285" s="599"/>
      <c r="V285" s="599"/>
      <c r="W285" s="599"/>
      <c r="X285" s="599"/>
      <c r="Y285" s="599"/>
      <c r="Z285" s="599"/>
      <c r="AA285" s="599"/>
      <c r="AB285" s="599"/>
      <c r="AC285" s="599"/>
      <c r="AD285" s="599"/>
      <c r="AE285" s="599"/>
      <c r="AF285" s="599"/>
      <c r="AG285" s="599"/>
      <c r="AH285" s="599"/>
      <c r="AI285" s="599"/>
      <c r="AJ285" s="599"/>
      <c r="AK285" s="599"/>
      <c r="AL285" s="599"/>
      <c r="AM285" s="599"/>
      <c r="AN285" s="599"/>
      <c r="AO285" s="599"/>
      <c r="AP285" s="599"/>
      <c r="AQ285" s="599"/>
      <c r="AR285" s="599"/>
      <c r="AS285" s="599"/>
      <c r="AT285" s="599"/>
      <c r="AU285" s="599"/>
      <c r="AV285" s="599"/>
      <c r="AW285" s="599"/>
      <c r="AX285" s="599"/>
      <c r="AY285" s="599"/>
      <c r="AZ285" s="599"/>
      <c r="BA285" s="599"/>
      <c r="BB285" s="599"/>
    </row>
    <row r="286" spans="1:54" s="598" customFormat="1" ht="66" customHeight="1">
      <c r="A286" s="605"/>
      <c r="B286" s="605" t="str">
        <f>B$42</f>
        <v>S3</v>
      </c>
      <c r="C286" s="574"/>
      <c r="D286" s="607"/>
      <c r="E286" s="608"/>
      <c r="F286" s="597"/>
      <c r="G286" s="641"/>
      <c r="H286" s="605" t="str">
        <f>H$42</f>
        <v>S3</v>
      </c>
      <c r="I286" s="756" t="s">
        <v>1599</v>
      </c>
      <c r="J286" s="759" t="s">
        <v>718</v>
      </c>
      <c r="K286" s="641"/>
      <c r="L286" s="599"/>
      <c r="M286" s="599"/>
      <c r="N286" s="599"/>
      <c r="O286" s="599"/>
      <c r="P286" s="599"/>
      <c r="Q286" s="599"/>
      <c r="R286" s="599"/>
      <c r="S286" s="599"/>
      <c r="T286" s="599"/>
      <c r="U286" s="599"/>
      <c r="V286" s="599"/>
      <c r="W286" s="599"/>
      <c r="X286" s="599"/>
      <c r="Y286" s="599"/>
      <c r="Z286" s="599"/>
      <c r="AA286" s="599"/>
      <c r="AB286" s="599"/>
      <c r="AC286" s="599"/>
      <c r="AD286" s="599"/>
      <c r="AE286" s="599"/>
      <c r="AF286" s="599"/>
      <c r="AG286" s="599"/>
      <c r="AH286" s="599"/>
      <c r="AI286" s="599"/>
      <c r="AJ286" s="599"/>
      <c r="AK286" s="599"/>
      <c r="AL286" s="599"/>
      <c r="AM286" s="599"/>
      <c r="AN286" s="599"/>
      <c r="AO286" s="599"/>
      <c r="AP286" s="599"/>
      <c r="AQ286" s="599"/>
      <c r="AR286" s="599"/>
      <c r="AS286" s="599"/>
      <c r="AT286" s="599"/>
      <c r="AU286" s="599"/>
      <c r="AV286" s="599"/>
      <c r="AW286" s="599"/>
      <c r="AX286" s="599"/>
      <c r="AY286" s="599"/>
      <c r="AZ286" s="599"/>
      <c r="BA286" s="599"/>
      <c r="BB286" s="599"/>
    </row>
    <row r="287" spans="1:54" s="598" customFormat="1">
      <c r="A287" s="605"/>
      <c r="B287" s="605" t="str">
        <f>B$43</f>
        <v>S4</v>
      </c>
      <c r="C287" s="574"/>
      <c r="D287" s="607"/>
      <c r="E287" s="608"/>
      <c r="F287" s="597"/>
      <c r="G287" s="641"/>
      <c r="H287" s="605" t="str">
        <f>H$43</f>
        <v>S4</v>
      </c>
      <c r="I287" s="641"/>
      <c r="J287" s="641"/>
      <c r="K287" s="641"/>
      <c r="L287" s="599"/>
      <c r="M287" s="599"/>
      <c r="N287" s="599"/>
      <c r="O287" s="599"/>
      <c r="P287" s="599"/>
      <c r="Q287" s="599"/>
      <c r="R287" s="599"/>
      <c r="S287" s="599"/>
      <c r="T287" s="599"/>
      <c r="U287" s="599"/>
      <c r="V287" s="599"/>
      <c r="W287" s="599"/>
      <c r="X287" s="599"/>
      <c r="Y287" s="599"/>
      <c r="Z287" s="599"/>
      <c r="AA287" s="599"/>
      <c r="AB287" s="599"/>
      <c r="AC287" s="599"/>
      <c r="AD287" s="599"/>
      <c r="AE287" s="599"/>
      <c r="AF287" s="599"/>
      <c r="AG287" s="599"/>
      <c r="AH287" s="599"/>
      <c r="AI287" s="599"/>
      <c r="AJ287" s="599"/>
      <c r="AK287" s="599"/>
      <c r="AL287" s="599"/>
      <c r="AM287" s="599"/>
      <c r="AN287" s="599"/>
      <c r="AO287" s="599"/>
      <c r="AP287" s="599"/>
      <c r="AQ287" s="599"/>
      <c r="AR287" s="599"/>
      <c r="AS287" s="599"/>
      <c r="AT287" s="599"/>
      <c r="AU287" s="599"/>
      <c r="AV287" s="599"/>
      <c r="AW287" s="599"/>
      <c r="AX287" s="599"/>
      <c r="AY287" s="599"/>
      <c r="AZ287" s="599"/>
      <c r="BA287" s="599"/>
      <c r="BB287" s="599"/>
    </row>
    <row r="288" spans="1:54" s="598" customFormat="1">
      <c r="A288" s="610"/>
      <c r="B288" s="610"/>
      <c r="C288" s="611"/>
      <c r="D288" s="612"/>
      <c r="E288" s="613"/>
      <c r="F288" s="597"/>
      <c r="G288" s="600"/>
      <c r="H288" s="600"/>
      <c r="I288" s="600"/>
      <c r="J288" s="600"/>
      <c r="K288" s="600"/>
      <c r="L288" s="599"/>
      <c r="M288" s="599"/>
      <c r="N288" s="599"/>
      <c r="O288" s="599"/>
      <c r="P288" s="599"/>
      <c r="Q288" s="599"/>
      <c r="R288" s="599"/>
      <c r="S288" s="599"/>
      <c r="T288" s="599"/>
      <c r="U288" s="599"/>
      <c r="V288" s="599"/>
      <c r="W288" s="599"/>
      <c r="X288" s="599"/>
      <c r="Y288" s="599"/>
      <c r="Z288" s="599"/>
      <c r="AA288" s="599"/>
      <c r="AB288" s="599"/>
      <c r="AC288" s="599"/>
      <c r="AD288" s="599"/>
      <c r="AE288" s="599"/>
      <c r="AF288" s="599"/>
      <c r="AG288" s="599"/>
      <c r="AH288" s="599"/>
      <c r="AI288" s="599"/>
      <c r="AJ288" s="599"/>
      <c r="AK288" s="599"/>
      <c r="AL288" s="599"/>
      <c r="AM288" s="599"/>
      <c r="AN288" s="599"/>
      <c r="AO288" s="599"/>
      <c r="AP288" s="599"/>
      <c r="AQ288" s="599"/>
      <c r="AR288" s="599"/>
      <c r="AS288" s="599"/>
      <c r="AT288" s="599"/>
      <c r="AU288" s="599"/>
      <c r="AV288" s="599"/>
      <c r="AW288" s="599"/>
      <c r="AX288" s="599"/>
      <c r="AY288" s="599"/>
      <c r="AZ288" s="599"/>
      <c r="BA288" s="599"/>
      <c r="BB288" s="599"/>
    </row>
    <row r="289" spans="1:54" s="598" customFormat="1" ht="62.45">
      <c r="A289" s="605" t="s">
        <v>845</v>
      </c>
      <c r="B289" s="605"/>
      <c r="C289" s="606" t="s">
        <v>846</v>
      </c>
      <c r="D289" s="607"/>
      <c r="E289" s="608"/>
      <c r="F289" s="597"/>
      <c r="G289" s="615" t="s">
        <v>1600</v>
      </c>
      <c r="H289" s="615"/>
      <c r="I289" s="619" t="s">
        <v>1601</v>
      </c>
      <c r="J289" s="641"/>
      <c r="K289" s="641"/>
      <c r="L289" s="599"/>
      <c r="M289" s="599"/>
      <c r="N289" s="599"/>
      <c r="O289" s="599"/>
      <c r="P289" s="599"/>
      <c r="Q289" s="599"/>
      <c r="R289" s="599"/>
      <c r="S289" s="599"/>
      <c r="T289" s="599"/>
      <c r="U289" s="599"/>
      <c r="V289" s="599"/>
      <c r="W289" s="599"/>
      <c r="X289" s="599"/>
      <c r="Y289" s="599"/>
      <c r="Z289" s="599"/>
      <c r="AA289" s="599"/>
      <c r="AB289" s="599"/>
      <c r="AC289" s="599"/>
      <c r="AD289" s="599"/>
      <c r="AE289" s="599"/>
      <c r="AF289" s="599"/>
      <c r="AG289" s="599"/>
      <c r="AH289" s="599"/>
      <c r="AI289" s="599"/>
      <c r="AJ289" s="599"/>
      <c r="AK289" s="599"/>
      <c r="AL289" s="599"/>
      <c r="AM289" s="599"/>
      <c r="AN289" s="599"/>
      <c r="AO289" s="599"/>
      <c r="AP289" s="599"/>
      <c r="AQ289" s="599"/>
      <c r="AR289" s="599"/>
      <c r="AS289" s="599"/>
      <c r="AT289" s="599"/>
      <c r="AU289" s="599"/>
      <c r="AV289" s="599"/>
      <c r="AW289" s="599"/>
      <c r="AX289" s="599"/>
      <c r="AY289" s="599"/>
      <c r="AZ289" s="599"/>
      <c r="BA289" s="599"/>
      <c r="BB289" s="599"/>
    </row>
    <row r="290" spans="1:54" s="598" customFormat="1">
      <c r="A290" s="605"/>
      <c r="B290" s="605" t="s">
        <v>1517</v>
      </c>
      <c r="C290" s="574"/>
      <c r="D290" s="607"/>
      <c r="E290" s="608"/>
      <c r="F290" s="597"/>
      <c r="G290" s="641"/>
      <c r="H290" s="605" t="s">
        <v>1517</v>
      </c>
      <c r="I290" s="641"/>
      <c r="J290" s="641"/>
      <c r="K290" s="641"/>
      <c r="L290" s="599"/>
      <c r="M290" s="599"/>
      <c r="N290" s="599"/>
      <c r="O290" s="599"/>
      <c r="P290" s="599"/>
      <c r="Q290" s="599"/>
      <c r="R290" s="599"/>
      <c r="S290" s="599"/>
      <c r="T290" s="599"/>
      <c r="U290" s="599"/>
      <c r="V290" s="599"/>
      <c r="W290" s="599"/>
      <c r="X290" s="599"/>
      <c r="Y290" s="599"/>
      <c r="Z290" s="599"/>
      <c r="AA290" s="599"/>
      <c r="AB290" s="599"/>
      <c r="AC290" s="599"/>
      <c r="AD290" s="599"/>
      <c r="AE290" s="599"/>
      <c r="AF290" s="599"/>
      <c r="AG290" s="599"/>
      <c r="AH290" s="599"/>
      <c r="AI290" s="599"/>
      <c r="AJ290" s="599"/>
      <c r="AK290" s="599"/>
      <c r="AL290" s="599"/>
      <c r="AM290" s="599"/>
      <c r="AN290" s="599"/>
      <c r="AO290" s="599"/>
      <c r="AP290" s="599"/>
      <c r="AQ290" s="599"/>
      <c r="AR290" s="599"/>
      <c r="AS290" s="599"/>
      <c r="AT290" s="599"/>
      <c r="AU290" s="599"/>
      <c r="AV290" s="599"/>
      <c r="AW290" s="599"/>
      <c r="AX290" s="599"/>
      <c r="AY290" s="599"/>
      <c r="AZ290" s="599"/>
      <c r="BA290" s="599"/>
      <c r="BB290" s="599"/>
    </row>
    <row r="291" spans="1:54" s="598" customFormat="1">
      <c r="A291" s="605"/>
      <c r="B291" s="605" t="str">
        <f>B$39</f>
        <v>MA</v>
      </c>
      <c r="C291" s="574"/>
      <c r="D291" s="607"/>
      <c r="E291" s="608"/>
      <c r="F291" s="597"/>
      <c r="G291" s="641"/>
      <c r="H291" s="605" t="str">
        <f>H$39</f>
        <v>MA</v>
      </c>
      <c r="I291" s="641"/>
      <c r="J291" s="641"/>
      <c r="K291" s="641"/>
      <c r="L291" s="599"/>
      <c r="M291" s="599"/>
      <c r="N291" s="599"/>
      <c r="O291" s="599"/>
      <c r="P291" s="599"/>
      <c r="Q291" s="599"/>
      <c r="R291" s="599"/>
      <c r="S291" s="599"/>
      <c r="T291" s="599"/>
      <c r="U291" s="599"/>
      <c r="V291" s="599"/>
      <c r="W291" s="599"/>
      <c r="X291" s="599"/>
      <c r="Y291" s="599"/>
      <c r="Z291" s="599"/>
      <c r="AA291" s="599"/>
      <c r="AB291" s="599"/>
      <c r="AC291" s="599"/>
      <c r="AD291" s="599"/>
      <c r="AE291" s="599"/>
      <c r="AF291" s="599"/>
      <c r="AG291" s="599"/>
      <c r="AH291" s="599"/>
      <c r="AI291" s="599"/>
      <c r="AJ291" s="599"/>
      <c r="AK291" s="599"/>
      <c r="AL291" s="599"/>
      <c r="AM291" s="599"/>
      <c r="AN291" s="599"/>
      <c r="AO291" s="599"/>
      <c r="AP291" s="599"/>
      <c r="AQ291" s="599"/>
      <c r="AR291" s="599"/>
      <c r="AS291" s="599"/>
      <c r="AT291" s="599"/>
      <c r="AU291" s="599"/>
      <c r="AV291" s="599"/>
      <c r="AW291" s="599"/>
      <c r="AX291" s="599"/>
      <c r="AY291" s="599"/>
      <c r="AZ291" s="599"/>
      <c r="BA291" s="599"/>
      <c r="BB291" s="599"/>
    </row>
    <row r="292" spans="1:54" s="598" customFormat="1">
      <c r="A292" s="605"/>
      <c r="B292" s="605" t="str">
        <f>B$40</f>
        <v>S1</v>
      </c>
      <c r="C292" s="574"/>
      <c r="D292" s="607"/>
      <c r="E292" s="608"/>
      <c r="F292" s="597"/>
      <c r="G292" s="641"/>
      <c r="H292" s="605" t="str">
        <f>H$40</f>
        <v>S1</v>
      </c>
      <c r="I292" s="641"/>
      <c r="J292" s="641"/>
      <c r="K292" s="641"/>
      <c r="L292" s="599"/>
      <c r="M292" s="599"/>
      <c r="N292" s="599"/>
      <c r="O292" s="599"/>
      <c r="P292" s="599"/>
      <c r="Q292" s="599"/>
      <c r="R292" s="599"/>
      <c r="S292" s="599"/>
      <c r="T292" s="599"/>
      <c r="U292" s="599"/>
      <c r="V292" s="599"/>
      <c r="W292" s="599"/>
      <c r="X292" s="599"/>
      <c r="Y292" s="599"/>
      <c r="Z292" s="599"/>
      <c r="AA292" s="599"/>
      <c r="AB292" s="599"/>
      <c r="AC292" s="599"/>
      <c r="AD292" s="599"/>
      <c r="AE292" s="599"/>
      <c r="AF292" s="599"/>
      <c r="AG292" s="599"/>
      <c r="AH292" s="599"/>
      <c r="AI292" s="599"/>
      <c r="AJ292" s="599"/>
      <c r="AK292" s="599"/>
      <c r="AL292" s="599"/>
      <c r="AM292" s="599"/>
      <c r="AN292" s="599"/>
      <c r="AO292" s="599"/>
      <c r="AP292" s="599"/>
      <c r="AQ292" s="599"/>
      <c r="AR292" s="599"/>
      <c r="AS292" s="599"/>
      <c r="AT292" s="599"/>
      <c r="AU292" s="599"/>
      <c r="AV292" s="599"/>
      <c r="AW292" s="599"/>
      <c r="AX292" s="599"/>
      <c r="AY292" s="599"/>
      <c r="AZ292" s="599"/>
      <c r="BA292" s="599"/>
      <c r="BB292" s="599"/>
    </row>
    <row r="293" spans="1:54" s="598" customFormat="1">
      <c r="A293" s="605"/>
      <c r="B293" s="605" t="str">
        <f>B$41</f>
        <v>S2</v>
      </c>
      <c r="C293" s="574"/>
      <c r="D293" s="607"/>
      <c r="E293" s="608"/>
      <c r="F293" s="597"/>
      <c r="G293" s="641"/>
      <c r="H293" s="605" t="str">
        <f>H$41</f>
        <v>S2</v>
      </c>
      <c r="I293" s="641"/>
      <c r="J293" s="641"/>
      <c r="K293" s="641"/>
      <c r="L293" s="599"/>
      <c r="M293" s="599"/>
      <c r="N293" s="599"/>
      <c r="O293" s="599"/>
      <c r="P293" s="599"/>
      <c r="Q293" s="599"/>
      <c r="R293" s="599"/>
      <c r="S293" s="599"/>
      <c r="T293" s="599"/>
      <c r="U293" s="599"/>
      <c r="V293" s="599"/>
      <c r="W293" s="599"/>
      <c r="X293" s="599"/>
      <c r="Y293" s="599"/>
      <c r="Z293" s="599"/>
      <c r="AA293" s="599"/>
      <c r="AB293" s="599"/>
      <c r="AC293" s="599"/>
      <c r="AD293" s="599"/>
      <c r="AE293" s="599"/>
      <c r="AF293" s="599"/>
      <c r="AG293" s="599"/>
      <c r="AH293" s="599"/>
      <c r="AI293" s="599"/>
      <c r="AJ293" s="599"/>
      <c r="AK293" s="599"/>
      <c r="AL293" s="599"/>
      <c r="AM293" s="599"/>
      <c r="AN293" s="599"/>
      <c r="AO293" s="599"/>
      <c r="AP293" s="599"/>
      <c r="AQ293" s="599"/>
      <c r="AR293" s="599"/>
      <c r="AS293" s="599"/>
      <c r="AT293" s="599"/>
      <c r="AU293" s="599"/>
      <c r="AV293" s="599"/>
      <c r="AW293" s="599"/>
      <c r="AX293" s="599"/>
      <c r="AY293" s="599"/>
      <c r="AZ293" s="599"/>
      <c r="BA293" s="599"/>
      <c r="BB293" s="599"/>
    </row>
    <row r="294" spans="1:54" s="598" customFormat="1" ht="15.6">
      <c r="A294" s="605"/>
      <c r="B294" s="605" t="str">
        <f>B$42</f>
        <v>S3</v>
      </c>
      <c r="C294" s="574"/>
      <c r="D294" s="607"/>
      <c r="E294" s="608"/>
      <c r="F294" s="597"/>
      <c r="G294" s="641"/>
      <c r="H294" s="605" t="str">
        <f>H$42</f>
        <v>S3</v>
      </c>
      <c r="I294" s="756" t="s">
        <v>1602</v>
      </c>
      <c r="J294" s="759" t="s">
        <v>718</v>
      </c>
      <c r="K294" s="641"/>
      <c r="L294" s="599"/>
      <c r="M294" s="599"/>
      <c r="N294" s="599"/>
      <c r="O294" s="599"/>
      <c r="P294" s="599"/>
      <c r="Q294" s="599"/>
      <c r="R294" s="599"/>
      <c r="S294" s="599"/>
      <c r="T294" s="599"/>
      <c r="U294" s="599"/>
      <c r="V294" s="599"/>
      <c r="W294" s="599"/>
      <c r="X294" s="599"/>
      <c r="Y294" s="599"/>
      <c r="Z294" s="599"/>
      <c r="AA294" s="599"/>
      <c r="AB294" s="599"/>
      <c r="AC294" s="599"/>
      <c r="AD294" s="599"/>
      <c r="AE294" s="599"/>
      <c r="AF294" s="599"/>
      <c r="AG294" s="599"/>
      <c r="AH294" s="599"/>
      <c r="AI294" s="599"/>
      <c r="AJ294" s="599"/>
      <c r="AK294" s="599"/>
      <c r="AL294" s="599"/>
      <c r="AM294" s="599"/>
      <c r="AN294" s="599"/>
      <c r="AO294" s="599"/>
      <c r="AP294" s="599"/>
      <c r="AQ294" s="599"/>
      <c r="AR294" s="599"/>
      <c r="AS294" s="599"/>
      <c r="AT294" s="599"/>
      <c r="AU294" s="599"/>
      <c r="AV294" s="599"/>
      <c r="AW294" s="599"/>
      <c r="AX294" s="599"/>
      <c r="AY294" s="599"/>
      <c r="AZ294" s="599"/>
      <c r="BA294" s="599"/>
      <c r="BB294" s="599"/>
    </row>
    <row r="295" spans="1:54" s="598" customFormat="1">
      <c r="A295" s="605"/>
      <c r="B295" s="605" t="str">
        <f>B$43</f>
        <v>S4</v>
      </c>
      <c r="C295" s="574"/>
      <c r="D295" s="607"/>
      <c r="E295" s="608"/>
      <c r="F295" s="597"/>
      <c r="G295" s="641"/>
      <c r="H295" s="605" t="str">
        <f>H$43</f>
        <v>S4</v>
      </c>
      <c r="I295" s="641"/>
      <c r="J295" s="641"/>
      <c r="K295" s="641"/>
      <c r="L295" s="599"/>
      <c r="M295" s="599"/>
      <c r="N295" s="599"/>
      <c r="O295" s="599"/>
      <c r="P295" s="599"/>
      <c r="Q295" s="599"/>
      <c r="R295" s="599"/>
      <c r="S295" s="599"/>
      <c r="T295" s="599"/>
      <c r="U295" s="599"/>
      <c r="V295" s="599"/>
      <c r="W295" s="599"/>
      <c r="X295" s="599"/>
      <c r="Y295" s="599"/>
      <c r="Z295" s="599"/>
      <c r="AA295" s="599"/>
      <c r="AB295" s="599"/>
      <c r="AC295" s="599"/>
      <c r="AD295" s="599"/>
      <c r="AE295" s="599"/>
      <c r="AF295" s="599"/>
      <c r="AG295" s="599"/>
      <c r="AH295" s="599"/>
      <c r="AI295" s="599"/>
      <c r="AJ295" s="599"/>
      <c r="AK295" s="599"/>
      <c r="AL295" s="599"/>
      <c r="AM295" s="599"/>
      <c r="AN295" s="599"/>
      <c r="AO295" s="599"/>
      <c r="AP295" s="599"/>
      <c r="AQ295" s="599"/>
      <c r="AR295" s="599"/>
      <c r="AS295" s="599"/>
      <c r="AT295" s="599"/>
      <c r="AU295" s="599"/>
      <c r="AV295" s="599"/>
      <c r="AW295" s="599"/>
      <c r="AX295" s="599"/>
      <c r="AY295" s="599"/>
      <c r="AZ295" s="599"/>
      <c r="BA295" s="599"/>
      <c r="BB295" s="599"/>
    </row>
    <row r="296" spans="1:54" s="598" customFormat="1">
      <c r="A296" s="610"/>
      <c r="B296" s="610"/>
      <c r="C296" s="611"/>
      <c r="D296" s="612"/>
      <c r="E296" s="613"/>
      <c r="F296" s="597"/>
      <c r="G296" s="600"/>
      <c r="H296" s="600"/>
      <c r="I296" s="600"/>
      <c r="J296" s="600"/>
      <c r="K296" s="600"/>
      <c r="L296" s="599"/>
      <c r="M296" s="599"/>
      <c r="N296" s="599"/>
      <c r="O296" s="599"/>
      <c r="P296" s="599"/>
      <c r="Q296" s="599"/>
      <c r="R296" s="599"/>
      <c r="S296" s="599"/>
      <c r="T296" s="599"/>
      <c r="U296" s="599"/>
      <c r="V296" s="599"/>
      <c r="W296" s="599"/>
      <c r="X296" s="599"/>
      <c r="Y296" s="599"/>
      <c r="Z296" s="599"/>
      <c r="AA296" s="599"/>
      <c r="AB296" s="599"/>
      <c r="AC296" s="599"/>
      <c r="AD296" s="599"/>
      <c r="AE296" s="599"/>
      <c r="AF296" s="599"/>
      <c r="AG296" s="599"/>
      <c r="AH296" s="599"/>
      <c r="AI296" s="599"/>
      <c r="AJ296" s="599"/>
      <c r="AK296" s="599"/>
      <c r="AL296" s="599"/>
      <c r="AM296" s="599"/>
      <c r="AN296" s="599"/>
      <c r="AO296" s="599"/>
      <c r="AP296" s="599"/>
      <c r="AQ296" s="599"/>
      <c r="AR296" s="599"/>
      <c r="AS296" s="599"/>
      <c r="AT296" s="599"/>
      <c r="AU296" s="599"/>
      <c r="AV296" s="599"/>
      <c r="AW296" s="599"/>
      <c r="AX296" s="599"/>
      <c r="AY296" s="599"/>
      <c r="AZ296" s="599"/>
      <c r="BA296" s="599"/>
      <c r="BB296" s="599"/>
    </row>
    <row r="297" spans="1:54" s="598" customFormat="1" ht="75">
      <c r="A297" s="605" t="s">
        <v>849</v>
      </c>
      <c r="B297" s="605"/>
      <c r="C297" s="606" t="s">
        <v>850</v>
      </c>
      <c r="D297" s="607"/>
      <c r="E297" s="608"/>
      <c r="F297" s="597"/>
      <c r="G297" s="639" t="s">
        <v>1603</v>
      </c>
      <c r="H297" s="650"/>
      <c r="I297" s="619" t="s">
        <v>1604</v>
      </c>
      <c r="J297" s="641"/>
      <c r="K297" s="641"/>
      <c r="L297" s="599"/>
      <c r="M297" s="599"/>
      <c r="N297" s="599"/>
      <c r="O297" s="599"/>
      <c r="P297" s="599"/>
      <c r="Q297" s="599"/>
      <c r="R297" s="599"/>
      <c r="S297" s="599"/>
      <c r="T297" s="599"/>
      <c r="U297" s="599"/>
      <c r="V297" s="599"/>
      <c r="W297" s="599"/>
      <c r="X297" s="599"/>
      <c r="Y297" s="599"/>
      <c r="Z297" s="599"/>
      <c r="AA297" s="599"/>
      <c r="AB297" s="599"/>
      <c r="AC297" s="599"/>
      <c r="AD297" s="599"/>
      <c r="AE297" s="599"/>
      <c r="AF297" s="599"/>
      <c r="AG297" s="599"/>
      <c r="AH297" s="599"/>
      <c r="AI297" s="599"/>
      <c r="AJ297" s="599"/>
      <c r="AK297" s="599"/>
      <c r="AL297" s="599"/>
      <c r="AM297" s="599"/>
      <c r="AN297" s="599"/>
      <c r="AO297" s="599"/>
      <c r="AP297" s="599"/>
      <c r="AQ297" s="599"/>
      <c r="AR297" s="599"/>
      <c r="AS297" s="599"/>
      <c r="AT297" s="599"/>
      <c r="AU297" s="599"/>
      <c r="AV297" s="599"/>
      <c r="AW297" s="599"/>
      <c r="AX297" s="599"/>
      <c r="AY297" s="599"/>
      <c r="AZ297" s="599"/>
      <c r="BA297" s="599"/>
      <c r="BB297" s="599"/>
    </row>
    <row r="298" spans="1:54" s="598" customFormat="1">
      <c r="A298" s="605"/>
      <c r="B298" s="605" t="s">
        <v>1517</v>
      </c>
      <c r="C298" s="574"/>
      <c r="D298" s="607"/>
      <c r="E298" s="608"/>
      <c r="F298" s="597"/>
      <c r="G298" s="649"/>
      <c r="H298" s="605" t="s">
        <v>1517</v>
      </c>
      <c r="I298" s="641"/>
      <c r="J298" s="641"/>
      <c r="K298" s="641"/>
      <c r="L298" s="599"/>
      <c r="M298" s="599"/>
      <c r="N298" s="599"/>
      <c r="O298" s="599"/>
      <c r="P298" s="599"/>
      <c r="Q298" s="599"/>
      <c r="R298" s="599"/>
      <c r="S298" s="599"/>
      <c r="T298" s="599"/>
      <c r="U298" s="599"/>
      <c r="V298" s="599"/>
      <c r="W298" s="599"/>
      <c r="X298" s="599"/>
      <c r="Y298" s="599"/>
      <c r="Z298" s="599"/>
      <c r="AA298" s="599"/>
      <c r="AB298" s="599"/>
      <c r="AC298" s="599"/>
      <c r="AD298" s="599"/>
      <c r="AE298" s="599"/>
      <c r="AF298" s="599"/>
      <c r="AG298" s="599"/>
      <c r="AH298" s="599"/>
      <c r="AI298" s="599"/>
      <c r="AJ298" s="599"/>
      <c r="AK298" s="599"/>
      <c r="AL298" s="599"/>
      <c r="AM298" s="599"/>
      <c r="AN298" s="599"/>
      <c r="AO298" s="599"/>
      <c r="AP298" s="599"/>
      <c r="AQ298" s="599"/>
      <c r="AR298" s="599"/>
      <c r="AS298" s="599"/>
      <c r="AT298" s="599"/>
      <c r="AU298" s="599"/>
      <c r="AV298" s="599"/>
      <c r="AW298" s="599"/>
      <c r="AX298" s="599"/>
      <c r="AY298" s="599"/>
      <c r="AZ298" s="599"/>
      <c r="BA298" s="599"/>
      <c r="BB298" s="599"/>
    </row>
    <row r="299" spans="1:54" s="598" customFormat="1">
      <c r="A299" s="605"/>
      <c r="B299" s="605" t="str">
        <f>B$39</f>
        <v>MA</v>
      </c>
      <c r="C299" s="574"/>
      <c r="D299" s="607"/>
      <c r="E299" s="608"/>
      <c r="F299" s="597"/>
      <c r="G299" s="641"/>
      <c r="H299" s="605" t="str">
        <f>H$39</f>
        <v>MA</v>
      </c>
      <c r="I299" s="641"/>
      <c r="J299" s="641"/>
      <c r="K299" s="641"/>
      <c r="L299" s="599"/>
      <c r="M299" s="599"/>
      <c r="N299" s="599"/>
      <c r="O299" s="599"/>
      <c r="P299" s="599"/>
      <c r="Q299" s="599"/>
      <c r="R299" s="599"/>
      <c r="S299" s="599"/>
      <c r="T299" s="599"/>
      <c r="U299" s="599"/>
      <c r="V299" s="599"/>
      <c r="W299" s="599"/>
      <c r="X299" s="599"/>
      <c r="Y299" s="599"/>
      <c r="Z299" s="599"/>
      <c r="AA299" s="599"/>
      <c r="AB299" s="599"/>
      <c r="AC299" s="599"/>
      <c r="AD299" s="599"/>
      <c r="AE299" s="599"/>
      <c r="AF299" s="599"/>
      <c r="AG299" s="599"/>
      <c r="AH299" s="599"/>
      <c r="AI299" s="599"/>
      <c r="AJ299" s="599"/>
      <c r="AK299" s="599"/>
      <c r="AL299" s="599"/>
      <c r="AM299" s="599"/>
      <c r="AN299" s="599"/>
      <c r="AO299" s="599"/>
      <c r="AP299" s="599"/>
      <c r="AQ299" s="599"/>
      <c r="AR299" s="599"/>
      <c r="AS299" s="599"/>
      <c r="AT299" s="599"/>
      <c r="AU299" s="599"/>
      <c r="AV299" s="599"/>
      <c r="AW299" s="599"/>
      <c r="AX299" s="599"/>
      <c r="AY299" s="599"/>
      <c r="AZ299" s="599"/>
      <c r="BA299" s="599"/>
      <c r="BB299" s="599"/>
    </row>
    <row r="300" spans="1:54" s="598" customFormat="1">
      <c r="A300" s="605"/>
      <c r="B300" s="605" t="str">
        <f>B$40</f>
        <v>S1</v>
      </c>
      <c r="C300" s="574"/>
      <c r="D300" s="607"/>
      <c r="E300" s="608"/>
      <c r="F300" s="597"/>
      <c r="G300" s="641"/>
      <c r="H300" s="605" t="str">
        <f>H$40</f>
        <v>S1</v>
      </c>
      <c r="I300" s="641"/>
      <c r="J300" s="641"/>
      <c r="K300" s="641"/>
      <c r="L300" s="599"/>
      <c r="M300" s="599"/>
      <c r="N300" s="599"/>
      <c r="O300" s="599"/>
      <c r="P300" s="599"/>
      <c r="Q300" s="599"/>
      <c r="R300" s="599"/>
      <c r="S300" s="599"/>
      <c r="T300" s="599"/>
      <c r="U300" s="599"/>
      <c r="V300" s="599"/>
      <c r="W300" s="599"/>
      <c r="X300" s="599"/>
      <c r="Y300" s="599"/>
      <c r="Z300" s="599"/>
      <c r="AA300" s="599"/>
      <c r="AB300" s="599"/>
      <c r="AC300" s="599"/>
      <c r="AD300" s="599"/>
      <c r="AE300" s="599"/>
      <c r="AF300" s="599"/>
      <c r="AG300" s="599"/>
      <c r="AH300" s="599"/>
      <c r="AI300" s="599"/>
      <c r="AJ300" s="599"/>
      <c r="AK300" s="599"/>
      <c r="AL300" s="599"/>
      <c r="AM300" s="599"/>
      <c r="AN300" s="599"/>
      <c r="AO300" s="599"/>
      <c r="AP300" s="599"/>
      <c r="AQ300" s="599"/>
      <c r="AR300" s="599"/>
      <c r="AS300" s="599"/>
      <c r="AT300" s="599"/>
      <c r="AU300" s="599"/>
      <c r="AV300" s="599"/>
      <c r="AW300" s="599"/>
      <c r="AX300" s="599"/>
      <c r="AY300" s="599"/>
      <c r="AZ300" s="599"/>
      <c r="BA300" s="599"/>
      <c r="BB300" s="599"/>
    </row>
    <row r="301" spans="1:54" s="598" customFormat="1">
      <c r="A301" s="605"/>
      <c r="B301" s="605" t="str">
        <f>B$41</f>
        <v>S2</v>
      </c>
      <c r="C301" s="574"/>
      <c r="D301" s="607"/>
      <c r="E301" s="608"/>
      <c r="F301" s="597"/>
      <c r="G301" s="641"/>
      <c r="H301" s="605" t="str">
        <f>H$41</f>
        <v>S2</v>
      </c>
      <c r="I301" s="641"/>
      <c r="J301" s="641"/>
      <c r="K301" s="641"/>
      <c r="L301" s="599"/>
      <c r="M301" s="599"/>
      <c r="N301" s="599"/>
      <c r="O301" s="599"/>
      <c r="P301" s="599"/>
      <c r="Q301" s="599"/>
      <c r="R301" s="599"/>
      <c r="S301" s="599"/>
      <c r="T301" s="599"/>
      <c r="U301" s="599"/>
      <c r="V301" s="599"/>
      <c r="W301" s="599"/>
      <c r="X301" s="599"/>
      <c r="Y301" s="599"/>
      <c r="Z301" s="599"/>
      <c r="AA301" s="599"/>
      <c r="AB301" s="599"/>
      <c r="AC301" s="599"/>
      <c r="AD301" s="599"/>
      <c r="AE301" s="599"/>
      <c r="AF301" s="599"/>
      <c r="AG301" s="599"/>
      <c r="AH301" s="599"/>
      <c r="AI301" s="599"/>
      <c r="AJ301" s="599"/>
      <c r="AK301" s="599"/>
      <c r="AL301" s="599"/>
      <c r="AM301" s="599"/>
      <c r="AN301" s="599"/>
      <c r="AO301" s="599"/>
      <c r="AP301" s="599"/>
      <c r="AQ301" s="599"/>
      <c r="AR301" s="599"/>
      <c r="AS301" s="599"/>
      <c r="AT301" s="599"/>
      <c r="AU301" s="599"/>
      <c r="AV301" s="599"/>
      <c r="AW301" s="599"/>
      <c r="AX301" s="599"/>
      <c r="AY301" s="599"/>
      <c r="AZ301" s="599"/>
      <c r="BA301" s="599"/>
      <c r="BB301" s="599"/>
    </row>
    <row r="302" spans="1:54" s="598" customFormat="1" ht="39">
      <c r="A302" s="605"/>
      <c r="B302" s="605" t="str">
        <f>B$42</f>
        <v>S3</v>
      </c>
      <c r="C302" s="574"/>
      <c r="D302" s="607"/>
      <c r="E302" s="608"/>
      <c r="F302" s="597"/>
      <c r="G302" s="641"/>
      <c r="H302" s="605" t="str">
        <f>H$42</f>
        <v>S3</v>
      </c>
      <c r="I302" s="756" t="s">
        <v>1605</v>
      </c>
      <c r="J302" s="759" t="s">
        <v>718</v>
      </c>
      <c r="K302" s="641"/>
      <c r="L302" s="599"/>
      <c r="M302" s="599"/>
      <c r="N302" s="599"/>
      <c r="O302" s="599"/>
      <c r="P302" s="599"/>
      <c r="Q302" s="599"/>
      <c r="R302" s="599"/>
      <c r="S302" s="599"/>
      <c r="T302" s="599"/>
      <c r="U302" s="599"/>
      <c r="V302" s="599"/>
      <c r="W302" s="599"/>
      <c r="X302" s="599"/>
      <c r="Y302" s="599"/>
      <c r="Z302" s="599"/>
      <c r="AA302" s="599"/>
      <c r="AB302" s="599"/>
      <c r="AC302" s="599"/>
      <c r="AD302" s="599"/>
      <c r="AE302" s="599"/>
      <c r="AF302" s="599"/>
      <c r="AG302" s="599"/>
      <c r="AH302" s="599"/>
      <c r="AI302" s="599"/>
      <c r="AJ302" s="599"/>
      <c r="AK302" s="599"/>
      <c r="AL302" s="599"/>
      <c r="AM302" s="599"/>
      <c r="AN302" s="599"/>
      <c r="AO302" s="599"/>
      <c r="AP302" s="599"/>
      <c r="AQ302" s="599"/>
      <c r="AR302" s="599"/>
      <c r="AS302" s="599"/>
      <c r="AT302" s="599"/>
      <c r="AU302" s="599"/>
      <c r="AV302" s="599"/>
      <c r="AW302" s="599"/>
      <c r="AX302" s="599"/>
      <c r="AY302" s="599"/>
      <c r="AZ302" s="599"/>
      <c r="BA302" s="599"/>
      <c r="BB302" s="599"/>
    </row>
    <row r="303" spans="1:54" s="598" customFormat="1">
      <c r="A303" s="605"/>
      <c r="B303" s="605" t="str">
        <f>B$43</f>
        <v>S4</v>
      </c>
      <c r="C303" s="574"/>
      <c r="D303" s="607"/>
      <c r="E303" s="608"/>
      <c r="F303" s="597"/>
      <c r="G303" s="641"/>
      <c r="H303" s="605" t="str">
        <f>H$43</f>
        <v>S4</v>
      </c>
      <c r="I303" s="641"/>
      <c r="J303" s="641"/>
      <c r="K303" s="641"/>
      <c r="L303" s="599"/>
      <c r="M303" s="599"/>
      <c r="N303" s="599"/>
      <c r="O303" s="599"/>
      <c r="P303" s="599"/>
      <c r="Q303" s="599"/>
      <c r="R303" s="599"/>
      <c r="S303" s="599"/>
      <c r="T303" s="599"/>
      <c r="U303" s="599"/>
      <c r="V303" s="599"/>
      <c r="W303" s="599"/>
      <c r="X303" s="599"/>
      <c r="Y303" s="599"/>
      <c r="Z303" s="599"/>
      <c r="AA303" s="599"/>
      <c r="AB303" s="599"/>
      <c r="AC303" s="599"/>
      <c r="AD303" s="599"/>
      <c r="AE303" s="599"/>
      <c r="AF303" s="599"/>
      <c r="AG303" s="599"/>
      <c r="AH303" s="599"/>
      <c r="AI303" s="599"/>
      <c r="AJ303" s="599"/>
      <c r="AK303" s="599"/>
      <c r="AL303" s="599"/>
      <c r="AM303" s="599"/>
      <c r="AN303" s="599"/>
      <c r="AO303" s="599"/>
      <c r="AP303" s="599"/>
      <c r="AQ303" s="599"/>
      <c r="AR303" s="599"/>
      <c r="AS303" s="599"/>
      <c r="AT303" s="599"/>
      <c r="AU303" s="599"/>
      <c r="AV303" s="599"/>
      <c r="AW303" s="599"/>
      <c r="AX303" s="599"/>
      <c r="AY303" s="599"/>
      <c r="AZ303" s="599"/>
      <c r="BA303" s="599"/>
      <c r="BB303" s="599"/>
    </row>
    <row r="304" spans="1:54" s="598" customFormat="1">
      <c r="A304" s="610"/>
      <c r="B304" s="610"/>
      <c r="C304" s="611"/>
      <c r="D304" s="612"/>
      <c r="E304" s="613"/>
      <c r="F304" s="597"/>
      <c r="G304" s="600"/>
      <c r="H304" s="600"/>
      <c r="I304" s="600"/>
      <c r="J304" s="600"/>
      <c r="K304" s="600"/>
      <c r="L304" s="599"/>
      <c r="M304" s="599"/>
      <c r="N304" s="599"/>
      <c r="O304" s="599"/>
      <c r="P304" s="599"/>
      <c r="Q304" s="599"/>
      <c r="R304" s="599"/>
      <c r="S304" s="599"/>
      <c r="T304" s="599"/>
      <c r="U304" s="599"/>
      <c r="V304" s="599"/>
      <c r="W304" s="599"/>
      <c r="X304" s="599"/>
      <c r="Y304" s="599"/>
      <c r="Z304" s="599"/>
      <c r="AA304" s="599"/>
      <c r="AB304" s="599"/>
      <c r="AC304" s="599"/>
      <c r="AD304" s="599"/>
      <c r="AE304" s="599"/>
      <c r="AF304" s="599"/>
      <c r="AG304" s="599"/>
      <c r="AH304" s="599"/>
      <c r="AI304" s="599"/>
      <c r="AJ304" s="599"/>
      <c r="AK304" s="599"/>
      <c r="AL304" s="599"/>
      <c r="AM304" s="599"/>
      <c r="AN304" s="599"/>
      <c r="AO304" s="599"/>
      <c r="AP304" s="599"/>
      <c r="AQ304" s="599"/>
      <c r="AR304" s="599"/>
      <c r="AS304" s="599"/>
      <c r="AT304" s="599"/>
      <c r="AU304" s="599"/>
      <c r="AV304" s="599"/>
      <c r="AW304" s="599"/>
      <c r="AX304" s="599"/>
      <c r="AY304" s="599"/>
      <c r="AZ304" s="599"/>
      <c r="BA304" s="599"/>
      <c r="BB304" s="599"/>
    </row>
    <row r="305" spans="1:54" s="598" customFormat="1" ht="75">
      <c r="A305" s="605" t="s">
        <v>853</v>
      </c>
      <c r="B305" s="605"/>
      <c r="C305" s="606" t="s">
        <v>854</v>
      </c>
      <c r="D305" s="607"/>
      <c r="E305" s="608"/>
      <c r="F305" s="597"/>
      <c r="G305" s="639" t="s">
        <v>1606</v>
      </c>
      <c r="H305" s="650"/>
      <c r="I305" s="619" t="s">
        <v>1607</v>
      </c>
      <c r="J305" s="641"/>
      <c r="K305" s="641"/>
      <c r="L305" s="599"/>
      <c r="M305" s="599"/>
      <c r="N305" s="599"/>
      <c r="O305" s="599"/>
      <c r="P305" s="599"/>
      <c r="Q305" s="599"/>
      <c r="R305" s="599"/>
      <c r="S305" s="599"/>
      <c r="T305" s="599"/>
      <c r="U305" s="599"/>
      <c r="V305" s="599"/>
      <c r="W305" s="599"/>
      <c r="X305" s="599"/>
      <c r="Y305" s="599"/>
      <c r="Z305" s="599"/>
      <c r="AA305" s="599"/>
      <c r="AB305" s="599"/>
      <c r="AC305" s="599"/>
      <c r="AD305" s="599"/>
      <c r="AE305" s="599"/>
      <c r="AF305" s="599"/>
      <c r="AG305" s="599"/>
      <c r="AH305" s="599"/>
      <c r="AI305" s="599"/>
      <c r="AJ305" s="599"/>
      <c r="AK305" s="599"/>
      <c r="AL305" s="599"/>
      <c r="AM305" s="599"/>
      <c r="AN305" s="599"/>
      <c r="AO305" s="599"/>
      <c r="AP305" s="599"/>
      <c r="AQ305" s="599"/>
      <c r="AR305" s="599"/>
      <c r="AS305" s="599"/>
      <c r="AT305" s="599"/>
      <c r="AU305" s="599"/>
      <c r="AV305" s="599"/>
      <c r="AW305" s="599"/>
      <c r="AX305" s="599"/>
      <c r="AY305" s="599"/>
      <c r="AZ305" s="599"/>
      <c r="BA305" s="599"/>
      <c r="BB305" s="599"/>
    </row>
    <row r="306" spans="1:54" s="598" customFormat="1">
      <c r="A306" s="605"/>
      <c r="B306" s="605" t="s">
        <v>1517</v>
      </c>
      <c r="C306" s="574"/>
      <c r="D306" s="607"/>
      <c r="E306" s="608"/>
      <c r="F306" s="597"/>
      <c r="G306" s="649"/>
      <c r="H306" s="605" t="s">
        <v>1517</v>
      </c>
      <c r="I306" s="641"/>
      <c r="J306" s="641"/>
      <c r="K306" s="641"/>
      <c r="L306" s="599"/>
      <c r="M306" s="599"/>
      <c r="N306" s="599"/>
      <c r="O306" s="599"/>
      <c r="P306" s="599"/>
      <c r="Q306" s="599"/>
      <c r="R306" s="599"/>
      <c r="S306" s="599"/>
      <c r="T306" s="599"/>
      <c r="U306" s="599"/>
      <c r="V306" s="599"/>
      <c r="W306" s="599"/>
      <c r="X306" s="599"/>
      <c r="Y306" s="599"/>
      <c r="Z306" s="599"/>
      <c r="AA306" s="599"/>
      <c r="AB306" s="599"/>
      <c r="AC306" s="599"/>
      <c r="AD306" s="599"/>
      <c r="AE306" s="599"/>
      <c r="AF306" s="599"/>
      <c r="AG306" s="599"/>
      <c r="AH306" s="599"/>
      <c r="AI306" s="599"/>
      <c r="AJ306" s="599"/>
      <c r="AK306" s="599"/>
      <c r="AL306" s="599"/>
      <c r="AM306" s="599"/>
      <c r="AN306" s="599"/>
      <c r="AO306" s="599"/>
      <c r="AP306" s="599"/>
      <c r="AQ306" s="599"/>
      <c r="AR306" s="599"/>
      <c r="AS306" s="599"/>
      <c r="AT306" s="599"/>
      <c r="AU306" s="599"/>
      <c r="AV306" s="599"/>
      <c r="AW306" s="599"/>
      <c r="AX306" s="599"/>
      <c r="AY306" s="599"/>
      <c r="AZ306" s="599"/>
      <c r="BA306" s="599"/>
      <c r="BB306" s="599"/>
    </row>
    <row r="307" spans="1:54" s="598" customFormat="1">
      <c r="A307" s="605"/>
      <c r="B307" s="605" t="str">
        <f>B$39</f>
        <v>MA</v>
      </c>
      <c r="C307" s="574"/>
      <c r="D307" s="607"/>
      <c r="E307" s="608"/>
      <c r="F307" s="597"/>
      <c r="G307" s="641"/>
      <c r="H307" s="605" t="str">
        <f>H$39</f>
        <v>MA</v>
      </c>
      <c r="I307" s="641"/>
      <c r="J307" s="641"/>
      <c r="K307" s="641"/>
      <c r="L307" s="599"/>
      <c r="M307" s="599"/>
      <c r="N307" s="599"/>
      <c r="O307" s="599"/>
      <c r="P307" s="599"/>
      <c r="Q307" s="599"/>
      <c r="R307" s="599"/>
      <c r="S307" s="599"/>
      <c r="T307" s="599"/>
      <c r="U307" s="599"/>
      <c r="V307" s="599"/>
      <c r="W307" s="599"/>
      <c r="X307" s="599"/>
      <c r="Y307" s="599"/>
      <c r="Z307" s="599"/>
      <c r="AA307" s="599"/>
      <c r="AB307" s="599"/>
      <c r="AC307" s="599"/>
      <c r="AD307" s="599"/>
      <c r="AE307" s="599"/>
      <c r="AF307" s="599"/>
      <c r="AG307" s="599"/>
      <c r="AH307" s="599"/>
      <c r="AI307" s="599"/>
      <c r="AJ307" s="599"/>
      <c r="AK307" s="599"/>
      <c r="AL307" s="599"/>
      <c r="AM307" s="599"/>
      <c r="AN307" s="599"/>
      <c r="AO307" s="599"/>
      <c r="AP307" s="599"/>
      <c r="AQ307" s="599"/>
      <c r="AR307" s="599"/>
      <c r="AS307" s="599"/>
      <c r="AT307" s="599"/>
      <c r="AU307" s="599"/>
      <c r="AV307" s="599"/>
      <c r="AW307" s="599"/>
      <c r="AX307" s="599"/>
      <c r="AY307" s="599"/>
      <c r="AZ307" s="599"/>
      <c r="BA307" s="599"/>
      <c r="BB307" s="599"/>
    </row>
    <row r="308" spans="1:54" s="598" customFormat="1">
      <c r="A308" s="605"/>
      <c r="B308" s="605" t="str">
        <f>B$40</f>
        <v>S1</v>
      </c>
      <c r="C308" s="574"/>
      <c r="D308" s="607"/>
      <c r="E308" s="608"/>
      <c r="F308" s="597"/>
      <c r="G308" s="641"/>
      <c r="H308" s="605" t="str">
        <f>H$40</f>
        <v>S1</v>
      </c>
      <c r="I308" s="641"/>
      <c r="J308" s="641"/>
      <c r="K308" s="641"/>
      <c r="L308" s="599"/>
      <c r="M308" s="599"/>
      <c r="N308" s="599"/>
      <c r="O308" s="599"/>
      <c r="P308" s="599"/>
      <c r="Q308" s="599"/>
      <c r="R308" s="599"/>
      <c r="S308" s="599"/>
      <c r="T308" s="599"/>
      <c r="U308" s="599"/>
      <c r="V308" s="599"/>
      <c r="W308" s="599"/>
      <c r="X308" s="599"/>
      <c r="Y308" s="599"/>
      <c r="Z308" s="599"/>
      <c r="AA308" s="599"/>
      <c r="AB308" s="599"/>
      <c r="AC308" s="599"/>
      <c r="AD308" s="599"/>
      <c r="AE308" s="599"/>
      <c r="AF308" s="599"/>
      <c r="AG308" s="599"/>
      <c r="AH308" s="599"/>
      <c r="AI308" s="599"/>
      <c r="AJ308" s="599"/>
      <c r="AK308" s="599"/>
      <c r="AL308" s="599"/>
      <c r="AM308" s="599"/>
      <c r="AN308" s="599"/>
      <c r="AO308" s="599"/>
      <c r="AP308" s="599"/>
      <c r="AQ308" s="599"/>
      <c r="AR308" s="599"/>
      <c r="AS308" s="599"/>
      <c r="AT308" s="599"/>
      <c r="AU308" s="599"/>
      <c r="AV308" s="599"/>
      <c r="AW308" s="599"/>
      <c r="AX308" s="599"/>
      <c r="AY308" s="599"/>
      <c r="AZ308" s="599"/>
      <c r="BA308" s="599"/>
      <c r="BB308" s="599"/>
    </row>
    <row r="309" spans="1:54" s="598" customFormat="1">
      <c r="A309" s="605"/>
      <c r="B309" s="605" t="str">
        <f>B$41</f>
        <v>S2</v>
      </c>
      <c r="C309" s="574"/>
      <c r="D309" s="607"/>
      <c r="E309" s="608"/>
      <c r="F309" s="597"/>
      <c r="G309" s="641"/>
      <c r="H309" s="605" t="str">
        <f>H$41</f>
        <v>S2</v>
      </c>
      <c r="I309" s="641"/>
      <c r="J309" s="641"/>
      <c r="K309" s="641"/>
      <c r="L309" s="599"/>
      <c r="M309" s="599"/>
      <c r="N309" s="599"/>
      <c r="O309" s="599"/>
      <c r="P309" s="599"/>
      <c r="Q309" s="599"/>
      <c r="R309" s="599"/>
      <c r="S309" s="599"/>
      <c r="T309" s="599"/>
      <c r="U309" s="599"/>
      <c r="V309" s="599"/>
      <c r="W309" s="599"/>
      <c r="X309" s="599"/>
      <c r="Y309" s="599"/>
      <c r="Z309" s="599"/>
      <c r="AA309" s="599"/>
      <c r="AB309" s="599"/>
      <c r="AC309" s="599"/>
      <c r="AD309" s="599"/>
      <c r="AE309" s="599"/>
      <c r="AF309" s="599"/>
      <c r="AG309" s="599"/>
      <c r="AH309" s="599"/>
      <c r="AI309" s="599"/>
      <c r="AJ309" s="599"/>
      <c r="AK309" s="599"/>
      <c r="AL309" s="599"/>
      <c r="AM309" s="599"/>
      <c r="AN309" s="599"/>
      <c r="AO309" s="599"/>
      <c r="AP309" s="599"/>
      <c r="AQ309" s="599"/>
      <c r="AR309" s="599"/>
      <c r="AS309" s="599"/>
      <c r="AT309" s="599"/>
      <c r="AU309" s="599"/>
      <c r="AV309" s="599"/>
      <c r="AW309" s="599"/>
      <c r="AX309" s="599"/>
      <c r="AY309" s="599"/>
      <c r="AZ309" s="599"/>
      <c r="BA309" s="599"/>
      <c r="BB309" s="599"/>
    </row>
    <row r="310" spans="1:54" s="598" customFormat="1" ht="15.6">
      <c r="A310" s="605"/>
      <c r="B310" s="605" t="str">
        <f>B$42</f>
        <v>S3</v>
      </c>
      <c r="C310" s="574"/>
      <c r="D310" s="607"/>
      <c r="E310" s="608"/>
      <c r="F310" s="597"/>
      <c r="G310" s="641"/>
      <c r="H310" s="605" t="str">
        <f>H$42</f>
        <v>S3</v>
      </c>
      <c r="I310" s="756" t="s">
        <v>1608</v>
      </c>
      <c r="J310" s="759" t="s">
        <v>718</v>
      </c>
      <c r="K310" s="641"/>
      <c r="L310" s="599"/>
      <c r="M310" s="599"/>
      <c r="N310" s="599"/>
      <c r="O310" s="599"/>
      <c r="P310" s="599"/>
      <c r="Q310" s="599"/>
      <c r="R310" s="599"/>
      <c r="S310" s="599"/>
      <c r="T310" s="599"/>
      <c r="U310" s="599"/>
      <c r="V310" s="599"/>
      <c r="W310" s="599"/>
      <c r="X310" s="599"/>
      <c r="Y310" s="599"/>
      <c r="Z310" s="599"/>
      <c r="AA310" s="599"/>
      <c r="AB310" s="599"/>
      <c r="AC310" s="599"/>
      <c r="AD310" s="599"/>
      <c r="AE310" s="599"/>
      <c r="AF310" s="599"/>
      <c r="AG310" s="599"/>
      <c r="AH310" s="599"/>
      <c r="AI310" s="599"/>
      <c r="AJ310" s="599"/>
      <c r="AK310" s="599"/>
      <c r="AL310" s="599"/>
      <c r="AM310" s="599"/>
      <c r="AN310" s="599"/>
      <c r="AO310" s="599"/>
      <c r="AP310" s="599"/>
      <c r="AQ310" s="599"/>
      <c r="AR310" s="599"/>
      <c r="AS310" s="599"/>
      <c r="AT310" s="599"/>
      <c r="AU310" s="599"/>
      <c r="AV310" s="599"/>
      <c r="AW310" s="599"/>
      <c r="AX310" s="599"/>
      <c r="AY310" s="599"/>
      <c r="AZ310" s="599"/>
      <c r="BA310" s="599"/>
      <c r="BB310" s="599"/>
    </row>
    <row r="311" spans="1:54" s="598" customFormat="1">
      <c r="A311" s="605"/>
      <c r="B311" s="605" t="str">
        <f>B$43</f>
        <v>S4</v>
      </c>
      <c r="C311" s="574"/>
      <c r="D311" s="607"/>
      <c r="E311" s="608"/>
      <c r="F311" s="597"/>
      <c r="G311" s="641"/>
      <c r="H311" s="605" t="str">
        <f>H$43</f>
        <v>S4</v>
      </c>
      <c r="I311" s="641"/>
      <c r="J311" s="641"/>
      <c r="K311" s="641"/>
      <c r="L311" s="599"/>
      <c r="M311" s="599"/>
      <c r="N311" s="599"/>
      <c r="O311" s="599"/>
      <c r="P311" s="599"/>
      <c r="Q311" s="599"/>
      <c r="R311" s="599"/>
      <c r="S311" s="599"/>
      <c r="T311" s="599"/>
      <c r="U311" s="599"/>
      <c r="V311" s="599"/>
      <c r="W311" s="599"/>
      <c r="X311" s="599"/>
      <c r="Y311" s="599"/>
      <c r="Z311" s="599"/>
      <c r="AA311" s="599"/>
      <c r="AB311" s="599"/>
      <c r="AC311" s="599"/>
      <c r="AD311" s="599"/>
      <c r="AE311" s="599"/>
      <c r="AF311" s="599"/>
      <c r="AG311" s="599"/>
      <c r="AH311" s="599"/>
      <c r="AI311" s="599"/>
      <c r="AJ311" s="599"/>
      <c r="AK311" s="599"/>
      <c r="AL311" s="599"/>
      <c r="AM311" s="599"/>
      <c r="AN311" s="599"/>
      <c r="AO311" s="599"/>
      <c r="AP311" s="599"/>
      <c r="AQ311" s="599"/>
      <c r="AR311" s="599"/>
      <c r="AS311" s="599"/>
      <c r="AT311" s="599"/>
      <c r="AU311" s="599"/>
      <c r="AV311" s="599"/>
      <c r="AW311" s="599"/>
      <c r="AX311" s="599"/>
      <c r="AY311" s="599"/>
      <c r="AZ311" s="599"/>
      <c r="BA311" s="599"/>
      <c r="BB311" s="599"/>
    </row>
    <row r="312" spans="1:54" s="598" customFormat="1">
      <c r="A312" s="610"/>
      <c r="B312" s="610"/>
      <c r="C312" s="611"/>
      <c r="D312" s="612"/>
      <c r="E312" s="613"/>
      <c r="F312" s="597"/>
      <c r="G312" s="600"/>
      <c r="H312" s="600"/>
      <c r="I312" s="600"/>
      <c r="J312" s="600"/>
      <c r="K312" s="600"/>
      <c r="L312" s="599"/>
      <c r="M312" s="599"/>
      <c r="N312" s="599"/>
      <c r="O312" s="599"/>
      <c r="P312" s="599"/>
      <c r="Q312" s="599"/>
      <c r="R312" s="599"/>
      <c r="S312" s="599"/>
      <c r="T312" s="599"/>
      <c r="U312" s="599"/>
      <c r="V312" s="599"/>
      <c r="W312" s="599"/>
      <c r="X312" s="599"/>
      <c r="Y312" s="599"/>
      <c r="Z312" s="599"/>
      <c r="AA312" s="599"/>
      <c r="AB312" s="599"/>
      <c r="AC312" s="599"/>
      <c r="AD312" s="599"/>
      <c r="AE312" s="599"/>
      <c r="AF312" s="599"/>
      <c r="AG312" s="599"/>
      <c r="AH312" s="599"/>
      <c r="AI312" s="599"/>
      <c r="AJ312" s="599"/>
      <c r="AK312" s="599"/>
      <c r="AL312" s="599"/>
      <c r="AM312" s="599"/>
      <c r="AN312" s="599"/>
      <c r="AO312" s="599"/>
      <c r="AP312" s="599"/>
      <c r="AQ312" s="599"/>
      <c r="AR312" s="599"/>
      <c r="AS312" s="599"/>
      <c r="AT312" s="599"/>
      <c r="AU312" s="599"/>
      <c r="AV312" s="599"/>
      <c r="AW312" s="599"/>
      <c r="AX312" s="599"/>
      <c r="AY312" s="599"/>
      <c r="AZ312" s="599"/>
      <c r="BA312" s="599"/>
      <c r="BB312" s="599"/>
    </row>
    <row r="313" spans="1:54" s="598" customFormat="1" ht="62.45">
      <c r="A313" s="605" t="s">
        <v>856</v>
      </c>
      <c r="B313" s="605"/>
      <c r="C313" s="606" t="s">
        <v>858</v>
      </c>
      <c r="D313" s="607"/>
      <c r="E313" s="608"/>
      <c r="F313" s="597"/>
      <c r="G313" s="639" t="s">
        <v>1609</v>
      </c>
      <c r="H313" s="650"/>
      <c r="I313" s="619" t="s">
        <v>1610</v>
      </c>
      <c r="J313" s="641"/>
      <c r="K313" s="641"/>
      <c r="L313" s="599"/>
      <c r="M313" s="599"/>
      <c r="N313" s="599"/>
      <c r="O313" s="599"/>
      <c r="P313" s="599"/>
      <c r="Q313" s="599"/>
      <c r="R313" s="599"/>
      <c r="S313" s="599"/>
      <c r="T313" s="599"/>
      <c r="U313" s="599"/>
      <c r="V313" s="599"/>
      <c r="W313" s="599"/>
      <c r="X313" s="599"/>
      <c r="Y313" s="599"/>
      <c r="Z313" s="599"/>
      <c r="AA313" s="599"/>
      <c r="AB313" s="599"/>
      <c r="AC313" s="599"/>
      <c r="AD313" s="599"/>
      <c r="AE313" s="599"/>
      <c r="AF313" s="599"/>
      <c r="AG313" s="599"/>
      <c r="AH313" s="599"/>
      <c r="AI313" s="599"/>
      <c r="AJ313" s="599"/>
      <c r="AK313" s="599"/>
      <c r="AL313" s="599"/>
      <c r="AM313" s="599"/>
      <c r="AN313" s="599"/>
      <c r="AO313" s="599"/>
      <c r="AP313" s="599"/>
      <c r="AQ313" s="599"/>
      <c r="AR313" s="599"/>
      <c r="AS313" s="599"/>
      <c r="AT313" s="599"/>
      <c r="AU313" s="599"/>
      <c r="AV313" s="599"/>
      <c r="AW313" s="599"/>
      <c r="AX313" s="599"/>
      <c r="AY313" s="599"/>
      <c r="AZ313" s="599"/>
      <c r="BA313" s="599"/>
      <c r="BB313" s="599"/>
    </row>
    <row r="314" spans="1:54" s="598" customFormat="1">
      <c r="A314" s="605"/>
      <c r="B314" s="605" t="s">
        <v>1517</v>
      </c>
      <c r="C314" s="574"/>
      <c r="D314" s="607"/>
      <c r="E314" s="608"/>
      <c r="F314" s="597"/>
      <c r="G314" s="649"/>
      <c r="H314" s="605" t="s">
        <v>1517</v>
      </c>
      <c r="I314" s="641"/>
      <c r="J314" s="641"/>
      <c r="K314" s="641"/>
      <c r="L314" s="599"/>
      <c r="M314" s="599"/>
      <c r="N314" s="599"/>
      <c r="O314" s="599"/>
      <c r="P314" s="599"/>
      <c r="Q314" s="599"/>
      <c r="R314" s="599"/>
      <c r="S314" s="599"/>
      <c r="T314" s="599"/>
      <c r="U314" s="599"/>
      <c r="V314" s="599"/>
      <c r="W314" s="599"/>
      <c r="X314" s="599"/>
      <c r="Y314" s="599"/>
      <c r="Z314" s="599"/>
      <c r="AA314" s="599"/>
      <c r="AB314" s="599"/>
      <c r="AC314" s="599"/>
      <c r="AD314" s="599"/>
      <c r="AE314" s="599"/>
      <c r="AF314" s="599"/>
      <c r="AG314" s="599"/>
      <c r="AH314" s="599"/>
      <c r="AI314" s="599"/>
      <c r="AJ314" s="599"/>
      <c r="AK314" s="599"/>
      <c r="AL314" s="599"/>
      <c r="AM314" s="599"/>
      <c r="AN314" s="599"/>
      <c r="AO314" s="599"/>
      <c r="AP314" s="599"/>
      <c r="AQ314" s="599"/>
      <c r="AR314" s="599"/>
      <c r="AS314" s="599"/>
      <c r="AT314" s="599"/>
      <c r="AU314" s="599"/>
      <c r="AV314" s="599"/>
      <c r="AW314" s="599"/>
      <c r="AX314" s="599"/>
      <c r="AY314" s="599"/>
      <c r="AZ314" s="599"/>
      <c r="BA314" s="599"/>
      <c r="BB314" s="599"/>
    </row>
    <row r="315" spans="1:54" s="598" customFormat="1">
      <c r="A315" s="605"/>
      <c r="B315" s="605" t="str">
        <f>B$39</f>
        <v>MA</v>
      </c>
      <c r="C315" s="574"/>
      <c r="D315" s="607"/>
      <c r="E315" s="608"/>
      <c r="F315" s="597"/>
      <c r="G315" s="641"/>
      <c r="H315" s="605" t="str">
        <f>H$39</f>
        <v>MA</v>
      </c>
      <c r="I315" s="641"/>
      <c r="J315" s="641"/>
      <c r="K315" s="641"/>
      <c r="L315" s="599"/>
      <c r="M315" s="599"/>
      <c r="N315" s="599"/>
      <c r="O315" s="599"/>
      <c r="P315" s="599"/>
      <c r="Q315" s="599"/>
      <c r="R315" s="599"/>
      <c r="S315" s="599"/>
      <c r="T315" s="599"/>
      <c r="U315" s="599"/>
      <c r="V315" s="599"/>
      <c r="W315" s="599"/>
      <c r="X315" s="599"/>
      <c r="Y315" s="599"/>
      <c r="Z315" s="599"/>
      <c r="AA315" s="599"/>
      <c r="AB315" s="599"/>
      <c r="AC315" s="599"/>
      <c r="AD315" s="599"/>
      <c r="AE315" s="599"/>
      <c r="AF315" s="599"/>
      <c r="AG315" s="599"/>
      <c r="AH315" s="599"/>
      <c r="AI315" s="599"/>
      <c r="AJ315" s="599"/>
      <c r="AK315" s="599"/>
      <c r="AL315" s="599"/>
      <c r="AM315" s="599"/>
      <c r="AN315" s="599"/>
      <c r="AO315" s="599"/>
      <c r="AP315" s="599"/>
      <c r="AQ315" s="599"/>
      <c r="AR315" s="599"/>
      <c r="AS315" s="599"/>
      <c r="AT315" s="599"/>
      <c r="AU315" s="599"/>
      <c r="AV315" s="599"/>
      <c r="AW315" s="599"/>
      <c r="AX315" s="599"/>
      <c r="AY315" s="599"/>
      <c r="AZ315" s="599"/>
      <c r="BA315" s="599"/>
      <c r="BB315" s="599"/>
    </row>
    <row r="316" spans="1:54" s="598" customFormat="1">
      <c r="A316" s="605"/>
      <c r="B316" s="605" t="str">
        <f>B$40</f>
        <v>S1</v>
      </c>
      <c r="C316" s="574"/>
      <c r="D316" s="607"/>
      <c r="E316" s="608"/>
      <c r="F316" s="597"/>
      <c r="G316" s="641"/>
      <c r="H316" s="605" t="str">
        <f>H$40</f>
        <v>S1</v>
      </c>
      <c r="I316" s="641"/>
      <c r="J316" s="641"/>
      <c r="K316" s="641"/>
      <c r="L316" s="599"/>
      <c r="M316" s="599"/>
      <c r="N316" s="599"/>
      <c r="O316" s="599"/>
      <c r="P316" s="599"/>
      <c r="Q316" s="599"/>
      <c r="R316" s="599"/>
      <c r="S316" s="599"/>
      <c r="T316" s="599"/>
      <c r="U316" s="599"/>
      <c r="V316" s="599"/>
      <c r="W316" s="599"/>
      <c r="X316" s="599"/>
      <c r="Y316" s="599"/>
      <c r="Z316" s="599"/>
      <c r="AA316" s="599"/>
      <c r="AB316" s="599"/>
      <c r="AC316" s="599"/>
      <c r="AD316" s="599"/>
      <c r="AE316" s="599"/>
      <c r="AF316" s="599"/>
      <c r="AG316" s="599"/>
      <c r="AH316" s="599"/>
      <c r="AI316" s="599"/>
      <c r="AJ316" s="599"/>
      <c r="AK316" s="599"/>
      <c r="AL316" s="599"/>
      <c r="AM316" s="599"/>
      <c r="AN316" s="599"/>
      <c r="AO316" s="599"/>
      <c r="AP316" s="599"/>
      <c r="AQ316" s="599"/>
      <c r="AR316" s="599"/>
      <c r="AS316" s="599"/>
      <c r="AT316" s="599"/>
      <c r="AU316" s="599"/>
      <c r="AV316" s="599"/>
      <c r="AW316" s="599"/>
      <c r="AX316" s="599"/>
      <c r="AY316" s="599"/>
      <c r="AZ316" s="599"/>
      <c r="BA316" s="599"/>
      <c r="BB316" s="599"/>
    </row>
    <row r="317" spans="1:54" s="598" customFormat="1">
      <c r="A317" s="605"/>
      <c r="B317" s="605" t="str">
        <f>B$41</f>
        <v>S2</v>
      </c>
      <c r="C317" s="574"/>
      <c r="D317" s="607"/>
      <c r="E317" s="608"/>
      <c r="F317" s="597"/>
      <c r="G317" s="641"/>
      <c r="H317" s="605" t="str">
        <f>H$41</f>
        <v>S2</v>
      </c>
      <c r="I317" s="641"/>
      <c r="J317" s="641"/>
      <c r="K317" s="641"/>
      <c r="L317" s="599"/>
      <c r="M317" s="599"/>
      <c r="N317" s="599"/>
      <c r="O317" s="599"/>
      <c r="P317" s="599"/>
      <c r="Q317" s="599"/>
      <c r="R317" s="599"/>
      <c r="S317" s="599"/>
      <c r="T317" s="599"/>
      <c r="U317" s="599"/>
      <c r="V317" s="599"/>
      <c r="W317" s="599"/>
      <c r="X317" s="599"/>
      <c r="Y317" s="599"/>
      <c r="Z317" s="599"/>
      <c r="AA317" s="599"/>
      <c r="AB317" s="599"/>
      <c r="AC317" s="599"/>
      <c r="AD317" s="599"/>
      <c r="AE317" s="599"/>
      <c r="AF317" s="599"/>
      <c r="AG317" s="599"/>
      <c r="AH317" s="599"/>
      <c r="AI317" s="599"/>
      <c r="AJ317" s="599"/>
      <c r="AK317" s="599"/>
      <c r="AL317" s="599"/>
      <c r="AM317" s="599"/>
      <c r="AN317" s="599"/>
      <c r="AO317" s="599"/>
      <c r="AP317" s="599"/>
      <c r="AQ317" s="599"/>
      <c r="AR317" s="599"/>
      <c r="AS317" s="599"/>
      <c r="AT317" s="599"/>
      <c r="AU317" s="599"/>
      <c r="AV317" s="599"/>
      <c r="AW317" s="599"/>
      <c r="AX317" s="599"/>
      <c r="AY317" s="599"/>
      <c r="AZ317" s="599"/>
      <c r="BA317" s="599"/>
      <c r="BB317" s="599"/>
    </row>
    <row r="318" spans="1:54" s="598" customFormat="1" ht="15.6">
      <c r="A318" s="605"/>
      <c r="B318" s="605" t="str">
        <f>B$42</f>
        <v>S3</v>
      </c>
      <c r="C318" s="574"/>
      <c r="D318" s="607"/>
      <c r="E318" s="608"/>
      <c r="F318" s="597"/>
      <c r="G318" s="641"/>
      <c r="H318" s="605" t="str">
        <f>H$42</f>
        <v>S3</v>
      </c>
      <c r="I318" s="756" t="s">
        <v>1611</v>
      </c>
      <c r="J318" s="759" t="s">
        <v>718</v>
      </c>
      <c r="K318" s="641"/>
      <c r="L318" s="599"/>
      <c r="M318" s="599"/>
      <c r="N318" s="599"/>
      <c r="O318" s="599"/>
      <c r="P318" s="599"/>
      <c r="Q318" s="599"/>
      <c r="R318" s="599"/>
      <c r="S318" s="599"/>
      <c r="T318" s="599"/>
      <c r="U318" s="599"/>
      <c r="V318" s="599"/>
      <c r="W318" s="599"/>
      <c r="X318" s="599"/>
      <c r="Y318" s="599"/>
      <c r="Z318" s="599"/>
      <c r="AA318" s="599"/>
      <c r="AB318" s="599"/>
      <c r="AC318" s="599"/>
      <c r="AD318" s="599"/>
      <c r="AE318" s="599"/>
      <c r="AF318" s="599"/>
      <c r="AG318" s="599"/>
      <c r="AH318" s="599"/>
      <c r="AI318" s="599"/>
      <c r="AJ318" s="599"/>
      <c r="AK318" s="599"/>
      <c r="AL318" s="599"/>
      <c r="AM318" s="599"/>
      <c r="AN318" s="599"/>
      <c r="AO318" s="599"/>
      <c r="AP318" s="599"/>
      <c r="AQ318" s="599"/>
      <c r="AR318" s="599"/>
      <c r="AS318" s="599"/>
      <c r="AT318" s="599"/>
      <c r="AU318" s="599"/>
      <c r="AV318" s="599"/>
      <c r="AW318" s="599"/>
      <c r="AX318" s="599"/>
      <c r="AY318" s="599"/>
      <c r="AZ318" s="599"/>
      <c r="BA318" s="599"/>
      <c r="BB318" s="599"/>
    </row>
    <row r="319" spans="1:54" s="598" customFormat="1">
      <c r="A319" s="605"/>
      <c r="B319" s="605" t="str">
        <f>B$43</f>
        <v>S4</v>
      </c>
      <c r="C319" s="574"/>
      <c r="D319" s="607"/>
      <c r="E319" s="608"/>
      <c r="F319" s="597"/>
      <c r="G319" s="641"/>
      <c r="H319" s="605" t="str">
        <f>H$43</f>
        <v>S4</v>
      </c>
      <c r="I319" s="641"/>
      <c r="J319" s="641"/>
      <c r="K319" s="641"/>
      <c r="L319" s="599"/>
      <c r="M319" s="599"/>
      <c r="N319" s="599"/>
      <c r="O319" s="599"/>
      <c r="P319" s="599"/>
      <c r="Q319" s="599"/>
      <c r="R319" s="599"/>
      <c r="S319" s="599"/>
      <c r="T319" s="599"/>
      <c r="U319" s="599"/>
      <c r="V319" s="599"/>
      <c r="W319" s="599"/>
      <c r="X319" s="599"/>
      <c r="Y319" s="599"/>
      <c r="Z319" s="599"/>
      <c r="AA319" s="599"/>
      <c r="AB319" s="599"/>
      <c r="AC319" s="599"/>
      <c r="AD319" s="599"/>
      <c r="AE319" s="599"/>
      <c r="AF319" s="599"/>
      <c r="AG319" s="599"/>
      <c r="AH319" s="599"/>
      <c r="AI319" s="599"/>
      <c r="AJ319" s="599"/>
      <c r="AK319" s="599"/>
      <c r="AL319" s="599"/>
      <c r="AM319" s="599"/>
      <c r="AN319" s="599"/>
      <c r="AO319" s="599"/>
      <c r="AP319" s="599"/>
      <c r="AQ319" s="599"/>
      <c r="AR319" s="599"/>
      <c r="AS319" s="599"/>
      <c r="AT319" s="599"/>
      <c r="AU319" s="599"/>
      <c r="AV319" s="599"/>
      <c r="AW319" s="599"/>
      <c r="AX319" s="599"/>
      <c r="AY319" s="599"/>
      <c r="AZ319" s="599"/>
      <c r="BA319" s="599"/>
      <c r="BB319" s="599"/>
    </row>
    <row r="320" spans="1:54" s="598" customFormat="1">
      <c r="A320" s="610"/>
      <c r="B320" s="610"/>
      <c r="C320" s="611"/>
      <c r="D320" s="612"/>
      <c r="E320" s="613"/>
      <c r="F320" s="597"/>
      <c r="G320" s="600"/>
      <c r="H320" s="600"/>
      <c r="I320" s="600"/>
      <c r="J320" s="600"/>
      <c r="K320" s="600"/>
      <c r="L320" s="599"/>
      <c r="M320" s="599"/>
      <c r="N320" s="599"/>
      <c r="O320" s="599"/>
      <c r="P320" s="599"/>
      <c r="Q320" s="599"/>
      <c r="R320" s="599"/>
      <c r="S320" s="599"/>
      <c r="T320" s="599"/>
      <c r="U320" s="599"/>
      <c r="V320" s="599"/>
      <c r="W320" s="599"/>
      <c r="X320" s="599"/>
      <c r="Y320" s="599"/>
      <c r="Z320" s="599"/>
      <c r="AA320" s="599"/>
      <c r="AB320" s="599"/>
      <c r="AC320" s="599"/>
      <c r="AD320" s="599"/>
      <c r="AE320" s="599"/>
      <c r="AF320" s="599"/>
      <c r="AG320" s="599"/>
      <c r="AH320" s="599"/>
      <c r="AI320" s="599"/>
      <c r="AJ320" s="599"/>
      <c r="AK320" s="599"/>
      <c r="AL320" s="599"/>
      <c r="AM320" s="599"/>
      <c r="AN320" s="599"/>
      <c r="AO320" s="599"/>
      <c r="AP320" s="599"/>
      <c r="AQ320" s="599"/>
      <c r="AR320" s="599"/>
      <c r="AS320" s="599"/>
      <c r="AT320" s="599"/>
      <c r="AU320" s="599"/>
      <c r="AV320" s="599"/>
      <c r="AW320" s="599"/>
      <c r="AX320" s="599"/>
      <c r="AY320" s="599"/>
      <c r="AZ320" s="599"/>
      <c r="BA320" s="599"/>
      <c r="BB320" s="599"/>
    </row>
    <row r="321" spans="1:54" s="598" customFormat="1" ht="62.45">
      <c r="A321" s="605" t="s">
        <v>860</v>
      </c>
      <c r="B321" s="605"/>
      <c r="C321" s="606" t="s">
        <v>862</v>
      </c>
      <c r="D321" s="607"/>
      <c r="E321" s="608"/>
      <c r="F321" s="597"/>
      <c r="G321" s="639" t="s">
        <v>1612</v>
      </c>
      <c r="H321" s="650"/>
      <c r="I321" s="619" t="s">
        <v>1613</v>
      </c>
      <c r="J321" s="641"/>
      <c r="K321" s="641"/>
      <c r="L321" s="599"/>
      <c r="M321" s="599"/>
      <c r="N321" s="599"/>
      <c r="O321" s="599"/>
      <c r="P321" s="599"/>
      <c r="Q321" s="599"/>
      <c r="R321" s="599"/>
      <c r="S321" s="599"/>
      <c r="T321" s="599"/>
      <c r="U321" s="599"/>
      <c r="V321" s="599"/>
      <c r="W321" s="599"/>
      <c r="X321" s="599"/>
      <c r="Y321" s="599"/>
      <c r="Z321" s="599"/>
      <c r="AA321" s="599"/>
      <c r="AB321" s="599"/>
      <c r="AC321" s="599"/>
      <c r="AD321" s="599"/>
      <c r="AE321" s="599"/>
      <c r="AF321" s="599"/>
      <c r="AG321" s="599"/>
      <c r="AH321" s="599"/>
      <c r="AI321" s="599"/>
      <c r="AJ321" s="599"/>
      <c r="AK321" s="599"/>
      <c r="AL321" s="599"/>
      <c r="AM321" s="599"/>
      <c r="AN321" s="599"/>
      <c r="AO321" s="599"/>
      <c r="AP321" s="599"/>
      <c r="AQ321" s="599"/>
      <c r="AR321" s="599"/>
      <c r="AS321" s="599"/>
      <c r="AT321" s="599"/>
      <c r="AU321" s="599"/>
      <c r="AV321" s="599"/>
      <c r="AW321" s="599"/>
      <c r="AX321" s="599"/>
      <c r="AY321" s="599"/>
      <c r="AZ321" s="599"/>
      <c r="BA321" s="599"/>
      <c r="BB321" s="599"/>
    </row>
    <row r="322" spans="1:54" s="598" customFormat="1">
      <c r="A322" s="605"/>
      <c r="B322" s="605" t="s">
        <v>1517</v>
      </c>
      <c r="C322" s="574"/>
      <c r="D322" s="607"/>
      <c r="E322" s="608"/>
      <c r="F322" s="597"/>
      <c r="G322" s="649"/>
      <c r="H322" s="605" t="s">
        <v>1517</v>
      </c>
      <c r="I322" s="641"/>
      <c r="J322" s="641"/>
      <c r="K322" s="641"/>
      <c r="L322" s="599"/>
      <c r="M322" s="599"/>
      <c r="N322" s="599"/>
      <c r="O322" s="599"/>
      <c r="P322" s="599"/>
      <c r="Q322" s="599"/>
      <c r="R322" s="599"/>
      <c r="S322" s="599"/>
      <c r="T322" s="599"/>
      <c r="U322" s="599"/>
      <c r="V322" s="599"/>
      <c r="W322" s="599"/>
      <c r="X322" s="599"/>
      <c r="Y322" s="599"/>
      <c r="Z322" s="599"/>
      <c r="AA322" s="599"/>
      <c r="AB322" s="599"/>
      <c r="AC322" s="599"/>
      <c r="AD322" s="599"/>
      <c r="AE322" s="599"/>
      <c r="AF322" s="599"/>
      <c r="AG322" s="599"/>
      <c r="AH322" s="599"/>
      <c r="AI322" s="599"/>
      <c r="AJ322" s="599"/>
      <c r="AK322" s="599"/>
      <c r="AL322" s="599"/>
      <c r="AM322" s="599"/>
      <c r="AN322" s="599"/>
      <c r="AO322" s="599"/>
      <c r="AP322" s="599"/>
      <c r="AQ322" s="599"/>
      <c r="AR322" s="599"/>
      <c r="AS322" s="599"/>
      <c r="AT322" s="599"/>
      <c r="AU322" s="599"/>
      <c r="AV322" s="599"/>
      <c r="AW322" s="599"/>
      <c r="AX322" s="599"/>
      <c r="AY322" s="599"/>
      <c r="AZ322" s="599"/>
      <c r="BA322" s="599"/>
      <c r="BB322" s="599"/>
    </row>
    <row r="323" spans="1:54" s="598" customFormat="1">
      <c r="A323" s="605"/>
      <c r="B323" s="605" t="str">
        <f>B$39</f>
        <v>MA</v>
      </c>
      <c r="C323" s="574"/>
      <c r="D323" s="607"/>
      <c r="E323" s="608"/>
      <c r="F323" s="597"/>
      <c r="G323" s="641"/>
      <c r="H323" s="605" t="str">
        <f>H$39</f>
        <v>MA</v>
      </c>
      <c r="I323" s="641"/>
      <c r="J323" s="641"/>
      <c r="K323" s="641"/>
      <c r="L323" s="599"/>
      <c r="M323" s="599"/>
      <c r="N323" s="599"/>
      <c r="O323" s="599"/>
      <c r="P323" s="599"/>
      <c r="Q323" s="599"/>
      <c r="R323" s="599"/>
      <c r="S323" s="599"/>
      <c r="T323" s="599"/>
      <c r="U323" s="599"/>
      <c r="V323" s="599"/>
      <c r="W323" s="599"/>
      <c r="X323" s="599"/>
      <c r="Y323" s="599"/>
      <c r="Z323" s="599"/>
      <c r="AA323" s="599"/>
      <c r="AB323" s="599"/>
      <c r="AC323" s="599"/>
      <c r="AD323" s="599"/>
      <c r="AE323" s="599"/>
      <c r="AF323" s="599"/>
      <c r="AG323" s="599"/>
      <c r="AH323" s="599"/>
      <c r="AI323" s="599"/>
      <c r="AJ323" s="599"/>
      <c r="AK323" s="599"/>
      <c r="AL323" s="599"/>
      <c r="AM323" s="599"/>
      <c r="AN323" s="599"/>
      <c r="AO323" s="599"/>
      <c r="AP323" s="599"/>
      <c r="AQ323" s="599"/>
      <c r="AR323" s="599"/>
      <c r="AS323" s="599"/>
      <c r="AT323" s="599"/>
      <c r="AU323" s="599"/>
      <c r="AV323" s="599"/>
      <c r="AW323" s="599"/>
      <c r="AX323" s="599"/>
      <c r="AY323" s="599"/>
      <c r="AZ323" s="599"/>
      <c r="BA323" s="599"/>
      <c r="BB323" s="599"/>
    </row>
    <row r="324" spans="1:54" s="598" customFormat="1">
      <c r="A324" s="605"/>
      <c r="B324" s="605" t="str">
        <f>B$40</f>
        <v>S1</v>
      </c>
      <c r="C324" s="574"/>
      <c r="D324" s="607"/>
      <c r="E324" s="608"/>
      <c r="F324" s="597"/>
      <c r="G324" s="641"/>
      <c r="H324" s="605" t="str">
        <f>H$40</f>
        <v>S1</v>
      </c>
      <c r="I324" s="641"/>
      <c r="J324" s="641"/>
      <c r="K324" s="641"/>
      <c r="L324" s="599"/>
      <c r="M324" s="599"/>
      <c r="N324" s="599"/>
      <c r="O324" s="599"/>
      <c r="P324" s="599"/>
      <c r="Q324" s="599"/>
      <c r="R324" s="599"/>
      <c r="S324" s="599"/>
      <c r="T324" s="599"/>
      <c r="U324" s="599"/>
      <c r="V324" s="599"/>
      <c r="W324" s="599"/>
      <c r="X324" s="599"/>
      <c r="Y324" s="599"/>
      <c r="Z324" s="599"/>
      <c r="AA324" s="599"/>
      <c r="AB324" s="599"/>
      <c r="AC324" s="599"/>
      <c r="AD324" s="599"/>
      <c r="AE324" s="599"/>
      <c r="AF324" s="599"/>
      <c r="AG324" s="599"/>
      <c r="AH324" s="599"/>
      <c r="AI324" s="599"/>
      <c r="AJ324" s="599"/>
      <c r="AK324" s="599"/>
      <c r="AL324" s="599"/>
      <c r="AM324" s="599"/>
      <c r="AN324" s="599"/>
      <c r="AO324" s="599"/>
      <c r="AP324" s="599"/>
      <c r="AQ324" s="599"/>
      <c r="AR324" s="599"/>
      <c r="AS324" s="599"/>
      <c r="AT324" s="599"/>
      <c r="AU324" s="599"/>
      <c r="AV324" s="599"/>
      <c r="AW324" s="599"/>
      <c r="AX324" s="599"/>
      <c r="AY324" s="599"/>
      <c r="AZ324" s="599"/>
      <c r="BA324" s="599"/>
      <c r="BB324" s="599"/>
    </row>
    <row r="325" spans="1:54" s="598" customFormat="1">
      <c r="A325" s="605"/>
      <c r="B325" s="605" t="str">
        <f>B$41</f>
        <v>S2</v>
      </c>
      <c r="C325" s="574"/>
      <c r="D325" s="607"/>
      <c r="E325" s="608"/>
      <c r="F325" s="597"/>
      <c r="G325" s="641"/>
      <c r="H325" s="605" t="str">
        <f>H$41</f>
        <v>S2</v>
      </c>
      <c r="I325" s="641"/>
      <c r="J325" s="641"/>
      <c r="K325" s="641"/>
      <c r="L325" s="599"/>
      <c r="M325" s="599"/>
      <c r="N325" s="599"/>
      <c r="O325" s="599"/>
      <c r="P325" s="599"/>
      <c r="Q325" s="599"/>
      <c r="R325" s="599"/>
      <c r="S325" s="599"/>
      <c r="T325" s="599"/>
      <c r="U325" s="599"/>
      <c r="V325" s="599"/>
      <c r="W325" s="599"/>
      <c r="X325" s="599"/>
      <c r="Y325" s="599"/>
      <c r="Z325" s="599"/>
      <c r="AA325" s="599"/>
      <c r="AB325" s="599"/>
      <c r="AC325" s="599"/>
      <c r="AD325" s="599"/>
      <c r="AE325" s="599"/>
      <c r="AF325" s="599"/>
      <c r="AG325" s="599"/>
      <c r="AH325" s="599"/>
      <c r="AI325" s="599"/>
      <c r="AJ325" s="599"/>
      <c r="AK325" s="599"/>
      <c r="AL325" s="599"/>
      <c r="AM325" s="599"/>
      <c r="AN325" s="599"/>
      <c r="AO325" s="599"/>
      <c r="AP325" s="599"/>
      <c r="AQ325" s="599"/>
      <c r="AR325" s="599"/>
      <c r="AS325" s="599"/>
      <c r="AT325" s="599"/>
      <c r="AU325" s="599"/>
      <c r="AV325" s="599"/>
      <c r="AW325" s="599"/>
      <c r="AX325" s="599"/>
      <c r="AY325" s="599"/>
      <c r="AZ325" s="599"/>
      <c r="BA325" s="599"/>
      <c r="BB325" s="599"/>
    </row>
    <row r="326" spans="1:54" s="598" customFormat="1" ht="46.5" customHeight="1">
      <c r="A326" s="605"/>
      <c r="B326" s="605" t="str">
        <f>B$42</f>
        <v>S3</v>
      </c>
      <c r="C326" s="574"/>
      <c r="D326" s="607"/>
      <c r="E326" s="608"/>
      <c r="F326" s="597"/>
      <c r="G326" s="641"/>
      <c r="H326" s="605" t="str">
        <f>H$42</f>
        <v>S3</v>
      </c>
      <c r="I326" s="756" t="s">
        <v>1614</v>
      </c>
      <c r="J326" s="759" t="s">
        <v>718</v>
      </c>
      <c r="K326" s="641"/>
      <c r="L326" s="599"/>
      <c r="M326" s="599"/>
      <c r="N326" s="599"/>
      <c r="O326" s="599"/>
      <c r="P326" s="599"/>
      <c r="Q326" s="599"/>
      <c r="R326" s="599"/>
      <c r="S326" s="599"/>
      <c r="T326" s="599"/>
      <c r="U326" s="599"/>
      <c r="V326" s="599"/>
      <c r="W326" s="599"/>
      <c r="X326" s="599"/>
      <c r="Y326" s="599"/>
      <c r="Z326" s="599"/>
      <c r="AA326" s="599"/>
      <c r="AB326" s="599"/>
      <c r="AC326" s="599"/>
      <c r="AD326" s="599"/>
      <c r="AE326" s="599"/>
      <c r="AF326" s="599"/>
      <c r="AG326" s="599"/>
      <c r="AH326" s="599"/>
      <c r="AI326" s="599"/>
      <c r="AJ326" s="599"/>
      <c r="AK326" s="599"/>
      <c r="AL326" s="599"/>
      <c r="AM326" s="599"/>
      <c r="AN326" s="599"/>
      <c r="AO326" s="599"/>
      <c r="AP326" s="599"/>
      <c r="AQ326" s="599"/>
      <c r="AR326" s="599"/>
      <c r="AS326" s="599"/>
      <c r="AT326" s="599"/>
      <c r="AU326" s="599"/>
      <c r="AV326" s="599"/>
      <c r="AW326" s="599"/>
      <c r="AX326" s="599"/>
      <c r="AY326" s="599"/>
      <c r="AZ326" s="599"/>
      <c r="BA326" s="599"/>
      <c r="BB326" s="599"/>
    </row>
    <row r="327" spans="1:54" s="598" customFormat="1">
      <c r="A327" s="605"/>
      <c r="B327" s="605" t="str">
        <f>B$43</f>
        <v>S4</v>
      </c>
      <c r="C327" s="574"/>
      <c r="D327" s="607"/>
      <c r="E327" s="608"/>
      <c r="F327" s="597"/>
      <c r="G327" s="641"/>
      <c r="H327" s="605" t="str">
        <f>H$43</f>
        <v>S4</v>
      </c>
      <c r="I327" s="641"/>
      <c r="J327" s="641"/>
      <c r="K327" s="641"/>
      <c r="L327" s="599"/>
      <c r="M327" s="599"/>
      <c r="N327" s="599"/>
      <c r="O327" s="599"/>
      <c r="P327" s="599"/>
      <c r="Q327" s="599"/>
      <c r="R327" s="599"/>
      <c r="S327" s="599"/>
      <c r="T327" s="599"/>
      <c r="U327" s="599"/>
      <c r="V327" s="599"/>
      <c r="W327" s="599"/>
      <c r="X327" s="599"/>
      <c r="Y327" s="599"/>
      <c r="Z327" s="599"/>
      <c r="AA327" s="599"/>
      <c r="AB327" s="599"/>
      <c r="AC327" s="599"/>
      <c r="AD327" s="599"/>
      <c r="AE327" s="599"/>
      <c r="AF327" s="599"/>
      <c r="AG327" s="599"/>
      <c r="AH327" s="599"/>
      <c r="AI327" s="599"/>
      <c r="AJ327" s="599"/>
      <c r="AK327" s="599"/>
      <c r="AL327" s="599"/>
      <c r="AM327" s="599"/>
      <c r="AN327" s="599"/>
      <c r="AO327" s="599"/>
      <c r="AP327" s="599"/>
      <c r="AQ327" s="599"/>
      <c r="AR327" s="599"/>
      <c r="AS327" s="599"/>
      <c r="AT327" s="599"/>
      <c r="AU327" s="599"/>
      <c r="AV327" s="599"/>
      <c r="AW327" s="599"/>
      <c r="AX327" s="599"/>
      <c r="AY327" s="599"/>
      <c r="AZ327" s="599"/>
      <c r="BA327" s="599"/>
      <c r="BB327" s="599"/>
    </row>
    <row r="328" spans="1:54" s="598" customFormat="1">
      <c r="A328" s="610"/>
      <c r="B328" s="610"/>
      <c r="C328" s="611"/>
      <c r="D328" s="612"/>
      <c r="E328" s="613"/>
      <c r="F328" s="597"/>
      <c r="G328" s="600"/>
      <c r="H328" s="600"/>
      <c r="I328" s="600"/>
      <c r="J328" s="600"/>
      <c r="K328" s="600"/>
      <c r="L328" s="599"/>
      <c r="M328" s="599"/>
      <c r="N328" s="599"/>
      <c r="O328" s="599"/>
      <c r="P328" s="599"/>
      <c r="Q328" s="599"/>
      <c r="R328" s="599"/>
      <c r="S328" s="599"/>
      <c r="T328" s="599"/>
      <c r="U328" s="599"/>
      <c r="V328" s="599"/>
      <c r="W328" s="599"/>
      <c r="X328" s="599"/>
      <c r="Y328" s="599"/>
      <c r="Z328" s="599"/>
      <c r="AA328" s="599"/>
      <c r="AB328" s="599"/>
      <c r="AC328" s="599"/>
      <c r="AD328" s="599"/>
      <c r="AE328" s="599"/>
      <c r="AF328" s="599"/>
      <c r="AG328" s="599"/>
      <c r="AH328" s="599"/>
      <c r="AI328" s="599"/>
      <c r="AJ328" s="599"/>
      <c r="AK328" s="599"/>
      <c r="AL328" s="599"/>
      <c r="AM328" s="599"/>
      <c r="AN328" s="599"/>
      <c r="AO328" s="599"/>
      <c r="AP328" s="599"/>
      <c r="AQ328" s="599"/>
      <c r="AR328" s="599"/>
      <c r="AS328" s="599"/>
      <c r="AT328" s="599"/>
      <c r="AU328" s="599"/>
      <c r="AV328" s="599"/>
      <c r="AW328" s="599"/>
      <c r="AX328" s="599"/>
      <c r="AY328" s="599"/>
      <c r="AZ328" s="599"/>
      <c r="BA328" s="599"/>
      <c r="BB328" s="599"/>
    </row>
    <row r="329" spans="1:54" s="598" customFormat="1" ht="62.45">
      <c r="A329" s="605" t="s">
        <v>864</v>
      </c>
      <c r="B329" s="605"/>
      <c r="C329" s="606" t="s">
        <v>865</v>
      </c>
      <c r="D329" s="607"/>
      <c r="E329" s="608"/>
      <c r="F329" s="597"/>
      <c r="G329" s="639" t="s">
        <v>1615</v>
      </c>
      <c r="H329" s="650"/>
      <c r="I329" s="619" t="s">
        <v>1616</v>
      </c>
      <c r="J329" s="641"/>
      <c r="K329" s="641"/>
      <c r="L329" s="599"/>
      <c r="M329" s="599"/>
      <c r="N329" s="599"/>
      <c r="O329" s="599"/>
      <c r="P329" s="599"/>
      <c r="Q329" s="599"/>
      <c r="R329" s="599"/>
      <c r="S329" s="599"/>
      <c r="T329" s="599"/>
      <c r="U329" s="599"/>
      <c r="V329" s="599"/>
      <c r="W329" s="599"/>
      <c r="X329" s="599"/>
      <c r="Y329" s="599"/>
      <c r="Z329" s="599"/>
      <c r="AA329" s="599"/>
      <c r="AB329" s="599"/>
      <c r="AC329" s="599"/>
      <c r="AD329" s="599"/>
      <c r="AE329" s="599"/>
      <c r="AF329" s="599"/>
      <c r="AG329" s="599"/>
      <c r="AH329" s="599"/>
      <c r="AI329" s="599"/>
      <c r="AJ329" s="599"/>
      <c r="AK329" s="599"/>
      <c r="AL329" s="599"/>
      <c r="AM329" s="599"/>
      <c r="AN329" s="599"/>
      <c r="AO329" s="599"/>
      <c r="AP329" s="599"/>
      <c r="AQ329" s="599"/>
      <c r="AR329" s="599"/>
      <c r="AS329" s="599"/>
      <c r="AT329" s="599"/>
      <c r="AU329" s="599"/>
      <c r="AV329" s="599"/>
      <c r="AW329" s="599"/>
      <c r="AX329" s="599"/>
      <c r="AY329" s="599"/>
      <c r="AZ329" s="599"/>
      <c r="BA329" s="599"/>
      <c r="BB329" s="599"/>
    </row>
    <row r="330" spans="1:54" s="598" customFormat="1">
      <c r="A330" s="605"/>
      <c r="B330" s="605" t="s">
        <v>1517</v>
      </c>
      <c r="C330" s="574"/>
      <c r="D330" s="607"/>
      <c r="E330" s="608"/>
      <c r="F330" s="597"/>
      <c r="G330" s="649"/>
      <c r="H330" s="605" t="s">
        <v>1517</v>
      </c>
      <c r="I330" s="641"/>
      <c r="J330" s="641"/>
      <c r="K330" s="641"/>
      <c r="L330" s="599"/>
      <c r="M330" s="599"/>
      <c r="N330" s="599"/>
      <c r="O330" s="599"/>
      <c r="P330" s="599"/>
      <c r="Q330" s="599"/>
      <c r="R330" s="599"/>
      <c r="S330" s="599"/>
      <c r="T330" s="599"/>
      <c r="U330" s="599"/>
      <c r="V330" s="599"/>
      <c r="W330" s="599"/>
      <c r="X330" s="599"/>
      <c r="Y330" s="599"/>
      <c r="Z330" s="599"/>
      <c r="AA330" s="599"/>
      <c r="AB330" s="599"/>
      <c r="AC330" s="599"/>
      <c r="AD330" s="599"/>
      <c r="AE330" s="599"/>
      <c r="AF330" s="599"/>
      <c r="AG330" s="599"/>
      <c r="AH330" s="599"/>
      <c r="AI330" s="599"/>
      <c r="AJ330" s="599"/>
      <c r="AK330" s="599"/>
      <c r="AL330" s="599"/>
      <c r="AM330" s="599"/>
      <c r="AN330" s="599"/>
      <c r="AO330" s="599"/>
      <c r="AP330" s="599"/>
      <c r="AQ330" s="599"/>
      <c r="AR330" s="599"/>
      <c r="AS330" s="599"/>
      <c r="AT330" s="599"/>
      <c r="AU330" s="599"/>
      <c r="AV330" s="599"/>
      <c r="AW330" s="599"/>
      <c r="AX330" s="599"/>
      <c r="AY330" s="599"/>
      <c r="AZ330" s="599"/>
      <c r="BA330" s="599"/>
      <c r="BB330" s="599"/>
    </row>
    <row r="331" spans="1:54" s="598" customFormat="1">
      <c r="A331" s="605"/>
      <c r="B331" s="605" t="str">
        <f>B$39</f>
        <v>MA</v>
      </c>
      <c r="C331" s="574"/>
      <c r="D331" s="607"/>
      <c r="E331" s="608"/>
      <c r="F331" s="597"/>
      <c r="G331" s="641"/>
      <c r="H331" s="605" t="str">
        <f>H$39</f>
        <v>MA</v>
      </c>
      <c r="I331" s="641"/>
      <c r="J331" s="641"/>
      <c r="K331" s="641"/>
      <c r="L331" s="599"/>
      <c r="M331" s="599"/>
      <c r="N331" s="599"/>
      <c r="O331" s="599"/>
      <c r="P331" s="599"/>
      <c r="Q331" s="599"/>
      <c r="R331" s="599"/>
      <c r="S331" s="599"/>
      <c r="T331" s="599"/>
      <c r="U331" s="599"/>
      <c r="V331" s="599"/>
      <c r="W331" s="599"/>
      <c r="X331" s="599"/>
      <c r="Y331" s="599"/>
      <c r="Z331" s="599"/>
      <c r="AA331" s="599"/>
      <c r="AB331" s="599"/>
      <c r="AC331" s="599"/>
      <c r="AD331" s="599"/>
      <c r="AE331" s="599"/>
      <c r="AF331" s="599"/>
      <c r="AG331" s="599"/>
      <c r="AH331" s="599"/>
      <c r="AI331" s="599"/>
      <c r="AJ331" s="599"/>
      <c r="AK331" s="599"/>
      <c r="AL331" s="599"/>
      <c r="AM331" s="599"/>
      <c r="AN331" s="599"/>
      <c r="AO331" s="599"/>
      <c r="AP331" s="599"/>
      <c r="AQ331" s="599"/>
      <c r="AR331" s="599"/>
      <c r="AS331" s="599"/>
      <c r="AT331" s="599"/>
      <c r="AU331" s="599"/>
      <c r="AV331" s="599"/>
      <c r="AW331" s="599"/>
      <c r="AX331" s="599"/>
      <c r="AY331" s="599"/>
      <c r="AZ331" s="599"/>
      <c r="BA331" s="599"/>
      <c r="BB331" s="599"/>
    </row>
    <row r="332" spans="1:54" s="598" customFormat="1">
      <c r="A332" s="605"/>
      <c r="B332" s="605" t="str">
        <f>B$40</f>
        <v>S1</v>
      </c>
      <c r="C332" s="574"/>
      <c r="D332" s="607"/>
      <c r="E332" s="608"/>
      <c r="F332" s="597"/>
      <c r="G332" s="641"/>
      <c r="H332" s="605" t="str">
        <f>H$40</f>
        <v>S1</v>
      </c>
      <c r="I332" s="641"/>
      <c r="J332" s="641"/>
      <c r="K332" s="641"/>
      <c r="L332" s="599"/>
      <c r="M332" s="599"/>
      <c r="N332" s="599"/>
      <c r="O332" s="599"/>
      <c r="P332" s="599"/>
      <c r="Q332" s="599"/>
      <c r="R332" s="599"/>
      <c r="S332" s="599"/>
      <c r="T332" s="599"/>
      <c r="U332" s="599"/>
      <c r="V332" s="599"/>
      <c r="W332" s="599"/>
      <c r="X332" s="599"/>
      <c r="Y332" s="599"/>
      <c r="Z332" s="599"/>
      <c r="AA332" s="599"/>
      <c r="AB332" s="599"/>
      <c r="AC332" s="599"/>
      <c r="AD332" s="599"/>
      <c r="AE332" s="599"/>
      <c r="AF332" s="599"/>
      <c r="AG332" s="599"/>
      <c r="AH332" s="599"/>
      <c r="AI332" s="599"/>
      <c r="AJ332" s="599"/>
      <c r="AK332" s="599"/>
      <c r="AL332" s="599"/>
      <c r="AM332" s="599"/>
      <c r="AN332" s="599"/>
      <c r="AO332" s="599"/>
      <c r="AP332" s="599"/>
      <c r="AQ332" s="599"/>
      <c r="AR332" s="599"/>
      <c r="AS332" s="599"/>
      <c r="AT332" s="599"/>
      <c r="AU332" s="599"/>
      <c r="AV332" s="599"/>
      <c r="AW332" s="599"/>
      <c r="AX332" s="599"/>
      <c r="AY332" s="599"/>
      <c r="AZ332" s="599"/>
      <c r="BA332" s="599"/>
      <c r="BB332" s="599"/>
    </row>
    <row r="333" spans="1:54" s="598" customFormat="1">
      <c r="A333" s="605"/>
      <c r="B333" s="605" t="str">
        <f>B$41</f>
        <v>S2</v>
      </c>
      <c r="C333" s="574"/>
      <c r="D333" s="607"/>
      <c r="E333" s="608"/>
      <c r="F333" s="597"/>
      <c r="G333" s="641"/>
      <c r="H333" s="605" t="str">
        <f>H$41</f>
        <v>S2</v>
      </c>
      <c r="I333" s="641"/>
      <c r="J333" s="641"/>
      <c r="K333" s="641"/>
      <c r="L333" s="599"/>
      <c r="M333" s="599"/>
      <c r="N333" s="599"/>
      <c r="O333" s="599"/>
      <c r="P333" s="599"/>
      <c r="Q333" s="599"/>
      <c r="R333" s="599"/>
      <c r="S333" s="599"/>
      <c r="T333" s="599"/>
      <c r="U333" s="599"/>
      <c r="V333" s="599"/>
      <c r="W333" s="599"/>
      <c r="X333" s="599"/>
      <c r="Y333" s="599"/>
      <c r="Z333" s="599"/>
      <c r="AA333" s="599"/>
      <c r="AB333" s="599"/>
      <c r="AC333" s="599"/>
      <c r="AD333" s="599"/>
      <c r="AE333" s="599"/>
      <c r="AF333" s="599"/>
      <c r="AG333" s="599"/>
      <c r="AH333" s="599"/>
      <c r="AI333" s="599"/>
      <c r="AJ333" s="599"/>
      <c r="AK333" s="599"/>
      <c r="AL333" s="599"/>
      <c r="AM333" s="599"/>
      <c r="AN333" s="599"/>
      <c r="AO333" s="599"/>
      <c r="AP333" s="599"/>
      <c r="AQ333" s="599"/>
      <c r="AR333" s="599"/>
      <c r="AS333" s="599"/>
      <c r="AT333" s="599"/>
      <c r="AU333" s="599"/>
      <c r="AV333" s="599"/>
      <c r="AW333" s="599"/>
      <c r="AX333" s="599"/>
      <c r="AY333" s="599"/>
      <c r="AZ333" s="599"/>
      <c r="BA333" s="599"/>
      <c r="BB333" s="599"/>
    </row>
    <row r="334" spans="1:54" s="598" customFormat="1" ht="63.75" customHeight="1">
      <c r="A334" s="605"/>
      <c r="B334" s="605" t="str">
        <f>B$42</f>
        <v>S3</v>
      </c>
      <c r="C334" s="574"/>
      <c r="D334" s="607"/>
      <c r="E334" s="608"/>
      <c r="F334" s="597"/>
      <c r="G334" s="641"/>
      <c r="H334" s="605" t="str">
        <f>H$42</f>
        <v>S3</v>
      </c>
      <c r="I334" s="756" t="s">
        <v>1617</v>
      </c>
      <c r="J334" s="759" t="s">
        <v>718</v>
      </c>
      <c r="K334" s="641"/>
      <c r="L334" s="599"/>
      <c r="M334" s="599"/>
      <c r="N334" s="599"/>
      <c r="O334" s="599"/>
      <c r="P334" s="599"/>
      <c r="Q334" s="599"/>
      <c r="R334" s="599"/>
      <c r="S334" s="599"/>
      <c r="T334" s="599"/>
      <c r="U334" s="599"/>
      <c r="V334" s="599"/>
      <c r="W334" s="599"/>
      <c r="X334" s="599"/>
      <c r="Y334" s="599"/>
      <c r="Z334" s="599"/>
      <c r="AA334" s="599"/>
      <c r="AB334" s="599"/>
      <c r="AC334" s="599"/>
      <c r="AD334" s="599"/>
      <c r="AE334" s="599"/>
      <c r="AF334" s="599"/>
      <c r="AG334" s="599"/>
      <c r="AH334" s="599"/>
      <c r="AI334" s="599"/>
      <c r="AJ334" s="599"/>
      <c r="AK334" s="599"/>
      <c r="AL334" s="599"/>
      <c r="AM334" s="599"/>
      <c r="AN334" s="599"/>
      <c r="AO334" s="599"/>
      <c r="AP334" s="599"/>
      <c r="AQ334" s="599"/>
      <c r="AR334" s="599"/>
      <c r="AS334" s="599"/>
      <c r="AT334" s="599"/>
      <c r="AU334" s="599"/>
      <c r="AV334" s="599"/>
      <c r="AW334" s="599"/>
      <c r="AX334" s="599"/>
      <c r="AY334" s="599"/>
      <c r="AZ334" s="599"/>
      <c r="BA334" s="599"/>
      <c r="BB334" s="599"/>
    </row>
    <row r="335" spans="1:54" s="598" customFormat="1">
      <c r="A335" s="605"/>
      <c r="B335" s="605" t="str">
        <f>B$43</f>
        <v>S4</v>
      </c>
      <c r="C335" s="574"/>
      <c r="D335" s="607"/>
      <c r="E335" s="608"/>
      <c r="F335" s="597"/>
      <c r="G335" s="641"/>
      <c r="H335" s="605" t="str">
        <f>H$43</f>
        <v>S4</v>
      </c>
      <c r="I335" s="641"/>
      <c r="J335" s="641"/>
      <c r="K335" s="641"/>
      <c r="L335" s="599"/>
      <c r="M335" s="599"/>
      <c r="N335" s="599"/>
      <c r="O335" s="599"/>
      <c r="P335" s="599"/>
      <c r="Q335" s="599"/>
      <c r="R335" s="599"/>
      <c r="S335" s="599"/>
      <c r="T335" s="599"/>
      <c r="U335" s="599"/>
      <c r="V335" s="599"/>
      <c r="W335" s="599"/>
      <c r="X335" s="599"/>
      <c r="Y335" s="599"/>
      <c r="Z335" s="599"/>
      <c r="AA335" s="599"/>
      <c r="AB335" s="599"/>
      <c r="AC335" s="599"/>
      <c r="AD335" s="599"/>
      <c r="AE335" s="599"/>
      <c r="AF335" s="599"/>
      <c r="AG335" s="599"/>
      <c r="AH335" s="599"/>
      <c r="AI335" s="599"/>
      <c r="AJ335" s="599"/>
      <c r="AK335" s="599"/>
      <c r="AL335" s="599"/>
      <c r="AM335" s="599"/>
      <c r="AN335" s="599"/>
      <c r="AO335" s="599"/>
      <c r="AP335" s="599"/>
      <c r="AQ335" s="599"/>
      <c r="AR335" s="599"/>
      <c r="AS335" s="599"/>
      <c r="AT335" s="599"/>
      <c r="AU335" s="599"/>
      <c r="AV335" s="599"/>
      <c r="AW335" s="599"/>
      <c r="AX335" s="599"/>
      <c r="AY335" s="599"/>
      <c r="AZ335" s="599"/>
      <c r="BA335" s="599"/>
      <c r="BB335" s="599"/>
    </row>
    <row r="336" spans="1:54" s="598" customFormat="1">
      <c r="A336" s="610"/>
      <c r="B336" s="610"/>
      <c r="C336" s="611"/>
      <c r="D336" s="612"/>
      <c r="E336" s="613"/>
      <c r="F336" s="597"/>
      <c r="G336" s="600"/>
      <c r="H336" s="600"/>
      <c r="I336" s="600"/>
      <c r="J336" s="600"/>
      <c r="K336" s="600"/>
      <c r="L336" s="599"/>
      <c r="M336" s="599"/>
      <c r="N336" s="599"/>
      <c r="O336" s="599"/>
      <c r="P336" s="599"/>
      <c r="Q336" s="599"/>
      <c r="R336" s="599"/>
      <c r="S336" s="599"/>
      <c r="T336" s="599"/>
      <c r="U336" s="599"/>
      <c r="V336" s="599"/>
      <c r="W336" s="599"/>
      <c r="X336" s="599"/>
      <c r="Y336" s="599"/>
      <c r="Z336" s="599"/>
      <c r="AA336" s="599"/>
      <c r="AB336" s="599"/>
      <c r="AC336" s="599"/>
      <c r="AD336" s="599"/>
      <c r="AE336" s="599"/>
      <c r="AF336" s="599"/>
      <c r="AG336" s="599"/>
      <c r="AH336" s="599"/>
      <c r="AI336" s="599"/>
      <c r="AJ336" s="599"/>
      <c r="AK336" s="599"/>
      <c r="AL336" s="599"/>
      <c r="AM336" s="599"/>
      <c r="AN336" s="599"/>
      <c r="AO336" s="599"/>
      <c r="AP336" s="599"/>
      <c r="AQ336" s="599"/>
      <c r="AR336" s="599"/>
      <c r="AS336" s="599"/>
      <c r="AT336" s="599"/>
      <c r="AU336" s="599"/>
      <c r="AV336" s="599"/>
      <c r="AW336" s="599"/>
      <c r="AX336" s="599"/>
      <c r="AY336" s="599"/>
      <c r="AZ336" s="599"/>
      <c r="BA336" s="599"/>
      <c r="BB336" s="599"/>
    </row>
    <row r="337" spans="1:54" s="598" customFormat="1" ht="75">
      <c r="A337" s="605" t="s">
        <v>868</v>
      </c>
      <c r="B337" s="605"/>
      <c r="C337" s="606" t="s">
        <v>869</v>
      </c>
      <c r="D337" s="607"/>
      <c r="E337" s="608"/>
      <c r="F337" s="597"/>
      <c r="G337" s="639" t="s">
        <v>1618</v>
      </c>
      <c r="H337" s="650"/>
      <c r="I337" s="619" t="s">
        <v>1619</v>
      </c>
      <c r="J337" s="641"/>
      <c r="K337" s="641"/>
      <c r="L337" s="599"/>
      <c r="M337" s="599"/>
      <c r="N337" s="599"/>
      <c r="O337" s="599"/>
      <c r="P337" s="599"/>
      <c r="Q337" s="599"/>
      <c r="R337" s="599"/>
      <c r="S337" s="599"/>
      <c r="T337" s="599"/>
      <c r="U337" s="599"/>
      <c r="V337" s="599"/>
      <c r="W337" s="599"/>
      <c r="X337" s="599"/>
      <c r="Y337" s="599"/>
      <c r="Z337" s="599"/>
      <c r="AA337" s="599"/>
      <c r="AB337" s="599"/>
      <c r="AC337" s="599"/>
      <c r="AD337" s="599"/>
      <c r="AE337" s="599"/>
      <c r="AF337" s="599"/>
      <c r="AG337" s="599"/>
      <c r="AH337" s="599"/>
      <c r="AI337" s="599"/>
      <c r="AJ337" s="599"/>
      <c r="AK337" s="599"/>
      <c r="AL337" s="599"/>
      <c r="AM337" s="599"/>
      <c r="AN337" s="599"/>
      <c r="AO337" s="599"/>
      <c r="AP337" s="599"/>
      <c r="AQ337" s="599"/>
      <c r="AR337" s="599"/>
      <c r="AS337" s="599"/>
      <c r="AT337" s="599"/>
      <c r="AU337" s="599"/>
      <c r="AV337" s="599"/>
      <c r="AW337" s="599"/>
      <c r="AX337" s="599"/>
      <c r="AY337" s="599"/>
      <c r="AZ337" s="599"/>
      <c r="BA337" s="599"/>
      <c r="BB337" s="599"/>
    </row>
    <row r="338" spans="1:54" s="598" customFormat="1">
      <c r="A338" s="605"/>
      <c r="B338" s="605" t="s">
        <v>1517</v>
      </c>
      <c r="C338" s="574"/>
      <c r="D338" s="607"/>
      <c r="E338" s="608"/>
      <c r="F338" s="597"/>
      <c r="G338" s="649"/>
      <c r="H338" s="605" t="s">
        <v>1517</v>
      </c>
      <c r="I338" s="641"/>
      <c r="J338" s="641"/>
      <c r="K338" s="641"/>
      <c r="L338" s="599"/>
      <c r="M338" s="599"/>
      <c r="N338" s="599"/>
      <c r="O338" s="599"/>
      <c r="P338" s="599"/>
      <c r="Q338" s="599"/>
      <c r="R338" s="599"/>
      <c r="S338" s="599"/>
      <c r="T338" s="599"/>
      <c r="U338" s="599"/>
      <c r="V338" s="599"/>
      <c r="W338" s="599"/>
      <c r="X338" s="599"/>
      <c r="Y338" s="599"/>
      <c r="Z338" s="599"/>
      <c r="AA338" s="599"/>
      <c r="AB338" s="599"/>
      <c r="AC338" s="599"/>
      <c r="AD338" s="599"/>
      <c r="AE338" s="599"/>
      <c r="AF338" s="599"/>
      <c r="AG338" s="599"/>
      <c r="AH338" s="599"/>
      <c r="AI338" s="599"/>
      <c r="AJ338" s="599"/>
      <c r="AK338" s="599"/>
      <c r="AL338" s="599"/>
      <c r="AM338" s="599"/>
      <c r="AN338" s="599"/>
      <c r="AO338" s="599"/>
      <c r="AP338" s="599"/>
      <c r="AQ338" s="599"/>
      <c r="AR338" s="599"/>
      <c r="AS338" s="599"/>
      <c r="AT338" s="599"/>
      <c r="AU338" s="599"/>
      <c r="AV338" s="599"/>
      <c r="AW338" s="599"/>
      <c r="AX338" s="599"/>
      <c r="AY338" s="599"/>
      <c r="AZ338" s="599"/>
      <c r="BA338" s="599"/>
      <c r="BB338" s="599"/>
    </row>
    <row r="339" spans="1:54" s="598" customFormat="1">
      <c r="A339" s="605"/>
      <c r="B339" s="605" t="str">
        <f>B$39</f>
        <v>MA</v>
      </c>
      <c r="C339" s="574"/>
      <c r="D339" s="607"/>
      <c r="E339" s="608"/>
      <c r="F339" s="597"/>
      <c r="G339" s="641"/>
      <c r="H339" s="605" t="str">
        <f>H$39</f>
        <v>MA</v>
      </c>
      <c r="I339" s="641"/>
      <c r="J339" s="641"/>
      <c r="K339" s="641"/>
      <c r="L339" s="599"/>
      <c r="M339" s="599"/>
      <c r="N339" s="599"/>
      <c r="O339" s="599"/>
      <c r="P339" s="599"/>
      <c r="Q339" s="599"/>
      <c r="R339" s="599"/>
      <c r="S339" s="599"/>
      <c r="T339" s="599"/>
      <c r="U339" s="599"/>
      <c r="V339" s="599"/>
      <c r="W339" s="599"/>
      <c r="X339" s="599"/>
      <c r="Y339" s="599"/>
      <c r="Z339" s="599"/>
      <c r="AA339" s="599"/>
      <c r="AB339" s="599"/>
      <c r="AC339" s="599"/>
      <c r="AD339" s="599"/>
      <c r="AE339" s="599"/>
      <c r="AF339" s="599"/>
      <c r="AG339" s="599"/>
      <c r="AH339" s="599"/>
      <c r="AI339" s="599"/>
      <c r="AJ339" s="599"/>
      <c r="AK339" s="599"/>
      <c r="AL339" s="599"/>
      <c r="AM339" s="599"/>
      <c r="AN339" s="599"/>
      <c r="AO339" s="599"/>
      <c r="AP339" s="599"/>
      <c r="AQ339" s="599"/>
      <c r="AR339" s="599"/>
      <c r="AS339" s="599"/>
      <c r="AT339" s="599"/>
      <c r="AU339" s="599"/>
      <c r="AV339" s="599"/>
      <c r="AW339" s="599"/>
      <c r="AX339" s="599"/>
      <c r="AY339" s="599"/>
      <c r="AZ339" s="599"/>
      <c r="BA339" s="599"/>
      <c r="BB339" s="599"/>
    </row>
    <row r="340" spans="1:54" s="598" customFormat="1">
      <c r="A340" s="605"/>
      <c r="B340" s="605" t="str">
        <f>B$40</f>
        <v>S1</v>
      </c>
      <c r="C340" s="574"/>
      <c r="D340" s="607"/>
      <c r="E340" s="608"/>
      <c r="F340" s="597"/>
      <c r="G340" s="641"/>
      <c r="H340" s="605" t="str">
        <f>H$40</f>
        <v>S1</v>
      </c>
      <c r="I340" s="641"/>
      <c r="J340" s="641"/>
      <c r="K340" s="641"/>
      <c r="L340" s="599"/>
      <c r="M340" s="599"/>
      <c r="N340" s="599"/>
      <c r="O340" s="599"/>
      <c r="P340" s="599"/>
      <c r="Q340" s="599"/>
      <c r="R340" s="599"/>
      <c r="S340" s="599"/>
      <c r="T340" s="599"/>
      <c r="U340" s="599"/>
      <c r="V340" s="599"/>
      <c r="W340" s="599"/>
      <c r="X340" s="599"/>
      <c r="Y340" s="599"/>
      <c r="Z340" s="599"/>
      <c r="AA340" s="599"/>
      <c r="AB340" s="599"/>
      <c r="AC340" s="599"/>
      <c r="AD340" s="599"/>
      <c r="AE340" s="599"/>
      <c r="AF340" s="599"/>
      <c r="AG340" s="599"/>
      <c r="AH340" s="599"/>
      <c r="AI340" s="599"/>
      <c r="AJ340" s="599"/>
      <c r="AK340" s="599"/>
      <c r="AL340" s="599"/>
      <c r="AM340" s="599"/>
      <c r="AN340" s="599"/>
      <c r="AO340" s="599"/>
      <c r="AP340" s="599"/>
      <c r="AQ340" s="599"/>
      <c r="AR340" s="599"/>
      <c r="AS340" s="599"/>
      <c r="AT340" s="599"/>
      <c r="AU340" s="599"/>
      <c r="AV340" s="599"/>
      <c r="AW340" s="599"/>
      <c r="AX340" s="599"/>
      <c r="AY340" s="599"/>
      <c r="AZ340" s="599"/>
      <c r="BA340" s="599"/>
      <c r="BB340" s="599"/>
    </row>
    <row r="341" spans="1:54" s="598" customFormat="1">
      <c r="A341" s="605"/>
      <c r="B341" s="605" t="str">
        <f>B$41</f>
        <v>S2</v>
      </c>
      <c r="C341" s="574"/>
      <c r="D341" s="607"/>
      <c r="E341" s="608"/>
      <c r="F341" s="597"/>
      <c r="G341" s="641"/>
      <c r="H341" s="605" t="str">
        <f>H$41</f>
        <v>S2</v>
      </c>
      <c r="I341" s="641"/>
      <c r="J341" s="641"/>
      <c r="K341" s="641"/>
      <c r="L341" s="599"/>
      <c r="M341" s="599"/>
      <c r="N341" s="599"/>
      <c r="O341" s="599"/>
      <c r="P341" s="599"/>
      <c r="Q341" s="599"/>
      <c r="R341" s="599"/>
      <c r="S341" s="599"/>
      <c r="T341" s="599"/>
      <c r="U341" s="599"/>
      <c r="V341" s="599"/>
      <c r="W341" s="599"/>
      <c r="X341" s="599"/>
      <c r="Y341" s="599"/>
      <c r="Z341" s="599"/>
      <c r="AA341" s="599"/>
      <c r="AB341" s="599"/>
      <c r="AC341" s="599"/>
      <c r="AD341" s="599"/>
      <c r="AE341" s="599"/>
      <c r="AF341" s="599"/>
      <c r="AG341" s="599"/>
      <c r="AH341" s="599"/>
      <c r="AI341" s="599"/>
      <c r="AJ341" s="599"/>
      <c r="AK341" s="599"/>
      <c r="AL341" s="599"/>
      <c r="AM341" s="599"/>
      <c r="AN341" s="599"/>
      <c r="AO341" s="599"/>
      <c r="AP341" s="599"/>
      <c r="AQ341" s="599"/>
      <c r="AR341" s="599"/>
      <c r="AS341" s="599"/>
      <c r="AT341" s="599"/>
      <c r="AU341" s="599"/>
      <c r="AV341" s="599"/>
      <c r="AW341" s="599"/>
      <c r="AX341" s="599"/>
      <c r="AY341" s="599"/>
      <c r="AZ341" s="599"/>
      <c r="BA341" s="599"/>
      <c r="BB341" s="599"/>
    </row>
    <row r="342" spans="1:54" s="598" customFormat="1" ht="37.5" customHeight="1">
      <c r="A342" s="605"/>
      <c r="B342" s="605" t="str">
        <f>B$42</f>
        <v>S3</v>
      </c>
      <c r="C342" s="574"/>
      <c r="D342" s="607"/>
      <c r="E342" s="608"/>
      <c r="F342" s="597"/>
      <c r="G342" s="641"/>
      <c r="H342" s="605" t="str">
        <f>H$42</f>
        <v>S3</v>
      </c>
      <c r="I342" s="756" t="s">
        <v>1620</v>
      </c>
      <c r="J342" s="759" t="s">
        <v>718</v>
      </c>
      <c r="K342" s="641"/>
      <c r="L342" s="599"/>
      <c r="M342" s="599"/>
      <c r="N342" s="599"/>
      <c r="O342" s="599"/>
      <c r="P342" s="599"/>
      <c r="Q342" s="599"/>
      <c r="R342" s="599"/>
      <c r="S342" s="599"/>
      <c r="T342" s="599"/>
      <c r="U342" s="599"/>
      <c r="V342" s="599"/>
      <c r="W342" s="599"/>
      <c r="X342" s="599"/>
      <c r="Y342" s="599"/>
      <c r="Z342" s="599"/>
      <c r="AA342" s="599"/>
      <c r="AB342" s="599"/>
      <c r="AC342" s="599"/>
      <c r="AD342" s="599"/>
      <c r="AE342" s="599"/>
      <c r="AF342" s="599"/>
      <c r="AG342" s="599"/>
      <c r="AH342" s="599"/>
      <c r="AI342" s="599"/>
      <c r="AJ342" s="599"/>
      <c r="AK342" s="599"/>
      <c r="AL342" s="599"/>
      <c r="AM342" s="599"/>
      <c r="AN342" s="599"/>
      <c r="AO342" s="599"/>
      <c r="AP342" s="599"/>
      <c r="AQ342" s="599"/>
      <c r="AR342" s="599"/>
      <c r="AS342" s="599"/>
      <c r="AT342" s="599"/>
      <c r="AU342" s="599"/>
      <c r="AV342" s="599"/>
      <c r="AW342" s="599"/>
      <c r="AX342" s="599"/>
      <c r="AY342" s="599"/>
      <c r="AZ342" s="599"/>
      <c r="BA342" s="599"/>
      <c r="BB342" s="599"/>
    </row>
    <row r="343" spans="1:54" s="598" customFormat="1">
      <c r="A343" s="605"/>
      <c r="B343" s="605" t="str">
        <f>B$43</f>
        <v>S4</v>
      </c>
      <c r="C343" s="574"/>
      <c r="D343" s="607"/>
      <c r="E343" s="608"/>
      <c r="F343" s="597"/>
      <c r="G343" s="641"/>
      <c r="H343" s="605" t="str">
        <f>H$43</f>
        <v>S4</v>
      </c>
      <c r="I343" s="641"/>
      <c r="J343" s="641"/>
      <c r="K343" s="641"/>
      <c r="L343" s="599"/>
      <c r="M343" s="599"/>
      <c r="N343" s="599"/>
      <c r="O343" s="599"/>
      <c r="P343" s="599"/>
      <c r="Q343" s="599"/>
      <c r="R343" s="599"/>
      <c r="S343" s="599"/>
      <c r="T343" s="599"/>
      <c r="U343" s="599"/>
      <c r="V343" s="599"/>
      <c r="W343" s="599"/>
      <c r="X343" s="599"/>
      <c r="Y343" s="599"/>
      <c r="Z343" s="599"/>
      <c r="AA343" s="599"/>
      <c r="AB343" s="599"/>
      <c r="AC343" s="599"/>
      <c r="AD343" s="599"/>
      <c r="AE343" s="599"/>
      <c r="AF343" s="599"/>
      <c r="AG343" s="599"/>
      <c r="AH343" s="599"/>
      <c r="AI343" s="599"/>
      <c r="AJ343" s="599"/>
      <c r="AK343" s="599"/>
      <c r="AL343" s="599"/>
      <c r="AM343" s="599"/>
      <c r="AN343" s="599"/>
      <c r="AO343" s="599"/>
      <c r="AP343" s="599"/>
      <c r="AQ343" s="599"/>
      <c r="AR343" s="599"/>
      <c r="AS343" s="599"/>
      <c r="AT343" s="599"/>
      <c r="AU343" s="599"/>
      <c r="AV343" s="599"/>
      <c r="AW343" s="599"/>
      <c r="AX343" s="599"/>
      <c r="AY343" s="599"/>
      <c r="AZ343" s="599"/>
      <c r="BA343" s="599"/>
      <c r="BB343" s="599"/>
    </row>
    <row r="344" spans="1:54" s="598" customFormat="1">
      <c r="A344" s="610"/>
      <c r="B344" s="610"/>
      <c r="C344" s="611"/>
      <c r="D344" s="612"/>
      <c r="E344" s="613"/>
      <c r="F344" s="597"/>
      <c r="G344" s="600"/>
      <c r="H344" s="600"/>
      <c r="I344" s="600"/>
      <c r="J344" s="600"/>
      <c r="K344" s="600"/>
      <c r="L344" s="599"/>
      <c r="M344" s="599"/>
      <c r="N344" s="599"/>
      <c r="O344" s="599"/>
      <c r="P344" s="599"/>
      <c r="Q344" s="599"/>
      <c r="R344" s="599"/>
      <c r="S344" s="599"/>
      <c r="T344" s="599"/>
      <c r="U344" s="599"/>
      <c r="V344" s="599"/>
      <c r="W344" s="599"/>
      <c r="X344" s="599"/>
      <c r="Y344" s="599"/>
      <c r="Z344" s="599"/>
      <c r="AA344" s="599"/>
      <c r="AB344" s="599"/>
      <c r="AC344" s="599"/>
      <c r="AD344" s="599"/>
      <c r="AE344" s="599"/>
      <c r="AF344" s="599"/>
      <c r="AG344" s="599"/>
      <c r="AH344" s="599"/>
      <c r="AI344" s="599"/>
      <c r="AJ344" s="599"/>
      <c r="AK344" s="599"/>
      <c r="AL344" s="599"/>
      <c r="AM344" s="599"/>
      <c r="AN344" s="599"/>
      <c r="AO344" s="599"/>
      <c r="AP344" s="599"/>
      <c r="AQ344" s="599"/>
      <c r="AR344" s="599"/>
      <c r="AS344" s="599"/>
      <c r="AT344" s="599"/>
      <c r="AU344" s="599"/>
      <c r="AV344" s="599"/>
      <c r="AW344" s="599"/>
      <c r="AX344" s="599"/>
      <c r="AY344" s="599"/>
      <c r="AZ344" s="599"/>
      <c r="BA344" s="599"/>
      <c r="BB344" s="599"/>
    </row>
    <row r="345" spans="1:54" s="598" customFormat="1" ht="62.45">
      <c r="A345" s="610"/>
      <c r="B345" s="610"/>
      <c r="C345" s="611"/>
      <c r="D345" s="612"/>
      <c r="E345" s="613"/>
      <c r="F345" s="597"/>
      <c r="G345" s="639" t="s">
        <v>1621</v>
      </c>
      <c r="H345" s="650"/>
      <c r="I345" s="619" t="s">
        <v>1622</v>
      </c>
      <c r="J345" s="641"/>
      <c r="K345" s="641"/>
      <c r="L345" s="599"/>
      <c r="M345" s="599"/>
      <c r="N345" s="599"/>
      <c r="O345" s="599"/>
      <c r="P345" s="599"/>
      <c r="Q345" s="599"/>
      <c r="R345" s="599"/>
      <c r="S345" s="599"/>
      <c r="T345" s="599"/>
      <c r="U345" s="599"/>
      <c r="V345" s="599"/>
      <c r="W345" s="599"/>
      <c r="X345" s="599"/>
      <c r="Y345" s="599"/>
      <c r="Z345" s="599"/>
      <c r="AA345" s="599"/>
      <c r="AB345" s="599"/>
      <c r="AC345" s="599"/>
      <c r="AD345" s="599"/>
      <c r="AE345" s="599"/>
      <c r="AF345" s="599"/>
      <c r="AG345" s="599"/>
      <c r="AH345" s="599"/>
      <c r="AI345" s="599"/>
      <c r="AJ345" s="599"/>
      <c r="AK345" s="599"/>
      <c r="AL345" s="599"/>
      <c r="AM345" s="599"/>
      <c r="AN345" s="599"/>
      <c r="AO345" s="599"/>
      <c r="AP345" s="599"/>
      <c r="AQ345" s="599"/>
      <c r="AR345" s="599"/>
      <c r="AS345" s="599"/>
      <c r="AT345" s="599"/>
      <c r="AU345" s="599"/>
      <c r="AV345" s="599"/>
      <c r="AW345" s="599"/>
      <c r="AX345" s="599"/>
      <c r="AY345" s="599"/>
      <c r="AZ345" s="599"/>
      <c r="BA345" s="599"/>
      <c r="BB345" s="599"/>
    </row>
    <row r="346" spans="1:54" s="598" customFormat="1">
      <c r="A346" s="610"/>
      <c r="B346" s="610"/>
      <c r="C346" s="611"/>
      <c r="D346" s="612"/>
      <c r="E346" s="613"/>
      <c r="F346" s="597"/>
      <c r="G346" s="649"/>
      <c r="H346" s="605" t="s">
        <v>1517</v>
      </c>
      <c r="I346" s="641"/>
      <c r="J346" s="641"/>
      <c r="K346" s="641"/>
      <c r="L346" s="599"/>
      <c r="M346" s="599"/>
      <c r="N346" s="599"/>
      <c r="O346" s="599"/>
      <c r="P346" s="599"/>
      <c r="Q346" s="599"/>
      <c r="R346" s="599"/>
      <c r="S346" s="599"/>
      <c r="T346" s="599"/>
      <c r="U346" s="599"/>
      <c r="V346" s="599"/>
      <c r="W346" s="599"/>
      <c r="X346" s="599"/>
      <c r="Y346" s="599"/>
      <c r="Z346" s="599"/>
      <c r="AA346" s="599"/>
      <c r="AB346" s="599"/>
      <c r="AC346" s="599"/>
      <c r="AD346" s="599"/>
      <c r="AE346" s="599"/>
      <c r="AF346" s="599"/>
      <c r="AG346" s="599"/>
      <c r="AH346" s="599"/>
      <c r="AI346" s="599"/>
      <c r="AJ346" s="599"/>
      <c r="AK346" s="599"/>
      <c r="AL346" s="599"/>
      <c r="AM346" s="599"/>
      <c r="AN346" s="599"/>
      <c r="AO346" s="599"/>
      <c r="AP346" s="599"/>
      <c r="AQ346" s="599"/>
      <c r="AR346" s="599"/>
      <c r="AS346" s="599"/>
      <c r="AT346" s="599"/>
      <c r="AU346" s="599"/>
      <c r="AV346" s="599"/>
      <c r="AW346" s="599"/>
      <c r="AX346" s="599"/>
      <c r="AY346" s="599"/>
      <c r="AZ346" s="599"/>
      <c r="BA346" s="599"/>
      <c r="BB346" s="599"/>
    </row>
    <row r="347" spans="1:54" s="598" customFormat="1">
      <c r="A347" s="610"/>
      <c r="B347" s="610"/>
      <c r="C347" s="611"/>
      <c r="D347" s="612"/>
      <c r="E347" s="613"/>
      <c r="F347" s="597"/>
      <c r="G347" s="641"/>
      <c r="H347" s="605" t="str">
        <f>H$39</f>
        <v>MA</v>
      </c>
      <c r="I347" s="641"/>
      <c r="J347" s="641"/>
      <c r="K347" s="641"/>
      <c r="L347" s="599"/>
      <c r="M347" s="599"/>
      <c r="N347" s="599"/>
      <c r="O347" s="599"/>
      <c r="P347" s="599"/>
      <c r="Q347" s="599"/>
      <c r="R347" s="599"/>
      <c r="S347" s="599"/>
      <c r="T347" s="599"/>
      <c r="U347" s="599"/>
      <c r="V347" s="599"/>
      <c r="W347" s="599"/>
      <c r="X347" s="599"/>
      <c r="Y347" s="599"/>
      <c r="Z347" s="599"/>
      <c r="AA347" s="599"/>
      <c r="AB347" s="599"/>
      <c r="AC347" s="599"/>
      <c r="AD347" s="599"/>
      <c r="AE347" s="599"/>
      <c r="AF347" s="599"/>
      <c r="AG347" s="599"/>
      <c r="AH347" s="599"/>
      <c r="AI347" s="599"/>
      <c r="AJ347" s="599"/>
      <c r="AK347" s="599"/>
      <c r="AL347" s="599"/>
      <c r="AM347" s="599"/>
      <c r="AN347" s="599"/>
      <c r="AO347" s="599"/>
      <c r="AP347" s="599"/>
      <c r="AQ347" s="599"/>
      <c r="AR347" s="599"/>
      <c r="AS347" s="599"/>
      <c r="AT347" s="599"/>
      <c r="AU347" s="599"/>
      <c r="AV347" s="599"/>
      <c r="AW347" s="599"/>
      <c r="AX347" s="599"/>
      <c r="AY347" s="599"/>
      <c r="AZ347" s="599"/>
      <c r="BA347" s="599"/>
      <c r="BB347" s="599"/>
    </row>
    <row r="348" spans="1:54" s="598" customFormat="1">
      <c r="A348" s="610"/>
      <c r="B348" s="610"/>
      <c r="C348" s="611"/>
      <c r="D348" s="612"/>
      <c r="E348" s="613"/>
      <c r="F348" s="597"/>
      <c r="G348" s="641"/>
      <c r="H348" s="605" t="str">
        <f>H$40</f>
        <v>S1</v>
      </c>
      <c r="I348" s="641"/>
      <c r="J348" s="641"/>
      <c r="K348" s="641"/>
      <c r="L348" s="599"/>
      <c r="M348" s="599"/>
      <c r="N348" s="599"/>
      <c r="O348" s="599"/>
      <c r="P348" s="599"/>
      <c r="Q348" s="599"/>
      <c r="R348" s="599"/>
      <c r="S348" s="599"/>
      <c r="T348" s="599"/>
      <c r="U348" s="599"/>
      <c r="V348" s="599"/>
      <c r="W348" s="599"/>
      <c r="X348" s="599"/>
      <c r="Y348" s="599"/>
      <c r="Z348" s="599"/>
      <c r="AA348" s="599"/>
      <c r="AB348" s="599"/>
      <c r="AC348" s="599"/>
      <c r="AD348" s="599"/>
      <c r="AE348" s="599"/>
      <c r="AF348" s="599"/>
      <c r="AG348" s="599"/>
      <c r="AH348" s="599"/>
      <c r="AI348" s="599"/>
      <c r="AJ348" s="599"/>
      <c r="AK348" s="599"/>
      <c r="AL348" s="599"/>
      <c r="AM348" s="599"/>
      <c r="AN348" s="599"/>
      <c r="AO348" s="599"/>
      <c r="AP348" s="599"/>
      <c r="AQ348" s="599"/>
      <c r="AR348" s="599"/>
      <c r="AS348" s="599"/>
      <c r="AT348" s="599"/>
      <c r="AU348" s="599"/>
      <c r="AV348" s="599"/>
      <c r="AW348" s="599"/>
      <c r="AX348" s="599"/>
      <c r="AY348" s="599"/>
      <c r="AZ348" s="599"/>
      <c r="BA348" s="599"/>
      <c r="BB348" s="599"/>
    </row>
    <row r="349" spans="1:54" s="598" customFormat="1">
      <c r="A349" s="610"/>
      <c r="B349" s="610"/>
      <c r="C349" s="611"/>
      <c r="D349" s="612"/>
      <c r="E349" s="613"/>
      <c r="F349" s="597"/>
      <c r="G349" s="641"/>
      <c r="H349" s="605" t="str">
        <f>H$41</f>
        <v>S2</v>
      </c>
      <c r="I349" s="641"/>
      <c r="J349" s="641"/>
      <c r="K349" s="641"/>
      <c r="L349" s="599"/>
      <c r="M349" s="599"/>
      <c r="N349" s="599"/>
      <c r="O349" s="599"/>
      <c r="P349" s="599"/>
      <c r="Q349" s="599"/>
      <c r="R349" s="599"/>
      <c r="S349" s="599"/>
      <c r="T349" s="599"/>
      <c r="U349" s="599"/>
      <c r="V349" s="599"/>
      <c r="W349" s="599"/>
      <c r="X349" s="599"/>
      <c r="Y349" s="599"/>
      <c r="Z349" s="599"/>
      <c r="AA349" s="599"/>
      <c r="AB349" s="599"/>
      <c r="AC349" s="599"/>
      <c r="AD349" s="599"/>
      <c r="AE349" s="599"/>
      <c r="AF349" s="599"/>
      <c r="AG349" s="599"/>
      <c r="AH349" s="599"/>
      <c r="AI349" s="599"/>
      <c r="AJ349" s="599"/>
      <c r="AK349" s="599"/>
      <c r="AL349" s="599"/>
      <c r="AM349" s="599"/>
      <c r="AN349" s="599"/>
      <c r="AO349" s="599"/>
      <c r="AP349" s="599"/>
      <c r="AQ349" s="599"/>
      <c r="AR349" s="599"/>
      <c r="AS349" s="599"/>
      <c r="AT349" s="599"/>
      <c r="AU349" s="599"/>
      <c r="AV349" s="599"/>
      <c r="AW349" s="599"/>
      <c r="AX349" s="599"/>
      <c r="AY349" s="599"/>
      <c r="AZ349" s="599"/>
      <c r="BA349" s="599"/>
      <c r="BB349" s="599"/>
    </row>
    <row r="350" spans="1:54" s="598" customFormat="1" ht="51.95">
      <c r="A350" s="610"/>
      <c r="B350" s="610"/>
      <c r="C350" s="611"/>
      <c r="D350" s="612"/>
      <c r="E350" s="613"/>
      <c r="F350" s="597"/>
      <c r="G350" s="641"/>
      <c r="H350" s="605" t="str">
        <f>H$42</f>
        <v>S3</v>
      </c>
      <c r="I350" s="756" t="s">
        <v>1623</v>
      </c>
      <c r="J350" s="759" t="s">
        <v>718</v>
      </c>
      <c r="K350" s="641"/>
      <c r="L350" s="599"/>
      <c r="M350" s="599"/>
      <c r="N350" s="599"/>
      <c r="O350" s="599"/>
      <c r="P350" s="599"/>
      <c r="Q350" s="599"/>
      <c r="R350" s="599"/>
      <c r="S350" s="599"/>
      <c r="T350" s="599"/>
      <c r="U350" s="599"/>
      <c r="V350" s="599"/>
      <c r="W350" s="599"/>
      <c r="X350" s="599"/>
      <c r="Y350" s="599"/>
      <c r="Z350" s="599"/>
      <c r="AA350" s="599"/>
      <c r="AB350" s="599"/>
      <c r="AC350" s="599"/>
      <c r="AD350" s="599"/>
      <c r="AE350" s="599"/>
      <c r="AF350" s="599"/>
      <c r="AG350" s="599"/>
      <c r="AH350" s="599"/>
      <c r="AI350" s="599"/>
      <c r="AJ350" s="599"/>
      <c r="AK350" s="599"/>
      <c r="AL350" s="599"/>
      <c r="AM350" s="599"/>
      <c r="AN350" s="599"/>
      <c r="AO350" s="599"/>
      <c r="AP350" s="599"/>
      <c r="AQ350" s="599"/>
      <c r="AR350" s="599"/>
      <c r="AS350" s="599"/>
      <c r="AT350" s="599"/>
      <c r="AU350" s="599"/>
      <c r="AV350" s="599"/>
      <c r="AW350" s="599"/>
      <c r="AX350" s="599"/>
      <c r="AY350" s="599"/>
      <c r="AZ350" s="599"/>
      <c r="BA350" s="599"/>
      <c r="BB350" s="599"/>
    </row>
    <row r="351" spans="1:54" s="598" customFormat="1">
      <c r="A351" s="610"/>
      <c r="B351" s="610"/>
      <c r="C351" s="611"/>
      <c r="D351" s="612"/>
      <c r="E351" s="613"/>
      <c r="F351" s="597"/>
      <c r="G351" s="641"/>
      <c r="H351" s="605" t="str">
        <f>H$43</f>
        <v>S4</v>
      </c>
      <c r="I351" s="641"/>
      <c r="J351" s="641"/>
      <c r="K351" s="641"/>
      <c r="L351" s="599"/>
      <c r="M351" s="599"/>
      <c r="N351" s="599"/>
      <c r="O351" s="599"/>
      <c r="P351" s="599"/>
      <c r="Q351" s="599"/>
      <c r="R351" s="599"/>
      <c r="S351" s="599"/>
      <c r="T351" s="599"/>
      <c r="U351" s="599"/>
      <c r="V351" s="599"/>
      <c r="W351" s="599"/>
      <c r="X351" s="599"/>
      <c r="Y351" s="599"/>
      <c r="Z351" s="599"/>
      <c r="AA351" s="599"/>
      <c r="AB351" s="599"/>
      <c r="AC351" s="599"/>
      <c r="AD351" s="599"/>
      <c r="AE351" s="599"/>
      <c r="AF351" s="599"/>
      <c r="AG351" s="599"/>
      <c r="AH351" s="599"/>
      <c r="AI351" s="599"/>
      <c r="AJ351" s="599"/>
      <c r="AK351" s="599"/>
      <c r="AL351" s="599"/>
      <c r="AM351" s="599"/>
      <c r="AN351" s="599"/>
      <c r="AO351" s="599"/>
      <c r="AP351" s="599"/>
      <c r="AQ351" s="599"/>
      <c r="AR351" s="599"/>
      <c r="AS351" s="599"/>
      <c r="AT351" s="599"/>
      <c r="AU351" s="599"/>
      <c r="AV351" s="599"/>
      <c r="AW351" s="599"/>
      <c r="AX351" s="599"/>
      <c r="AY351" s="599"/>
      <c r="AZ351" s="599"/>
      <c r="BA351" s="599"/>
      <c r="BB351" s="599"/>
    </row>
    <row r="352" spans="1:54" s="598" customFormat="1">
      <c r="A352" s="610"/>
      <c r="B352" s="610"/>
      <c r="C352" s="611"/>
      <c r="D352" s="612"/>
      <c r="E352" s="613"/>
      <c r="F352" s="597"/>
      <c r="G352" s="600"/>
      <c r="H352" s="600"/>
      <c r="I352" s="600"/>
      <c r="J352" s="600"/>
      <c r="K352" s="600"/>
      <c r="L352" s="599"/>
      <c r="M352" s="599"/>
      <c r="N352" s="599"/>
      <c r="O352" s="599"/>
      <c r="P352" s="599"/>
      <c r="Q352" s="599"/>
      <c r="R352" s="599"/>
      <c r="S352" s="599"/>
      <c r="T352" s="599"/>
      <c r="U352" s="599"/>
      <c r="V352" s="599"/>
      <c r="W352" s="599"/>
      <c r="X352" s="599"/>
      <c r="Y352" s="599"/>
      <c r="Z352" s="599"/>
      <c r="AA352" s="599"/>
      <c r="AB352" s="599"/>
      <c r="AC352" s="599"/>
      <c r="AD352" s="599"/>
      <c r="AE352" s="599"/>
      <c r="AF352" s="599"/>
      <c r="AG352" s="599"/>
      <c r="AH352" s="599"/>
      <c r="AI352" s="599"/>
      <c r="AJ352" s="599"/>
      <c r="AK352" s="599"/>
      <c r="AL352" s="599"/>
      <c r="AM352" s="599"/>
      <c r="AN352" s="599"/>
      <c r="AO352" s="599"/>
      <c r="AP352" s="599"/>
      <c r="AQ352" s="599"/>
      <c r="AR352" s="599"/>
      <c r="AS352" s="599"/>
      <c r="AT352" s="599"/>
      <c r="AU352" s="599"/>
      <c r="AV352" s="599"/>
      <c r="AW352" s="599"/>
      <c r="AX352" s="599"/>
      <c r="AY352" s="599"/>
      <c r="AZ352" s="599"/>
      <c r="BA352" s="599"/>
      <c r="BB352" s="599"/>
    </row>
    <row r="353" spans="1:54" s="598" customFormat="1" ht="150">
      <c r="A353" s="605" t="s">
        <v>872</v>
      </c>
      <c r="B353" s="605"/>
      <c r="C353" s="606" t="s">
        <v>873</v>
      </c>
      <c r="D353" s="607"/>
      <c r="E353" s="608"/>
      <c r="F353" s="597"/>
      <c r="G353" s="605" t="s">
        <v>872</v>
      </c>
      <c r="H353" s="605"/>
      <c r="I353" s="606" t="s">
        <v>1624</v>
      </c>
      <c r="J353" s="607"/>
      <c r="K353" s="608"/>
      <c r="L353" s="599"/>
      <c r="M353" s="599"/>
      <c r="N353" s="599"/>
      <c r="O353" s="599"/>
      <c r="P353" s="599"/>
      <c r="Q353" s="599"/>
      <c r="R353" s="599"/>
      <c r="S353" s="599"/>
      <c r="T353" s="599"/>
      <c r="U353" s="599"/>
      <c r="V353" s="599"/>
      <c r="W353" s="599"/>
      <c r="X353" s="599"/>
      <c r="Y353" s="599"/>
      <c r="Z353" s="599"/>
      <c r="AA353" s="599"/>
      <c r="AB353" s="599"/>
      <c r="AC353" s="599"/>
      <c r="AD353" s="599"/>
      <c r="AE353" s="599"/>
      <c r="AF353" s="599"/>
      <c r="AG353" s="599"/>
      <c r="AH353" s="599"/>
      <c r="AI353" s="599"/>
      <c r="AJ353" s="599"/>
      <c r="AK353" s="599"/>
      <c r="AL353" s="599"/>
      <c r="AM353" s="599"/>
      <c r="AN353" s="599"/>
      <c r="AO353" s="599"/>
      <c r="AP353" s="599"/>
      <c r="AQ353" s="599"/>
      <c r="AR353" s="599"/>
      <c r="AS353" s="599"/>
      <c r="AT353" s="599"/>
      <c r="AU353" s="599"/>
      <c r="AV353" s="599"/>
      <c r="AW353" s="599"/>
      <c r="AX353" s="599"/>
      <c r="AY353" s="599"/>
      <c r="AZ353" s="599"/>
      <c r="BA353" s="599"/>
      <c r="BB353" s="599"/>
    </row>
    <row r="354" spans="1:54" s="598" customFormat="1" ht="249.95">
      <c r="A354" s="605"/>
      <c r="B354" s="605"/>
      <c r="C354" s="609" t="s">
        <v>1625</v>
      </c>
      <c r="D354" s="607"/>
      <c r="E354" s="608"/>
      <c r="F354" s="597"/>
      <c r="G354" s="605"/>
      <c r="H354" s="605"/>
      <c r="I354" s="609" t="s">
        <v>1626</v>
      </c>
      <c r="J354" s="607"/>
      <c r="K354" s="608"/>
      <c r="L354" s="599"/>
      <c r="M354" s="599"/>
      <c r="N354" s="599"/>
      <c r="O354" s="599"/>
      <c r="P354" s="599"/>
      <c r="Q354" s="599"/>
      <c r="R354" s="599"/>
      <c r="S354" s="599"/>
      <c r="T354" s="599"/>
      <c r="U354" s="599"/>
      <c r="V354" s="599"/>
      <c r="W354" s="599"/>
      <c r="X354" s="599"/>
      <c r="Y354" s="599"/>
      <c r="Z354" s="599"/>
      <c r="AA354" s="599"/>
      <c r="AB354" s="599"/>
      <c r="AC354" s="599"/>
      <c r="AD354" s="599"/>
      <c r="AE354" s="599"/>
      <c r="AF354" s="599"/>
      <c r="AG354" s="599"/>
      <c r="AH354" s="599"/>
      <c r="AI354" s="599"/>
      <c r="AJ354" s="599"/>
      <c r="AK354" s="599"/>
      <c r="AL354" s="599"/>
      <c r="AM354" s="599"/>
      <c r="AN354" s="599"/>
      <c r="AO354" s="599"/>
      <c r="AP354" s="599"/>
      <c r="AQ354" s="599"/>
      <c r="AR354" s="599"/>
      <c r="AS354" s="599"/>
      <c r="AT354" s="599"/>
      <c r="AU354" s="599"/>
      <c r="AV354" s="599"/>
      <c r="AW354" s="599"/>
      <c r="AX354" s="599"/>
      <c r="AY354" s="599"/>
      <c r="AZ354" s="599"/>
      <c r="BA354" s="599"/>
      <c r="BB354" s="599"/>
    </row>
    <row r="355" spans="1:54" s="598" customFormat="1">
      <c r="A355" s="605"/>
      <c r="B355" s="605" t="s">
        <v>1517</v>
      </c>
      <c r="C355" s="574"/>
      <c r="D355" s="607"/>
      <c r="E355" s="608"/>
      <c r="F355" s="597"/>
      <c r="G355" s="605"/>
      <c r="H355" s="605" t="s">
        <v>1517</v>
      </c>
      <c r="I355" s="574"/>
      <c r="J355" s="607"/>
      <c r="K355" s="608"/>
      <c r="L355" s="599"/>
      <c r="M355" s="599"/>
      <c r="N355" s="599"/>
      <c r="O355" s="599"/>
      <c r="P355" s="599"/>
      <c r="Q355" s="599"/>
      <c r="R355" s="599"/>
      <c r="S355" s="599"/>
      <c r="T355" s="599"/>
      <c r="U355" s="599"/>
      <c r="V355" s="599"/>
      <c r="W355" s="599"/>
      <c r="X355" s="599"/>
      <c r="Y355" s="599"/>
      <c r="Z355" s="599"/>
      <c r="AA355" s="599"/>
      <c r="AB355" s="599"/>
      <c r="AC355" s="599"/>
      <c r="AD355" s="599"/>
      <c r="AE355" s="599"/>
      <c r="AF355" s="599"/>
      <c r="AG355" s="599"/>
      <c r="AH355" s="599"/>
      <c r="AI355" s="599"/>
      <c r="AJ355" s="599"/>
      <c r="AK355" s="599"/>
      <c r="AL355" s="599"/>
      <c r="AM355" s="599"/>
      <c r="AN355" s="599"/>
      <c r="AO355" s="599"/>
      <c r="AP355" s="599"/>
      <c r="AQ355" s="599"/>
      <c r="AR355" s="599"/>
      <c r="AS355" s="599"/>
      <c r="AT355" s="599"/>
      <c r="AU355" s="599"/>
      <c r="AV355" s="599"/>
      <c r="AW355" s="599"/>
      <c r="AX355" s="599"/>
      <c r="AY355" s="599"/>
      <c r="AZ355" s="599"/>
      <c r="BA355" s="599"/>
      <c r="BB355" s="599"/>
    </row>
    <row r="356" spans="1:54" s="598" customFormat="1">
      <c r="A356" s="605"/>
      <c r="B356" s="605" t="str">
        <f>B$39</f>
        <v>MA</v>
      </c>
      <c r="C356" s="574"/>
      <c r="D356" s="607"/>
      <c r="E356" s="608"/>
      <c r="F356" s="597"/>
      <c r="G356" s="605"/>
      <c r="H356" s="605" t="str">
        <f>H$39</f>
        <v>MA</v>
      </c>
      <c r="I356" s="574"/>
      <c r="J356" s="607"/>
      <c r="K356" s="608"/>
      <c r="L356" s="599"/>
      <c r="M356" s="599"/>
      <c r="N356" s="599"/>
      <c r="O356" s="599"/>
      <c r="P356" s="599"/>
      <c r="Q356" s="599"/>
      <c r="R356" s="599"/>
      <c r="S356" s="599"/>
      <c r="T356" s="599"/>
      <c r="U356" s="599"/>
      <c r="V356" s="599"/>
      <c r="W356" s="599"/>
      <c r="X356" s="599"/>
      <c r="Y356" s="599"/>
      <c r="Z356" s="599"/>
      <c r="AA356" s="599"/>
      <c r="AB356" s="599"/>
      <c r="AC356" s="599"/>
      <c r="AD356" s="599"/>
      <c r="AE356" s="599"/>
      <c r="AF356" s="599"/>
      <c r="AG356" s="599"/>
      <c r="AH356" s="599"/>
      <c r="AI356" s="599"/>
      <c r="AJ356" s="599"/>
      <c r="AK356" s="599"/>
      <c r="AL356" s="599"/>
      <c r="AM356" s="599"/>
      <c r="AN356" s="599"/>
      <c r="AO356" s="599"/>
      <c r="AP356" s="599"/>
      <c r="AQ356" s="599"/>
      <c r="AR356" s="599"/>
      <c r="AS356" s="599"/>
      <c r="AT356" s="599"/>
      <c r="AU356" s="599"/>
      <c r="AV356" s="599"/>
      <c r="AW356" s="599"/>
      <c r="AX356" s="599"/>
      <c r="AY356" s="599"/>
      <c r="AZ356" s="599"/>
      <c r="BA356" s="599"/>
      <c r="BB356" s="599"/>
    </row>
    <row r="357" spans="1:54" s="598" customFormat="1">
      <c r="A357" s="605"/>
      <c r="B357" s="605" t="str">
        <f>B$40</f>
        <v>S1</v>
      </c>
      <c r="C357" s="574"/>
      <c r="D357" s="607"/>
      <c r="E357" s="608"/>
      <c r="F357" s="597"/>
      <c r="G357" s="605"/>
      <c r="H357" s="605" t="str">
        <f>H$40</f>
        <v>S1</v>
      </c>
      <c r="I357" s="574"/>
      <c r="J357" s="607"/>
      <c r="K357" s="608"/>
      <c r="L357" s="599"/>
      <c r="M357" s="599"/>
      <c r="N357" s="599"/>
      <c r="O357" s="599"/>
      <c r="P357" s="599"/>
      <c r="Q357" s="599"/>
      <c r="R357" s="599"/>
      <c r="S357" s="599"/>
      <c r="T357" s="599"/>
      <c r="U357" s="599"/>
      <c r="V357" s="599"/>
      <c r="W357" s="599"/>
      <c r="X357" s="599"/>
      <c r="Y357" s="599"/>
      <c r="Z357" s="599"/>
      <c r="AA357" s="599"/>
      <c r="AB357" s="599"/>
      <c r="AC357" s="599"/>
      <c r="AD357" s="599"/>
      <c r="AE357" s="599"/>
      <c r="AF357" s="599"/>
      <c r="AG357" s="599"/>
      <c r="AH357" s="599"/>
      <c r="AI357" s="599"/>
      <c r="AJ357" s="599"/>
      <c r="AK357" s="599"/>
      <c r="AL357" s="599"/>
      <c r="AM357" s="599"/>
      <c r="AN357" s="599"/>
      <c r="AO357" s="599"/>
      <c r="AP357" s="599"/>
      <c r="AQ357" s="599"/>
      <c r="AR357" s="599"/>
      <c r="AS357" s="599"/>
      <c r="AT357" s="599"/>
      <c r="AU357" s="599"/>
      <c r="AV357" s="599"/>
      <c r="AW357" s="599"/>
      <c r="AX357" s="599"/>
      <c r="AY357" s="599"/>
      <c r="AZ357" s="599"/>
      <c r="BA357" s="599"/>
      <c r="BB357" s="599"/>
    </row>
    <row r="358" spans="1:54" s="598" customFormat="1">
      <c r="A358" s="605"/>
      <c r="B358" s="605" t="str">
        <f>B$41</f>
        <v>S2</v>
      </c>
      <c r="C358" s="574"/>
      <c r="D358" s="607"/>
      <c r="E358" s="608"/>
      <c r="F358" s="597"/>
      <c r="G358" s="605"/>
      <c r="H358" s="605" t="str">
        <f>H$41</f>
        <v>S2</v>
      </c>
      <c r="I358" s="574"/>
      <c r="J358" s="607"/>
      <c r="K358" s="608"/>
      <c r="L358" s="599"/>
      <c r="M358" s="599"/>
      <c r="N358" s="599"/>
      <c r="O358" s="599"/>
      <c r="P358" s="599"/>
      <c r="Q358" s="599"/>
      <c r="R358" s="599"/>
      <c r="S358" s="599"/>
      <c r="T358" s="599"/>
      <c r="U358" s="599"/>
      <c r="V358" s="599"/>
      <c r="W358" s="599"/>
      <c r="X358" s="599"/>
      <c r="Y358" s="599"/>
      <c r="Z358" s="599"/>
      <c r="AA358" s="599"/>
      <c r="AB358" s="599"/>
      <c r="AC358" s="599"/>
      <c r="AD358" s="599"/>
      <c r="AE358" s="599"/>
      <c r="AF358" s="599"/>
      <c r="AG358" s="599"/>
      <c r="AH358" s="599"/>
      <c r="AI358" s="599"/>
      <c r="AJ358" s="599"/>
      <c r="AK358" s="599"/>
      <c r="AL358" s="599"/>
      <c r="AM358" s="599"/>
      <c r="AN358" s="599"/>
      <c r="AO358" s="599"/>
      <c r="AP358" s="599"/>
      <c r="AQ358" s="599"/>
      <c r="AR358" s="599"/>
      <c r="AS358" s="599"/>
      <c r="AT358" s="599"/>
      <c r="AU358" s="599"/>
      <c r="AV358" s="599"/>
      <c r="AW358" s="599"/>
      <c r="AX358" s="599"/>
      <c r="AY358" s="599"/>
      <c r="AZ358" s="599"/>
      <c r="BA358" s="599"/>
      <c r="BB358" s="599"/>
    </row>
    <row r="359" spans="1:54" s="598" customFormat="1" ht="37.5">
      <c r="A359" s="605"/>
      <c r="B359" s="605" t="str">
        <f>B$42</f>
        <v>S3</v>
      </c>
      <c r="C359" s="574"/>
      <c r="D359" s="607"/>
      <c r="E359" s="608"/>
      <c r="F359" s="597"/>
      <c r="G359" s="605"/>
      <c r="H359" s="605" t="str">
        <f>H$42</f>
        <v>S3</v>
      </c>
      <c r="I359" s="574" t="s">
        <v>1627</v>
      </c>
      <c r="J359" s="607" t="s">
        <v>718</v>
      </c>
      <c r="K359" s="608"/>
      <c r="L359" s="599"/>
      <c r="M359" s="599"/>
      <c r="N359" s="599"/>
      <c r="O359" s="599"/>
      <c r="P359" s="599"/>
      <c r="Q359" s="599"/>
      <c r="R359" s="599"/>
      <c r="S359" s="599"/>
      <c r="T359" s="599"/>
      <c r="U359" s="599"/>
      <c r="V359" s="599"/>
      <c r="W359" s="599"/>
      <c r="X359" s="599"/>
      <c r="Y359" s="599"/>
      <c r="Z359" s="599"/>
      <c r="AA359" s="599"/>
      <c r="AB359" s="599"/>
      <c r="AC359" s="599"/>
      <c r="AD359" s="599"/>
      <c r="AE359" s="599"/>
      <c r="AF359" s="599"/>
      <c r="AG359" s="599"/>
      <c r="AH359" s="599"/>
      <c r="AI359" s="599"/>
      <c r="AJ359" s="599"/>
      <c r="AK359" s="599"/>
      <c r="AL359" s="599"/>
      <c r="AM359" s="599"/>
      <c r="AN359" s="599"/>
      <c r="AO359" s="599"/>
      <c r="AP359" s="599"/>
      <c r="AQ359" s="599"/>
      <c r="AR359" s="599"/>
      <c r="AS359" s="599"/>
      <c r="AT359" s="599"/>
      <c r="AU359" s="599"/>
      <c r="AV359" s="599"/>
      <c r="AW359" s="599"/>
      <c r="AX359" s="599"/>
      <c r="AY359" s="599"/>
      <c r="AZ359" s="599"/>
      <c r="BA359" s="599"/>
      <c r="BB359" s="599"/>
    </row>
    <row r="360" spans="1:54" s="598" customFormat="1">
      <c r="A360" s="605"/>
      <c r="B360" s="605" t="str">
        <f>B$43</f>
        <v>S4</v>
      </c>
      <c r="C360" s="574"/>
      <c r="D360" s="607"/>
      <c r="E360" s="608"/>
      <c r="F360" s="597"/>
      <c r="G360" s="605"/>
      <c r="H360" s="605" t="str">
        <f>H$43</f>
        <v>S4</v>
      </c>
      <c r="I360" s="574"/>
      <c r="J360" s="607"/>
      <c r="K360" s="608"/>
      <c r="L360" s="599"/>
      <c r="M360" s="599"/>
      <c r="N360" s="599"/>
      <c r="O360" s="599"/>
      <c r="P360" s="599"/>
      <c r="Q360" s="599"/>
      <c r="R360" s="599"/>
      <c r="S360" s="599"/>
      <c r="T360" s="599"/>
      <c r="U360" s="599"/>
      <c r="V360" s="599"/>
      <c r="W360" s="599"/>
      <c r="X360" s="599"/>
      <c r="Y360" s="599"/>
      <c r="Z360" s="599"/>
      <c r="AA360" s="599"/>
      <c r="AB360" s="599"/>
      <c r="AC360" s="599"/>
      <c r="AD360" s="599"/>
      <c r="AE360" s="599"/>
      <c r="AF360" s="599"/>
      <c r="AG360" s="599"/>
      <c r="AH360" s="599"/>
      <c r="AI360" s="599"/>
      <c r="AJ360" s="599"/>
      <c r="AK360" s="599"/>
      <c r="AL360" s="599"/>
      <c r="AM360" s="599"/>
      <c r="AN360" s="599"/>
      <c r="AO360" s="599"/>
      <c r="AP360" s="599"/>
      <c r="AQ360" s="599"/>
      <c r="AR360" s="599"/>
      <c r="AS360" s="599"/>
      <c r="AT360" s="599"/>
      <c r="AU360" s="599"/>
      <c r="AV360" s="599"/>
      <c r="AW360" s="599"/>
      <c r="AX360" s="599"/>
      <c r="AY360" s="599"/>
      <c r="AZ360" s="599"/>
      <c r="BA360" s="599"/>
      <c r="BB360" s="599"/>
    </row>
    <row r="361" spans="1:54" s="598" customFormat="1">
      <c r="A361" s="610"/>
      <c r="B361" s="610"/>
      <c r="C361" s="611"/>
      <c r="D361" s="612"/>
      <c r="E361" s="613"/>
      <c r="F361" s="597"/>
      <c r="G361" s="610"/>
      <c r="H361" s="610"/>
      <c r="I361" s="611"/>
      <c r="J361" s="612"/>
      <c r="K361" s="613"/>
      <c r="L361" s="599"/>
      <c r="M361" s="599"/>
      <c r="N361" s="599"/>
      <c r="O361" s="599"/>
      <c r="P361" s="599"/>
      <c r="Q361" s="599"/>
      <c r="R361" s="599"/>
      <c r="S361" s="599"/>
      <c r="T361" s="599"/>
      <c r="U361" s="599"/>
      <c r="V361" s="599"/>
      <c r="W361" s="599"/>
      <c r="X361" s="599"/>
      <c r="Y361" s="599"/>
      <c r="Z361" s="599"/>
      <c r="AA361" s="599"/>
      <c r="AB361" s="599"/>
      <c r="AC361" s="599"/>
      <c r="AD361" s="599"/>
      <c r="AE361" s="599"/>
      <c r="AF361" s="599"/>
      <c r="AG361" s="599"/>
      <c r="AH361" s="599"/>
      <c r="AI361" s="599"/>
      <c r="AJ361" s="599"/>
      <c r="AK361" s="599"/>
      <c r="AL361" s="599"/>
      <c r="AM361" s="599"/>
      <c r="AN361" s="599"/>
      <c r="AO361" s="599"/>
      <c r="AP361" s="599"/>
      <c r="AQ361" s="599"/>
      <c r="AR361" s="599"/>
      <c r="AS361" s="599"/>
      <c r="AT361" s="599"/>
      <c r="AU361" s="599"/>
      <c r="AV361" s="599"/>
      <c r="AW361" s="599"/>
      <c r="AX361" s="599"/>
      <c r="AY361" s="599"/>
      <c r="AZ361" s="599"/>
      <c r="BA361" s="599"/>
      <c r="BB361" s="599"/>
    </row>
    <row r="362" spans="1:54" s="598" customFormat="1" ht="112.5">
      <c r="A362" s="610"/>
      <c r="B362" s="610"/>
      <c r="C362" s="611"/>
      <c r="D362" s="612"/>
      <c r="E362" s="613"/>
      <c r="F362" s="597"/>
      <c r="G362" s="615" t="s">
        <v>1628</v>
      </c>
      <c r="H362" s="615"/>
      <c r="I362" s="619" t="s">
        <v>1629</v>
      </c>
      <c r="J362" s="617"/>
      <c r="K362" s="618"/>
      <c r="L362" s="599"/>
      <c r="M362" s="599"/>
      <c r="N362" s="599"/>
      <c r="O362" s="599"/>
      <c r="P362" s="599"/>
      <c r="Q362" s="599"/>
      <c r="R362" s="599"/>
      <c r="S362" s="599"/>
      <c r="T362" s="599"/>
      <c r="U362" s="599"/>
      <c r="V362" s="599"/>
      <c r="W362" s="599"/>
      <c r="X362" s="599"/>
      <c r="Y362" s="599"/>
      <c r="Z362" s="599"/>
      <c r="AA362" s="599"/>
      <c r="AB362" s="599"/>
      <c r="AC362" s="599"/>
      <c r="AD362" s="599"/>
      <c r="AE362" s="599"/>
      <c r="AF362" s="599"/>
      <c r="AG362" s="599"/>
      <c r="AH362" s="599"/>
      <c r="AI362" s="599"/>
      <c r="AJ362" s="599"/>
      <c r="AK362" s="599"/>
      <c r="AL362" s="599"/>
      <c r="AM362" s="599"/>
      <c r="AN362" s="599"/>
      <c r="AO362" s="599"/>
      <c r="AP362" s="599"/>
      <c r="AQ362" s="599"/>
      <c r="AR362" s="599"/>
      <c r="AS362" s="599"/>
      <c r="AT362" s="599"/>
      <c r="AU362" s="599"/>
      <c r="AV362" s="599"/>
      <c r="AW362" s="599"/>
      <c r="AX362" s="599"/>
      <c r="AY362" s="599"/>
      <c r="AZ362" s="599"/>
      <c r="BA362" s="599"/>
      <c r="BB362" s="599"/>
    </row>
    <row r="363" spans="1:54" s="598" customFormat="1">
      <c r="A363" s="610"/>
      <c r="B363" s="610"/>
      <c r="C363" s="611"/>
      <c r="D363" s="612"/>
      <c r="E363" s="613"/>
      <c r="F363" s="597"/>
      <c r="G363" s="615"/>
      <c r="H363" s="605" t="s">
        <v>1517</v>
      </c>
      <c r="I363" s="620"/>
      <c r="J363" s="617"/>
      <c r="K363" s="618"/>
      <c r="L363" s="599"/>
      <c r="M363" s="599"/>
      <c r="N363" s="599"/>
      <c r="O363" s="599"/>
      <c r="P363" s="599"/>
      <c r="Q363" s="599"/>
      <c r="R363" s="599"/>
      <c r="S363" s="599"/>
      <c r="T363" s="599"/>
      <c r="U363" s="599"/>
      <c r="V363" s="599"/>
      <c r="W363" s="599"/>
      <c r="X363" s="599"/>
      <c r="Y363" s="599"/>
      <c r="Z363" s="599"/>
      <c r="AA363" s="599"/>
      <c r="AB363" s="599"/>
      <c r="AC363" s="599"/>
      <c r="AD363" s="599"/>
      <c r="AE363" s="599"/>
      <c r="AF363" s="599"/>
      <c r="AG363" s="599"/>
      <c r="AH363" s="599"/>
      <c r="AI363" s="599"/>
      <c r="AJ363" s="599"/>
      <c r="AK363" s="599"/>
      <c r="AL363" s="599"/>
      <c r="AM363" s="599"/>
      <c r="AN363" s="599"/>
      <c r="AO363" s="599"/>
      <c r="AP363" s="599"/>
      <c r="AQ363" s="599"/>
      <c r="AR363" s="599"/>
      <c r="AS363" s="599"/>
      <c r="AT363" s="599"/>
      <c r="AU363" s="599"/>
      <c r="AV363" s="599"/>
      <c r="AW363" s="599"/>
      <c r="AX363" s="599"/>
      <c r="AY363" s="599"/>
      <c r="AZ363" s="599"/>
      <c r="BA363" s="599"/>
      <c r="BB363" s="599"/>
    </row>
    <row r="364" spans="1:54" s="598" customFormat="1">
      <c r="A364" s="610"/>
      <c r="B364" s="610"/>
      <c r="C364" s="611"/>
      <c r="D364" s="612"/>
      <c r="E364" s="613"/>
      <c r="F364" s="597"/>
      <c r="G364" s="615"/>
      <c r="H364" s="605" t="str">
        <f>H$39</f>
        <v>MA</v>
      </c>
      <c r="I364" s="620"/>
      <c r="J364" s="617"/>
      <c r="K364" s="618"/>
      <c r="L364" s="599"/>
      <c r="M364" s="599"/>
      <c r="N364" s="599"/>
      <c r="O364" s="599"/>
      <c r="P364" s="599"/>
      <c r="Q364" s="599"/>
      <c r="R364" s="599"/>
      <c r="S364" s="599"/>
      <c r="T364" s="599"/>
      <c r="U364" s="599"/>
      <c r="V364" s="599"/>
      <c r="W364" s="599"/>
      <c r="X364" s="599"/>
      <c r="Y364" s="599"/>
      <c r="Z364" s="599"/>
      <c r="AA364" s="599"/>
      <c r="AB364" s="599"/>
      <c r="AC364" s="599"/>
      <c r="AD364" s="599"/>
      <c r="AE364" s="599"/>
      <c r="AF364" s="599"/>
      <c r="AG364" s="599"/>
      <c r="AH364" s="599"/>
      <c r="AI364" s="599"/>
      <c r="AJ364" s="599"/>
      <c r="AK364" s="599"/>
      <c r="AL364" s="599"/>
      <c r="AM364" s="599"/>
      <c r="AN364" s="599"/>
      <c r="AO364" s="599"/>
      <c r="AP364" s="599"/>
      <c r="AQ364" s="599"/>
      <c r="AR364" s="599"/>
      <c r="AS364" s="599"/>
      <c r="AT364" s="599"/>
      <c r="AU364" s="599"/>
      <c r="AV364" s="599"/>
      <c r="AW364" s="599"/>
      <c r="AX364" s="599"/>
      <c r="AY364" s="599"/>
      <c r="AZ364" s="599"/>
      <c r="BA364" s="599"/>
      <c r="BB364" s="599"/>
    </row>
    <row r="365" spans="1:54" s="598" customFormat="1">
      <c r="A365" s="610"/>
      <c r="B365" s="610"/>
      <c r="C365" s="611"/>
      <c r="D365" s="612"/>
      <c r="E365" s="613"/>
      <c r="F365" s="597"/>
      <c r="G365" s="615"/>
      <c r="H365" s="605" t="str">
        <f>H$40</f>
        <v>S1</v>
      </c>
      <c r="I365" s="620"/>
      <c r="J365" s="617"/>
      <c r="K365" s="618"/>
      <c r="L365" s="599"/>
      <c r="M365" s="599"/>
      <c r="N365" s="599"/>
      <c r="O365" s="599"/>
      <c r="P365" s="599"/>
      <c r="Q365" s="599"/>
      <c r="R365" s="599"/>
      <c r="S365" s="599"/>
      <c r="T365" s="599"/>
      <c r="U365" s="599"/>
      <c r="V365" s="599"/>
      <c r="W365" s="599"/>
      <c r="X365" s="599"/>
      <c r="Y365" s="599"/>
      <c r="Z365" s="599"/>
      <c r="AA365" s="599"/>
      <c r="AB365" s="599"/>
      <c r="AC365" s="599"/>
      <c r="AD365" s="599"/>
      <c r="AE365" s="599"/>
      <c r="AF365" s="599"/>
      <c r="AG365" s="599"/>
      <c r="AH365" s="599"/>
      <c r="AI365" s="599"/>
      <c r="AJ365" s="599"/>
      <c r="AK365" s="599"/>
      <c r="AL365" s="599"/>
      <c r="AM365" s="599"/>
      <c r="AN365" s="599"/>
      <c r="AO365" s="599"/>
      <c r="AP365" s="599"/>
      <c r="AQ365" s="599"/>
      <c r="AR365" s="599"/>
      <c r="AS365" s="599"/>
      <c r="AT365" s="599"/>
      <c r="AU365" s="599"/>
      <c r="AV365" s="599"/>
      <c r="AW365" s="599"/>
      <c r="AX365" s="599"/>
      <c r="AY365" s="599"/>
      <c r="AZ365" s="599"/>
      <c r="BA365" s="599"/>
      <c r="BB365" s="599"/>
    </row>
    <row r="366" spans="1:54" s="598" customFormat="1">
      <c r="A366" s="610"/>
      <c r="B366" s="610"/>
      <c r="C366" s="611"/>
      <c r="D366" s="612"/>
      <c r="E366" s="613"/>
      <c r="F366" s="597"/>
      <c r="G366" s="615"/>
      <c r="H366" s="605" t="str">
        <f>H$41</f>
        <v>S2</v>
      </c>
      <c r="I366" s="620"/>
      <c r="J366" s="617"/>
      <c r="K366" s="618"/>
      <c r="L366" s="599"/>
      <c r="M366" s="599"/>
      <c r="N366" s="599"/>
      <c r="O366" s="599"/>
      <c r="P366" s="599"/>
      <c r="Q366" s="599"/>
      <c r="R366" s="599"/>
      <c r="S366" s="599"/>
      <c r="T366" s="599"/>
      <c r="U366" s="599"/>
      <c r="V366" s="599"/>
      <c r="W366" s="599"/>
      <c r="X366" s="599"/>
      <c r="Y366" s="599"/>
      <c r="Z366" s="599"/>
      <c r="AA366" s="599"/>
      <c r="AB366" s="599"/>
      <c r="AC366" s="599"/>
      <c r="AD366" s="599"/>
      <c r="AE366" s="599"/>
      <c r="AF366" s="599"/>
      <c r="AG366" s="599"/>
      <c r="AH366" s="599"/>
      <c r="AI366" s="599"/>
      <c r="AJ366" s="599"/>
      <c r="AK366" s="599"/>
      <c r="AL366" s="599"/>
      <c r="AM366" s="599"/>
      <c r="AN366" s="599"/>
      <c r="AO366" s="599"/>
      <c r="AP366" s="599"/>
      <c r="AQ366" s="599"/>
      <c r="AR366" s="599"/>
      <c r="AS366" s="599"/>
      <c r="AT366" s="599"/>
      <c r="AU366" s="599"/>
      <c r="AV366" s="599"/>
      <c r="AW366" s="599"/>
      <c r="AX366" s="599"/>
      <c r="AY366" s="599"/>
      <c r="AZ366" s="599"/>
      <c r="BA366" s="599"/>
      <c r="BB366" s="599"/>
    </row>
    <row r="367" spans="1:54" s="598" customFormat="1" ht="26.1">
      <c r="A367" s="610"/>
      <c r="B367" s="610"/>
      <c r="C367" s="611"/>
      <c r="D367" s="612"/>
      <c r="E367" s="613"/>
      <c r="F367" s="597"/>
      <c r="G367" s="615"/>
      <c r="H367" s="605" t="str">
        <f>H$42</f>
        <v>S3</v>
      </c>
      <c r="I367" s="756" t="s">
        <v>1630</v>
      </c>
      <c r="J367" s="759" t="s">
        <v>718</v>
      </c>
      <c r="K367" s="618"/>
      <c r="L367" s="599"/>
      <c r="M367" s="599"/>
      <c r="N367" s="599"/>
      <c r="O367" s="599"/>
      <c r="P367" s="599"/>
      <c r="Q367" s="599"/>
      <c r="R367" s="599"/>
      <c r="S367" s="599"/>
      <c r="T367" s="599"/>
      <c r="U367" s="599"/>
      <c r="V367" s="599"/>
      <c r="W367" s="599"/>
      <c r="X367" s="599"/>
      <c r="Y367" s="599"/>
      <c r="Z367" s="599"/>
      <c r="AA367" s="599"/>
      <c r="AB367" s="599"/>
      <c r="AC367" s="599"/>
      <c r="AD367" s="599"/>
      <c r="AE367" s="599"/>
      <c r="AF367" s="599"/>
      <c r="AG367" s="599"/>
      <c r="AH367" s="599"/>
      <c r="AI367" s="599"/>
      <c r="AJ367" s="599"/>
      <c r="AK367" s="599"/>
      <c r="AL367" s="599"/>
      <c r="AM367" s="599"/>
      <c r="AN367" s="599"/>
      <c r="AO367" s="599"/>
      <c r="AP367" s="599"/>
      <c r="AQ367" s="599"/>
      <c r="AR367" s="599"/>
      <c r="AS367" s="599"/>
      <c r="AT367" s="599"/>
      <c r="AU367" s="599"/>
      <c r="AV367" s="599"/>
      <c r="AW367" s="599"/>
      <c r="AX367" s="599"/>
      <c r="AY367" s="599"/>
      <c r="AZ367" s="599"/>
      <c r="BA367" s="599"/>
      <c r="BB367" s="599"/>
    </row>
    <row r="368" spans="1:54" s="598" customFormat="1">
      <c r="A368" s="610"/>
      <c r="B368" s="610"/>
      <c r="C368" s="611"/>
      <c r="D368" s="612"/>
      <c r="E368" s="613"/>
      <c r="F368" s="597"/>
      <c r="G368" s="615"/>
      <c r="H368" s="605" t="str">
        <f>H$43</f>
        <v>S4</v>
      </c>
      <c r="I368" s="620"/>
      <c r="J368" s="617"/>
      <c r="K368" s="618"/>
      <c r="L368" s="599"/>
      <c r="M368" s="599"/>
      <c r="N368" s="599"/>
      <c r="O368" s="599"/>
      <c r="P368" s="599"/>
      <c r="Q368" s="599"/>
      <c r="R368" s="599"/>
      <c r="S368" s="599"/>
      <c r="T368" s="599"/>
      <c r="U368" s="599"/>
      <c r="V368" s="599"/>
      <c r="W368" s="599"/>
      <c r="X368" s="599"/>
      <c r="Y368" s="599"/>
      <c r="Z368" s="599"/>
      <c r="AA368" s="599"/>
      <c r="AB368" s="599"/>
      <c r="AC368" s="599"/>
      <c r="AD368" s="599"/>
      <c r="AE368" s="599"/>
      <c r="AF368" s="599"/>
      <c r="AG368" s="599"/>
      <c r="AH368" s="599"/>
      <c r="AI368" s="599"/>
      <c r="AJ368" s="599"/>
      <c r="AK368" s="599"/>
      <c r="AL368" s="599"/>
      <c r="AM368" s="599"/>
      <c r="AN368" s="599"/>
      <c r="AO368" s="599"/>
      <c r="AP368" s="599"/>
      <c r="AQ368" s="599"/>
      <c r="AR368" s="599"/>
      <c r="AS368" s="599"/>
      <c r="AT368" s="599"/>
      <c r="AU368" s="599"/>
      <c r="AV368" s="599"/>
      <c r="AW368" s="599"/>
      <c r="AX368" s="599"/>
      <c r="AY368" s="599"/>
      <c r="AZ368" s="599"/>
      <c r="BA368" s="599"/>
      <c r="BB368" s="599"/>
    </row>
    <row r="369" spans="1:54" s="598" customFormat="1">
      <c r="A369" s="610"/>
      <c r="B369" s="610"/>
      <c r="C369" s="611"/>
      <c r="D369" s="612"/>
      <c r="E369" s="613"/>
      <c r="F369" s="597"/>
      <c r="G369" s="600"/>
      <c r="H369" s="600"/>
      <c r="I369" s="600"/>
      <c r="J369" s="600"/>
      <c r="K369" s="600"/>
      <c r="L369" s="599"/>
      <c r="M369" s="599"/>
      <c r="N369" s="599"/>
      <c r="O369" s="599"/>
      <c r="P369" s="599"/>
      <c r="Q369" s="599"/>
      <c r="R369" s="599"/>
      <c r="S369" s="599"/>
      <c r="T369" s="599"/>
      <c r="U369" s="599"/>
      <c r="V369" s="599"/>
      <c r="W369" s="599"/>
      <c r="X369" s="599"/>
      <c r="Y369" s="599"/>
      <c r="Z369" s="599"/>
      <c r="AA369" s="599"/>
      <c r="AB369" s="599"/>
      <c r="AC369" s="599"/>
      <c r="AD369" s="599"/>
      <c r="AE369" s="599"/>
      <c r="AF369" s="599"/>
      <c r="AG369" s="599"/>
      <c r="AH369" s="599"/>
      <c r="AI369" s="599"/>
      <c r="AJ369" s="599"/>
      <c r="AK369" s="599"/>
      <c r="AL369" s="599"/>
      <c r="AM369" s="599"/>
      <c r="AN369" s="599"/>
      <c r="AO369" s="599"/>
      <c r="AP369" s="599"/>
      <c r="AQ369" s="599"/>
      <c r="AR369" s="599"/>
      <c r="AS369" s="599"/>
      <c r="AT369" s="599"/>
      <c r="AU369" s="599"/>
      <c r="AV369" s="599"/>
      <c r="AW369" s="599"/>
      <c r="AX369" s="599"/>
      <c r="AY369" s="599"/>
      <c r="AZ369" s="599"/>
      <c r="BA369" s="599"/>
      <c r="BB369" s="599"/>
    </row>
    <row r="370" spans="1:54" s="598" customFormat="1" ht="145.5" customHeight="1">
      <c r="A370" s="605" t="s">
        <v>876</v>
      </c>
      <c r="B370" s="605"/>
      <c r="C370" s="606" t="s">
        <v>877</v>
      </c>
      <c r="D370" s="607"/>
      <c r="E370" s="608"/>
      <c r="F370" s="597"/>
      <c r="G370" s="605" t="s">
        <v>876</v>
      </c>
      <c r="H370" s="605"/>
      <c r="I370" s="606" t="s">
        <v>1631</v>
      </c>
      <c r="J370" s="607"/>
      <c r="K370" s="608"/>
      <c r="L370" s="599"/>
      <c r="M370" s="599"/>
      <c r="N370" s="599"/>
      <c r="O370" s="599"/>
      <c r="P370" s="599"/>
      <c r="Q370" s="599"/>
      <c r="R370" s="599"/>
      <c r="S370" s="599"/>
      <c r="T370" s="599"/>
      <c r="U370" s="599"/>
      <c r="V370" s="599"/>
      <c r="W370" s="599"/>
      <c r="X370" s="599"/>
      <c r="Y370" s="599"/>
      <c r="Z370" s="599"/>
      <c r="AA370" s="599"/>
      <c r="AB370" s="599"/>
      <c r="AC370" s="599"/>
      <c r="AD370" s="599"/>
      <c r="AE370" s="599"/>
      <c r="AF370" s="599"/>
      <c r="AG370" s="599"/>
      <c r="AH370" s="599"/>
      <c r="AI370" s="599"/>
      <c r="AJ370" s="599"/>
      <c r="AK370" s="599"/>
      <c r="AL370" s="599"/>
      <c r="AM370" s="599"/>
      <c r="AN370" s="599"/>
      <c r="AO370" s="599"/>
      <c r="AP370" s="599"/>
      <c r="AQ370" s="599"/>
      <c r="AR370" s="599"/>
      <c r="AS370" s="599"/>
      <c r="AT370" s="599"/>
      <c r="AU370" s="599"/>
      <c r="AV370" s="599"/>
      <c r="AW370" s="599"/>
      <c r="AX370" s="599"/>
      <c r="AY370" s="599"/>
      <c r="AZ370" s="599"/>
      <c r="BA370" s="599"/>
      <c r="BB370" s="599"/>
    </row>
    <row r="371" spans="1:54" s="598" customFormat="1" ht="87.6">
      <c r="A371" s="605"/>
      <c r="B371" s="605"/>
      <c r="C371" s="609" t="s">
        <v>1632</v>
      </c>
      <c r="D371" s="607"/>
      <c r="E371" s="608"/>
      <c r="F371" s="597"/>
      <c r="G371" s="605"/>
      <c r="H371" s="605"/>
      <c r="I371" s="609" t="s">
        <v>1633</v>
      </c>
      <c r="J371" s="607"/>
      <c r="K371" s="608"/>
      <c r="L371" s="599"/>
      <c r="M371" s="599"/>
      <c r="N371" s="599"/>
      <c r="O371" s="599"/>
      <c r="P371" s="599"/>
      <c r="Q371" s="599"/>
      <c r="R371" s="599"/>
      <c r="S371" s="599"/>
      <c r="T371" s="599"/>
      <c r="U371" s="599"/>
      <c r="V371" s="599"/>
      <c r="W371" s="599"/>
      <c r="X371" s="599"/>
      <c r="Y371" s="599"/>
      <c r="Z371" s="599"/>
      <c r="AA371" s="599"/>
      <c r="AB371" s="599"/>
      <c r="AC371" s="599"/>
      <c r="AD371" s="599"/>
      <c r="AE371" s="599"/>
      <c r="AF371" s="599"/>
      <c r="AG371" s="599"/>
      <c r="AH371" s="599"/>
      <c r="AI371" s="599"/>
      <c r="AJ371" s="599"/>
      <c r="AK371" s="599"/>
      <c r="AL371" s="599"/>
      <c r="AM371" s="599"/>
      <c r="AN371" s="599"/>
      <c r="AO371" s="599"/>
      <c r="AP371" s="599"/>
      <c r="AQ371" s="599"/>
      <c r="AR371" s="599"/>
      <c r="AS371" s="599"/>
      <c r="AT371" s="599"/>
      <c r="AU371" s="599"/>
      <c r="AV371" s="599"/>
      <c r="AW371" s="599"/>
      <c r="AX371" s="599"/>
      <c r="AY371" s="599"/>
      <c r="AZ371" s="599"/>
      <c r="BA371" s="599"/>
      <c r="BB371" s="599"/>
    </row>
    <row r="372" spans="1:54" s="598" customFormat="1">
      <c r="A372" s="605"/>
      <c r="B372" s="605" t="s">
        <v>1517</v>
      </c>
      <c r="C372" s="574"/>
      <c r="D372" s="607"/>
      <c r="E372" s="608"/>
      <c r="F372" s="597"/>
      <c r="G372" s="605"/>
      <c r="H372" s="605" t="s">
        <v>1517</v>
      </c>
      <c r="I372" s="574"/>
      <c r="J372" s="607"/>
      <c r="K372" s="608"/>
      <c r="L372" s="599"/>
      <c r="M372" s="599"/>
      <c r="N372" s="599"/>
      <c r="O372" s="599"/>
      <c r="P372" s="599"/>
      <c r="Q372" s="599"/>
      <c r="R372" s="599"/>
      <c r="S372" s="599"/>
      <c r="T372" s="599"/>
      <c r="U372" s="599"/>
      <c r="V372" s="599"/>
      <c r="W372" s="599"/>
      <c r="X372" s="599"/>
      <c r="Y372" s="599"/>
      <c r="Z372" s="599"/>
      <c r="AA372" s="599"/>
      <c r="AB372" s="599"/>
      <c r="AC372" s="599"/>
      <c r="AD372" s="599"/>
      <c r="AE372" s="599"/>
      <c r="AF372" s="599"/>
      <c r="AG372" s="599"/>
      <c r="AH372" s="599"/>
      <c r="AI372" s="599"/>
      <c r="AJ372" s="599"/>
      <c r="AK372" s="599"/>
      <c r="AL372" s="599"/>
      <c r="AM372" s="599"/>
      <c r="AN372" s="599"/>
      <c r="AO372" s="599"/>
      <c r="AP372" s="599"/>
      <c r="AQ372" s="599"/>
      <c r="AR372" s="599"/>
      <c r="AS372" s="599"/>
      <c r="AT372" s="599"/>
      <c r="AU372" s="599"/>
      <c r="AV372" s="599"/>
      <c r="AW372" s="599"/>
      <c r="AX372" s="599"/>
      <c r="AY372" s="599"/>
      <c r="AZ372" s="599"/>
      <c r="BA372" s="599"/>
      <c r="BB372" s="599"/>
    </row>
    <row r="373" spans="1:54" s="598" customFormat="1">
      <c r="A373" s="605"/>
      <c r="B373" s="605" t="str">
        <f>B$39</f>
        <v>MA</v>
      </c>
      <c r="C373" s="574"/>
      <c r="D373" s="607"/>
      <c r="E373" s="608"/>
      <c r="F373" s="597"/>
      <c r="G373" s="605"/>
      <c r="H373" s="605" t="str">
        <f>H$39</f>
        <v>MA</v>
      </c>
      <c r="I373" s="574"/>
      <c r="J373" s="607"/>
      <c r="K373" s="608"/>
      <c r="L373" s="599"/>
      <c r="M373" s="599"/>
      <c r="N373" s="599"/>
      <c r="O373" s="599"/>
      <c r="P373" s="599"/>
      <c r="Q373" s="599"/>
      <c r="R373" s="599"/>
      <c r="S373" s="599"/>
      <c r="T373" s="599"/>
      <c r="U373" s="599"/>
      <c r="V373" s="599"/>
      <c r="W373" s="599"/>
      <c r="X373" s="599"/>
      <c r="Y373" s="599"/>
      <c r="Z373" s="599"/>
      <c r="AA373" s="599"/>
      <c r="AB373" s="599"/>
      <c r="AC373" s="599"/>
      <c r="AD373" s="599"/>
      <c r="AE373" s="599"/>
      <c r="AF373" s="599"/>
      <c r="AG373" s="599"/>
      <c r="AH373" s="599"/>
      <c r="AI373" s="599"/>
      <c r="AJ373" s="599"/>
      <c r="AK373" s="599"/>
      <c r="AL373" s="599"/>
      <c r="AM373" s="599"/>
      <c r="AN373" s="599"/>
      <c r="AO373" s="599"/>
      <c r="AP373" s="599"/>
      <c r="AQ373" s="599"/>
      <c r="AR373" s="599"/>
      <c r="AS373" s="599"/>
      <c r="AT373" s="599"/>
      <c r="AU373" s="599"/>
      <c r="AV373" s="599"/>
      <c r="AW373" s="599"/>
      <c r="AX373" s="599"/>
      <c r="AY373" s="599"/>
      <c r="AZ373" s="599"/>
      <c r="BA373" s="599"/>
      <c r="BB373" s="599"/>
    </row>
    <row r="374" spans="1:54" s="598" customFormat="1">
      <c r="A374" s="605"/>
      <c r="B374" s="605" t="str">
        <f>B$40</f>
        <v>S1</v>
      </c>
      <c r="C374" s="574"/>
      <c r="D374" s="607"/>
      <c r="E374" s="608"/>
      <c r="F374" s="597"/>
      <c r="G374" s="605"/>
      <c r="H374" s="605" t="str">
        <f>H$40</f>
        <v>S1</v>
      </c>
      <c r="I374" s="574"/>
      <c r="J374" s="607"/>
      <c r="K374" s="608"/>
      <c r="L374" s="599"/>
      <c r="M374" s="599"/>
      <c r="N374" s="599"/>
      <c r="O374" s="599"/>
      <c r="P374" s="599"/>
      <c r="Q374" s="599"/>
      <c r="R374" s="599"/>
      <c r="S374" s="599"/>
      <c r="T374" s="599"/>
      <c r="U374" s="599"/>
      <c r="V374" s="599"/>
      <c r="W374" s="599"/>
      <c r="X374" s="599"/>
      <c r="Y374" s="599"/>
      <c r="Z374" s="599"/>
      <c r="AA374" s="599"/>
      <c r="AB374" s="599"/>
      <c r="AC374" s="599"/>
      <c r="AD374" s="599"/>
      <c r="AE374" s="599"/>
      <c r="AF374" s="599"/>
      <c r="AG374" s="599"/>
      <c r="AH374" s="599"/>
      <c r="AI374" s="599"/>
      <c r="AJ374" s="599"/>
      <c r="AK374" s="599"/>
      <c r="AL374" s="599"/>
      <c r="AM374" s="599"/>
      <c r="AN374" s="599"/>
      <c r="AO374" s="599"/>
      <c r="AP374" s="599"/>
      <c r="AQ374" s="599"/>
      <c r="AR374" s="599"/>
      <c r="AS374" s="599"/>
      <c r="AT374" s="599"/>
      <c r="AU374" s="599"/>
      <c r="AV374" s="599"/>
      <c r="AW374" s="599"/>
      <c r="AX374" s="599"/>
      <c r="AY374" s="599"/>
      <c r="AZ374" s="599"/>
      <c r="BA374" s="599"/>
      <c r="BB374" s="599"/>
    </row>
    <row r="375" spans="1:54" s="598" customFormat="1">
      <c r="A375" s="605"/>
      <c r="B375" s="605" t="str">
        <f>B$41</f>
        <v>S2</v>
      </c>
      <c r="C375" s="574"/>
      <c r="D375" s="607"/>
      <c r="E375" s="608"/>
      <c r="F375" s="597"/>
      <c r="G375" s="605"/>
      <c r="H375" s="605" t="str">
        <f>H$41</f>
        <v>S2</v>
      </c>
      <c r="I375" s="574"/>
      <c r="J375" s="607"/>
      <c r="K375" s="608"/>
      <c r="L375" s="599"/>
      <c r="M375" s="599"/>
      <c r="N375" s="599"/>
      <c r="O375" s="599"/>
      <c r="P375" s="599"/>
      <c r="Q375" s="599"/>
      <c r="R375" s="599"/>
      <c r="S375" s="599"/>
      <c r="T375" s="599"/>
      <c r="U375" s="599"/>
      <c r="V375" s="599"/>
      <c r="W375" s="599"/>
      <c r="X375" s="599"/>
      <c r="Y375" s="599"/>
      <c r="Z375" s="599"/>
      <c r="AA375" s="599"/>
      <c r="AB375" s="599"/>
      <c r="AC375" s="599"/>
      <c r="AD375" s="599"/>
      <c r="AE375" s="599"/>
      <c r="AF375" s="599"/>
      <c r="AG375" s="599"/>
      <c r="AH375" s="599"/>
      <c r="AI375" s="599"/>
      <c r="AJ375" s="599"/>
      <c r="AK375" s="599"/>
      <c r="AL375" s="599"/>
      <c r="AM375" s="599"/>
      <c r="AN375" s="599"/>
      <c r="AO375" s="599"/>
      <c r="AP375" s="599"/>
      <c r="AQ375" s="599"/>
      <c r="AR375" s="599"/>
      <c r="AS375" s="599"/>
      <c r="AT375" s="599"/>
      <c r="AU375" s="599"/>
      <c r="AV375" s="599"/>
      <c r="AW375" s="599"/>
      <c r="AX375" s="599"/>
      <c r="AY375" s="599"/>
      <c r="AZ375" s="599"/>
      <c r="BA375" s="599"/>
      <c r="BB375" s="599"/>
    </row>
    <row r="376" spans="1:54" s="598" customFormat="1" ht="50.1">
      <c r="A376" s="605"/>
      <c r="B376" s="605" t="str">
        <f>B$42</f>
        <v>S3</v>
      </c>
      <c r="C376" s="574"/>
      <c r="D376" s="607"/>
      <c r="E376" s="608"/>
      <c r="F376" s="597"/>
      <c r="G376" s="605"/>
      <c r="H376" s="605" t="str">
        <f>H$42</f>
        <v>S3</v>
      </c>
      <c r="I376" s="574" t="s">
        <v>1634</v>
      </c>
      <c r="J376" s="607" t="s">
        <v>718</v>
      </c>
      <c r="K376" s="608"/>
      <c r="L376" s="599"/>
      <c r="M376" s="599"/>
      <c r="N376" s="599"/>
      <c r="O376" s="599"/>
      <c r="P376" s="599"/>
      <c r="Q376" s="599"/>
      <c r="R376" s="599"/>
      <c r="S376" s="599"/>
      <c r="T376" s="599"/>
      <c r="U376" s="599"/>
      <c r="V376" s="599"/>
      <c r="W376" s="599"/>
      <c r="X376" s="599"/>
      <c r="Y376" s="599"/>
      <c r="Z376" s="599"/>
      <c r="AA376" s="599"/>
      <c r="AB376" s="599"/>
      <c r="AC376" s="599"/>
      <c r="AD376" s="599"/>
      <c r="AE376" s="599"/>
      <c r="AF376" s="599"/>
      <c r="AG376" s="599"/>
      <c r="AH376" s="599"/>
      <c r="AI376" s="599"/>
      <c r="AJ376" s="599"/>
      <c r="AK376" s="599"/>
      <c r="AL376" s="599"/>
      <c r="AM376" s="599"/>
      <c r="AN376" s="599"/>
      <c r="AO376" s="599"/>
      <c r="AP376" s="599"/>
      <c r="AQ376" s="599"/>
      <c r="AR376" s="599"/>
      <c r="AS376" s="599"/>
      <c r="AT376" s="599"/>
      <c r="AU376" s="599"/>
      <c r="AV376" s="599"/>
      <c r="AW376" s="599"/>
      <c r="AX376" s="599"/>
      <c r="AY376" s="599"/>
      <c r="AZ376" s="599"/>
      <c r="BA376" s="599"/>
      <c r="BB376" s="599"/>
    </row>
    <row r="377" spans="1:54" s="598" customFormat="1">
      <c r="A377" s="605"/>
      <c r="B377" s="605" t="str">
        <f>B$43</f>
        <v>S4</v>
      </c>
      <c r="C377" s="574"/>
      <c r="D377" s="607"/>
      <c r="E377" s="608"/>
      <c r="F377" s="597"/>
      <c r="G377" s="605"/>
      <c r="H377" s="605" t="str">
        <f>H$43</f>
        <v>S4</v>
      </c>
      <c r="I377" s="574"/>
      <c r="J377" s="607"/>
      <c r="K377" s="608"/>
      <c r="L377" s="599"/>
      <c r="M377" s="599"/>
      <c r="N377" s="599"/>
      <c r="O377" s="599"/>
      <c r="P377" s="599"/>
      <c r="Q377" s="599"/>
      <c r="R377" s="599"/>
      <c r="S377" s="599"/>
      <c r="T377" s="599"/>
      <c r="U377" s="599"/>
      <c r="V377" s="599"/>
      <c r="W377" s="599"/>
      <c r="X377" s="599"/>
      <c r="Y377" s="599"/>
      <c r="Z377" s="599"/>
      <c r="AA377" s="599"/>
      <c r="AB377" s="599"/>
      <c r="AC377" s="599"/>
      <c r="AD377" s="599"/>
      <c r="AE377" s="599"/>
      <c r="AF377" s="599"/>
      <c r="AG377" s="599"/>
      <c r="AH377" s="599"/>
      <c r="AI377" s="599"/>
      <c r="AJ377" s="599"/>
      <c r="AK377" s="599"/>
      <c r="AL377" s="599"/>
      <c r="AM377" s="599"/>
      <c r="AN377" s="599"/>
      <c r="AO377" s="599"/>
      <c r="AP377" s="599"/>
      <c r="AQ377" s="599"/>
      <c r="AR377" s="599"/>
      <c r="AS377" s="599"/>
      <c r="AT377" s="599"/>
      <c r="AU377" s="599"/>
      <c r="AV377" s="599"/>
      <c r="AW377" s="599"/>
      <c r="AX377" s="599"/>
      <c r="AY377" s="599"/>
      <c r="AZ377" s="599"/>
      <c r="BA377" s="599"/>
      <c r="BB377" s="599"/>
    </row>
    <row r="378" spans="1:54" s="598" customFormat="1">
      <c r="A378" s="610"/>
      <c r="B378" s="610"/>
      <c r="C378" s="611"/>
      <c r="D378" s="612"/>
      <c r="E378" s="613"/>
      <c r="F378" s="597"/>
      <c r="G378" s="610"/>
      <c r="H378" s="610"/>
      <c r="I378" s="611"/>
      <c r="J378" s="612"/>
      <c r="K378" s="613"/>
      <c r="L378" s="599"/>
      <c r="M378" s="599"/>
      <c r="N378" s="599"/>
      <c r="O378" s="599"/>
      <c r="P378" s="599"/>
      <c r="Q378" s="599"/>
      <c r="R378" s="599"/>
      <c r="S378" s="599"/>
      <c r="T378" s="599"/>
      <c r="U378" s="599"/>
      <c r="V378" s="599"/>
      <c r="W378" s="599"/>
      <c r="X378" s="599"/>
      <c r="Y378" s="599"/>
      <c r="Z378" s="599"/>
      <c r="AA378" s="599"/>
      <c r="AB378" s="599"/>
      <c r="AC378" s="599"/>
      <c r="AD378" s="599"/>
      <c r="AE378" s="599"/>
      <c r="AF378" s="599"/>
      <c r="AG378" s="599"/>
      <c r="AH378" s="599"/>
      <c r="AI378" s="599"/>
      <c r="AJ378" s="599"/>
      <c r="AK378" s="599"/>
      <c r="AL378" s="599"/>
      <c r="AM378" s="599"/>
      <c r="AN378" s="599"/>
      <c r="AO378" s="599"/>
      <c r="AP378" s="599"/>
      <c r="AQ378" s="599"/>
      <c r="AR378" s="599"/>
      <c r="AS378" s="599"/>
      <c r="AT378" s="599"/>
      <c r="AU378" s="599"/>
      <c r="AV378" s="599"/>
      <c r="AW378" s="599"/>
      <c r="AX378" s="599"/>
      <c r="AY378" s="599"/>
      <c r="AZ378" s="599"/>
      <c r="BA378" s="599"/>
      <c r="BB378" s="599"/>
    </row>
    <row r="379" spans="1:54" s="598" customFormat="1" ht="50.1">
      <c r="A379" s="610"/>
      <c r="B379" s="610"/>
      <c r="C379" s="611"/>
      <c r="D379" s="612"/>
      <c r="E379" s="613"/>
      <c r="F379" s="597"/>
      <c r="G379" s="615" t="s">
        <v>1635</v>
      </c>
      <c r="H379" s="615"/>
      <c r="I379" s="619" t="s">
        <v>1636</v>
      </c>
      <c r="J379" s="617"/>
      <c r="K379" s="618"/>
      <c r="L379" s="599"/>
      <c r="M379" s="599"/>
      <c r="N379" s="599"/>
      <c r="O379" s="599"/>
      <c r="P379" s="599"/>
      <c r="Q379" s="599"/>
      <c r="R379" s="599"/>
      <c r="S379" s="599"/>
      <c r="T379" s="599"/>
      <c r="U379" s="599"/>
      <c r="V379" s="599"/>
      <c r="W379" s="599"/>
      <c r="X379" s="599"/>
      <c r="Y379" s="599"/>
      <c r="Z379" s="599"/>
      <c r="AA379" s="599"/>
      <c r="AB379" s="599"/>
      <c r="AC379" s="599"/>
      <c r="AD379" s="599"/>
      <c r="AE379" s="599"/>
      <c r="AF379" s="599"/>
      <c r="AG379" s="599"/>
      <c r="AH379" s="599"/>
      <c r="AI379" s="599"/>
      <c r="AJ379" s="599"/>
      <c r="AK379" s="599"/>
      <c r="AL379" s="599"/>
      <c r="AM379" s="599"/>
      <c r="AN379" s="599"/>
      <c r="AO379" s="599"/>
      <c r="AP379" s="599"/>
      <c r="AQ379" s="599"/>
      <c r="AR379" s="599"/>
      <c r="AS379" s="599"/>
      <c r="AT379" s="599"/>
      <c r="AU379" s="599"/>
      <c r="AV379" s="599"/>
      <c r="AW379" s="599"/>
      <c r="AX379" s="599"/>
      <c r="AY379" s="599"/>
      <c r="AZ379" s="599"/>
      <c r="BA379" s="599"/>
      <c r="BB379" s="599"/>
    </row>
    <row r="380" spans="1:54" s="598" customFormat="1">
      <c r="A380" s="610"/>
      <c r="B380" s="610"/>
      <c r="C380" s="611"/>
      <c r="D380" s="612"/>
      <c r="E380" s="613"/>
      <c r="F380" s="597"/>
      <c r="G380" s="615"/>
      <c r="H380" s="605" t="s">
        <v>1517</v>
      </c>
      <c r="I380" s="620"/>
      <c r="J380" s="617"/>
      <c r="K380" s="618"/>
      <c r="L380" s="599"/>
      <c r="M380" s="599"/>
      <c r="N380" s="599"/>
      <c r="O380" s="599"/>
      <c r="P380" s="599"/>
      <c r="Q380" s="599"/>
      <c r="R380" s="599"/>
      <c r="S380" s="599"/>
      <c r="T380" s="599"/>
      <c r="U380" s="599"/>
      <c r="V380" s="599"/>
      <c r="W380" s="599"/>
      <c r="X380" s="599"/>
      <c r="Y380" s="599"/>
      <c r="Z380" s="599"/>
      <c r="AA380" s="599"/>
      <c r="AB380" s="599"/>
      <c r="AC380" s="599"/>
      <c r="AD380" s="599"/>
      <c r="AE380" s="599"/>
      <c r="AF380" s="599"/>
      <c r="AG380" s="599"/>
      <c r="AH380" s="599"/>
      <c r="AI380" s="599"/>
      <c r="AJ380" s="599"/>
      <c r="AK380" s="599"/>
      <c r="AL380" s="599"/>
      <c r="AM380" s="599"/>
      <c r="AN380" s="599"/>
      <c r="AO380" s="599"/>
      <c r="AP380" s="599"/>
      <c r="AQ380" s="599"/>
      <c r="AR380" s="599"/>
      <c r="AS380" s="599"/>
      <c r="AT380" s="599"/>
      <c r="AU380" s="599"/>
      <c r="AV380" s="599"/>
      <c r="AW380" s="599"/>
      <c r="AX380" s="599"/>
      <c r="AY380" s="599"/>
      <c r="AZ380" s="599"/>
      <c r="BA380" s="599"/>
      <c r="BB380" s="599"/>
    </row>
    <row r="381" spans="1:54" s="598" customFormat="1">
      <c r="A381" s="610"/>
      <c r="B381" s="610"/>
      <c r="C381" s="611"/>
      <c r="D381" s="612"/>
      <c r="E381" s="613"/>
      <c r="F381" s="597"/>
      <c r="G381" s="615"/>
      <c r="H381" s="605" t="str">
        <f>H$39</f>
        <v>MA</v>
      </c>
      <c r="I381" s="620"/>
      <c r="J381" s="617"/>
      <c r="K381" s="618"/>
      <c r="L381" s="599"/>
      <c r="M381" s="599"/>
      <c r="N381" s="599"/>
      <c r="O381" s="599"/>
      <c r="P381" s="599"/>
      <c r="Q381" s="599"/>
      <c r="R381" s="599"/>
      <c r="S381" s="599"/>
      <c r="T381" s="599"/>
      <c r="U381" s="599"/>
      <c r="V381" s="599"/>
      <c r="W381" s="599"/>
      <c r="X381" s="599"/>
      <c r="Y381" s="599"/>
      <c r="Z381" s="599"/>
      <c r="AA381" s="599"/>
      <c r="AB381" s="599"/>
      <c r="AC381" s="599"/>
      <c r="AD381" s="599"/>
      <c r="AE381" s="599"/>
      <c r="AF381" s="599"/>
      <c r="AG381" s="599"/>
      <c r="AH381" s="599"/>
      <c r="AI381" s="599"/>
      <c r="AJ381" s="599"/>
      <c r="AK381" s="599"/>
      <c r="AL381" s="599"/>
      <c r="AM381" s="599"/>
      <c r="AN381" s="599"/>
      <c r="AO381" s="599"/>
      <c r="AP381" s="599"/>
      <c r="AQ381" s="599"/>
      <c r="AR381" s="599"/>
      <c r="AS381" s="599"/>
      <c r="AT381" s="599"/>
      <c r="AU381" s="599"/>
      <c r="AV381" s="599"/>
      <c r="AW381" s="599"/>
      <c r="AX381" s="599"/>
      <c r="AY381" s="599"/>
      <c r="AZ381" s="599"/>
      <c r="BA381" s="599"/>
      <c r="BB381" s="599"/>
    </row>
    <row r="382" spans="1:54" s="598" customFormat="1">
      <c r="A382" s="610"/>
      <c r="B382" s="610"/>
      <c r="C382" s="611"/>
      <c r="D382" s="612"/>
      <c r="E382" s="613"/>
      <c r="F382" s="597"/>
      <c r="G382" s="615"/>
      <c r="H382" s="605" t="str">
        <f>H$40</f>
        <v>S1</v>
      </c>
      <c r="I382" s="620"/>
      <c r="J382" s="617"/>
      <c r="K382" s="618"/>
      <c r="L382" s="599"/>
      <c r="M382" s="599"/>
      <c r="N382" s="599"/>
      <c r="O382" s="599"/>
      <c r="P382" s="599"/>
      <c r="Q382" s="599"/>
      <c r="R382" s="599"/>
      <c r="S382" s="599"/>
      <c r="T382" s="599"/>
      <c r="U382" s="599"/>
      <c r="V382" s="599"/>
      <c r="W382" s="599"/>
      <c r="X382" s="599"/>
      <c r="Y382" s="599"/>
      <c r="Z382" s="599"/>
      <c r="AA382" s="599"/>
      <c r="AB382" s="599"/>
      <c r="AC382" s="599"/>
      <c r="AD382" s="599"/>
      <c r="AE382" s="599"/>
      <c r="AF382" s="599"/>
      <c r="AG382" s="599"/>
      <c r="AH382" s="599"/>
      <c r="AI382" s="599"/>
      <c r="AJ382" s="599"/>
      <c r="AK382" s="599"/>
      <c r="AL382" s="599"/>
      <c r="AM382" s="599"/>
      <c r="AN382" s="599"/>
      <c r="AO382" s="599"/>
      <c r="AP382" s="599"/>
      <c r="AQ382" s="599"/>
      <c r="AR382" s="599"/>
      <c r="AS382" s="599"/>
      <c r="AT382" s="599"/>
      <c r="AU382" s="599"/>
      <c r="AV382" s="599"/>
      <c r="AW382" s="599"/>
      <c r="AX382" s="599"/>
      <c r="AY382" s="599"/>
      <c r="AZ382" s="599"/>
      <c r="BA382" s="599"/>
      <c r="BB382" s="599"/>
    </row>
    <row r="383" spans="1:54" s="598" customFormat="1">
      <c r="A383" s="610"/>
      <c r="B383" s="610"/>
      <c r="C383" s="611"/>
      <c r="D383" s="612"/>
      <c r="E383" s="613"/>
      <c r="F383" s="597"/>
      <c r="G383" s="615"/>
      <c r="H383" s="605" t="str">
        <f>H$41</f>
        <v>S2</v>
      </c>
      <c r="I383" s="620"/>
      <c r="J383" s="617"/>
      <c r="K383" s="618"/>
      <c r="L383" s="599"/>
      <c r="M383" s="599"/>
      <c r="N383" s="599"/>
      <c r="O383" s="599"/>
      <c r="P383" s="599"/>
      <c r="Q383" s="599"/>
      <c r="R383" s="599"/>
      <c r="S383" s="599"/>
      <c r="T383" s="599"/>
      <c r="U383" s="599"/>
      <c r="V383" s="599"/>
      <c r="W383" s="599"/>
      <c r="X383" s="599"/>
      <c r="Y383" s="599"/>
      <c r="Z383" s="599"/>
      <c r="AA383" s="599"/>
      <c r="AB383" s="599"/>
      <c r="AC383" s="599"/>
      <c r="AD383" s="599"/>
      <c r="AE383" s="599"/>
      <c r="AF383" s="599"/>
      <c r="AG383" s="599"/>
      <c r="AH383" s="599"/>
      <c r="AI383" s="599"/>
      <c r="AJ383" s="599"/>
      <c r="AK383" s="599"/>
      <c r="AL383" s="599"/>
      <c r="AM383" s="599"/>
      <c r="AN383" s="599"/>
      <c r="AO383" s="599"/>
      <c r="AP383" s="599"/>
      <c r="AQ383" s="599"/>
      <c r="AR383" s="599"/>
      <c r="AS383" s="599"/>
      <c r="AT383" s="599"/>
      <c r="AU383" s="599"/>
      <c r="AV383" s="599"/>
      <c r="AW383" s="599"/>
      <c r="AX383" s="599"/>
      <c r="AY383" s="599"/>
      <c r="AZ383" s="599"/>
      <c r="BA383" s="599"/>
      <c r="BB383" s="599"/>
    </row>
    <row r="384" spans="1:54" s="598" customFormat="1" ht="39">
      <c r="A384" s="610"/>
      <c r="B384" s="610"/>
      <c r="C384" s="611"/>
      <c r="D384" s="612"/>
      <c r="E384" s="613"/>
      <c r="F384" s="597"/>
      <c r="G384" s="615"/>
      <c r="H384" s="605" t="str">
        <f>H$42</f>
        <v>S3</v>
      </c>
      <c r="I384" s="756" t="s">
        <v>1637</v>
      </c>
      <c r="J384" s="759" t="s">
        <v>718</v>
      </c>
      <c r="K384" s="618"/>
      <c r="L384" s="599"/>
      <c r="M384" s="599"/>
      <c r="N384" s="599"/>
      <c r="O384" s="599"/>
      <c r="P384" s="599"/>
      <c r="Q384" s="599"/>
      <c r="R384" s="599"/>
      <c r="S384" s="599"/>
      <c r="T384" s="599"/>
      <c r="U384" s="599"/>
      <c r="V384" s="599"/>
      <c r="W384" s="599"/>
      <c r="X384" s="599"/>
      <c r="Y384" s="599"/>
      <c r="Z384" s="599"/>
      <c r="AA384" s="599"/>
      <c r="AB384" s="599"/>
      <c r="AC384" s="599"/>
      <c r="AD384" s="599"/>
      <c r="AE384" s="599"/>
      <c r="AF384" s="599"/>
      <c r="AG384" s="599"/>
      <c r="AH384" s="599"/>
      <c r="AI384" s="599"/>
      <c r="AJ384" s="599"/>
      <c r="AK384" s="599"/>
      <c r="AL384" s="599"/>
      <c r="AM384" s="599"/>
      <c r="AN384" s="599"/>
      <c r="AO384" s="599"/>
      <c r="AP384" s="599"/>
      <c r="AQ384" s="599"/>
      <c r="AR384" s="599"/>
      <c r="AS384" s="599"/>
      <c r="AT384" s="599"/>
      <c r="AU384" s="599"/>
      <c r="AV384" s="599"/>
      <c r="AW384" s="599"/>
      <c r="AX384" s="599"/>
      <c r="AY384" s="599"/>
      <c r="AZ384" s="599"/>
      <c r="BA384" s="599"/>
      <c r="BB384" s="599"/>
    </row>
    <row r="385" spans="1:54" s="598" customFormat="1">
      <c r="A385" s="610"/>
      <c r="B385" s="610"/>
      <c r="C385" s="611"/>
      <c r="D385" s="612"/>
      <c r="E385" s="613"/>
      <c r="F385" s="597"/>
      <c r="G385" s="615"/>
      <c r="H385" s="605" t="str">
        <f>H$43</f>
        <v>S4</v>
      </c>
      <c r="I385" s="620"/>
      <c r="J385" s="617"/>
      <c r="K385" s="618"/>
      <c r="L385" s="599"/>
      <c r="M385" s="599"/>
      <c r="N385" s="599"/>
      <c r="O385" s="599"/>
      <c r="P385" s="599"/>
      <c r="Q385" s="599"/>
      <c r="R385" s="599"/>
      <c r="S385" s="599"/>
      <c r="T385" s="599"/>
      <c r="U385" s="599"/>
      <c r="V385" s="599"/>
      <c r="W385" s="599"/>
      <c r="X385" s="599"/>
      <c r="Y385" s="599"/>
      <c r="Z385" s="599"/>
      <c r="AA385" s="599"/>
      <c r="AB385" s="599"/>
      <c r="AC385" s="599"/>
      <c r="AD385" s="599"/>
      <c r="AE385" s="599"/>
      <c r="AF385" s="599"/>
      <c r="AG385" s="599"/>
      <c r="AH385" s="599"/>
      <c r="AI385" s="599"/>
      <c r="AJ385" s="599"/>
      <c r="AK385" s="599"/>
      <c r="AL385" s="599"/>
      <c r="AM385" s="599"/>
      <c r="AN385" s="599"/>
      <c r="AO385" s="599"/>
      <c r="AP385" s="599"/>
      <c r="AQ385" s="599"/>
      <c r="AR385" s="599"/>
      <c r="AS385" s="599"/>
      <c r="AT385" s="599"/>
      <c r="AU385" s="599"/>
      <c r="AV385" s="599"/>
      <c r="AW385" s="599"/>
      <c r="AX385" s="599"/>
      <c r="AY385" s="599"/>
      <c r="AZ385" s="599"/>
      <c r="BA385" s="599"/>
      <c r="BB385" s="599"/>
    </row>
    <row r="386" spans="1:54" s="598" customFormat="1">
      <c r="A386" s="610"/>
      <c r="B386" s="610"/>
      <c r="C386" s="611"/>
      <c r="D386" s="612"/>
      <c r="E386" s="613"/>
      <c r="F386" s="597"/>
      <c r="G386" s="600"/>
      <c r="H386" s="600"/>
      <c r="I386" s="600"/>
      <c r="J386" s="600"/>
      <c r="K386" s="600"/>
      <c r="L386" s="599"/>
      <c r="M386" s="599"/>
      <c r="N386" s="599"/>
      <c r="O386" s="599"/>
      <c r="P386" s="599"/>
      <c r="Q386" s="599"/>
      <c r="R386" s="599"/>
      <c r="S386" s="599"/>
      <c r="T386" s="599"/>
      <c r="U386" s="599"/>
      <c r="V386" s="599"/>
      <c r="W386" s="599"/>
      <c r="X386" s="599"/>
      <c r="Y386" s="599"/>
      <c r="Z386" s="599"/>
      <c r="AA386" s="599"/>
      <c r="AB386" s="599"/>
      <c r="AC386" s="599"/>
      <c r="AD386" s="599"/>
      <c r="AE386" s="599"/>
      <c r="AF386" s="599"/>
      <c r="AG386" s="599"/>
      <c r="AH386" s="599"/>
      <c r="AI386" s="599"/>
      <c r="AJ386" s="599"/>
      <c r="AK386" s="599"/>
      <c r="AL386" s="599"/>
      <c r="AM386" s="599"/>
      <c r="AN386" s="599"/>
      <c r="AO386" s="599"/>
      <c r="AP386" s="599"/>
      <c r="AQ386" s="599"/>
      <c r="AR386" s="599"/>
      <c r="AS386" s="599"/>
      <c r="AT386" s="599"/>
      <c r="AU386" s="599"/>
      <c r="AV386" s="599"/>
      <c r="AW386" s="599"/>
      <c r="AX386" s="599"/>
      <c r="AY386" s="599"/>
      <c r="AZ386" s="599"/>
      <c r="BA386" s="599"/>
      <c r="BB386" s="599"/>
    </row>
    <row r="387" spans="1:54" s="598" customFormat="1">
      <c r="A387" s="593">
        <v>2.2999999999999998</v>
      </c>
      <c r="B387" s="593"/>
      <c r="C387" s="593" t="s">
        <v>880</v>
      </c>
      <c r="D387" s="602"/>
      <c r="E387" s="604"/>
      <c r="F387" s="597"/>
      <c r="G387" s="593">
        <v>2.2999999999999998</v>
      </c>
      <c r="H387" s="593"/>
      <c r="I387" s="593" t="s">
        <v>880</v>
      </c>
      <c r="J387" s="602"/>
      <c r="K387" s="604"/>
      <c r="L387" s="599"/>
      <c r="M387" s="599"/>
      <c r="N387" s="599"/>
      <c r="O387" s="599"/>
      <c r="P387" s="599"/>
      <c r="Q387" s="599"/>
      <c r="R387" s="599"/>
      <c r="S387" s="599"/>
      <c r="T387" s="599"/>
      <c r="U387" s="599"/>
      <c r="V387" s="599"/>
      <c r="W387" s="599"/>
      <c r="X387" s="599"/>
      <c r="Y387" s="599"/>
      <c r="Z387" s="599"/>
      <c r="AA387" s="599"/>
      <c r="AB387" s="599"/>
      <c r="AC387" s="599"/>
      <c r="AD387" s="599"/>
      <c r="AE387" s="599"/>
      <c r="AF387" s="599"/>
      <c r="AG387" s="599"/>
      <c r="AH387" s="599"/>
      <c r="AI387" s="599"/>
      <c r="AJ387" s="599"/>
      <c r="AK387" s="599"/>
      <c r="AL387" s="599"/>
      <c r="AM387" s="599"/>
      <c r="AN387" s="599"/>
      <c r="AO387" s="599"/>
      <c r="AP387" s="599"/>
      <c r="AQ387" s="599"/>
      <c r="AR387" s="599"/>
      <c r="AS387" s="599"/>
      <c r="AT387" s="599"/>
      <c r="AU387" s="599"/>
      <c r="AV387" s="599"/>
      <c r="AW387" s="599"/>
      <c r="AX387" s="599"/>
      <c r="AY387" s="599"/>
      <c r="AZ387" s="599"/>
      <c r="BA387" s="599"/>
      <c r="BB387" s="599"/>
    </row>
    <row r="388" spans="1:54" s="598" customFormat="1" ht="212.45">
      <c r="A388" s="605" t="s">
        <v>881</v>
      </c>
      <c r="B388" s="605"/>
      <c r="C388" s="606" t="s">
        <v>1638</v>
      </c>
      <c r="D388" s="607"/>
      <c r="E388" s="608"/>
      <c r="F388" s="597"/>
      <c r="G388" s="605" t="s">
        <v>1639</v>
      </c>
      <c r="H388" s="605"/>
      <c r="I388" s="606" t="s">
        <v>1640</v>
      </c>
      <c r="J388" s="607"/>
      <c r="K388" s="608"/>
      <c r="L388" s="599"/>
      <c r="M388" s="599"/>
      <c r="N388" s="599"/>
      <c r="O388" s="599"/>
      <c r="P388" s="599"/>
      <c r="Q388" s="599"/>
      <c r="R388" s="599"/>
      <c r="S388" s="599"/>
      <c r="T388" s="599"/>
      <c r="U388" s="599"/>
      <c r="V388" s="599"/>
      <c r="W388" s="599"/>
      <c r="X388" s="599"/>
      <c r="Y388" s="599"/>
      <c r="Z388" s="599"/>
      <c r="AA388" s="599"/>
      <c r="AB388" s="599"/>
      <c r="AC388" s="599"/>
      <c r="AD388" s="599"/>
      <c r="AE388" s="599"/>
      <c r="AF388" s="599"/>
      <c r="AG388" s="599"/>
      <c r="AH388" s="599"/>
      <c r="AI388" s="599"/>
      <c r="AJ388" s="599"/>
      <c r="AK388" s="599"/>
      <c r="AL388" s="599"/>
      <c r="AM388" s="599"/>
      <c r="AN388" s="599"/>
      <c r="AO388" s="599"/>
      <c r="AP388" s="599"/>
      <c r="AQ388" s="599"/>
      <c r="AR388" s="599"/>
      <c r="AS388" s="599"/>
      <c r="AT388" s="599"/>
      <c r="AU388" s="599"/>
      <c r="AV388" s="599"/>
      <c r="AW388" s="599"/>
      <c r="AX388" s="599"/>
      <c r="AY388" s="599"/>
      <c r="AZ388" s="599"/>
      <c r="BA388" s="599"/>
      <c r="BB388" s="599"/>
    </row>
    <row r="389" spans="1:54" s="598" customFormat="1" ht="387.6">
      <c r="A389" s="605"/>
      <c r="B389" s="605"/>
      <c r="C389" s="609" t="s">
        <v>1641</v>
      </c>
      <c r="D389" s="607"/>
      <c r="E389" s="608"/>
      <c r="F389" s="597"/>
      <c r="G389" s="605"/>
      <c r="H389" s="605"/>
      <c r="I389" s="609" t="s">
        <v>1642</v>
      </c>
      <c r="J389" s="607"/>
      <c r="K389" s="608"/>
      <c r="L389" s="599"/>
      <c r="M389" s="599"/>
      <c r="N389" s="599"/>
      <c r="O389" s="599"/>
      <c r="P389" s="599"/>
      <c r="Q389" s="599"/>
      <c r="R389" s="599"/>
      <c r="S389" s="599"/>
      <c r="T389" s="599"/>
      <c r="U389" s="599"/>
      <c r="V389" s="599"/>
      <c r="W389" s="599"/>
      <c r="X389" s="599"/>
      <c r="Y389" s="599"/>
      <c r="Z389" s="599"/>
      <c r="AA389" s="599"/>
      <c r="AB389" s="599"/>
      <c r="AC389" s="599"/>
      <c r="AD389" s="599"/>
      <c r="AE389" s="599"/>
      <c r="AF389" s="599"/>
      <c r="AG389" s="599"/>
      <c r="AH389" s="599"/>
      <c r="AI389" s="599"/>
      <c r="AJ389" s="599"/>
      <c r="AK389" s="599"/>
      <c r="AL389" s="599"/>
      <c r="AM389" s="599"/>
      <c r="AN389" s="599"/>
      <c r="AO389" s="599"/>
      <c r="AP389" s="599"/>
      <c r="AQ389" s="599"/>
      <c r="AR389" s="599"/>
      <c r="AS389" s="599"/>
      <c r="AT389" s="599"/>
      <c r="AU389" s="599"/>
      <c r="AV389" s="599"/>
      <c r="AW389" s="599"/>
      <c r="AX389" s="599"/>
      <c r="AY389" s="599"/>
      <c r="AZ389" s="599"/>
      <c r="BA389" s="599"/>
      <c r="BB389" s="599"/>
    </row>
    <row r="390" spans="1:54" s="598" customFormat="1" ht="252.95">
      <c r="A390" s="605"/>
      <c r="B390" s="605"/>
      <c r="C390" s="609" t="s">
        <v>1643</v>
      </c>
      <c r="D390" s="607"/>
      <c r="E390" s="608"/>
      <c r="F390" s="597"/>
      <c r="G390" s="605"/>
      <c r="H390" s="605"/>
      <c r="I390" s="642" t="s">
        <v>1644</v>
      </c>
      <c r="J390" s="607"/>
      <c r="K390" s="608"/>
      <c r="L390" s="599"/>
      <c r="M390" s="599"/>
      <c r="N390" s="599"/>
      <c r="O390" s="599"/>
      <c r="P390" s="599"/>
      <c r="Q390" s="599"/>
      <c r="R390" s="599"/>
      <c r="S390" s="599"/>
      <c r="T390" s="599"/>
      <c r="U390" s="599"/>
      <c r="V390" s="599"/>
      <c r="W390" s="599"/>
      <c r="X390" s="599"/>
      <c r="Y390" s="599"/>
      <c r="Z390" s="599"/>
      <c r="AA390" s="599"/>
      <c r="AB390" s="599"/>
      <c r="AC390" s="599"/>
      <c r="AD390" s="599"/>
      <c r="AE390" s="599"/>
      <c r="AF390" s="599"/>
      <c r="AG390" s="599"/>
      <c r="AH390" s="599"/>
      <c r="AI390" s="599"/>
      <c r="AJ390" s="599"/>
      <c r="AK390" s="599"/>
      <c r="AL390" s="599"/>
      <c r="AM390" s="599"/>
      <c r="AN390" s="599"/>
      <c r="AO390" s="599"/>
      <c r="AP390" s="599"/>
      <c r="AQ390" s="599"/>
      <c r="AR390" s="599"/>
      <c r="AS390" s="599"/>
      <c r="AT390" s="599"/>
      <c r="AU390" s="599"/>
      <c r="AV390" s="599"/>
      <c r="AW390" s="599"/>
      <c r="AX390" s="599"/>
      <c r="AY390" s="599"/>
      <c r="AZ390" s="599"/>
      <c r="BA390" s="599"/>
      <c r="BB390" s="599"/>
    </row>
    <row r="391" spans="1:54" s="598" customFormat="1">
      <c r="A391" s="605"/>
      <c r="B391" s="605" t="s">
        <v>1517</v>
      </c>
      <c r="C391" s="574"/>
      <c r="D391" s="607"/>
      <c r="E391" s="608"/>
      <c r="F391" s="597"/>
      <c r="G391" s="605"/>
      <c r="H391" s="605" t="s">
        <v>1517</v>
      </c>
      <c r="I391" s="574"/>
      <c r="J391" s="607"/>
      <c r="K391" s="608"/>
      <c r="L391" s="599"/>
      <c r="M391" s="599"/>
      <c r="N391" s="599"/>
      <c r="O391" s="599"/>
      <c r="P391" s="599"/>
      <c r="Q391" s="599"/>
      <c r="R391" s="599"/>
      <c r="S391" s="599"/>
      <c r="T391" s="599"/>
      <c r="U391" s="599"/>
      <c r="V391" s="599"/>
      <c r="W391" s="599"/>
      <c r="X391" s="599"/>
      <c r="Y391" s="599"/>
      <c r="Z391" s="599"/>
      <c r="AA391" s="599"/>
      <c r="AB391" s="599"/>
      <c r="AC391" s="599"/>
      <c r="AD391" s="599"/>
      <c r="AE391" s="599"/>
      <c r="AF391" s="599"/>
      <c r="AG391" s="599"/>
      <c r="AH391" s="599"/>
      <c r="AI391" s="599"/>
      <c r="AJ391" s="599"/>
      <c r="AK391" s="599"/>
      <c r="AL391" s="599"/>
      <c r="AM391" s="599"/>
      <c r="AN391" s="599"/>
      <c r="AO391" s="599"/>
      <c r="AP391" s="599"/>
      <c r="AQ391" s="599"/>
      <c r="AR391" s="599"/>
      <c r="AS391" s="599"/>
      <c r="AT391" s="599"/>
      <c r="AU391" s="599"/>
      <c r="AV391" s="599"/>
      <c r="AW391" s="599"/>
      <c r="AX391" s="599"/>
      <c r="AY391" s="599"/>
      <c r="AZ391" s="599"/>
      <c r="BA391" s="599"/>
      <c r="BB391" s="599"/>
    </row>
    <row r="392" spans="1:54" s="598" customFormat="1">
      <c r="A392" s="605"/>
      <c r="B392" s="605" t="str">
        <f>B$39</f>
        <v>MA</v>
      </c>
      <c r="C392" s="574"/>
      <c r="D392" s="607"/>
      <c r="E392" s="608"/>
      <c r="F392" s="597"/>
      <c r="G392" s="605"/>
      <c r="H392" s="605" t="str">
        <f>H$39</f>
        <v>MA</v>
      </c>
      <c r="I392" s="574"/>
      <c r="J392" s="607"/>
      <c r="K392" s="608"/>
      <c r="L392" s="599"/>
      <c r="M392" s="599"/>
      <c r="N392" s="599"/>
      <c r="O392" s="599"/>
      <c r="P392" s="599"/>
      <c r="Q392" s="599"/>
      <c r="R392" s="599"/>
      <c r="S392" s="599"/>
      <c r="T392" s="599"/>
      <c r="U392" s="599"/>
      <c r="V392" s="599"/>
      <c r="W392" s="599"/>
      <c r="X392" s="599"/>
      <c r="Y392" s="599"/>
      <c r="Z392" s="599"/>
      <c r="AA392" s="599"/>
      <c r="AB392" s="599"/>
      <c r="AC392" s="599"/>
      <c r="AD392" s="599"/>
      <c r="AE392" s="599"/>
      <c r="AF392" s="599"/>
      <c r="AG392" s="599"/>
      <c r="AH392" s="599"/>
      <c r="AI392" s="599"/>
      <c r="AJ392" s="599"/>
      <c r="AK392" s="599"/>
      <c r="AL392" s="599"/>
      <c r="AM392" s="599"/>
      <c r="AN392" s="599"/>
      <c r="AO392" s="599"/>
      <c r="AP392" s="599"/>
      <c r="AQ392" s="599"/>
      <c r="AR392" s="599"/>
      <c r="AS392" s="599"/>
      <c r="AT392" s="599"/>
      <c r="AU392" s="599"/>
      <c r="AV392" s="599"/>
      <c r="AW392" s="599"/>
      <c r="AX392" s="599"/>
      <c r="AY392" s="599"/>
      <c r="AZ392" s="599"/>
      <c r="BA392" s="599"/>
      <c r="BB392" s="599"/>
    </row>
    <row r="393" spans="1:54" s="598" customFormat="1">
      <c r="A393" s="605"/>
      <c r="B393" s="605" t="str">
        <f>B$40</f>
        <v>S1</v>
      </c>
      <c r="C393" s="574"/>
      <c r="D393" s="607"/>
      <c r="E393" s="608"/>
      <c r="F393" s="597"/>
      <c r="G393" s="605"/>
      <c r="H393" s="605" t="str">
        <f>H$40</f>
        <v>S1</v>
      </c>
      <c r="I393" s="574"/>
      <c r="J393" s="607"/>
      <c r="K393" s="608"/>
      <c r="L393" s="599"/>
      <c r="M393" s="599"/>
      <c r="N393" s="599"/>
      <c r="O393" s="599"/>
      <c r="P393" s="599"/>
      <c r="Q393" s="599"/>
      <c r="R393" s="599"/>
      <c r="S393" s="599"/>
      <c r="T393" s="599"/>
      <c r="U393" s="599"/>
      <c r="V393" s="599"/>
      <c r="W393" s="599"/>
      <c r="X393" s="599"/>
      <c r="Y393" s="599"/>
      <c r="Z393" s="599"/>
      <c r="AA393" s="599"/>
      <c r="AB393" s="599"/>
      <c r="AC393" s="599"/>
      <c r="AD393" s="599"/>
      <c r="AE393" s="599"/>
      <c r="AF393" s="599"/>
      <c r="AG393" s="599"/>
      <c r="AH393" s="599"/>
      <c r="AI393" s="599"/>
      <c r="AJ393" s="599"/>
      <c r="AK393" s="599"/>
      <c r="AL393" s="599"/>
      <c r="AM393" s="599"/>
      <c r="AN393" s="599"/>
      <c r="AO393" s="599"/>
      <c r="AP393" s="599"/>
      <c r="AQ393" s="599"/>
      <c r="AR393" s="599"/>
      <c r="AS393" s="599"/>
      <c r="AT393" s="599"/>
      <c r="AU393" s="599"/>
      <c r="AV393" s="599"/>
      <c r="AW393" s="599"/>
      <c r="AX393" s="599"/>
      <c r="AY393" s="599"/>
      <c r="AZ393" s="599"/>
      <c r="BA393" s="599"/>
      <c r="BB393" s="599"/>
    </row>
    <row r="394" spans="1:54" s="598" customFormat="1">
      <c r="A394" s="605"/>
      <c r="B394" s="605" t="str">
        <f>B$41</f>
        <v>S2</v>
      </c>
      <c r="C394" s="574"/>
      <c r="D394" s="607"/>
      <c r="E394" s="608"/>
      <c r="F394" s="597"/>
      <c r="G394" s="605"/>
      <c r="H394" s="605" t="str">
        <f>H$41</f>
        <v>S2</v>
      </c>
      <c r="I394" s="574"/>
      <c r="J394" s="607"/>
      <c r="K394" s="608"/>
      <c r="L394" s="599"/>
      <c r="M394" s="599"/>
      <c r="N394" s="599"/>
      <c r="O394" s="599"/>
      <c r="P394" s="599"/>
      <c r="Q394" s="599"/>
      <c r="R394" s="599"/>
      <c r="S394" s="599"/>
      <c r="T394" s="599"/>
      <c r="U394" s="599"/>
      <c r="V394" s="599"/>
      <c r="W394" s="599"/>
      <c r="X394" s="599"/>
      <c r="Y394" s="599"/>
      <c r="Z394" s="599"/>
      <c r="AA394" s="599"/>
      <c r="AB394" s="599"/>
      <c r="AC394" s="599"/>
      <c r="AD394" s="599"/>
      <c r="AE394" s="599"/>
      <c r="AF394" s="599"/>
      <c r="AG394" s="599"/>
      <c r="AH394" s="599"/>
      <c r="AI394" s="599"/>
      <c r="AJ394" s="599"/>
      <c r="AK394" s="599"/>
      <c r="AL394" s="599"/>
      <c r="AM394" s="599"/>
      <c r="AN394" s="599"/>
      <c r="AO394" s="599"/>
      <c r="AP394" s="599"/>
      <c r="AQ394" s="599"/>
      <c r="AR394" s="599"/>
      <c r="AS394" s="599"/>
      <c r="AT394" s="599"/>
      <c r="AU394" s="599"/>
      <c r="AV394" s="599"/>
      <c r="AW394" s="599"/>
      <c r="AX394" s="599"/>
      <c r="AY394" s="599"/>
      <c r="AZ394" s="599"/>
      <c r="BA394" s="599"/>
      <c r="BB394" s="599"/>
    </row>
    <row r="395" spans="1:54" s="598" customFormat="1" ht="99" customHeight="1">
      <c r="A395" s="605"/>
      <c r="B395" s="605" t="str">
        <f>B$42</f>
        <v>S3</v>
      </c>
      <c r="C395" s="574"/>
      <c r="D395" s="607"/>
      <c r="E395" s="608"/>
      <c r="F395" s="597"/>
      <c r="G395" s="605"/>
      <c r="H395" s="605" t="str">
        <f>H$42</f>
        <v>S3</v>
      </c>
      <c r="I395" s="756" t="s">
        <v>1645</v>
      </c>
      <c r="J395" s="759" t="s">
        <v>718</v>
      </c>
      <c r="K395" s="608"/>
      <c r="L395" s="599"/>
      <c r="M395" s="599"/>
      <c r="N395" s="599"/>
      <c r="O395" s="599"/>
      <c r="P395" s="599"/>
      <c r="Q395" s="599"/>
      <c r="R395" s="599"/>
      <c r="S395" s="599"/>
      <c r="T395" s="599"/>
      <c r="U395" s="599"/>
      <c r="V395" s="599"/>
      <c r="W395" s="599"/>
      <c r="X395" s="599"/>
      <c r="Y395" s="599"/>
      <c r="Z395" s="599"/>
      <c r="AA395" s="599"/>
      <c r="AB395" s="599"/>
      <c r="AC395" s="599"/>
      <c r="AD395" s="599"/>
      <c r="AE395" s="599"/>
      <c r="AF395" s="599"/>
      <c r="AG395" s="599"/>
      <c r="AH395" s="599"/>
      <c r="AI395" s="599"/>
      <c r="AJ395" s="599"/>
      <c r="AK395" s="599"/>
      <c r="AL395" s="599"/>
      <c r="AM395" s="599"/>
      <c r="AN395" s="599"/>
      <c r="AO395" s="599"/>
      <c r="AP395" s="599"/>
      <c r="AQ395" s="599"/>
      <c r="AR395" s="599"/>
      <c r="AS395" s="599"/>
      <c r="AT395" s="599"/>
      <c r="AU395" s="599"/>
      <c r="AV395" s="599"/>
      <c r="AW395" s="599"/>
      <c r="AX395" s="599"/>
      <c r="AY395" s="599"/>
      <c r="AZ395" s="599"/>
      <c r="BA395" s="599"/>
      <c r="BB395" s="599"/>
    </row>
    <row r="396" spans="1:54" s="598" customFormat="1">
      <c r="A396" s="605"/>
      <c r="B396" s="605" t="str">
        <f>B$43</f>
        <v>S4</v>
      </c>
      <c r="C396" s="574"/>
      <c r="D396" s="607"/>
      <c r="E396" s="608"/>
      <c r="F396" s="597"/>
      <c r="G396" s="605"/>
      <c r="H396" s="605" t="str">
        <f>H$43</f>
        <v>S4</v>
      </c>
      <c r="I396" s="574"/>
      <c r="J396" s="607"/>
      <c r="K396" s="608"/>
      <c r="L396" s="599"/>
      <c r="M396" s="599"/>
      <c r="N396" s="599"/>
      <c r="O396" s="599"/>
      <c r="P396" s="599"/>
      <c r="Q396" s="599"/>
      <c r="R396" s="599"/>
      <c r="S396" s="599"/>
      <c r="T396" s="599"/>
      <c r="U396" s="599"/>
      <c r="V396" s="599"/>
      <c r="W396" s="599"/>
      <c r="X396" s="599"/>
      <c r="Y396" s="599"/>
      <c r="Z396" s="599"/>
      <c r="AA396" s="599"/>
      <c r="AB396" s="599"/>
      <c r="AC396" s="599"/>
      <c r="AD396" s="599"/>
      <c r="AE396" s="599"/>
      <c r="AF396" s="599"/>
      <c r="AG396" s="599"/>
      <c r="AH396" s="599"/>
      <c r="AI396" s="599"/>
      <c r="AJ396" s="599"/>
      <c r="AK396" s="599"/>
      <c r="AL396" s="599"/>
      <c r="AM396" s="599"/>
      <c r="AN396" s="599"/>
      <c r="AO396" s="599"/>
      <c r="AP396" s="599"/>
      <c r="AQ396" s="599"/>
      <c r="AR396" s="599"/>
      <c r="AS396" s="599"/>
      <c r="AT396" s="599"/>
      <c r="AU396" s="599"/>
      <c r="AV396" s="599"/>
      <c r="AW396" s="599"/>
      <c r="AX396" s="599"/>
      <c r="AY396" s="599"/>
      <c r="AZ396" s="599"/>
      <c r="BA396" s="599"/>
      <c r="BB396" s="599"/>
    </row>
    <row r="397" spans="1:54" s="598" customFormat="1">
      <c r="A397" s="610"/>
      <c r="B397" s="610"/>
      <c r="C397" s="611"/>
      <c r="D397" s="612"/>
      <c r="E397" s="613"/>
      <c r="F397" s="597"/>
      <c r="G397" s="600"/>
      <c r="H397" s="600"/>
      <c r="I397" s="600"/>
      <c r="J397" s="600"/>
      <c r="K397" s="600"/>
      <c r="L397" s="599"/>
      <c r="M397" s="599"/>
      <c r="N397" s="599"/>
      <c r="O397" s="599"/>
      <c r="P397" s="599"/>
      <c r="Q397" s="599"/>
      <c r="R397" s="599"/>
      <c r="S397" s="599"/>
      <c r="T397" s="599"/>
      <c r="U397" s="599"/>
      <c r="V397" s="599"/>
      <c r="W397" s="599"/>
      <c r="X397" s="599"/>
      <c r="Y397" s="599"/>
      <c r="Z397" s="599"/>
      <c r="AA397" s="599"/>
      <c r="AB397" s="599"/>
      <c r="AC397" s="599"/>
      <c r="AD397" s="599"/>
      <c r="AE397" s="599"/>
      <c r="AF397" s="599"/>
      <c r="AG397" s="599"/>
      <c r="AH397" s="599"/>
      <c r="AI397" s="599"/>
      <c r="AJ397" s="599"/>
      <c r="AK397" s="599"/>
      <c r="AL397" s="599"/>
      <c r="AM397" s="599"/>
      <c r="AN397" s="599"/>
      <c r="AO397" s="599"/>
      <c r="AP397" s="599"/>
      <c r="AQ397" s="599"/>
      <c r="AR397" s="599"/>
      <c r="AS397" s="599"/>
      <c r="AT397" s="599"/>
      <c r="AU397" s="599"/>
      <c r="AV397" s="599"/>
      <c r="AW397" s="599"/>
      <c r="AX397" s="599"/>
      <c r="AY397" s="599"/>
      <c r="AZ397" s="599"/>
      <c r="BA397" s="599"/>
      <c r="BB397" s="599"/>
    </row>
    <row r="398" spans="1:54" s="598" customFormat="1" ht="137.44999999999999">
      <c r="A398" s="605" t="s">
        <v>886</v>
      </c>
      <c r="B398" s="605"/>
      <c r="C398" s="606" t="s">
        <v>887</v>
      </c>
      <c r="D398" s="607"/>
      <c r="E398" s="608"/>
      <c r="F398" s="597"/>
      <c r="G398" s="615" t="s">
        <v>1646</v>
      </c>
      <c r="H398" s="615"/>
      <c r="I398" s="619" t="s">
        <v>1647</v>
      </c>
      <c r="J398" s="641"/>
      <c r="K398" s="641"/>
      <c r="L398" s="599"/>
      <c r="M398" s="599"/>
      <c r="N398" s="599"/>
      <c r="O398" s="599"/>
      <c r="P398" s="599"/>
      <c r="Q398" s="599"/>
      <c r="R398" s="599"/>
      <c r="S398" s="599"/>
      <c r="T398" s="599"/>
      <c r="U398" s="599"/>
      <c r="V398" s="599"/>
      <c r="W398" s="599"/>
      <c r="X398" s="599"/>
      <c r="Y398" s="599"/>
      <c r="Z398" s="599"/>
      <c r="AA398" s="599"/>
      <c r="AB398" s="599"/>
      <c r="AC398" s="599"/>
      <c r="AD398" s="599"/>
      <c r="AE398" s="599"/>
      <c r="AF398" s="599"/>
      <c r="AG398" s="599"/>
      <c r="AH398" s="599"/>
      <c r="AI398" s="599"/>
      <c r="AJ398" s="599"/>
      <c r="AK398" s="599"/>
      <c r="AL398" s="599"/>
      <c r="AM398" s="599"/>
      <c r="AN398" s="599"/>
      <c r="AO398" s="599"/>
      <c r="AP398" s="599"/>
      <c r="AQ398" s="599"/>
      <c r="AR398" s="599"/>
      <c r="AS398" s="599"/>
      <c r="AT398" s="599"/>
      <c r="AU398" s="599"/>
      <c r="AV398" s="599"/>
      <c r="AW398" s="599"/>
      <c r="AX398" s="599"/>
      <c r="AY398" s="599"/>
      <c r="AZ398" s="599"/>
      <c r="BA398" s="599"/>
      <c r="BB398" s="599"/>
    </row>
    <row r="399" spans="1:54" s="598" customFormat="1">
      <c r="A399" s="605"/>
      <c r="B399" s="605" t="s">
        <v>1517</v>
      </c>
      <c r="C399" s="574"/>
      <c r="D399" s="607"/>
      <c r="E399" s="608"/>
      <c r="F399" s="597"/>
      <c r="G399" s="641"/>
      <c r="H399" s="605" t="s">
        <v>1517</v>
      </c>
      <c r="I399" s="641"/>
      <c r="J399" s="641"/>
      <c r="K399" s="641"/>
      <c r="L399" s="599"/>
      <c r="M399" s="599"/>
      <c r="N399" s="599"/>
      <c r="O399" s="599"/>
      <c r="P399" s="599"/>
      <c r="Q399" s="599"/>
      <c r="R399" s="599"/>
      <c r="S399" s="599"/>
      <c r="T399" s="599"/>
      <c r="U399" s="599"/>
      <c r="V399" s="599"/>
      <c r="W399" s="599"/>
      <c r="X399" s="599"/>
      <c r="Y399" s="599"/>
      <c r="Z399" s="599"/>
      <c r="AA399" s="599"/>
      <c r="AB399" s="599"/>
      <c r="AC399" s="599"/>
      <c r="AD399" s="599"/>
      <c r="AE399" s="599"/>
      <c r="AF399" s="599"/>
      <c r="AG399" s="599"/>
      <c r="AH399" s="599"/>
      <c r="AI399" s="599"/>
      <c r="AJ399" s="599"/>
      <c r="AK399" s="599"/>
      <c r="AL399" s="599"/>
      <c r="AM399" s="599"/>
      <c r="AN399" s="599"/>
      <c r="AO399" s="599"/>
      <c r="AP399" s="599"/>
      <c r="AQ399" s="599"/>
      <c r="AR399" s="599"/>
      <c r="AS399" s="599"/>
      <c r="AT399" s="599"/>
      <c r="AU399" s="599"/>
      <c r="AV399" s="599"/>
      <c r="AW399" s="599"/>
      <c r="AX399" s="599"/>
      <c r="AY399" s="599"/>
      <c r="AZ399" s="599"/>
      <c r="BA399" s="599"/>
      <c r="BB399" s="599"/>
    </row>
    <row r="400" spans="1:54" s="598" customFormat="1">
      <c r="A400" s="605"/>
      <c r="B400" s="605" t="str">
        <f>B$39</f>
        <v>MA</v>
      </c>
      <c r="C400" s="574"/>
      <c r="D400" s="607"/>
      <c r="E400" s="608"/>
      <c r="F400" s="597"/>
      <c r="G400" s="641"/>
      <c r="H400" s="605" t="str">
        <f>H$39</f>
        <v>MA</v>
      </c>
      <c r="I400" s="641"/>
      <c r="J400" s="641"/>
      <c r="K400" s="641"/>
      <c r="L400" s="599"/>
      <c r="M400" s="599"/>
      <c r="N400" s="599"/>
      <c r="O400" s="599"/>
      <c r="P400" s="599"/>
      <c r="Q400" s="599"/>
      <c r="R400" s="599"/>
      <c r="S400" s="599"/>
      <c r="T400" s="599"/>
      <c r="U400" s="599"/>
      <c r="V400" s="599"/>
      <c r="W400" s="599"/>
      <c r="X400" s="599"/>
      <c r="Y400" s="599"/>
      <c r="Z400" s="599"/>
      <c r="AA400" s="599"/>
      <c r="AB400" s="599"/>
      <c r="AC400" s="599"/>
      <c r="AD400" s="599"/>
      <c r="AE400" s="599"/>
      <c r="AF400" s="599"/>
      <c r="AG400" s="599"/>
      <c r="AH400" s="599"/>
      <c r="AI400" s="599"/>
      <c r="AJ400" s="599"/>
      <c r="AK400" s="599"/>
      <c r="AL400" s="599"/>
      <c r="AM400" s="599"/>
      <c r="AN400" s="599"/>
      <c r="AO400" s="599"/>
      <c r="AP400" s="599"/>
      <c r="AQ400" s="599"/>
      <c r="AR400" s="599"/>
      <c r="AS400" s="599"/>
      <c r="AT400" s="599"/>
      <c r="AU400" s="599"/>
      <c r="AV400" s="599"/>
      <c r="AW400" s="599"/>
      <c r="AX400" s="599"/>
      <c r="AY400" s="599"/>
      <c r="AZ400" s="599"/>
      <c r="BA400" s="599"/>
      <c r="BB400" s="599"/>
    </row>
    <row r="401" spans="1:54" s="598" customFormat="1">
      <c r="A401" s="605"/>
      <c r="B401" s="605" t="str">
        <f>B$40</f>
        <v>S1</v>
      </c>
      <c r="C401" s="574"/>
      <c r="D401" s="607"/>
      <c r="E401" s="608"/>
      <c r="F401" s="597"/>
      <c r="G401" s="641"/>
      <c r="H401" s="605" t="str">
        <f>H$40</f>
        <v>S1</v>
      </c>
      <c r="I401" s="641"/>
      <c r="J401" s="641"/>
      <c r="K401" s="641"/>
      <c r="L401" s="599"/>
      <c r="M401" s="599"/>
      <c r="N401" s="599"/>
      <c r="O401" s="599"/>
      <c r="P401" s="599"/>
      <c r="Q401" s="599"/>
      <c r="R401" s="599"/>
      <c r="S401" s="599"/>
      <c r="T401" s="599"/>
      <c r="U401" s="599"/>
      <c r="V401" s="599"/>
      <c r="W401" s="599"/>
      <c r="X401" s="599"/>
      <c r="Y401" s="599"/>
      <c r="Z401" s="599"/>
      <c r="AA401" s="599"/>
      <c r="AB401" s="599"/>
      <c r="AC401" s="599"/>
      <c r="AD401" s="599"/>
      <c r="AE401" s="599"/>
      <c r="AF401" s="599"/>
      <c r="AG401" s="599"/>
      <c r="AH401" s="599"/>
      <c r="AI401" s="599"/>
      <c r="AJ401" s="599"/>
      <c r="AK401" s="599"/>
      <c r="AL401" s="599"/>
      <c r="AM401" s="599"/>
      <c r="AN401" s="599"/>
      <c r="AO401" s="599"/>
      <c r="AP401" s="599"/>
      <c r="AQ401" s="599"/>
      <c r="AR401" s="599"/>
      <c r="AS401" s="599"/>
      <c r="AT401" s="599"/>
      <c r="AU401" s="599"/>
      <c r="AV401" s="599"/>
      <c r="AW401" s="599"/>
      <c r="AX401" s="599"/>
      <c r="AY401" s="599"/>
      <c r="AZ401" s="599"/>
      <c r="BA401" s="599"/>
      <c r="BB401" s="599"/>
    </row>
    <row r="402" spans="1:54" s="598" customFormat="1">
      <c r="A402" s="605"/>
      <c r="B402" s="605" t="str">
        <f>B$41</f>
        <v>S2</v>
      </c>
      <c r="C402" s="574"/>
      <c r="D402" s="607"/>
      <c r="E402" s="608"/>
      <c r="F402" s="597"/>
      <c r="G402" s="641"/>
      <c r="H402" s="605" t="str">
        <f>H$41</f>
        <v>S2</v>
      </c>
      <c r="I402" s="641"/>
      <c r="J402" s="641"/>
      <c r="K402" s="641"/>
      <c r="L402" s="599"/>
      <c r="M402" s="599"/>
      <c r="N402" s="599"/>
      <c r="O402" s="599"/>
      <c r="P402" s="599"/>
      <c r="Q402" s="599"/>
      <c r="R402" s="599"/>
      <c r="S402" s="599"/>
      <c r="T402" s="599"/>
      <c r="U402" s="599"/>
      <c r="V402" s="599"/>
      <c r="W402" s="599"/>
      <c r="X402" s="599"/>
      <c r="Y402" s="599"/>
      <c r="Z402" s="599"/>
      <c r="AA402" s="599"/>
      <c r="AB402" s="599"/>
      <c r="AC402" s="599"/>
      <c r="AD402" s="599"/>
      <c r="AE402" s="599"/>
      <c r="AF402" s="599"/>
      <c r="AG402" s="599"/>
      <c r="AH402" s="599"/>
      <c r="AI402" s="599"/>
      <c r="AJ402" s="599"/>
      <c r="AK402" s="599"/>
      <c r="AL402" s="599"/>
      <c r="AM402" s="599"/>
      <c r="AN402" s="599"/>
      <c r="AO402" s="599"/>
      <c r="AP402" s="599"/>
      <c r="AQ402" s="599"/>
      <c r="AR402" s="599"/>
      <c r="AS402" s="599"/>
      <c r="AT402" s="599"/>
      <c r="AU402" s="599"/>
      <c r="AV402" s="599"/>
      <c r="AW402" s="599"/>
      <c r="AX402" s="599"/>
      <c r="AY402" s="599"/>
      <c r="AZ402" s="599"/>
      <c r="BA402" s="599"/>
      <c r="BB402" s="599"/>
    </row>
    <row r="403" spans="1:54" s="598" customFormat="1" ht="39">
      <c r="A403" s="605"/>
      <c r="B403" s="605" t="str">
        <f>B$42</f>
        <v>S3</v>
      </c>
      <c r="C403" s="574"/>
      <c r="D403" s="607"/>
      <c r="E403" s="608"/>
      <c r="F403" s="597"/>
      <c r="G403" s="641"/>
      <c r="H403" s="605" t="str">
        <f>H$42</f>
        <v>S3</v>
      </c>
      <c r="I403" s="756" t="s">
        <v>1648</v>
      </c>
      <c r="J403" s="759" t="s">
        <v>718</v>
      </c>
      <c r="K403" s="641"/>
      <c r="L403" s="599"/>
      <c r="M403" s="599"/>
      <c r="N403" s="599"/>
      <c r="O403" s="599"/>
      <c r="P403" s="599"/>
      <c r="Q403" s="599"/>
      <c r="R403" s="599"/>
      <c r="S403" s="599"/>
      <c r="T403" s="599"/>
      <c r="U403" s="599"/>
      <c r="V403" s="599"/>
      <c r="W403" s="599"/>
      <c r="X403" s="599"/>
      <c r="Y403" s="599"/>
      <c r="Z403" s="599"/>
      <c r="AA403" s="599"/>
      <c r="AB403" s="599"/>
      <c r="AC403" s="599"/>
      <c r="AD403" s="599"/>
      <c r="AE403" s="599"/>
      <c r="AF403" s="599"/>
      <c r="AG403" s="599"/>
      <c r="AH403" s="599"/>
      <c r="AI403" s="599"/>
      <c r="AJ403" s="599"/>
      <c r="AK403" s="599"/>
      <c r="AL403" s="599"/>
      <c r="AM403" s="599"/>
      <c r="AN403" s="599"/>
      <c r="AO403" s="599"/>
      <c r="AP403" s="599"/>
      <c r="AQ403" s="599"/>
      <c r="AR403" s="599"/>
      <c r="AS403" s="599"/>
      <c r="AT403" s="599"/>
      <c r="AU403" s="599"/>
      <c r="AV403" s="599"/>
      <c r="AW403" s="599"/>
      <c r="AX403" s="599"/>
      <c r="AY403" s="599"/>
      <c r="AZ403" s="599"/>
      <c r="BA403" s="599"/>
      <c r="BB403" s="599"/>
    </row>
    <row r="404" spans="1:54" s="598" customFormat="1">
      <c r="A404" s="605"/>
      <c r="B404" s="605" t="str">
        <f>B$43</f>
        <v>S4</v>
      </c>
      <c r="C404" s="574"/>
      <c r="D404" s="607"/>
      <c r="E404" s="608"/>
      <c r="F404" s="597"/>
      <c r="G404" s="641"/>
      <c r="H404" s="605" t="str">
        <f>H$43</f>
        <v>S4</v>
      </c>
      <c r="I404" s="641"/>
      <c r="J404" s="641"/>
      <c r="K404" s="641"/>
      <c r="L404" s="599"/>
      <c r="M404" s="599"/>
      <c r="N404" s="599"/>
      <c r="O404" s="599"/>
      <c r="P404" s="599"/>
      <c r="Q404" s="599"/>
      <c r="R404" s="599"/>
      <c r="S404" s="599"/>
      <c r="T404" s="599"/>
      <c r="U404" s="599"/>
      <c r="V404" s="599"/>
      <c r="W404" s="599"/>
      <c r="X404" s="599"/>
      <c r="Y404" s="599"/>
      <c r="Z404" s="599"/>
      <c r="AA404" s="599"/>
      <c r="AB404" s="599"/>
      <c r="AC404" s="599"/>
      <c r="AD404" s="599"/>
      <c r="AE404" s="599"/>
      <c r="AF404" s="599"/>
      <c r="AG404" s="599"/>
      <c r="AH404" s="599"/>
      <c r="AI404" s="599"/>
      <c r="AJ404" s="599"/>
      <c r="AK404" s="599"/>
      <c r="AL404" s="599"/>
      <c r="AM404" s="599"/>
      <c r="AN404" s="599"/>
      <c r="AO404" s="599"/>
      <c r="AP404" s="599"/>
      <c r="AQ404" s="599"/>
      <c r="AR404" s="599"/>
      <c r="AS404" s="599"/>
      <c r="AT404" s="599"/>
      <c r="AU404" s="599"/>
      <c r="AV404" s="599"/>
      <c r="AW404" s="599"/>
      <c r="AX404" s="599"/>
      <c r="AY404" s="599"/>
      <c r="AZ404" s="599"/>
      <c r="BA404" s="599"/>
      <c r="BB404" s="599"/>
    </row>
    <row r="405" spans="1:54" s="598" customFormat="1">
      <c r="A405" s="610"/>
      <c r="B405" s="610"/>
      <c r="C405" s="611"/>
      <c r="D405" s="612"/>
      <c r="E405" s="613"/>
      <c r="F405" s="597"/>
      <c r="G405" s="600"/>
      <c r="H405" s="600"/>
      <c r="I405" s="600"/>
      <c r="J405" s="600"/>
      <c r="K405" s="600"/>
      <c r="L405" s="599"/>
      <c r="M405" s="599"/>
      <c r="N405" s="599"/>
      <c r="O405" s="599"/>
      <c r="P405" s="599"/>
      <c r="Q405" s="599"/>
      <c r="R405" s="599"/>
      <c r="S405" s="599"/>
      <c r="T405" s="599"/>
      <c r="U405" s="599"/>
      <c r="V405" s="599"/>
      <c r="W405" s="599"/>
      <c r="X405" s="599"/>
      <c r="Y405" s="599"/>
      <c r="Z405" s="599"/>
      <c r="AA405" s="599"/>
      <c r="AB405" s="599"/>
      <c r="AC405" s="599"/>
      <c r="AD405" s="599"/>
      <c r="AE405" s="599"/>
      <c r="AF405" s="599"/>
      <c r="AG405" s="599"/>
      <c r="AH405" s="599"/>
      <c r="AI405" s="599"/>
      <c r="AJ405" s="599"/>
      <c r="AK405" s="599"/>
      <c r="AL405" s="599"/>
      <c r="AM405" s="599"/>
      <c r="AN405" s="599"/>
      <c r="AO405" s="599"/>
      <c r="AP405" s="599"/>
      <c r="AQ405" s="599"/>
      <c r="AR405" s="599"/>
      <c r="AS405" s="599"/>
      <c r="AT405" s="599"/>
      <c r="AU405" s="599"/>
      <c r="AV405" s="599"/>
      <c r="AW405" s="599"/>
      <c r="AX405" s="599"/>
      <c r="AY405" s="599"/>
      <c r="AZ405" s="599"/>
      <c r="BA405" s="599"/>
      <c r="BB405" s="599"/>
    </row>
    <row r="406" spans="1:54" s="598" customFormat="1" ht="150">
      <c r="A406" s="605" t="s">
        <v>890</v>
      </c>
      <c r="B406" s="605"/>
      <c r="C406" s="606" t="s">
        <v>891</v>
      </c>
      <c r="D406" s="607"/>
      <c r="E406" s="608"/>
      <c r="F406" s="597"/>
      <c r="G406" s="615" t="s">
        <v>1649</v>
      </c>
      <c r="H406" s="615"/>
      <c r="I406" s="619" t="s">
        <v>1650</v>
      </c>
      <c r="J406" s="641"/>
      <c r="K406" s="641"/>
      <c r="L406" s="599"/>
      <c r="M406" s="599"/>
      <c r="N406" s="599"/>
      <c r="O406" s="599"/>
      <c r="P406" s="599"/>
      <c r="Q406" s="599"/>
      <c r="R406" s="599"/>
      <c r="S406" s="599"/>
      <c r="T406" s="599"/>
      <c r="U406" s="599"/>
      <c r="V406" s="599"/>
      <c r="W406" s="599"/>
      <c r="X406" s="599"/>
      <c r="Y406" s="599"/>
      <c r="Z406" s="599"/>
      <c r="AA406" s="599"/>
      <c r="AB406" s="599"/>
      <c r="AC406" s="599"/>
      <c r="AD406" s="599"/>
      <c r="AE406" s="599"/>
      <c r="AF406" s="599"/>
      <c r="AG406" s="599"/>
      <c r="AH406" s="599"/>
      <c r="AI406" s="599"/>
      <c r="AJ406" s="599"/>
      <c r="AK406" s="599"/>
      <c r="AL406" s="599"/>
      <c r="AM406" s="599"/>
      <c r="AN406" s="599"/>
      <c r="AO406" s="599"/>
      <c r="AP406" s="599"/>
      <c r="AQ406" s="599"/>
      <c r="AR406" s="599"/>
      <c r="AS406" s="599"/>
      <c r="AT406" s="599"/>
      <c r="AU406" s="599"/>
      <c r="AV406" s="599"/>
      <c r="AW406" s="599"/>
      <c r="AX406" s="599"/>
      <c r="AY406" s="599"/>
      <c r="AZ406" s="599"/>
      <c r="BA406" s="599"/>
      <c r="BB406" s="599"/>
    </row>
    <row r="407" spans="1:54" s="598" customFormat="1">
      <c r="A407" s="605"/>
      <c r="B407" s="605" t="s">
        <v>1517</v>
      </c>
      <c r="C407" s="574"/>
      <c r="D407" s="607"/>
      <c r="E407" s="608"/>
      <c r="F407" s="597"/>
      <c r="G407" s="641"/>
      <c r="H407" s="605" t="s">
        <v>1517</v>
      </c>
      <c r="I407" s="641"/>
      <c r="J407" s="641"/>
      <c r="K407" s="641"/>
      <c r="L407" s="599"/>
      <c r="M407" s="599"/>
      <c r="N407" s="599"/>
      <c r="O407" s="599"/>
      <c r="P407" s="599"/>
      <c r="Q407" s="599"/>
      <c r="R407" s="599"/>
      <c r="S407" s="599"/>
      <c r="T407" s="599"/>
      <c r="U407" s="599"/>
      <c r="V407" s="599"/>
      <c r="W407" s="599"/>
      <c r="X407" s="599"/>
      <c r="Y407" s="599"/>
      <c r="Z407" s="599"/>
      <c r="AA407" s="599"/>
      <c r="AB407" s="599"/>
      <c r="AC407" s="599"/>
      <c r="AD407" s="599"/>
      <c r="AE407" s="599"/>
      <c r="AF407" s="599"/>
      <c r="AG407" s="599"/>
      <c r="AH407" s="599"/>
      <c r="AI407" s="599"/>
      <c r="AJ407" s="599"/>
      <c r="AK407" s="599"/>
      <c r="AL407" s="599"/>
      <c r="AM407" s="599"/>
      <c r="AN407" s="599"/>
      <c r="AO407" s="599"/>
      <c r="AP407" s="599"/>
      <c r="AQ407" s="599"/>
      <c r="AR407" s="599"/>
      <c r="AS407" s="599"/>
      <c r="AT407" s="599"/>
      <c r="AU407" s="599"/>
      <c r="AV407" s="599"/>
      <c r="AW407" s="599"/>
      <c r="AX407" s="599"/>
      <c r="AY407" s="599"/>
      <c r="AZ407" s="599"/>
      <c r="BA407" s="599"/>
      <c r="BB407" s="599"/>
    </row>
    <row r="408" spans="1:54" s="598" customFormat="1">
      <c r="A408" s="605"/>
      <c r="B408" s="605" t="str">
        <f>B$39</f>
        <v>MA</v>
      </c>
      <c r="C408" s="574"/>
      <c r="D408" s="607"/>
      <c r="E408" s="608"/>
      <c r="F408" s="597"/>
      <c r="G408" s="641"/>
      <c r="H408" s="605" t="str">
        <f>H$39</f>
        <v>MA</v>
      </c>
      <c r="I408" s="641"/>
      <c r="J408" s="641"/>
      <c r="K408" s="641"/>
      <c r="L408" s="599"/>
      <c r="M408" s="599"/>
      <c r="N408" s="599"/>
      <c r="O408" s="599"/>
      <c r="P408" s="599"/>
      <c r="Q408" s="599"/>
      <c r="R408" s="599"/>
      <c r="S408" s="599"/>
      <c r="T408" s="599"/>
      <c r="U408" s="599"/>
      <c r="V408" s="599"/>
      <c r="W408" s="599"/>
      <c r="X408" s="599"/>
      <c r="Y408" s="599"/>
      <c r="Z408" s="599"/>
      <c r="AA408" s="599"/>
      <c r="AB408" s="599"/>
      <c r="AC408" s="599"/>
      <c r="AD408" s="599"/>
      <c r="AE408" s="599"/>
      <c r="AF408" s="599"/>
      <c r="AG408" s="599"/>
      <c r="AH408" s="599"/>
      <c r="AI408" s="599"/>
      <c r="AJ408" s="599"/>
      <c r="AK408" s="599"/>
      <c r="AL408" s="599"/>
      <c r="AM408" s="599"/>
      <c r="AN408" s="599"/>
      <c r="AO408" s="599"/>
      <c r="AP408" s="599"/>
      <c r="AQ408" s="599"/>
      <c r="AR408" s="599"/>
      <c r="AS408" s="599"/>
      <c r="AT408" s="599"/>
      <c r="AU408" s="599"/>
      <c r="AV408" s="599"/>
      <c r="AW408" s="599"/>
      <c r="AX408" s="599"/>
      <c r="AY408" s="599"/>
      <c r="AZ408" s="599"/>
      <c r="BA408" s="599"/>
      <c r="BB408" s="599"/>
    </row>
    <row r="409" spans="1:54" s="598" customFormat="1">
      <c r="A409" s="605"/>
      <c r="B409" s="605" t="str">
        <f>B$40</f>
        <v>S1</v>
      </c>
      <c r="C409" s="574"/>
      <c r="D409" s="607"/>
      <c r="E409" s="608"/>
      <c r="F409" s="597"/>
      <c r="G409" s="641"/>
      <c r="H409" s="605" t="str">
        <f>H$40</f>
        <v>S1</v>
      </c>
      <c r="I409" s="641"/>
      <c r="J409" s="641"/>
      <c r="K409" s="641"/>
      <c r="L409" s="599"/>
      <c r="M409" s="599"/>
      <c r="N409" s="599"/>
      <c r="O409" s="599"/>
      <c r="P409" s="599"/>
      <c r="Q409" s="599"/>
      <c r="R409" s="599"/>
      <c r="S409" s="599"/>
      <c r="T409" s="599"/>
      <c r="U409" s="599"/>
      <c r="V409" s="599"/>
      <c r="W409" s="599"/>
      <c r="X409" s="599"/>
      <c r="Y409" s="599"/>
      <c r="Z409" s="599"/>
      <c r="AA409" s="599"/>
      <c r="AB409" s="599"/>
      <c r="AC409" s="599"/>
      <c r="AD409" s="599"/>
      <c r="AE409" s="599"/>
      <c r="AF409" s="599"/>
      <c r="AG409" s="599"/>
      <c r="AH409" s="599"/>
      <c r="AI409" s="599"/>
      <c r="AJ409" s="599"/>
      <c r="AK409" s="599"/>
      <c r="AL409" s="599"/>
      <c r="AM409" s="599"/>
      <c r="AN409" s="599"/>
      <c r="AO409" s="599"/>
      <c r="AP409" s="599"/>
      <c r="AQ409" s="599"/>
      <c r="AR409" s="599"/>
      <c r="AS409" s="599"/>
      <c r="AT409" s="599"/>
      <c r="AU409" s="599"/>
      <c r="AV409" s="599"/>
      <c r="AW409" s="599"/>
      <c r="AX409" s="599"/>
      <c r="AY409" s="599"/>
      <c r="AZ409" s="599"/>
      <c r="BA409" s="599"/>
      <c r="BB409" s="599"/>
    </row>
    <row r="410" spans="1:54" s="598" customFormat="1">
      <c r="A410" s="605"/>
      <c r="B410" s="605" t="str">
        <f>B$41</f>
        <v>S2</v>
      </c>
      <c r="C410" s="574"/>
      <c r="D410" s="607"/>
      <c r="E410" s="608"/>
      <c r="F410" s="597"/>
      <c r="G410" s="641"/>
      <c r="H410" s="605" t="str">
        <f>H$41</f>
        <v>S2</v>
      </c>
      <c r="I410" s="641"/>
      <c r="J410" s="641"/>
      <c r="K410" s="641"/>
      <c r="L410" s="599"/>
      <c r="M410" s="599"/>
      <c r="N410" s="599"/>
      <c r="O410" s="599"/>
      <c r="P410" s="599"/>
      <c r="Q410" s="599"/>
      <c r="R410" s="599"/>
      <c r="S410" s="599"/>
      <c r="T410" s="599"/>
      <c r="U410" s="599"/>
      <c r="V410" s="599"/>
      <c r="W410" s="599"/>
      <c r="X410" s="599"/>
      <c r="Y410" s="599"/>
      <c r="Z410" s="599"/>
      <c r="AA410" s="599"/>
      <c r="AB410" s="599"/>
      <c r="AC410" s="599"/>
      <c r="AD410" s="599"/>
      <c r="AE410" s="599"/>
      <c r="AF410" s="599"/>
      <c r="AG410" s="599"/>
      <c r="AH410" s="599"/>
      <c r="AI410" s="599"/>
      <c r="AJ410" s="599"/>
      <c r="AK410" s="599"/>
      <c r="AL410" s="599"/>
      <c r="AM410" s="599"/>
      <c r="AN410" s="599"/>
      <c r="AO410" s="599"/>
      <c r="AP410" s="599"/>
      <c r="AQ410" s="599"/>
      <c r="AR410" s="599"/>
      <c r="AS410" s="599"/>
      <c r="AT410" s="599"/>
      <c r="AU410" s="599"/>
      <c r="AV410" s="599"/>
      <c r="AW410" s="599"/>
      <c r="AX410" s="599"/>
      <c r="AY410" s="599"/>
      <c r="AZ410" s="599"/>
      <c r="BA410" s="599"/>
      <c r="BB410" s="599"/>
    </row>
    <row r="411" spans="1:54" s="598" customFormat="1" ht="105.75" customHeight="1">
      <c r="A411" s="605"/>
      <c r="B411" s="605" t="str">
        <f>B$42</f>
        <v>S3</v>
      </c>
      <c r="C411" s="574"/>
      <c r="D411" s="607"/>
      <c r="E411" s="608"/>
      <c r="F411" s="597"/>
      <c r="G411" s="641"/>
      <c r="H411" s="605" t="str">
        <f>H$42</f>
        <v>S3</v>
      </c>
      <c r="I411" s="760" t="s">
        <v>1651</v>
      </c>
      <c r="J411" s="759" t="s">
        <v>718</v>
      </c>
      <c r="K411" s="641"/>
      <c r="L411" s="599"/>
      <c r="M411" s="599"/>
      <c r="N411" s="599"/>
      <c r="O411" s="599"/>
      <c r="P411" s="599"/>
      <c r="Q411" s="599"/>
      <c r="R411" s="599"/>
      <c r="S411" s="599"/>
      <c r="T411" s="599"/>
      <c r="U411" s="599"/>
      <c r="V411" s="599"/>
      <c r="W411" s="599"/>
      <c r="X411" s="599"/>
      <c r="Y411" s="599"/>
      <c r="Z411" s="599"/>
      <c r="AA411" s="599"/>
      <c r="AB411" s="599"/>
      <c r="AC411" s="599"/>
      <c r="AD411" s="599"/>
      <c r="AE411" s="599"/>
      <c r="AF411" s="599"/>
      <c r="AG411" s="599"/>
      <c r="AH411" s="599"/>
      <c r="AI411" s="599"/>
      <c r="AJ411" s="599"/>
      <c r="AK411" s="599"/>
      <c r="AL411" s="599"/>
      <c r="AM411" s="599"/>
      <c r="AN411" s="599"/>
      <c r="AO411" s="599"/>
      <c r="AP411" s="599"/>
      <c r="AQ411" s="599"/>
      <c r="AR411" s="599"/>
      <c r="AS411" s="599"/>
      <c r="AT411" s="599"/>
      <c r="AU411" s="599"/>
      <c r="AV411" s="599"/>
      <c r="AW411" s="599"/>
      <c r="AX411" s="599"/>
      <c r="AY411" s="599"/>
      <c r="AZ411" s="599"/>
      <c r="BA411" s="599"/>
      <c r="BB411" s="599"/>
    </row>
    <row r="412" spans="1:54" s="598" customFormat="1">
      <c r="A412" s="605"/>
      <c r="B412" s="605" t="str">
        <f>B$43</f>
        <v>S4</v>
      </c>
      <c r="C412" s="574"/>
      <c r="D412" s="607"/>
      <c r="E412" s="608"/>
      <c r="F412" s="597"/>
      <c r="G412" s="641"/>
      <c r="H412" s="605" t="str">
        <f>H$43</f>
        <v>S4</v>
      </c>
      <c r="I412" s="641"/>
      <c r="J412" s="641"/>
      <c r="K412" s="641"/>
      <c r="L412" s="599"/>
      <c r="M412" s="599"/>
      <c r="N412" s="599"/>
      <c r="O412" s="599"/>
      <c r="P412" s="599"/>
      <c r="Q412" s="599"/>
      <c r="R412" s="599"/>
      <c r="S412" s="599"/>
      <c r="T412" s="599"/>
      <c r="U412" s="599"/>
      <c r="V412" s="599"/>
      <c r="W412" s="599"/>
      <c r="X412" s="599"/>
      <c r="Y412" s="599"/>
      <c r="Z412" s="599"/>
      <c r="AA412" s="599"/>
      <c r="AB412" s="599"/>
      <c r="AC412" s="599"/>
      <c r="AD412" s="599"/>
      <c r="AE412" s="599"/>
      <c r="AF412" s="599"/>
      <c r="AG412" s="599"/>
      <c r="AH412" s="599"/>
      <c r="AI412" s="599"/>
      <c r="AJ412" s="599"/>
      <c r="AK412" s="599"/>
      <c r="AL412" s="599"/>
      <c r="AM412" s="599"/>
      <c r="AN412" s="599"/>
      <c r="AO412" s="599"/>
      <c r="AP412" s="599"/>
      <c r="AQ412" s="599"/>
      <c r="AR412" s="599"/>
      <c r="AS412" s="599"/>
      <c r="AT412" s="599"/>
      <c r="AU412" s="599"/>
      <c r="AV412" s="599"/>
      <c r="AW412" s="599"/>
      <c r="AX412" s="599"/>
      <c r="AY412" s="599"/>
      <c r="AZ412" s="599"/>
      <c r="BA412" s="599"/>
      <c r="BB412" s="599"/>
    </row>
    <row r="413" spans="1:54" s="598" customFormat="1">
      <c r="A413" s="610"/>
      <c r="B413" s="610"/>
      <c r="C413" s="611"/>
      <c r="D413" s="612"/>
      <c r="E413" s="613"/>
      <c r="F413" s="597"/>
      <c r="G413" s="600"/>
      <c r="H413" s="600"/>
      <c r="I413" s="600"/>
      <c r="J413" s="600"/>
      <c r="K413" s="600"/>
      <c r="L413" s="599"/>
      <c r="M413" s="599"/>
      <c r="N413" s="599"/>
      <c r="O413" s="599"/>
      <c r="P413" s="599"/>
      <c r="Q413" s="599"/>
      <c r="R413" s="599"/>
      <c r="S413" s="599"/>
      <c r="T413" s="599"/>
      <c r="U413" s="599"/>
      <c r="V413" s="599"/>
      <c r="W413" s="599"/>
      <c r="X413" s="599"/>
      <c r="Y413" s="599"/>
      <c r="Z413" s="599"/>
      <c r="AA413" s="599"/>
      <c r="AB413" s="599"/>
      <c r="AC413" s="599"/>
      <c r="AD413" s="599"/>
      <c r="AE413" s="599"/>
      <c r="AF413" s="599"/>
      <c r="AG413" s="599"/>
      <c r="AH413" s="599"/>
      <c r="AI413" s="599"/>
      <c r="AJ413" s="599"/>
      <c r="AK413" s="599"/>
      <c r="AL413" s="599"/>
      <c r="AM413" s="599"/>
      <c r="AN413" s="599"/>
      <c r="AO413" s="599"/>
      <c r="AP413" s="599"/>
      <c r="AQ413" s="599"/>
      <c r="AR413" s="599"/>
      <c r="AS413" s="599"/>
      <c r="AT413" s="599"/>
      <c r="AU413" s="599"/>
      <c r="AV413" s="599"/>
      <c r="AW413" s="599"/>
      <c r="AX413" s="599"/>
      <c r="AY413" s="599"/>
      <c r="AZ413" s="599"/>
      <c r="BA413" s="599"/>
      <c r="BB413" s="599"/>
    </row>
    <row r="414" spans="1:54" s="598" customFormat="1" ht="150">
      <c r="A414" s="605" t="s">
        <v>896</v>
      </c>
      <c r="B414" s="605"/>
      <c r="C414" s="606" t="s">
        <v>897</v>
      </c>
      <c r="D414" s="607"/>
      <c r="E414" s="608"/>
      <c r="F414" s="597"/>
      <c r="G414" s="615" t="s">
        <v>1652</v>
      </c>
      <c r="H414" s="615"/>
      <c r="I414" s="619" t="s">
        <v>1653</v>
      </c>
      <c r="J414" s="641"/>
      <c r="K414" s="641"/>
      <c r="L414" s="599"/>
      <c r="M414" s="599"/>
      <c r="N414" s="599"/>
      <c r="O414" s="599"/>
      <c r="P414" s="599"/>
      <c r="Q414" s="599"/>
      <c r="R414" s="599"/>
      <c r="S414" s="599"/>
      <c r="T414" s="599"/>
      <c r="U414" s="599"/>
      <c r="V414" s="599"/>
      <c r="W414" s="599"/>
      <c r="X414" s="599"/>
      <c r="Y414" s="599"/>
      <c r="Z414" s="599"/>
      <c r="AA414" s="599"/>
      <c r="AB414" s="599"/>
      <c r="AC414" s="599"/>
      <c r="AD414" s="599"/>
      <c r="AE414" s="599"/>
      <c r="AF414" s="599"/>
      <c r="AG414" s="599"/>
      <c r="AH414" s="599"/>
      <c r="AI414" s="599"/>
      <c r="AJ414" s="599"/>
      <c r="AK414" s="599"/>
      <c r="AL414" s="599"/>
      <c r="AM414" s="599"/>
      <c r="AN414" s="599"/>
      <c r="AO414" s="599"/>
      <c r="AP414" s="599"/>
      <c r="AQ414" s="599"/>
      <c r="AR414" s="599"/>
      <c r="AS414" s="599"/>
      <c r="AT414" s="599"/>
      <c r="AU414" s="599"/>
      <c r="AV414" s="599"/>
      <c r="AW414" s="599"/>
      <c r="AX414" s="599"/>
      <c r="AY414" s="599"/>
      <c r="AZ414" s="599"/>
      <c r="BA414" s="599"/>
      <c r="BB414" s="599"/>
    </row>
    <row r="415" spans="1:54" s="598" customFormat="1">
      <c r="A415" s="605"/>
      <c r="B415" s="605" t="s">
        <v>1517</v>
      </c>
      <c r="C415" s="574"/>
      <c r="D415" s="607"/>
      <c r="E415" s="608"/>
      <c r="F415" s="597"/>
      <c r="G415" s="641"/>
      <c r="H415" s="605" t="s">
        <v>1517</v>
      </c>
      <c r="I415" s="641"/>
      <c r="J415" s="641"/>
      <c r="K415" s="641"/>
      <c r="L415" s="599"/>
      <c r="M415" s="599"/>
      <c r="N415" s="599"/>
      <c r="O415" s="599"/>
      <c r="P415" s="599"/>
      <c r="Q415" s="599"/>
      <c r="R415" s="599"/>
      <c r="S415" s="599"/>
      <c r="T415" s="599"/>
      <c r="U415" s="599"/>
      <c r="V415" s="599"/>
      <c r="W415" s="599"/>
      <c r="X415" s="599"/>
      <c r="Y415" s="599"/>
      <c r="Z415" s="599"/>
      <c r="AA415" s="599"/>
      <c r="AB415" s="599"/>
      <c r="AC415" s="599"/>
      <c r="AD415" s="599"/>
      <c r="AE415" s="599"/>
      <c r="AF415" s="599"/>
      <c r="AG415" s="599"/>
      <c r="AH415" s="599"/>
      <c r="AI415" s="599"/>
      <c r="AJ415" s="599"/>
      <c r="AK415" s="599"/>
      <c r="AL415" s="599"/>
      <c r="AM415" s="599"/>
      <c r="AN415" s="599"/>
      <c r="AO415" s="599"/>
      <c r="AP415" s="599"/>
      <c r="AQ415" s="599"/>
      <c r="AR415" s="599"/>
      <c r="AS415" s="599"/>
      <c r="AT415" s="599"/>
      <c r="AU415" s="599"/>
      <c r="AV415" s="599"/>
      <c r="AW415" s="599"/>
      <c r="AX415" s="599"/>
      <c r="AY415" s="599"/>
      <c r="AZ415" s="599"/>
      <c r="BA415" s="599"/>
      <c r="BB415" s="599"/>
    </row>
    <row r="416" spans="1:54" s="598" customFormat="1">
      <c r="A416" s="605"/>
      <c r="B416" s="605" t="str">
        <f>B$39</f>
        <v>MA</v>
      </c>
      <c r="C416" s="574"/>
      <c r="D416" s="607"/>
      <c r="E416" s="608"/>
      <c r="F416" s="597"/>
      <c r="G416" s="641"/>
      <c r="H416" s="605" t="str">
        <f>H$39</f>
        <v>MA</v>
      </c>
      <c r="I416" s="641"/>
      <c r="J416" s="641"/>
      <c r="K416" s="641"/>
      <c r="L416" s="599"/>
      <c r="M416" s="599"/>
      <c r="N416" s="599"/>
      <c r="O416" s="599"/>
      <c r="P416" s="599"/>
      <c r="Q416" s="599"/>
      <c r="R416" s="599"/>
      <c r="S416" s="599"/>
      <c r="T416" s="599"/>
      <c r="U416" s="599"/>
      <c r="V416" s="599"/>
      <c r="W416" s="599"/>
      <c r="X416" s="599"/>
      <c r="Y416" s="599"/>
      <c r="Z416" s="599"/>
      <c r="AA416" s="599"/>
      <c r="AB416" s="599"/>
      <c r="AC416" s="599"/>
      <c r="AD416" s="599"/>
      <c r="AE416" s="599"/>
      <c r="AF416" s="599"/>
      <c r="AG416" s="599"/>
      <c r="AH416" s="599"/>
      <c r="AI416" s="599"/>
      <c r="AJ416" s="599"/>
      <c r="AK416" s="599"/>
      <c r="AL416" s="599"/>
      <c r="AM416" s="599"/>
      <c r="AN416" s="599"/>
      <c r="AO416" s="599"/>
      <c r="AP416" s="599"/>
      <c r="AQ416" s="599"/>
      <c r="AR416" s="599"/>
      <c r="AS416" s="599"/>
      <c r="AT416" s="599"/>
      <c r="AU416" s="599"/>
      <c r="AV416" s="599"/>
      <c r="AW416" s="599"/>
      <c r="AX416" s="599"/>
      <c r="AY416" s="599"/>
      <c r="AZ416" s="599"/>
      <c r="BA416" s="599"/>
      <c r="BB416" s="599"/>
    </row>
    <row r="417" spans="1:54" s="598" customFormat="1">
      <c r="A417" s="605"/>
      <c r="B417" s="605" t="str">
        <f>B$40</f>
        <v>S1</v>
      </c>
      <c r="C417" s="574"/>
      <c r="D417" s="607"/>
      <c r="E417" s="608"/>
      <c r="F417" s="597"/>
      <c r="G417" s="641"/>
      <c r="H417" s="605" t="str">
        <f>H$40</f>
        <v>S1</v>
      </c>
      <c r="I417" s="641"/>
      <c r="J417" s="641"/>
      <c r="K417" s="641"/>
      <c r="L417" s="599"/>
      <c r="M417" s="599"/>
      <c r="N417" s="599"/>
      <c r="O417" s="599"/>
      <c r="P417" s="599"/>
      <c r="Q417" s="599"/>
      <c r="R417" s="599"/>
      <c r="S417" s="599"/>
      <c r="T417" s="599"/>
      <c r="U417" s="599"/>
      <c r="V417" s="599"/>
      <c r="W417" s="599"/>
      <c r="X417" s="599"/>
      <c r="Y417" s="599"/>
      <c r="Z417" s="599"/>
      <c r="AA417" s="599"/>
      <c r="AB417" s="599"/>
      <c r="AC417" s="599"/>
      <c r="AD417" s="599"/>
      <c r="AE417" s="599"/>
      <c r="AF417" s="599"/>
      <c r="AG417" s="599"/>
      <c r="AH417" s="599"/>
      <c r="AI417" s="599"/>
      <c r="AJ417" s="599"/>
      <c r="AK417" s="599"/>
      <c r="AL417" s="599"/>
      <c r="AM417" s="599"/>
      <c r="AN417" s="599"/>
      <c r="AO417" s="599"/>
      <c r="AP417" s="599"/>
      <c r="AQ417" s="599"/>
      <c r="AR417" s="599"/>
      <c r="AS417" s="599"/>
      <c r="AT417" s="599"/>
      <c r="AU417" s="599"/>
      <c r="AV417" s="599"/>
      <c r="AW417" s="599"/>
      <c r="AX417" s="599"/>
      <c r="AY417" s="599"/>
      <c r="AZ417" s="599"/>
      <c r="BA417" s="599"/>
      <c r="BB417" s="599"/>
    </row>
    <row r="418" spans="1:54" s="598" customFormat="1">
      <c r="A418" s="605"/>
      <c r="B418" s="605" t="str">
        <f>B$41</f>
        <v>S2</v>
      </c>
      <c r="C418" s="574"/>
      <c r="D418" s="607"/>
      <c r="E418" s="608"/>
      <c r="F418" s="597"/>
      <c r="G418" s="641"/>
      <c r="H418" s="605" t="str">
        <f>H$41</f>
        <v>S2</v>
      </c>
      <c r="I418" s="641"/>
      <c r="J418" s="641"/>
      <c r="K418" s="641"/>
      <c r="L418" s="599"/>
      <c r="M418" s="599"/>
      <c r="N418" s="599"/>
      <c r="O418" s="599"/>
      <c r="P418" s="599"/>
      <c r="Q418" s="599"/>
      <c r="R418" s="599"/>
      <c r="S418" s="599"/>
      <c r="T418" s="599"/>
      <c r="U418" s="599"/>
      <c r="V418" s="599"/>
      <c r="W418" s="599"/>
      <c r="X418" s="599"/>
      <c r="Y418" s="599"/>
      <c r="Z418" s="599"/>
      <c r="AA418" s="599"/>
      <c r="AB418" s="599"/>
      <c r="AC418" s="599"/>
      <c r="AD418" s="599"/>
      <c r="AE418" s="599"/>
      <c r="AF418" s="599"/>
      <c r="AG418" s="599"/>
      <c r="AH418" s="599"/>
      <c r="AI418" s="599"/>
      <c r="AJ418" s="599"/>
      <c r="AK418" s="599"/>
      <c r="AL418" s="599"/>
      <c r="AM418" s="599"/>
      <c r="AN418" s="599"/>
      <c r="AO418" s="599"/>
      <c r="AP418" s="599"/>
      <c r="AQ418" s="599"/>
      <c r="AR418" s="599"/>
      <c r="AS418" s="599"/>
      <c r="AT418" s="599"/>
      <c r="AU418" s="599"/>
      <c r="AV418" s="599"/>
      <c r="AW418" s="599"/>
      <c r="AX418" s="599"/>
      <c r="AY418" s="599"/>
      <c r="AZ418" s="599"/>
      <c r="BA418" s="599"/>
      <c r="BB418" s="599"/>
    </row>
    <row r="419" spans="1:54" s="598" customFormat="1" ht="143.1">
      <c r="A419" s="605"/>
      <c r="B419" s="605" t="str">
        <f>B$42</f>
        <v>S3</v>
      </c>
      <c r="C419" s="574"/>
      <c r="D419" s="607"/>
      <c r="E419" s="608"/>
      <c r="F419" s="597"/>
      <c r="G419" s="641"/>
      <c r="H419" s="605" t="str">
        <f>H$42</f>
        <v>S3</v>
      </c>
      <c r="I419" s="756" t="s">
        <v>1654</v>
      </c>
      <c r="J419" s="759" t="s">
        <v>718</v>
      </c>
      <c r="K419" s="641"/>
      <c r="L419" s="599"/>
      <c r="M419" s="599"/>
      <c r="N419" s="599"/>
      <c r="O419" s="599"/>
      <c r="P419" s="599"/>
      <c r="Q419" s="599"/>
      <c r="R419" s="599"/>
      <c r="S419" s="599"/>
      <c r="T419" s="599"/>
      <c r="U419" s="599"/>
      <c r="V419" s="599"/>
      <c r="W419" s="599"/>
      <c r="X419" s="599"/>
      <c r="Y419" s="599"/>
      <c r="Z419" s="599"/>
      <c r="AA419" s="599"/>
      <c r="AB419" s="599"/>
      <c r="AC419" s="599"/>
      <c r="AD419" s="599"/>
      <c r="AE419" s="599"/>
      <c r="AF419" s="599"/>
      <c r="AG419" s="599"/>
      <c r="AH419" s="599"/>
      <c r="AI419" s="599"/>
      <c r="AJ419" s="599"/>
      <c r="AK419" s="599"/>
      <c r="AL419" s="599"/>
      <c r="AM419" s="599"/>
      <c r="AN419" s="599"/>
      <c r="AO419" s="599"/>
      <c r="AP419" s="599"/>
      <c r="AQ419" s="599"/>
      <c r="AR419" s="599"/>
      <c r="AS419" s="599"/>
      <c r="AT419" s="599"/>
      <c r="AU419" s="599"/>
      <c r="AV419" s="599"/>
      <c r="AW419" s="599"/>
      <c r="AX419" s="599"/>
      <c r="AY419" s="599"/>
      <c r="AZ419" s="599"/>
      <c r="BA419" s="599"/>
      <c r="BB419" s="599"/>
    </row>
    <row r="420" spans="1:54" s="598" customFormat="1">
      <c r="A420" s="605"/>
      <c r="B420" s="605" t="str">
        <f>B$43</f>
        <v>S4</v>
      </c>
      <c r="C420" s="574"/>
      <c r="D420" s="607"/>
      <c r="E420" s="608"/>
      <c r="F420" s="597"/>
      <c r="G420" s="641"/>
      <c r="H420" s="605" t="str">
        <f>H$43</f>
        <v>S4</v>
      </c>
      <c r="I420" s="641"/>
      <c r="J420" s="641"/>
      <c r="K420" s="641"/>
      <c r="L420" s="599"/>
      <c r="M420" s="599"/>
      <c r="N420" s="599"/>
      <c r="O420" s="599"/>
      <c r="P420" s="599"/>
      <c r="Q420" s="599"/>
      <c r="R420" s="599"/>
      <c r="S420" s="599"/>
      <c r="T420" s="599"/>
      <c r="U420" s="599"/>
      <c r="V420" s="599"/>
      <c r="W420" s="599"/>
      <c r="X420" s="599"/>
      <c r="Y420" s="599"/>
      <c r="Z420" s="599"/>
      <c r="AA420" s="599"/>
      <c r="AB420" s="599"/>
      <c r="AC420" s="599"/>
      <c r="AD420" s="599"/>
      <c r="AE420" s="599"/>
      <c r="AF420" s="599"/>
      <c r="AG420" s="599"/>
      <c r="AH420" s="599"/>
      <c r="AI420" s="599"/>
      <c r="AJ420" s="599"/>
      <c r="AK420" s="599"/>
      <c r="AL420" s="599"/>
      <c r="AM420" s="599"/>
      <c r="AN420" s="599"/>
      <c r="AO420" s="599"/>
      <c r="AP420" s="599"/>
      <c r="AQ420" s="599"/>
      <c r="AR420" s="599"/>
      <c r="AS420" s="599"/>
      <c r="AT420" s="599"/>
      <c r="AU420" s="599"/>
      <c r="AV420" s="599"/>
      <c r="AW420" s="599"/>
      <c r="AX420" s="599"/>
      <c r="AY420" s="599"/>
      <c r="AZ420" s="599"/>
      <c r="BA420" s="599"/>
      <c r="BB420" s="599"/>
    </row>
    <row r="421" spans="1:54" s="598" customFormat="1">
      <c r="A421" s="610"/>
      <c r="B421" s="610"/>
      <c r="C421" s="611"/>
      <c r="D421" s="612"/>
      <c r="E421" s="613"/>
      <c r="F421" s="597"/>
      <c r="G421" s="600"/>
      <c r="H421" s="600"/>
      <c r="I421" s="600"/>
      <c r="J421" s="600"/>
      <c r="K421" s="600"/>
      <c r="L421" s="599"/>
      <c r="M421" s="599"/>
      <c r="N421" s="599"/>
      <c r="O421" s="599"/>
      <c r="P421" s="599"/>
      <c r="Q421" s="599"/>
      <c r="R421" s="599"/>
      <c r="S421" s="599"/>
      <c r="T421" s="599"/>
      <c r="U421" s="599"/>
      <c r="V421" s="599"/>
      <c r="W421" s="599"/>
      <c r="X421" s="599"/>
      <c r="Y421" s="599"/>
      <c r="Z421" s="599"/>
      <c r="AA421" s="599"/>
      <c r="AB421" s="599"/>
      <c r="AC421" s="599"/>
      <c r="AD421" s="599"/>
      <c r="AE421" s="599"/>
      <c r="AF421" s="599"/>
      <c r="AG421" s="599"/>
      <c r="AH421" s="599"/>
      <c r="AI421" s="599"/>
      <c r="AJ421" s="599"/>
      <c r="AK421" s="599"/>
      <c r="AL421" s="599"/>
      <c r="AM421" s="599"/>
      <c r="AN421" s="599"/>
      <c r="AO421" s="599"/>
      <c r="AP421" s="599"/>
      <c r="AQ421" s="599"/>
      <c r="AR421" s="599"/>
      <c r="AS421" s="599"/>
      <c r="AT421" s="599"/>
      <c r="AU421" s="599"/>
      <c r="AV421" s="599"/>
      <c r="AW421" s="599"/>
      <c r="AX421" s="599"/>
      <c r="AY421" s="599"/>
      <c r="AZ421" s="599"/>
      <c r="BA421" s="599"/>
      <c r="BB421" s="599"/>
    </row>
    <row r="422" spans="1:54" s="598" customFormat="1" ht="150">
      <c r="A422" s="605" t="s">
        <v>899</v>
      </c>
      <c r="B422" s="605"/>
      <c r="C422" s="606" t="s">
        <v>900</v>
      </c>
      <c r="D422" s="607"/>
      <c r="E422" s="608"/>
      <c r="F422" s="597"/>
      <c r="G422" s="651" t="s">
        <v>1655</v>
      </c>
      <c r="H422" s="648"/>
      <c r="I422" s="619" t="s">
        <v>1656</v>
      </c>
      <c r="J422" s="641"/>
      <c r="K422" s="641"/>
      <c r="L422" s="599"/>
      <c r="M422" s="599"/>
      <c r="N422" s="599"/>
      <c r="O422" s="599"/>
      <c r="P422" s="599"/>
      <c r="Q422" s="599"/>
      <c r="R422" s="599"/>
      <c r="S422" s="599"/>
      <c r="T422" s="599"/>
      <c r="U422" s="599"/>
      <c r="V422" s="599"/>
      <c r="W422" s="599"/>
      <c r="X422" s="599"/>
      <c r="Y422" s="599"/>
      <c r="Z422" s="599"/>
      <c r="AA422" s="599"/>
      <c r="AB422" s="599"/>
      <c r="AC422" s="599"/>
      <c r="AD422" s="599"/>
      <c r="AE422" s="599"/>
      <c r="AF422" s="599"/>
      <c r="AG422" s="599"/>
      <c r="AH422" s="599"/>
      <c r="AI422" s="599"/>
      <c r="AJ422" s="599"/>
      <c r="AK422" s="599"/>
      <c r="AL422" s="599"/>
      <c r="AM422" s="599"/>
      <c r="AN422" s="599"/>
      <c r="AO422" s="599"/>
      <c r="AP422" s="599"/>
      <c r="AQ422" s="599"/>
      <c r="AR422" s="599"/>
      <c r="AS422" s="599"/>
      <c r="AT422" s="599"/>
      <c r="AU422" s="599"/>
      <c r="AV422" s="599"/>
      <c r="AW422" s="599"/>
      <c r="AX422" s="599"/>
      <c r="AY422" s="599"/>
      <c r="AZ422" s="599"/>
      <c r="BA422" s="599"/>
      <c r="BB422" s="599"/>
    </row>
    <row r="423" spans="1:54" s="598" customFormat="1">
      <c r="A423" s="605"/>
      <c r="B423" s="605" t="s">
        <v>1517</v>
      </c>
      <c r="C423" s="574"/>
      <c r="D423" s="607"/>
      <c r="E423" s="608"/>
      <c r="F423" s="597"/>
      <c r="G423" s="649"/>
      <c r="H423" s="605" t="s">
        <v>1517</v>
      </c>
      <c r="I423" s="641"/>
      <c r="J423" s="641"/>
      <c r="K423" s="641"/>
      <c r="L423" s="599"/>
      <c r="M423" s="599"/>
      <c r="N423" s="599"/>
      <c r="O423" s="599"/>
      <c r="P423" s="599"/>
      <c r="Q423" s="599"/>
      <c r="R423" s="599"/>
      <c r="S423" s="599"/>
      <c r="T423" s="599"/>
      <c r="U423" s="599"/>
      <c r="V423" s="599"/>
      <c r="W423" s="599"/>
      <c r="X423" s="599"/>
      <c r="Y423" s="599"/>
      <c r="Z423" s="599"/>
      <c r="AA423" s="599"/>
      <c r="AB423" s="599"/>
      <c r="AC423" s="599"/>
      <c r="AD423" s="599"/>
      <c r="AE423" s="599"/>
      <c r="AF423" s="599"/>
      <c r="AG423" s="599"/>
      <c r="AH423" s="599"/>
      <c r="AI423" s="599"/>
      <c r="AJ423" s="599"/>
      <c r="AK423" s="599"/>
      <c r="AL423" s="599"/>
      <c r="AM423" s="599"/>
      <c r="AN423" s="599"/>
      <c r="AO423" s="599"/>
      <c r="AP423" s="599"/>
      <c r="AQ423" s="599"/>
      <c r="AR423" s="599"/>
      <c r="AS423" s="599"/>
      <c r="AT423" s="599"/>
      <c r="AU423" s="599"/>
      <c r="AV423" s="599"/>
      <c r="AW423" s="599"/>
      <c r="AX423" s="599"/>
      <c r="AY423" s="599"/>
      <c r="AZ423" s="599"/>
      <c r="BA423" s="599"/>
      <c r="BB423" s="599"/>
    </row>
    <row r="424" spans="1:54" s="598" customFormat="1">
      <c r="A424" s="605"/>
      <c r="B424" s="605" t="str">
        <f>B$39</f>
        <v>MA</v>
      </c>
      <c r="C424" s="574"/>
      <c r="D424" s="607"/>
      <c r="E424" s="608"/>
      <c r="F424" s="597"/>
      <c r="G424" s="641"/>
      <c r="H424" s="605" t="str">
        <f>H$39</f>
        <v>MA</v>
      </c>
      <c r="I424" s="641"/>
      <c r="J424" s="641"/>
      <c r="K424" s="641"/>
      <c r="L424" s="599"/>
      <c r="M424" s="599"/>
      <c r="N424" s="599"/>
      <c r="O424" s="599"/>
      <c r="P424" s="599"/>
      <c r="Q424" s="599"/>
      <c r="R424" s="599"/>
      <c r="S424" s="599"/>
      <c r="T424" s="599"/>
      <c r="U424" s="599"/>
      <c r="V424" s="599"/>
      <c r="W424" s="599"/>
      <c r="X424" s="599"/>
      <c r="Y424" s="599"/>
      <c r="Z424" s="599"/>
      <c r="AA424" s="599"/>
      <c r="AB424" s="599"/>
      <c r="AC424" s="599"/>
      <c r="AD424" s="599"/>
      <c r="AE424" s="599"/>
      <c r="AF424" s="599"/>
      <c r="AG424" s="599"/>
      <c r="AH424" s="599"/>
      <c r="AI424" s="599"/>
      <c r="AJ424" s="599"/>
      <c r="AK424" s="599"/>
      <c r="AL424" s="599"/>
      <c r="AM424" s="599"/>
      <c r="AN424" s="599"/>
      <c r="AO424" s="599"/>
      <c r="AP424" s="599"/>
      <c r="AQ424" s="599"/>
      <c r="AR424" s="599"/>
      <c r="AS424" s="599"/>
      <c r="AT424" s="599"/>
      <c r="AU424" s="599"/>
      <c r="AV424" s="599"/>
      <c r="AW424" s="599"/>
      <c r="AX424" s="599"/>
      <c r="AY424" s="599"/>
      <c r="AZ424" s="599"/>
      <c r="BA424" s="599"/>
      <c r="BB424" s="599"/>
    </row>
    <row r="425" spans="1:54" s="598" customFormat="1">
      <c r="A425" s="605"/>
      <c r="B425" s="605" t="str">
        <f>B$40</f>
        <v>S1</v>
      </c>
      <c r="C425" s="574"/>
      <c r="D425" s="607"/>
      <c r="E425" s="608"/>
      <c r="F425" s="597"/>
      <c r="G425" s="641"/>
      <c r="H425" s="605" t="str">
        <f>H$40</f>
        <v>S1</v>
      </c>
      <c r="I425" s="641"/>
      <c r="J425" s="641"/>
      <c r="K425" s="641"/>
      <c r="L425" s="599"/>
      <c r="M425" s="599"/>
      <c r="N425" s="599"/>
      <c r="O425" s="599"/>
      <c r="P425" s="599"/>
      <c r="Q425" s="599"/>
      <c r="R425" s="599"/>
      <c r="S425" s="599"/>
      <c r="T425" s="599"/>
      <c r="U425" s="599"/>
      <c r="V425" s="599"/>
      <c r="W425" s="599"/>
      <c r="X425" s="599"/>
      <c r="Y425" s="599"/>
      <c r="Z425" s="599"/>
      <c r="AA425" s="599"/>
      <c r="AB425" s="599"/>
      <c r="AC425" s="599"/>
      <c r="AD425" s="599"/>
      <c r="AE425" s="599"/>
      <c r="AF425" s="599"/>
      <c r="AG425" s="599"/>
      <c r="AH425" s="599"/>
      <c r="AI425" s="599"/>
      <c r="AJ425" s="599"/>
      <c r="AK425" s="599"/>
      <c r="AL425" s="599"/>
      <c r="AM425" s="599"/>
      <c r="AN425" s="599"/>
      <c r="AO425" s="599"/>
      <c r="AP425" s="599"/>
      <c r="AQ425" s="599"/>
      <c r="AR425" s="599"/>
      <c r="AS425" s="599"/>
      <c r="AT425" s="599"/>
      <c r="AU425" s="599"/>
      <c r="AV425" s="599"/>
      <c r="AW425" s="599"/>
      <c r="AX425" s="599"/>
      <c r="AY425" s="599"/>
      <c r="AZ425" s="599"/>
      <c r="BA425" s="599"/>
      <c r="BB425" s="599"/>
    </row>
    <row r="426" spans="1:54" s="598" customFormat="1">
      <c r="A426" s="605"/>
      <c r="B426" s="605" t="str">
        <f>B$41</f>
        <v>S2</v>
      </c>
      <c r="C426" s="574"/>
      <c r="D426" s="607"/>
      <c r="E426" s="608"/>
      <c r="F426" s="597"/>
      <c r="G426" s="641"/>
      <c r="H426" s="605" t="str">
        <f>H$41</f>
        <v>S2</v>
      </c>
      <c r="I426" s="641"/>
      <c r="J426" s="641"/>
      <c r="K426" s="641"/>
      <c r="L426" s="599"/>
      <c r="M426" s="599"/>
      <c r="N426" s="599"/>
      <c r="O426" s="599"/>
      <c r="P426" s="599"/>
      <c r="Q426" s="599"/>
      <c r="R426" s="599"/>
      <c r="S426" s="599"/>
      <c r="T426" s="599"/>
      <c r="U426" s="599"/>
      <c r="V426" s="599"/>
      <c r="W426" s="599"/>
      <c r="X426" s="599"/>
      <c r="Y426" s="599"/>
      <c r="Z426" s="599"/>
      <c r="AA426" s="599"/>
      <c r="AB426" s="599"/>
      <c r="AC426" s="599"/>
      <c r="AD426" s="599"/>
      <c r="AE426" s="599"/>
      <c r="AF426" s="599"/>
      <c r="AG426" s="599"/>
      <c r="AH426" s="599"/>
      <c r="AI426" s="599"/>
      <c r="AJ426" s="599"/>
      <c r="AK426" s="599"/>
      <c r="AL426" s="599"/>
      <c r="AM426" s="599"/>
      <c r="AN426" s="599"/>
      <c r="AO426" s="599"/>
      <c r="AP426" s="599"/>
      <c r="AQ426" s="599"/>
      <c r="AR426" s="599"/>
      <c r="AS426" s="599"/>
      <c r="AT426" s="599"/>
      <c r="AU426" s="599"/>
      <c r="AV426" s="599"/>
      <c r="AW426" s="599"/>
      <c r="AX426" s="599"/>
      <c r="AY426" s="599"/>
      <c r="AZ426" s="599"/>
      <c r="BA426" s="599"/>
      <c r="BB426" s="599"/>
    </row>
    <row r="427" spans="1:54" s="598" customFormat="1" ht="58.5" customHeight="1">
      <c r="A427" s="605"/>
      <c r="B427" s="605" t="str">
        <f>B$42</f>
        <v>S3</v>
      </c>
      <c r="C427" s="574"/>
      <c r="D427" s="607"/>
      <c r="E427" s="608"/>
      <c r="F427" s="597"/>
      <c r="G427" s="641"/>
      <c r="H427" s="605" t="str">
        <f>H$42</f>
        <v>S3</v>
      </c>
      <c r="I427" s="756" t="s">
        <v>1657</v>
      </c>
      <c r="J427" s="759" t="s">
        <v>718</v>
      </c>
      <c r="K427" s="641"/>
      <c r="L427" s="599"/>
      <c r="M427" s="599"/>
      <c r="N427" s="599"/>
      <c r="O427" s="599"/>
      <c r="P427" s="599"/>
      <c r="Q427" s="599"/>
      <c r="R427" s="599"/>
      <c r="S427" s="599"/>
      <c r="T427" s="599"/>
      <c r="U427" s="599"/>
      <c r="V427" s="599"/>
      <c r="W427" s="599"/>
      <c r="X427" s="599"/>
      <c r="Y427" s="599"/>
      <c r="Z427" s="599"/>
      <c r="AA427" s="599"/>
      <c r="AB427" s="599"/>
      <c r="AC427" s="599"/>
      <c r="AD427" s="599"/>
      <c r="AE427" s="599"/>
      <c r="AF427" s="599"/>
      <c r="AG427" s="599"/>
      <c r="AH427" s="599"/>
      <c r="AI427" s="599"/>
      <c r="AJ427" s="599"/>
      <c r="AK427" s="599"/>
      <c r="AL427" s="599"/>
      <c r="AM427" s="599"/>
      <c r="AN427" s="599"/>
      <c r="AO427" s="599"/>
      <c r="AP427" s="599"/>
      <c r="AQ427" s="599"/>
      <c r="AR427" s="599"/>
      <c r="AS427" s="599"/>
      <c r="AT427" s="599"/>
      <c r="AU427" s="599"/>
      <c r="AV427" s="599"/>
      <c r="AW427" s="599"/>
      <c r="AX427" s="599"/>
      <c r="AY427" s="599"/>
      <c r="AZ427" s="599"/>
      <c r="BA427" s="599"/>
      <c r="BB427" s="599"/>
    </row>
    <row r="428" spans="1:54" s="598" customFormat="1">
      <c r="A428" s="605"/>
      <c r="B428" s="605" t="str">
        <f>B$43</f>
        <v>S4</v>
      </c>
      <c r="C428" s="574"/>
      <c r="D428" s="607"/>
      <c r="E428" s="608"/>
      <c r="F428" s="597"/>
      <c r="G428" s="641"/>
      <c r="H428" s="605" t="str">
        <f>H$43</f>
        <v>S4</v>
      </c>
      <c r="I428" s="641"/>
      <c r="J428" s="641"/>
      <c r="K428" s="641"/>
      <c r="L428" s="599"/>
      <c r="M428" s="599"/>
      <c r="N428" s="599"/>
      <c r="O428" s="599"/>
      <c r="P428" s="599"/>
      <c r="Q428" s="599"/>
      <c r="R428" s="599"/>
      <c r="S428" s="599"/>
      <c r="T428" s="599"/>
      <c r="U428" s="599"/>
      <c r="V428" s="599"/>
      <c r="W428" s="599"/>
      <c r="X428" s="599"/>
      <c r="Y428" s="599"/>
      <c r="Z428" s="599"/>
      <c r="AA428" s="599"/>
      <c r="AB428" s="599"/>
      <c r="AC428" s="599"/>
      <c r="AD428" s="599"/>
      <c r="AE428" s="599"/>
      <c r="AF428" s="599"/>
      <c r="AG428" s="599"/>
      <c r="AH428" s="599"/>
      <c r="AI428" s="599"/>
      <c r="AJ428" s="599"/>
      <c r="AK428" s="599"/>
      <c r="AL428" s="599"/>
      <c r="AM428" s="599"/>
      <c r="AN428" s="599"/>
      <c r="AO428" s="599"/>
      <c r="AP428" s="599"/>
      <c r="AQ428" s="599"/>
      <c r="AR428" s="599"/>
      <c r="AS428" s="599"/>
      <c r="AT428" s="599"/>
      <c r="AU428" s="599"/>
      <c r="AV428" s="599"/>
      <c r="AW428" s="599"/>
      <c r="AX428" s="599"/>
      <c r="AY428" s="599"/>
      <c r="AZ428" s="599"/>
      <c r="BA428" s="599"/>
      <c r="BB428" s="599"/>
    </row>
    <row r="429" spans="1:54" s="598" customFormat="1">
      <c r="A429" s="610"/>
      <c r="B429" s="610"/>
      <c r="C429" s="611"/>
      <c r="D429" s="612"/>
      <c r="E429" s="613"/>
      <c r="F429" s="597"/>
      <c r="G429" s="600"/>
      <c r="H429" s="600"/>
      <c r="I429" s="600"/>
      <c r="J429" s="600"/>
      <c r="K429" s="600"/>
      <c r="L429" s="599"/>
      <c r="M429" s="599"/>
      <c r="N429" s="599"/>
      <c r="O429" s="599"/>
      <c r="P429" s="599"/>
      <c r="Q429" s="599"/>
      <c r="R429" s="599"/>
      <c r="S429" s="599"/>
      <c r="T429" s="599"/>
      <c r="U429" s="599"/>
      <c r="V429" s="599"/>
      <c r="W429" s="599"/>
      <c r="X429" s="599"/>
      <c r="Y429" s="599"/>
      <c r="Z429" s="599"/>
      <c r="AA429" s="599"/>
      <c r="AB429" s="599"/>
      <c r="AC429" s="599"/>
      <c r="AD429" s="599"/>
      <c r="AE429" s="599"/>
      <c r="AF429" s="599"/>
      <c r="AG429" s="599"/>
      <c r="AH429" s="599"/>
      <c r="AI429" s="599"/>
      <c r="AJ429" s="599"/>
      <c r="AK429" s="599"/>
      <c r="AL429" s="599"/>
      <c r="AM429" s="599"/>
      <c r="AN429" s="599"/>
      <c r="AO429" s="599"/>
      <c r="AP429" s="599"/>
      <c r="AQ429" s="599"/>
      <c r="AR429" s="599"/>
      <c r="AS429" s="599"/>
      <c r="AT429" s="599"/>
      <c r="AU429" s="599"/>
      <c r="AV429" s="599"/>
      <c r="AW429" s="599"/>
      <c r="AX429" s="599"/>
      <c r="AY429" s="599"/>
      <c r="AZ429" s="599"/>
      <c r="BA429" s="599"/>
      <c r="BB429" s="599"/>
    </row>
    <row r="430" spans="1:54" s="598" customFormat="1" ht="150">
      <c r="A430" s="605" t="s">
        <v>902</v>
      </c>
      <c r="B430" s="605"/>
      <c r="C430" s="606" t="s">
        <v>903</v>
      </c>
      <c r="D430" s="607"/>
      <c r="E430" s="608"/>
      <c r="F430" s="597"/>
      <c r="G430" s="615" t="s">
        <v>1658</v>
      </c>
      <c r="H430" s="641"/>
      <c r="I430" s="616" t="s">
        <v>1659</v>
      </c>
      <c r="J430" s="641"/>
      <c r="K430" s="641"/>
      <c r="L430" s="599"/>
      <c r="M430" s="599"/>
      <c r="N430" s="599"/>
      <c r="O430" s="599"/>
      <c r="P430" s="599"/>
      <c r="Q430" s="599"/>
      <c r="R430" s="599"/>
      <c r="S430" s="599"/>
      <c r="T430" s="599"/>
      <c r="U430" s="599"/>
      <c r="V430" s="599"/>
      <c r="W430" s="599"/>
      <c r="X430" s="599"/>
      <c r="Y430" s="599"/>
      <c r="Z430" s="599"/>
      <c r="AA430" s="599"/>
      <c r="AB430" s="599"/>
      <c r="AC430" s="599"/>
      <c r="AD430" s="599"/>
      <c r="AE430" s="599"/>
      <c r="AF430" s="599"/>
      <c r="AG430" s="599"/>
      <c r="AH430" s="599"/>
      <c r="AI430" s="599"/>
      <c r="AJ430" s="599"/>
      <c r="AK430" s="599"/>
      <c r="AL430" s="599"/>
      <c r="AM430" s="599"/>
      <c r="AN430" s="599"/>
      <c r="AO430" s="599"/>
      <c r="AP430" s="599"/>
      <c r="AQ430" s="599"/>
      <c r="AR430" s="599"/>
      <c r="AS430" s="599"/>
      <c r="AT430" s="599"/>
      <c r="AU430" s="599"/>
      <c r="AV430" s="599"/>
      <c r="AW430" s="599"/>
      <c r="AX430" s="599"/>
      <c r="AY430" s="599"/>
      <c r="AZ430" s="599"/>
      <c r="BA430" s="599"/>
      <c r="BB430" s="599"/>
    </row>
    <row r="431" spans="1:54" s="598" customFormat="1">
      <c r="A431" s="605"/>
      <c r="B431" s="605" t="s">
        <v>1517</v>
      </c>
      <c r="C431" s="574"/>
      <c r="D431" s="607"/>
      <c r="E431" s="608"/>
      <c r="F431" s="597"/>
      <c r="G431" s="641"/>
      <c r="H431" s="605" t="s">
        <v>1517</v>
      </c>
      <c r="I431" s="641"/>
      <c r="J431" s="641"/>
      <c r="K431" s="641"/>
      <c r="L431" s="599"/>
      <c r="M431" s="599"/>
      <c r="N431" s="599"/>
      <c r="O431" s="599"/>
      <c r="P431" s="599"/>
      <c r="Q431" s="599"/>
      <c r="R431" s="599"/>
      <c r="S431" s="599"/>
      <c r="T431" s="599"/>
      <c r="U431" s="599"/>
      <c r="V431" s="599"/>
      <c r="W431" s="599"/>
      <c r="X431" s="599"/>
      <c r="Y431" s="599"/>
      <c r="Z431" s="599"/>
      <c r="AA431" s="599"/>
      <c r="AB431" s="599"/>
      <c r="AC431" s="599"/>
      <c r="AD431" s="599"/>
      <c r="AE431" s="599"/>
      <c r="AF431" s="599"/>
      <c r="AG431" s="599"/>
      <c r="AH431" s="599"/>
      <c r="AI431" s="599"/>
      <c r="AJ431" s="599"/>
      <c r="AK431" s="599"/>
      <c r="AL431" s="599"/>
      <c r="AM431" s="599"/>
      <c r="AN431" s="599"/>
      <c r="AO431" s="599"/>
      <c r="AP431" s="599"/>
      <c r="AQ431" s="599"/>
      <c r="AR431" s="599"/>
      <c r="AS431" s="599"/>
      <c r="AT431" s="599"/>
      <c r="AU431" s="599"/>
      <c r="AV431" s="599"/>
      <c r="AW431" s="599"/>
      <c r="AX431" s="599"/>
      <c r="AY431" s="599"/>
      <c r="AZ431" s="599"/>
      <c r="BA431" s="599"/>
      <c r="BB431" s="599"/>
    </row>
    <row r="432" spans="1:54" s="598" customFormat="1">
      <c r="A432" s="605"/>
      <c r="B432" s="605" t="str">
        <f>B$39</f>
        <v>MA</v>
      </c>
      <c r="C432" s="574"/>
      <c r="D432" s="607"/>
      <c r="E432" s="608"/>
      <c r="F432" s="597"/>
      <c r="G432" s="641"/>
      <c r="H432" s="605" t="str">
        <f>H$39</f>
        <v>MA</v>
      </c>
      <c r="I432" s="641"/>
      <c r="J432" s="641"/>
      <c r="K432" s="641"/>
      <c r="L432" s="599"/>
      <c r="M432" s="599"/>
      <c r="N432" s="599"/>
      <c r="O432" s="599"/>
      <c r="P432" s="599"/>
      <c r="Q432" s="599"/>
      <c r="R432" s="599"/>
      <c r="S432" s="599"/>
      <c r="T432" s="599"/>
      <c r="U432" s="599"/>
      <c r="V432" s="599"/>
      <c r="W432" s="599"/>
      <c r="X432" s="599"/>
      <c r="Y432" s="599"/>
      <c r="Z432" s="599"/>
      <c r="AA432" s="599"/>
      <c r="AB432" s="599"/>
      <c r="AC432" s="599"/>
      <c r="AD432" s="599"/>
      <c r="AE432" s="599"/>
      <c r="AF432" s="599"/>
      <c r="AG432" s="599"/>
      <c r="AH432" s="599"/>
      <c r="AI432" s="599"/>
      <c r="AJ432" s="599"/>
      <c r="AK432" s="599"/>
      <c r="AL432" s="599"/>
      <c r="AM432" s="599"/>
      <c r="AN432" s="599"/>
      <c r="AO432" s="599"/>
      <c r="AP432" s="599"/>
      <c r="AQ432" s="599"/>
      <c r="AR432" s="599"/>
      <c r="AS432" s="599"/>
      <c r="AT432" s="599"/>
      <c r="AU432" s="599"/>
      <c r="AV432" s="599"/>
      <c r="AW432" s="599"/>
      <c r="AX432" s="599"/>
      <c r="AY432" s="599"/>
      <c r="AZ432" s="599"/>
      <c r="BA432" s="599"/>
      <c r="BB432" s="599"/>
    </row>
    <row r="433" spans="1:54" s="598" customFormat="1">
      <c r="A433" s="605"/>
      <c r="B433" s="605" t="str">
        <f>B$40</f>
        <v>S1</v>
      </c>
      <c r="C433" s="574"/>
      <c r="D433" s="607"/>
      <c r="E433" s="608"/>
      <c r="F433" s="597"/>
      <c r="G433" s="641"/>
      <c r="H433" s="605" t="str">
        <f>H$40</f>
        <v>S1</v>
      </c>
      <c r="I433" s="641"/>
      <c r="J433" s="641"/>
      <c r="K433" s="641"/>
      <c r="L433" s="599"/>
      <c r="M433" s="599"/>
      <c r="N433" s="599"/>
      <c r="O433" s="599"/>
      <c r="P433" s="599"/>
      <c r="Q433" s="599"/>
      <c r="R433" s="599"/>
      <c r="S433" s="599"/>
      <c r="T433" s="599"/>
      <c r="U433" s="599"/>
      <c r="V433" s="599"/>
      <c r="W433" s="599"/>
      <c r="X433" s="599"/>
      <c r="Y433" s="599"/>
      <c r="Z433" s="599"/>
      <c r="AA433" s="599"/>
      <c r="AB433" s="599"/>
      <c r="AC433" s="599"/>
      <c r="AD433" s="599"/>
      <c r="AE433" s="599"/>
      <c r="AF433" s="599"/>
      <c r="AG433" s="599"/>
      <c r="AH433" s="599"/>
      <c r="AI433" s="599"/>
      <c r="AJ433" s="599"/>
      <c r="AK433" s="599"/>
      <c r="AL433" s="599"/>
      <c r="AM433" s="599"/>
      <c r="AN433" s="599"/>
      <c r="AO433" s="599"/>
      <c r="AP433" s="599"/>
      <c r="AQ433" s="599"/>
      <c r="AR433" s="599"/>
      <c r="AS433" s="599"/>
      <c r="AT433" s="599"/>
      <c r="AU433" s="599"/>
      <c r="AV433" s="599"/>
      <c r="AW433" s="599"/>
      <c r="AX433" s="599"/>
      <c r="AY433" s="599"/>
      <c r="AZ433" s="599"/>
      <c r="BA433" s="599"/>
      <c r="BB433" s="599"/>
    </row>
    <row r="434" spans="1:54" s="598" customFormat="1">
      <c r="A434" s="605"/>
      <c r="B434" s="605" t="str">
        <f>B$41</f>
        <v>S2</v>
      </c>
      <c r="C434" s="574"/>
      <c r="D434" s="607"/>
      <c r="E434" s="608"/>
      <c r="F434" s="597"/>
      <c r="G434" s="641"/>
      <c r="H434" s="605" t="str">
        <f>H$41</f>
        <v>S2</v>
      </c>
      <c r="I434" s="641"/>
      <c r="J434" s="641"/>
      <c r="K434" s="641"/>
      <c r="L434" s="599"/>
      <c r="M434" s="599"/>
      <c r="N434" s="599"/>
      <c r="O434" s="599"/>
      <c r="P434" s="599"/>
      <c r="Q434" s="599"/>
      <c r="R434" s="599"/>
      <c r="S434" s="599"/>
      <c r="T434" s="599"/>
      <c r="U434" s="599"/>
      <c r="V434" s="599"/>
      <c r="W434" s="599"/>
      <c r="X434" s="599"/>
      <c r="Y434" s="599"/>
      <c r="Z434" s="599"/>
      <c r="AA434" s="599"/>
      <c r="AB434" s="599"/>
      <c r="AC434" s="599"/>
      <c r="AD434" s="599"/>
      <c r="AE434" s="599"/>
      <c r="AF434" s="599"/>
      <c r="AG434" s="599"/>
      <c r="AH434" s="599"/>
      <c r="AI434" s="599"/>
      <c r="AJ434" s="599"/>
      <c r="AK434" s="599"/>
      <c r="AL434" s="599"/>
      <c r="AM434" s="599"/>
      <c r="AN434" s="599"/>
      <c r="AO434" s="599"/>
      <c r="AP434" s="599"/>
      <c r="AQ434" s="599"/>
      <c r="AR434" s="599"/>
      <c r="AS434" s="599"/>
      <c r="AT434" s="599"/>
      <c r="AU434" s="599"/>
      <c r="AV434" s="599"/>
      <c r="AW434" s="599"/>
      <c r="AX434" s="599"/>
      <c r="AY434" s="599"/>
      <c r="AZ434" s="599"/>
      <c r="BA434" s="599"/>
      <c r="BB434" s="599"/>
    </row>
    <row r="435" spans="1:54" s="598" customFormat="1" ht="74.25" customHeight="1">
      <c r="A435" s="605"/>
      <c r="B435" s="605" t="str">
        <f>B$42</f>
        <v>S3</v>
      </c>
      <c r="C435" s="574"/>
      <c r="D435" s="607"/>
      <c r="E435" s="608"/>
      <c r="F435" s="597"/>
      <c r="G435" s="641"/>
      <c r="H435" s="605" t="str">
        <f>H$42</f>
        <v>S3</v>
      </c>
      <c r="I435" s="756" t="s">
        <v>1660</v>
      </c>
      <c r="J435" s="759" t="s">
        <v>718</v>
      </c>
      <c r="K435" s="641"/>
      <c r="L435" s="599"/>
      <c r="M435" s="599"/>
      <c r="N435" s="599"/>
      <c r="O435" s="599"/>
      <c r="P435" s="599"/>
      <c r="Q435" s="599"/>
      <c r="R435" s="599"/>
      <c r="S435" s="599"/>
      <c r="T435" s="599"/>
      <c r="U435" s="599"/>
      <c r="V435" s="599"/>
      <c r="W435" s="599"/>
      <c r="X435" s="599"/>
      <c r="Y435" s="599"/>
      <c r="Z435" s="599"/>
      <c r="AA435" s="599"/>
      <c r="AB435" s="599"/>
      <c r="AC435" s="599"/>
      <c r="AD435" s="599"/>
      <c r="AE435" s="599"/>
      <c r="AF435" s="599"/>
      <c r="AG435" s="599"/>
      <c r="AH435" s="599"/>
      <c r="AI435" s="599"/>
      <c r="AJ435" s="599"/>
      <c r="AK435" s="599"/>
      <c r="AL435" s="599"/>
      <c r="AM435" s="599"/>
      <c r="AN435" s="599"/>
      <c r="AO435" s="599"/>
      <c r="AP435" s="599"/>
      <c r="AQ435" s="599"/>
      <c r="AR435" s="599"/>
      <c r="AS435" s="599"/>
      <c r="AT435" s="599"/>
      <c r="AU435" s="599"/>
      <c r="AV435" s="599"/>
      <c r="AW435" s="599"/>
      <c r="AX435" s="599"/>
      <c r="AY435" s="599"/>
      <c r="AZ435" s="599"/>
      <c r="BA435" s="599"/>
      <c r="BB435" s="599"/>
    </row>
    <row r="436" spans="1:54" s="598" customFormat="1">
      <c r="A436" s="605"/>
      <c r="B436" s="605" t="str">
        <f>B$43</f>
        <v>S4</v>
      </c>
      <c r="C436" s="574"/>
      <c r="D436" s="607"/>
      <c r="E436" s="608"/>
      <c r="F436" s="597"/>
      <c r="G436" s="641"/>
      <c r="H436" s="605" t="str">
        <f>H$43</f>
        <v>S4</v>
      </c>
      <c r="I436" s="641"/>
      <c r="J436" s="641"/>
      <c r="K436" s="641"/>
      <c r="L436" s="599"/>
      <c r="M436" s="599"/>
      <c r="N436" s="599"/>
      <c r="O436" s="599"/>
      <c r="P436" s="599"/>
      <c r="Q436" s="599"/>
      <c r="R436" s="599"/>
      <c r="S436" s="599"/>
      <c r="T436" s="599"/>
      <c r="U436" s="599"/>
      <c r="V436" s="599"/>
      <c r="W436" s="599"/>
      <c r="X436" s="599"/>
      <c r="Y436" s="599"/>
      <c r="Z436" s="599"/>
      <c r="AA436" s="599"/>
      <c r="AB436" s="599"/>
      <c r="AC436" s="599"/>
      <c r="AD436" s="599"/>
      <c r="AE436" s="599"/>
      <c r="AF436" s="599"/>
      <c r="AG436" s="599"/>
      <c r="AH436" s="599"/>
      <c r="AI436" s="599"/>
      <c r="AJ436" s="599"/>
      <c r="AK436" s="599"/>
      <c r="AL436" s="599"/>
      <c r="AM436" s="599"/>
      <c r="AN436" s="599"/>
      <c r="AO436" s="599"/>
      <c r="AP436" s="599"/>
      <c r="AQ436" s="599"/>
      <c r="AR436" s="599"/>
      <c r="AS436" s="599"/>
      <c r="AT436" s="599"/>
      <c r="AU436" s="599"/>
      <c r="AV436" s="599"/>
      <c r="AW436" s="599"/>
      <c r="AX436" s="599"/>
      <c r="AY436" s="599"/>
      <c r="AZ436" s="599"/>
      <c r="BA436" s="599"/>
      <c r="BB436" s="599"/>
    </row>
    <row r="437" spans="1:54" s="598" customFormat="1">
      <c r="A437" s="610"/>
      <c r="B437" s="610"/>
      <c r="C437" s="611"/>
      <c r="D437" s="612"/>
      <c r="E437" s="613"/>
      <c r="F437" s="597"/>
      <c r="G437" s="600"/>
      <c r="H437" s="600"/>
      <c r="I437" s="600"/>
      <c r="J437" s="600"/>
      <c r="K437" s="600"/>
      <c r="L437" s="599"/>
      <c r="M437" s="599"/>
      <c r="N437" s="599"/>
      <c r="O437" s="599"/>
      <c r="P437" s="599"/>
      <c r="Q437" s="599"/>
      <c r="R437" s="599"/>
      <c r="S437" s="599"/>
      <c r="T437" s="599"/>
      <c r="U437" s="599"/>
      <c r="V437" s="599"/>
      <c r="W437" s="599"/>
      <c r="X437" s="599"/>
      <c r="Y437" s="599"/>
      <c r="Z437" s="599"/>
      <c r="AA437" s="599"/>
      <c r="AB437" s="599"/>
      <c r="AC437" s="599"/>
      <c r="AD437" s="599"/>
      <c r="AE437" s="599"/>
      <c r="AF437" s="599"/>
      <c r="AG437" s="599"/>
      <c r="AH437" s="599"/>
      <c r="AI437" s="599"/>
      <c r="AJ437" s="599"/>
      <c r="AK437" s="599"/>
      <c r="AL437" s="599"/>
      <c r="AM437" s="599"/>
      <c r="AN437" s="599"/>
      <c r="AO437" s="599"/>
      <c r="AP437" s="599"/>
      <c r="AQ437" s="599"/>
      <c r="AR437" s="599"/>
      <c r="AS437" s="599"/>
      <c r="AT437" s="599"/>
      <c r="AU437" s="599"/>
      <c r="AV437" s="599"/>
      <c r="AW437" s="599"/>
      <c r="AX437" s="599"/>
      <c r="AY437" s="599"/>
      <c r="AZ437" s="599"/>
      <c r="BA437" s="599"/>
      <c r="BB437" s="599"/>
    </row>
    <row r="438" spans="1:54" s="598" customFormat="1" ht="137.44999999999999">
      <c r="A438" s="610"/>
      <c r="B438" s="610"/>
      <c r="C438" s="611"/>
      <c r="D438" s="612"/>
      <c r="E438" s="613"/>
      <c r="F438" s="597"/>
      <c r="G438" s="615" t="s">
        <v>1661</v>
      </c>
      <c r="H438" s="641"/>
      <c r="I438" s="619" t="s">
        <v>1662</v>
      </c>
      <c r="J438" s="641"/>
      <c r="K438" s="641"/>
      <c r="L438" s="599"/>
      <c r="M438" s="599"/>
      <c r="N438" s="599"/>
      <c r="O438" s="599"/>
      <c r="P438" s="599"/>
      <c r="Q438" s="599"/>
      <c r="R438" s="599"/>
      <c r="S438" s="599"/>
      <c r="T438" s="599"/>
      <c r="U438" s="599"/>
      <c r="V438" s="599"/>
      <c r="W438" s="599"/>
      <c r="X438" s="599"/>
      <c r="Y438" s="599"/>
      <c r="Z438" s="599"/>
      <c r="AA438" s="599"/>
      <c r="AB438" s="599"/>
      <c r="AC438" s="599"/>
      <c r="AD438" s="599"/>
      <c r="AE438" s="599"/>
      <c r="AF438" s="599"/>
      <c r="AG438" s="599"/>
      <c r="AH438" s="599"/>
      <c r="AI438" s="599"/>
      <c r="AJ438" s="599"/>
      <c r="AK438" s="599"/>
      <c r="AL438" s="599"/>
      <c r="AM438" s="599"/>
      <c r="AN438" s="599"/>
      <c r="AO438" s="599"/>
      <c r="AP438" s="599"/>
      <c r="AQ438" s="599"/>
      <c r="AR438" s="599"/>
      <c r="AS438" s="599"/>
      <c r="AT438" s="599"/>
      <c r="AU438" s="599"/>
      <c r="AV438" s="599"/>
      <c r="AW438" s="599"/>
      <c r="AX438" s="599"/>
      <c r="AY438" s="599"/>
      <c r="AZ438" s="599"/>
      <c r="BA438" s="599"/>
      <c r="BB438" s="599"/>
    </row>
    <row r="439" spans="1:54" s="598" customFormat="1">
      <c r="A439" s="610"/>
      <c r="B439" s="610"/>
      <c r="C439" s="611"/>
      <c r="D439" s="612"/>
      <c r="E439" s="613"/>
      <c r="F439" s="597"/>
      <c r="G439" s="641"/>
      <c r="H439" s="605" t="s">
        <v>1517</v>
      </c>
      <c r="I439" s="641"/>
      <c r="J439" s="641"/>
      <c r="K439" s="641"/>
      <c r="L439" s="599"/>
      <c r="M439" s="599"/>
      <c r="N439" s="599"/>
      <c r="O439" s="599"/>
      <c r="P439" s="599"/>
      <c r="Q439" s="599"/>
      <c r="R439" s="599"/>
      <c r="S439" s="599"/>
      <c r="T439" s="599"/>
      <c r="U439" s="599"/>
      <c r="V439" s="599"/>
      <c r="W439" s="599"/>
      <c r="X439" s="599"/>
      <c r="Y439" s="599"/>
      <c r="Z439" s="599"/>
      <c r="AA439" s="599"/>
      <c r="AB439" s="599"/>
      <c r="AC439" s="599"/>
      <c r="AD439" s="599"/>
      <c r="AE439" s="599"/>
      <c r="AF439" s="599"/>
      <c r="AG439" s="599"/>
      <c r="AH439" s="599"/>
      <c r="AI439" s="599"/>
      <c r="AJ439" s="599"/>
      <c r="AK439" s="599"/>
      <c r="AL439" s="599"/>
      <c r="AM439" s="599"/>
      <c r="AN439" s="599"/>
      <c r="AO439" s="599"/>
      <c r="AP439" s="599"/>
      <c r="AQ439" s="599"/>
      <c r="AR439" s="599"/>
      <c r="AS439" s="599"/>
      <c r="AT439" s="599"/>
      <c r="AU439" s="599"/>
      <c r="AV439" s="599"/>
      <c r="AW439" s="599"/>
      <c r="AX439" s="599"/>
      <c r="AY439" s="599"/>
      <c r="AZ439" s="599"/>
      <c r="BA439" s="599"/>
      <c r="BB439" s="599"/>
    </row>
    <row r="440" spans="1:54" s="598" customFormat="1">
      <c r="A440" s="610"/>
      <c r="B440" s="610"/>
      <c r="C440" s="611"/>
      <c r="D440" s="612"/>
      <c r="E440" s="613"/>
      <c r="F440" s="597"/>
      <c r="G440" s="641"/>
      <c r="H440" s="605" t="str">
        <f>H$39</f>
        <v>MA</v>
      </c>
      <c r="I440" s="641"/>
      <c r="J440" s="641"/>
      <c r="K440" s="641"/>
      <c r="L440" s="599"/>
      <c r="M440" s="599"/>
      <c r="N440" s="599"/>
      <c r="O440" s="599"/>
      <c r="P440" s="599"/>
      <c r="Q440" s="599"/>
      <c r="R440" s="599"/>
      <c r="S440" s="599"/>
      <c r="T440" s="599"/>
      <c r="U440" s="599"/>
      <c r="V440" s="599"/>
      <c r="W440" s="599"/>
      <c r="X440" s="599"/>
      <c r="Y440" s="599"/>
      <c r="Z440" s="599"/>
      <c r="AA440" s="599"/>
      <c r="AB440" s="599"/>
      <c r="AC440" s="599"/>
      <c r="AD440" s="599"/>
      <c r="AE440" s="599"/>
      <c r="AF440" s="599"/>
      <c r="AG440" s="599"/>
      <c r="AH440" s="599"/>
      <c r="AI440" s="599"/>
      <c r="AJ440" s="599"/>
      <c r="AK440" s="599"/>
      <c r="AL440" s="599"/>
      <c r="AM440" s="599"/>
      <c r="AN440" s="599"/>
      <c r="AO440" s="599"/>
      <c r="AP440" s="599"/>
      <c r="AQ440" s="599"/>
      <c r="AR440" s="599"/>
      <c r="AS440" s="599"/>
      <c r="AT440" s="599"/>
      <c r="AU440" s="599"/>
      <c r="AV440" s="599"/>
      <c r="AW440" s="599"/>
      <c r="AX440" s="599"/>
      <c r="AY440" s="599"/>
      <c r="AZ440" s="599"/>
      <c r="BA440" s="599"/>
      <c r="BB440" s="599"/>
    </row>
    <row r="441" spans="1:54" s="598" customFormat="1">
      <c r="A441" s="610"/>
      <c r="B441" s="610"/>
      <c r="C441" s="611"/>
      <c r="D441" s="612"/>
      <c r="E441" s="613"/>
      <c r="F441" s="597"/>
      <c r="G441" s="641"/>
      <c r="H441" s="605" t="str">
        <f>H$40</f>
        <v>S1</v>
      </c>
      <c r="I441" s="641"/>
      <c r="J441" s="641"/>
      <c r="K441" s="641"/>
      <c r="L441" s="599"/>
      <c r="M441" s="599"/>
      <c r="N441" s="599"/>
      <c r="O441" s="599"/>
      <c r="P441" s="599"/>
      <c r="Q441" s="599"/>
      <c r="R441" s="599"/>
      <c r="S441" s="599"/>
      <c r="T441" s="599"/>
      <c r="U441" s="599"/>
      <c r="V441" s="599"/>
      <c r="W441" s="599"/>
      <c r="X441" s="599"/>
      <c r="Y441" s="599"/>
      <c r="Z441" s="599"/>
      <c r="AA441" s="599"/>
      <c r="AB441" s="599"/>
      <c r="AC441" s="599"/>
      <c r="AD441" s="599"/>
      <c r="AE441" s="599"/>
      <c r="AF441" s="599"/>
      <c r="AG441" s="599"/>
      <c r="AH441" s="599"/>
      <c r="AI441" s="599"/>
      <c r="AJ441" s="599"/>
      <c r="AK441" s="599"/>
      <c r="AL441" s="599"/>
      <c r="AM441" s="599"/>
      <c r="AN441" s="599"/>
      <c r="AO441" s="599"/>
      <c r="AP441" s="599"/>
      <c r="AQ441" s="599"/>
      <c r="AR441" s="599"/>
      <c r="AS441" s="599"/>
      <c r="AT441" s="599"/>
      <c r="AU441" s="599"/>
      <c r="AV441" s="599"/>
      <c r="AW441" s="599"/>
      <c r="AX441" s="599"/>
      <c r="AY441" s="599"/>
      <c r="AZ441" s="599"/>
      <c r="BA441" s="599"/>
      <c r="BB441" s="599"/>
    </row>
    <row r="442" spans="1:54" s="598" customFormat="1">
      <c r="A442" s="610"/>
      <c r="B442" s="610"/>
      <c r="C442" s="611"/>
      <c r="D442" s="612"/>
      <c r="E442" s="613"/>
      <c r="F442" s="597"/>
      <c r="G442" s="641"/>
      <c r="H442" s="605" t="str">
        <f>H$41</f>
        <v>S2</v>
      </c>
      <c r="I442" s="641"/>
      <c r="J442" s="641"/>
      <c r="K442" s="641"/>
      <c r="L442" s="599"/>
      <c r="M442" s="599"/>
      <c r="N442" s="599"/>
      <c r="O442" s="599"/>
      <c r="P442" s="599"/>
      <c r="Q442" s="599"/>
      <c r="R442" s="599"/>
      <c r="S442" s="599"/>
      <c r="T442" s="599"/>
      <c r="U442" s="599"/>
      <c r="V442" s="599"/>
      <c r="W442" s="599"/>
      <c r="X442" s="599"/>
      <c r="Y442" s="599"/>
      <c r="Z442" s="599"/>
      <c r="AA442" s="599"/>
      <c r="AB442" s="599"/>
      <c r="AC442" s="599"/>
      <c r="AD442" s="599"/>
      <c r="AE442" s="599"/>
      <c r="AF442" s="599"/>
      <c r="AG442" s="599"/>
      <c r="AH442" s="599"/>
      <c r="AI442" s="599"/>
      <c r="AJ442" s="599"/>
      <c r="AK442" s="599"/>
      <c r="AL442" s="599"/>
      <c r="AM442" s="599"/>
      <c r="AN442" s="599"/>
      <c r="AO442" s="599"/>
      <c r="AP442" s="599"/>
      <c r="AQ442" s="599"/>
      <c r="AR442" s="599"/>
      <c r="AS442" s="599"/>
      <c r="AT442" s="599"/>
      <c r="AU442" s="599"/>
      <c r="AV442" s="599"/>
      <c r="AW442" s="599"/>
      <c r="AX442" s="599"/>
      <c r="AY442" s="599"/>
      <c r="AZ442" s="599"/>
      <c r="BA442" s="599"/>
      <c r="BB442" s="599"/>
    </row>
    <row r="443" spans="1:54" s="598" customFormat="1" ht="69.75" customHeight="1">
      <c r="A443" s="610"/>
      <c r="B443" s="610"/>
      <c r="C443" s="611"/>
      <c r="D443" s="612"/>
      <c r="E443" s="613"/>
      <c r="F443" s="597"/>
      <c r="G443" s="641"/>
      <c r="H443" s="605" t="str">
        <f>H$42</f>
        <v>S3</v>
      </c>
      <c r="I443" s="756" t="s">
        <v>1663</v>
      </c>
      <c r="J443" s="759" t="s">
        <v>718</v>
      </c>
      <c r="K443" s="641"/>
      <c r="L443" s="599"/>
      <c r="M443" s="599"/>
      <c r="N443" s="599"/>
      <c r="O443" s="599"/>
      <c r="P443" s="599"/>
      <c r="Q443" s="599"/>
      <c r="R443" s="599"/>
      <c r="S443" s="599"/>
      <c r="T443" s="599"/>
      <c r="U443" s="599"/>
      <c r="V443" s="599"/>
      <c r="W443" s="599"/>
      <c r="X443" s="599"/>
      <c r="Y443" s="599"/>
      <c r="Z443" s="599"/>
      <c r="AA443" s="599"/>
      <c r="AB443" s="599"/>
      <c r="AC443" s="599"/>
      <c r="AD443" s="599"/>
      <c r="AE443" s="599"/>
      <c r="AF443" s="599"/>
      <c r="AG443" s="599"/>
      <c r="AH443" s="599"/>
      <c r="AI443" s="599"/>
      <c r="AJ443" s="599"/>
      <c r="AK443" s="599"/>
      <c r="AL443" s="599"/>
      <c r="AM443" s="599"/>
      <c r="AN443" s="599"/>
      <c r="AO443" s="599"/>
      <c r="AP443" s="599"/>
      <c r="AQ443" s="599"/>
      <c r="AR443" s="599"/>
      <c r="AS443" s="599"/>
      <c r="AT443" s="599"/>
      <c r="AU443" s="599"/>
      <c r="AV443" s="599"/>
      <c r="AW443" s="599"/>
      <c r="AX443" s="599"/>
      <c r="AY443" s="599"/>
      <c r="AZ443" s="599"/>
      <c r="BA443" s="599"/>
      <c r="BB443" s="599"/>
    </row>
    <row r="444" spans="1:54" s="598" customFormat="1">
      <c r="A444" s="610"/>
      <c r="B444" s="610"/>
      <c r="C444" s="611"/>
      <c r="D444" s="612"/>
      <c r="E444" s="613"/>
      <c r="F444" s="597"/>
      <c r="G444" s="641"/>
      <c r="H444" s="605" t="str">
        <f>H$43</f>
        <v>S4</v>
      </c>
      <c r="I444" s="641"/>
      <c r="J444" s="641"/>
      <c r="K444" s="641"/>
      <c r="L444" s="599"/>
      <c r="M444" s="599"/>
      <c r="N444" s="599"/>
      <c r="O444" s="599"/>
      <c r="P444" s="599"/>
      <c r="Q444" s="599"/>
      <c r="R444" s="599"/>
      <c r="S444" s="599"/>
      <c r="T444" s="599"/>
      <c r="U444" s="599"/>
      <c r="V444" s="599"/>
      <c r="W444" s="599"/>
      <c r="X444" s="599"/>
      <c r="Y444" s="599"/>
      <c r="Z444" s="599"/>
      <c r="AA444" s="599"/>
      <c r="AB444" s="599"/>
      <c r="AC444" s="599"/>
      <c r="AD444" s="599"/>
      <c r="AE444" s="599"/>
      <c r="AF444" s="599"/>
      <c r="AG444" s="599"/>
      <c r="AH444" s="599"/>
      <c r="AI444" s="599"/>
      <c r="AJ444" s="599"/>
      <c r="AK444" s="599"/>
      <c r="AL444" s="599"/>
      <c r="AM444" s="599"/>
      <c r="AN444" s="599"/>
      <c r="AO444" s="599"/>
      <c r="AP444" s="599"/>
      <c r="AQ444" s="599"/>
      <c r="AR444" s="599"/>
      <c r="AS444" s="599"/>
      <c r="AT444" s="599"/>
      <c r="AU444" s="599"/>
      <c r="AV444" s="599"/>
      <c r="AW444" s="599"/>
      <c r="AX444" s="599"/>
      <c r="AY444" s="599"/>
      <c r="AZ444" s="599"/>
      <c r="BA444" s="599"/>
      <c r="BB444" s="599"/>
    </row>
    <row r="445" spans="1:54" s="598" customFormat="1">
      <c r="A445" s="610"/>
      <c r="B445" s="610"/>
      <c r="C445" s="611"/>
      <c r="D445" s="612"/>
      <c r="E445" s="613"/>
      <c r="F445" s="597"/>
      <c r="G445" s="600"/>
      <c r="H445" s="600"/>
      <c r="I445" s="600"/>
      <c r="J445" s="600"/>
      <c r="K445" s="600"/>
      <c r="L445" s="599"/>
      <c r="M445" s="599"/>
      <c r="N445" s="599"/>
      <c r="O445" s="599"/>
      <c r="P445" s="599"/>
      <c r="Q445" s="599"/>
      <c r="R445" s="599"/>
      <c r="S445" s="599"/>
      <c r="T445" s="599"/>
      <c r="U445" s="599"/>
      <c r="V445" s="599"/>
      <c r="W445" s="599"/>
      <c r="X445" s="599"/>
      <c r="Y445" s="599"/>
      <c r="Z445" s="599"/>
      <c r="AA445" s="599"/>
      <c r="AB445" s="599"/>
      <c r="AC445" s="599"/>
      <c r="AD445" s="599"/>
      <c r="AE445" s="599"/>
      <c r="AF445" s="599"/>
      <c r="AG445" s="599"/>
      <c r="AH445" s="599"/>
      <c r="AI445" s="599"/>
      <c r="AJ445" s="599"/>
      <c r="AK445" s="599"/>
      <c r="AL445" s="599"/>
      <c r="AM445" s="599"/>
      <c r="AN445" s="599"/>
      <c r="AO445" s="599"/>
      <c r="AP445" s="599"/>
      <c r="AQ445" s="599"/>
      <c r="AR445" s="599"/>
      <c r="AS445" s="599"/>
      <c r="AT445" s="599"/>
      <c r="AU445" s="599"/>
      <c r="AV445" s="599"/>
      <c r="AW445" s="599"/>
      <c r="AX445" s="599"/>
      <c r="AY445" s="599"/>
      <c r="AZ445" s="599"/>
      <c r="BA445" s="599"/>
      <c r="BB445" s="599"/>
    </row>
    <row r="446" spans="1:54" s="598" customFormat="1" ht="137.44999999999999">
      <c r="A446" s="610"/>
      <c r="B446" s="610"/>
      <c r="C446" s="611"/>
      <c r="D446" s="612"/>
      <c r="E446" s="613"/>
      <c r="F446" s="597"/>
      <c r="G446" s="615" t="s">
        <v>1664</v>
      </c>
      <c r="H446" s="615"/>
      <c r="I446" s="619" t="s">
        <v>1665</v>
      </c>
      <c r="J446" s="641"/>
      <c r="K446" s="641"/>
      <c r="L446" s="599"/>
      <c r="M446" s="599"/>
      <c r="N446" s="599"/>
      <c r="O446" s="599"/>
      <c r="P446" s="599"/>
      <c r="Q446" s="599"/>
      <c r="R446" s="599"/>
      <c r="S446" s="599"/>
      <c r="T446" s="599"/>
      <c r="U446" s="599"/>
      <c r="V446" s="599"/>
      <c r="W446" s="599"/>
      <c r="X446" s="599"/>
      <c r="Y446" s="599"/>
      <c r="Z446" s="599"/>
      <c r="AA446" s="599"/>
      <c r="AB446" s="599"/>
      <c r="AC446" s="599"/>
      <c r="AD446" s="599"/>
      <c r="AE446" s="599"/>
      <c r="AF446" s="599"/>
      <c r="AG446" s="599"/>
      <c r="AH446" s="599"/>
      <c r="AI446" s="599"/>
      <c r="AJ446" s="599"/>
      <c r="AK446" s="599"/>
      <c r="AL446" s="599"/>
      <c r="AM446" s="599"/>
      <c r="AN446" s="599"/>
      <c r="AO446" s="599"/>
      <c r="AP446" s="599"/>
      <c r="AQ446" s="599"/>
      <c r="AR446" s="599"/>
      <c r="AS446" s="599"/>
      <c r="AT446" s="599"/>
      <c r="AU446" s="599"/>
      <c r="AV446" s="599"/>
      <c r="AW446" s="599"/>
      <c r="AX446" s="599"/>
      <c r="AY446" s="599"/>
      <c r="AZ446" s="599"/>
      <c r="BA446" s="599"/>
      <c r="BB446" s="599"/>
    </row>
    <row r="447" spans="1:54" s="598" customFormat="1">
      <c r="A447" s="610"/>
      <c r="B447" s="610"/>
      <c r="C447" s="611"/>
      <c r="D447" s="612"/>
      <c r="E447" s="613"/>
      <c r="F447" s="597"/>
      <c r="G447" s="641"/>
      <c r="H447" s="605" t="s">
        <v>1517</v>
      </c>
      <c r="I447" s="641"/>
      <c r="J447" s="641"/>
      <c r="K447" s="641"/>
      <c r="L447" s="599"/>
      <c r="M447" s="599"/>
      <c r="N447" s="599"/>
      <c r="O447" s="599"/>
      <c r="P447" s="599"/>
      <c r="Q447" s="599"/>
      <c r="R447" s="599"/>
      <c r="S447" s="599"/>
      <c r="T447" s="599"/>
      <c r="U447" s="599"/>
      <c r="V447" s="599"/>
      <c r="W447" s="599"/>
      <c r="X447" s="599"/>
      <c r="Y447" s="599"/>
      <c r="Z447" s="599"/>
      <c r="AA447" s="599"/>
      <c r="AB447" s="599"/>
      <c r="AC447" s="599"/>
      <c r="AD447" s="599"/>
      <c r="AE447" s="599"/>
      <c r="AF447" s="599"/>
      <c r="AG447" s="599"/>
      <c r="AH447" s="599"/>
      <c r="AI447" s="599"/>
      <c r="AJ447" s="599"/>
      <c r="AK447" s="599"/>
      <c r="AL447" s="599"/>
      <c r="AM447" s="599"/>
      <c r="AN447" s="599"/>
      <c r="AO447" s="599"/>
      <c r="AP447" s="599"/>
      <c r="AQ447" s="599"/>
      <c r="AR447" s="599"/>
      <c r="AS447" s="599"/>
      <c r="AT447" s="599"/>
      <c r="AU447" s="599"/>
      <c r="AV447" s="599"/>
      <c r="AW447" s="599"/>
      <c r="AX447" s="599"/>
      <c r="AY447" s="599"/>
      <c r="AZ447" s="599"/>
      <c r="BA447" s="599"/>
      <c r="BB447" s="599"/>
    </row>
    <row r="448" spans="1:54" s="598" customFormat="1">
      <c r="A448" s="610"/>
      <c r="B448" s="610"/>
      <c r="C448" s="611"/>
      <c r="D448" s="612"/>
      <c r="E448" s="613"/>
      <c r="F448" s="597"/>
      <c r="G448" s="641"/>
      <c r="H448" s="605" t="str">
        <f>H$39</f>
        <v>MA</v>
      </c>
      <c r="I448" s="641"/>
      <c r="J448" s="641"/>
      <c r="K448" s="641"/>
      <c r="L448" s="599"/>
      <c r="M448" s="599"/>
      <c r="N448" s="599"/>
      <c r="O448" s="599"/>
      <c r="P448" s="599"/>
      <c r="Q448" s="599"/>
      <c r="R448" s="599"/>
      <c r="S448" s="599"/>
      <c r="T448" s="599"/>
      <c r="U448" s="599"/>
      <c r="V448" s="599"/>
      <c r="W448" s="599"/>
      <c r="X448" s="599"/>
      <c r="Y448" s="599"/>
      <c r="Z448" s="599"/>
      <c r="AA448" s="599"/>
      <c r="AB448" s="599"/>
      <c r="AC448" s="599"/>
      <c r="AD448" s="599"/>
      <c r="AE448" s="599"/>
      <c r="AF448" s="599"/>
      <c r="AG448" s="599"/>
      <c r="AH448" s="599"/>
      <c r="AI448" s="599"/>
      <c r="AJ448" s="599"/>
      <c r="AK448" s="599"/>
      <c r="AL448" s="599"/>
      <c r="AM448" s="599"/>
      <c r="AN448" s="599"/>
      <c r="AO448" s="599"/>
      <c r="AP448" s="599"/>
      <c r="AQ448" s="599"/>
      <c r="AR448" s="599"/>
      <c r="AS448" s="599"/>
      <c r="AT448" s="599"/>
      <c r="AU448" s="599"/>
      <c r="AV448" s="599"/>
      <c r="AW448" s="599"/>
      <c r="AX448" s="599"/>
      <c r="AY448" s="599"/>
      <c r="AZ448" s="599"/>
      <c r="BA448" s="599"/>
      <c r="BB448" s="599"/>
    </row>
    <row r="449" spans="1:54" s="598" customFormat="1">
      <c r="A449" s="610"/>
      <c r="B449" s="610"/>
      <c r="C449" s="611"/>
      <c r="D449" s="612"/>
      <c r="E449" s="613"/>
      <c r="F449" s="597"/>
      <c r="G449" s="641"/>
      <c r="H449" s="605" t="str">
        <f>H$40</f>
        <v>S1</v>
      </c>
      <c r="I449" s="641"/>
      <c r="J449" s="641"/>
      <c r="K449" s="641"/>
      <c r="L449" s="599"/>
      <c r="M449" s="599"/>
      <c r="N449" s="599"/>
      <c r="O449" s="599"/>
      <c r="P449" s="599"/>
      <c r="Q449" s="599"/>
      <c r="R449" s="599"/>
      <c r="S449" s="599"/>
      <c r="T449" s="599"/>
      <c r="U449" s="599"/>
      <c r="V449" s="599"/>
      <c r="W449" s="599"/>
      <c r="X449" s="599"/>
      <c r="Y449" s="599"/>
      <c r="Z449" s="599"/>
      <c r="AA449" s="599"/>
      <c r="AB449" s="599"/>
      <c r="AC449" s="599"/>
      <c r="AD449" s="599"/>
      <c r="AE449" s="599"/>
      <c r="AF449" s="599"/>
      <c r="AG449" s="599"/>
      <c r="AH449" s="599"/>
      <c r="AI449" s="599"/>
      <c r="AJ449" s="599"/>
      <c r="AK449" s="599"/>
      <c r="AL449" s="599"/>
      <c r="AM449" s="599"/>
      <c r="AN449" s="599"/>
      <c r="AO449" s="599"/>
      <c r="AP449" s="599"/>
      <c r="AQ449" s="599"/>
      <c r="AR449" s="599"/>
      <c r="AS449" s="599"/>
      <c r="AT449" s="599"/>
      <c r="AU449" s="599"/>
      <c r="AV449" s="599"/>
      <c r="AW449" s="599"/>
      <c r="AX449" s="599"/>
      <c r="AY449" s="599"/>
      <c r="AZ449" s="599"/>
      <c r="BA449" s="599"/>
      <c r="BB449" s="599"/>
    </row>
    <row r="450" spans="1:54" s="598" customFormat="1">
      <c r="A450" s="610"/>
      <c r="B450" s="610"/>
      <c r="C450" s="611"/>
      <c r="D450" s="612"/>
      <c r="E450" s="613"/>
      <c r="F450" s="597"/>
      <c r="G450" s="641"/>
      <c r="H450" s="605" t="str">
        <f>H$41</f>
        <v>S2</v>
      </c>
      <c r="I450" s="641"/>
      <c r="J450" s="641"/>
      <c r="K450" s="641"/>
      <c r="L450" s="599"/>
      <c r="M450" s="599"/>
      <c r="N450" s="599"/>
      <c r="O450" s="599"/>
      <c r="P450" s="599"/>
      <c r="Q450" s="599"/>
      <c r="R450" s="599"/>
      <c r="S450" s="599"/>
      <c r="T450" s="599"/>
      <c r="U450" s="599"/>
      <c r="V450" s="599"/>
      <c r="W450" s="599"/>
      <c r="X450" s="599"/>
      <c r="Y450" s="599"/>
      <c r="Z450" s="599"/>
      <c r="AA450" s="599"/>
      <c r="AB450" s="599"/>
      <c r="AC450" s="599"/>
      <c r="AD450" s="599"/>
      <c r="AE450" s="599"/>
      <c r="AF450" s="599"/>
      <c r="AG450" s="599"/>
      <c r="AH450" s="599"/>
      <c r="AI450" s="599"/>
      <c r="AJ450" s="599"/>
      <c r="AK450" s="599"/>
      <c r="AL450" s="599"/>
      <c r="AM450" s="599"/>
      <c r="AN450" s="599"/>
      <c r="AO450" s="599"/>
      <c r="AP450" s="599"/>
      <c r="AQ450" s="599"/>
      <c r="AR450" s="599"/>
      <c r="AS450" s="599"/>
      <c r="AT450" s="599"/>
      <c r="AU450" s="599"/>
      <c r="AV450" s="599"/>
      <c r="AW450" s="599"/>
      <c r="AX450" s="599"/>
      <c r="AY450" s="599"/>
      <c r="AZ450" s="599"/>
      <c r="BA450" s="599"/>
      <c r="BB450" s="599"/>
    </row>
    <row r="451" spans="1:54" s="598" customFormat="1" ht="65.099999999999994">
      <c r="A451" s="610"/>
      <c r="B451" s="610"/>
      <c r="C451" s="611"/>
      <c r="D451" s="612"/>
      <c r="E451" s="613"/>
      <c r="F451" s="597"/>
      <c r="G451" s="641"/>
      <c r="H451" s="605" t="str">
        <f>H$42</f>
        <v>S3</v>
      </c>
      <c r="I451" s="756" t="s">
        <v>1666</v>
      </c>
      <c r="J451" s="759" t="s">
        <v>718</v>
      </c>
      <c r="K451" s="641"/>
      <c r="L451" s="599"/>
      <c r="M451" s="599"/>
      <c r="N451" s="599"/>
      <c r="O451" s="599"/>
      <c r="P451" s="599"/>
      <c r="Q451" s="599"/>
      <c r="R451" s="599"/>
      <c r="S451" s="599"/>
      <c r="T451" s="599"/>
      <c r="U451" s="599"/>
      <c r="V451" s="599"/>
      <c r="W451" s="599"/>
      <c r="X451" s="599"/>
      <c r="Y451" s="599"/>
      <c r="Z451" s="599"/>
      <c r="AA451" s="599"/>
      <c r="AB451" s="599"/>
      <c r="AC451" s="599"/>
      <c r="AD451" s="599"/>
      <c r="AE451" s="599"/>
      <c r="AF451" s="599"/>
      <c r="AG451" s="599"/>
      <c r="AH451" s="599"/>
      <c r="AI451" s="599"/>
      <c r="AJ451" s="599"/>
      <c r="AK451" s="599"/>
      <c r="AL451" s="599"/>
      <c r="AM451" s="599"/>
      <c r="AN451" s="599"/>
      <c r="AO451" s="599"/>
      <c r="AP451" s="599"/>
      <c r="AQ451" s="599"/>
      <c r="AR451" s="599"/>
      <c r="AS451" s="599"/>
      <c r="AT451" s="599"/>
      <c r="AU451" s="599"/>
      <c r="AV451" s="599"/>
      <c r="AW451" s="599"/>
      <c r="AX451" s="599"/>
      <c r="AY451" s="599"/>
      <c r="AZ451" s="599"/>
      <c r="BA451" s="599"/>
      <c r="BB451" s="599"/>
    </row>
    <row r="452" spans="1:54" s="598" customFormat="1">
      <c r="A452" s="610"/>
      <c r="B452" s="610"/>
      <c r="C452" s="611"/>
      <c r="D452" s="612"/>
      <c r="E452" s="613"/>
      <c r="F452" s="597"/>
      <c r="G452" s="641"/>
      <c r="H452" s="605" t="str">
        <f>H$43</f>
        <v>S4</v>
      </c>
      <c r="I452" s="641"/>
      <c r="J452" s="641"/>
      <c r="K452" s="641"/>
      <c r="L452" s="599"/>
      <c r="M452" s="599"/>
      <c r="N452" s="599"/>
      <c r="O452" s="599"/>
      <c r="P452" s="599"/>
      <c r="Q452" s="599"/>
      <c r="R452" s="599"/>
      <c r="S452" s="599"/>
      <c r="T452" s="599"/>
      <c r="U452" s="599"/>
      <c r="V452" s="599"/>
      <c r="W452" s="599"/>
      <c r="X452" s="599"/>
      <c r="Y452" s="599"/>
      <c r="Z452" s="599"/>
      <c r="AA452" s="599"/>
      <c r="AB452" s="599"/>
      <c r="AC452" s="599"/>
      <c r="AD452" s="599"/>
      <c r="AE452" s="599"/>
      <c r="AF452" s="599"/>
      <c r="AG452" s="599"/>
      <c r="AH452" s="599"/>
      <c r="AI452" s="599"/>
      <c r="AJ452" s="599"/>
      <c r="AK452" s="599"/>
      <c r="AL452" s="599"/>
      <c r="AM452" s="599"/>
      <c r="AN452" s="599"/>
      <c r="AO452" s="599"/>
      <c r="AP452" s="599"/>
      <c r="AQ452" s="599"/>
      <c r="AR452" s="599"/>
      <c r="AS452" s="599"/>
      <c r="AT452" s="599"/>
      <c r="AU452" s="599"/>
      <c r="AV452" s="599"/>
      <c r="AW452" s="599"/>
      <c r="AX452" s="599"/>
      <c r="AY452" s="599"/>
      <c r="AZ452" s="599"/>
      <c r="BA452" s="599"/>
      <c r="BB452" s="599"/>
    </row>
    <row r="453" spans="1:54" s="598" customFormat="1">
      <c r="A453" s="610"/>
      <c r="B453" s="610"/>
      <c r="C453" s="611"/>
      <c r="D453" s="612"/>
      <c r="E453" s="613"/>
      <c r="F453" s="597"/>
      <c r="G453" s="600"/>
      <c r="H453" s="600"/>
      <c r="I453" s="600"/>
      <c r="J453" s="600"/>
      <c r="K453" s="600"/>
      <c r="L453" s="599"/>
      <c r="M453" s="599"/>
      <c r="N453" s="599"/>
      <c r="O453" s="599"/>
      <c r="P453" s="599"/>
      <c r="Q453" s="599"/>
      <c r="R453" s="599"/>
      <c r="S453" s="599"/>
      <c r="T453" s="599"/>
      <c r="U453" s="599"/>
      <c r="V453" s="599"/>
      <c r="W453" s="599"/>
      <c r="X453" s="599"/>
      <c r="Y453" s="599"/>
      <c r="Z453" s="599"/>
      <c r="AA453" s="599"/>
      <c r="AB453" s="599"/>
      <c r="AC453" s="599"/>
      <c r="AD453" s="599"/>
      <c r="AE453" s="599"/>
      <c r="AF453" s="599"/>
      <c r="AG453" s="599"/>
      <c r="AH453" s="599"/>
      <c r="AI453" s="599"/>
      <c r="AJ453" s="599"/>
      <c r="AK453" s="599"/>
      <c r="AL453" s="599"/>
      <c r="AM453" s="599"/>
      <c r="AN453" s="599"/>
      <c r="AO453" s="599"/>
      <c r="AP453" s="599"/>
      <c r="AQ453" s="599"/>
      <c r="AR453" s="599"/>
      <c r="AS453" s="599"/>
      <c r="AT453" s="599"/>
      <c r="AU453" s="599"/>
      <c r="AV453" s="599"/>
      <c r="AW453" s="599"/>
      <c r="AX453" s="599"/>
      <c r="AY453" s="599"/>
      <c r="AZ453" s="599"/>
      <c r="BA453" s="599"/>
      <c r="BB453" s="599"/>
    </row>
    <row r="454" spans="1:54" s="598" customFormat="1" ht="137.44999999999999">
      <c r="A454" s="605" t="s">
        <v>906</v>
      </c>
      <c r="B454" s="605"/>
      <c r="C454" s="606" t="s">
        <v>1667</v>
      </c>
      <c r="D454" s="607"/>
      <c r="E454" s="608"/>
      <c r="F454" s="597"/>
      <c r="G454" s="605" t="s">
        <v>1668</v>
      </c>
      <c r="H454" s="605"/>
      <c r="I454" s="606" t="s">
        <v>1669</v>
      </c>
      <c r="J454" s="607"/>
      <c r="K454" s="608"/>
      <c r="L454" s="599"/>
      <c r="M454" s="599"/>
      <c r="N454" s="599"/>
      <c r="O454" s="599"/>
      <c r="P454" s="599"/>
      <c r="Q454" s="599"/>
      <c r="R454" s="599"/>
      <c r="S454" s="599"/>
      <c r="T454" s="599"/>
      <c r="U454" s="599"/>
      <c r="V454" s="599"/>
      <c r="W454" s="599"/>
      <c r="X454" s="599"/>
      <c r="Y454" s="599"/>
      <c r="Z454" s="599"/>
      <c r="AA454" s="599"/>
      <c r="AB454" s="599"/>
      <c r="AC454" s="599"/>
      <c r="AD454" s="599"/>
      <c r="AE454" s="599"/>
      <c r="AF454" s="599"/>
      <c r="AG454" s="599"/>
      <c r="AH454" s="599"/>
      <c r="AI454" s="599"/>
      <c r="AJ454" s="599"/>
      <c r="AK454" s="599"/>
      <c r="AL454" s="599"/>
      <c r="AM454" s="599"/>
      <c r="AN454" s="599"/>
      <c r="AO454" s="599"/>
      <c r="AP454" s="599"/>
      <c r="AQ454" s="599"/>
      <c r="AR454" s="599"/>
      <c r="AS454" s="599"/>
      <c r="AT454" s="599"/>
      <c r="AU454" s="599"/>
      <c r="AV454" s="599"/>
      <c r="AW454" s="599"/>
      <c r="AX454" s="599"/>
      <c r="AY454" s="599"/>
      <c r="AZ454" s="599"/>
      <c r="BA454" s="599"/>
      <c r="BB454" s="599"/>
    </row>
    <row r="455" spans="1:54" s="598" customFormat="1" ht="174.95">
      <c r="A455" s="605"/>
      <c r="B455" s="605"/>
      <c r="C455" s="609" t="s">
        <v>1670</v>
      </c>
      <c r="D455" s="607"/>
      <c r="E455" s="608"/>
      <c r="F455" s="597"/>
      <c r="G455" s="605"/>
      <c r="H455" s="605"/>
      <c r="I455" s="609" t="s">
        <v>1671</v>
      </c>
      <c r="J455" s="607"/>
      <c r="K455" s="608"/>
      <c r="L455" s="599"/>
      <c r="M455" s="599"/>
      <c r="N455" s="599"/>
      <c r="O455" s="599"/>
      <c r="P455" s="599"/>
      <c r="Q455" s="599"/>
      <c r="R455" s="599"/>
      <c r="S455" s="599"/>
      <c r="T455" s="599"/>
      <c r="U455" s="599"/>
      <c r="V455" s="599"/>
      <c r="W455" s="599"/>
      <c r="X455" s="599"/>
      <c r="Y455" s="599"/>
      <c r="Z455" s="599"/>
      <c r="AA455" s="599"/>
      <c r="AB455" s="599"/>
      <c r="AC455" s="599"/>
      <c r="AD455" s="599"/>
      <c r="AE455" s="599"/>
      <c r="AF455" s="599"/>
      <c r="AG455" s="599"/>
      <c r="AH455" s="599"/>
      <c r="AI455" s="599"/>
      <c r="AJ455" s="599"/>
      <c r="AK455" s="599"/>
      <c r="AL455" s="599"/>
      <c r="AM455" s="599"/>
      <c r="AN455" s="599"/>
      <c r="AO455" s="599"/>
      <c r="AP455" s="599"/>
      <c r="AQ455" s="599"/>
      <c r="AR455" s="599"/>
      <c r="AS455" s="599"/>
      <c r="AT455" s="599"/>
      <c r="AU455" s="599"/>
      <c r="AV455" s="599"/>
      <c r="AW455" s="599"/>
      <c r="AX455" s="599"/>
      <c r="AY455" s="599"/>
      <c r="AZ455" s="599"/>
      <c r="BA455" s="599"/>
      <c r="BB455" s="599"/>
    </row>
    <row r="456" spans="1:54" s="598" customFormat="1">
      <c r="A456" s="605"/>
      <c r="B456" s="605" t="s">
        <v>1517</v>
      </c>
      <c r="C456" s="574"/>
      <c r="D456" s="607"/>
      <c r="E456" s="608"/>
      <c r="F456" s="597"/>
      <c r="G456" s="605"/>
      <c r="H456" s="605" t="s">
        <v>1517</v>
      </c>
      <c r="I456" s="574"/>
      <c r="J456" s="607"/>
      <c r="K456" s="608"/>
      <c r="L456" s="599"/>
      <c r="M456" s="599"/>
      <c r="N456" s="599"/>
      <c r="O456" s="599"/>
      <c r="P456" s="599"/>
      <c r="Q456" s="599"/>
      <c r="R456" s="599"/>
      <c r="S456" s="599"/>
      <c r="T456" s="599"/>
      <c r="U456" s="599"/>
      <c r="V456" s="599"/>
      <c r="W456" s="599"/>
      <c r="X456" s="599"/>
      <c r="Y456" s="599"/>
      <c r="Z456" s="599"/>
      <c r="AA456" s="599"/>
      <c r="AB456" s="599"/>
      <c r="AC456" s="599"/>
      <c r="AD456" s="599"/>
      <c r="AE456" s="599"/>
      <c r="AF456" s="599"/>
      <c r="AG456" s="599"/>
      <c r="AH456" s="599"/>
      <c r="AI456" s="599"/>
      <c r="AJ456" s="599"/>
      <c r="AK456" s="599"/>
      <c r="AL456" s="599"/>
      <c r="AM456" s="599"/>
      <c r="AN456" s="599"/>
      <c r="AO456" s="599"/>
      <c r="AP456" s="599"/>
      <c r="AQ456" s="599"/>
      <c r="AR456" s="599"/>
      <c r="AS456" s="599"/>
      <c r="AT456" s="599"/>
      <c r="AU456" s="599"/>
      <c r="AV456" s="599"/>
      <c r="AW456" s="599"/>
      <c r="AX456" s="599"/>
      <c r="AY456" s="599"/>
      <c r="AZ456" s="599"/>
      <c r="BA456" s="599"/>
      <c r="BB456" s="599"/>
    </row>
    <row r="457" spans="1:54" s="598" customFormat="1">
      <c r="A457" s="605"/>
      <c r="B457" s="605" t="str">
        <f>B$39</f>
        <v>MA</v>
      </c>
      <c r="C457" s="574"/>
      <c r="D457" s="607"/>
      <c r="E457" s="608"/>
      <c r="F457" s="597"/>
      <c r="G457" s="605"/>
      <c r="H457" s="605" t="str">
        <f>H$39</f>
        <v>MA</v>
      </c>
      <c r="I457" s="574"/>
      <c r="J457" s="607"/>
      <c r="K457" s="608"/>
      <c r="L457" s="599"/>
      <c r="M457" s="599"/>
      <c r="N457" s="599"/>
      <c r="O457" s="599"/>
      <c r="P457" s="599"/>
      <c r="Q457" s="599"/>
      <c r="R457" s="599"/>
      <c r="S457" s="599"/>
      <c r="T457" s="599"/>
      <c r="U457" s="599"/>
      <c r="V457" s="599"/>
      <c r="W457" s="599"/>
      <c r="X457" s="599"/>
      <c r="Y457" s="599"/>
      <c r="Z457" s="599"/>
      <c r="AA457" s="599"/>
      <c r="AB457" s="599"/>
      <c r="AC457" s="599"/>
      <c r="AD457" s="599"/>
      <c r="AE457" s="599"/>
      <c r="AF457" s="599"/>
      <c r="AG457" s="599"/>
      <c r="AH457" s="599"/>
      <c r="AI457" s="599"/>
      <c r="AJ457" s="599"/>
      <c r="AK457" s="599"/>
      <c r="AL457" s="599"/>
      <c r="AM457" s="599"/>
      <c r="AN457" s="599"/>
      <c r="AO457" s="599"/>
      <c r="AP457" s="599"/>
      <c r="AQ457" s="599"/>
      <c r="AR457" s="599"/>
      <c r="AS457" s="599"/>
      <c r="AT457" s="599"/>
      <c r="AU457" s="599"/>
      <c r="AV457" s="599"/>
      <c r="AW457" s="599"/>
      <c r="AX457" s="599"/>
      <c r="AY457" s="599"/>
      <c r="AZ457" s="599"/>
      <c r="BA457" s="599"/>
      <c r="BB457" s="599"/>
    </row>
    <row r="458" spans="1:54" s="598" customFormat="1">
      <c r="A458" s="605"/>
      <c r="B458" s="605" t="str">
        <f>B$40</f>
        <v>S1</v>
      </c>
      <c r="C458" s="574"/>
      <c r="D458" s="607"/>
      <c r="E458" s="608"/>
      <c r="F458" s="597"/>
      <c r="G458" s="605"/>
      <c r="H458" s="605" t="str">
        <f>H$40</f>
        <v>S1</v>
      </c>
      <c r="I458" s="574"/>
      <c r="J458" s="607"/>
      <c r="K458" s="608"/>
      <c r="L458" s="599"/>
      <c r="M458" s="599"/>
      <c r="N458" s="599"/>
      <c r="O458" s="599"/>
      <c r="P458" s="599"/>
      <c r="Q458" s="599"/>
      <c r="R458" s="599"/>
      <c r="S458" s="599"/>
      <c r="T458" s="599"/>
      <c r="U458" s="599"/>
      <c r="V458" s="599"/>
      <c r="W458" s="599"/>
      <c r="X458" s="599"/>
      <c r="Y458" s="599"/>
      <c r="Z458" s="599"/>
      <c r="AA458" s="599"/>
      <c r="AB458" s="599"/>
      <c r="AC458" s="599"/>
      <c r="AD458" s="599"/>
      <c r="AE458" s="599"/>
      <c r="AF458" s="599"/>
      <c r="AG458" s="599"/>
      <c r="AH458" s="599"/>
      <c r="AI458" s="599"/>
      <c r="AJ458" s="599"/>
      <c r="AK458" s="599"/>
      <c r="AL458" s="599"/>
      <c r="AM458" s="599"/>
      <c r="AN458" s="599"/>
      <c r="AO458" s="599"/>
      <c r="AP458" s="599"/>
      <c r="AQ458" s="599"/>
      <c r="AR458" s="599"/>
      <c r="AS458" s="599"/>
      <c r="AT458" s="599"/>
      <c r="AU458" s="599"/>
      <c r="AV458" s="599"/>
      <c r="AW458" s="599"/>
      <c r="AX458" s="599"/>
      <c r="AY458" s="599"/>
      <c r="AZ458" s="599"/>
      <c r="BA458" s="599"/>
      <c r="BB458" s="599"/>
    </row>
    <row r="459" spans="1:54" s="598" customFormat="1">
      <c r="A459" s="605"/>
      <c r="B459" s="605" t="str">
        <f>B$41</f>
        <v>S2</v>
      </c>
      <c r="C459" s="574"/>
      <c r="D459" s="607"/>
      <c r="E459" s="608"/>
      <c r="F459" s="597"/>
      <c r="G459" s="605"/>
      <c r="H459" s="605" t="str">
        <f>H$41</f>
        <v>S2</v>
      </c>
      <c r="I459" s="574"/>
      <c r="J459" s="607"/>
      <c r="K459" s="608"/>
      <c r="L459" s="599"/>
      <c r="M459" s="599"/>
      <c r="N459" s="599"/>
      <c r="O459" s="599"/>
      <c r="P459" s="599"/>
      <c r="Q459" s="599"/>
      <c r="R459" s="599"/>
      <c r="S459" s="599"/>
      <c r="T459" s="599"/>
      <c r="U459" s="599"/>
      <c r="V459" s="599"/>
      <c r="W459" s="599"/>
      <c r="X459" s="599"/>
      <c r="Y459" s="599"/>
      <c r="Z459" s="599"/>
      <c r="AA459" s="599"/>
      <c r="AB459" s="599"/>
      <c r="AC459" s="599"/>
      <c r="AD459" s="599"/>
      <c r="AE459" s="599"/>
      <c r="AF459" s="599"/>
      <c r="AG459" s="599"/>
      <c r="AH459" s="599"/>
      <c r="AI459" s="599"/>
      <c r="AJ459" s="599"/>
      <c r="AK459" s="599"/>
      <c r="AL459" s="599"/>
      <c r="AM459" s="599"/>
      <c r="AN459" s="599"/>
      <c r="AO459" s="599"/>
      <c r="AP459" s="599"/>
      <c r="AQ459" s="599"/>
      <c r="AR459" s="599"/>
      <c r="AS459" s="599"/>
      <c r="AT459" s="599"/>
      <c r="AU459" s="599"/>
      <c r="AV459" s="599"/>
      <c r="AW459" s="599"/>
      <c r="AX459" s="599"/>
      <c r="AY459" s="599"/>
      <c r="AZ459" s="599"/>
      <c r="BA459" s="599"/>
      <c r="BB459" s="599"/>
    </row>
    <row r="460" spans="1:54" s="598" customFormat="1" ht="117">
      <c r="A460" s="605"/>
      <c r="B460" s="605" t="str">
        <f>B$42</f>
        <v>S3</v>
      </c>
      <c r="C460" s="574"/>
      <c r="D460" s="607"/>
      <c r="E460" s="608"/>
      <c r="F460" s="597"/>
      <c r="G460" s="605"/>
      <c r="H460" s="605" t="str">
        <f>H$42</f>
        <v>S3</v>
      </c>
      <c r="I460" s="756" t="s">
        <v>1672</v>
      </c>
      <c r="J460" s="759" t="s">
        <v>718</v>
      </c>
      <c r="K460" s="608"/>
      <c r="L460" s="599"/>
      <c r="M460" s="599"/>
      <c r="N460" s="599"/>
      <c r="O460" s="599"/>
      <c r="P460" s="599"/>
      <c r="Q460" s="599"/>
      <c r="R460" s="599"/>
      <c r="S460" s="599"/>
      <c r="T460" s="599"/>
      <c r="U460" s="599"/>
      <c r="V460" s="599"/>
      <c r="W460" s="599"/>
      <c r="X460" s="599"/>
      <c r="Y460" s="599"/>
      <c r="Z460" s="599"/>
      <c r="AA460" s="599"/>
      <c r="AB460" s="599"/>
      <c r="AC460" s="599"/>
      <c r="AD460" s="599"/>
      <c r="AE460" s="599"/>
      <c r="AF460" s="599"/>
      <c r="AG460" s="599"/>
      <c r="AH460" s="599"/>
      <c r="AI460" s="599"/>
      <c r="AJ460" s="599"/>
      <c r="AK460" s="599"/>
      <c r="AL460" s="599"/>
      <c r="AM460" s="599"/>
      <c r="AN460" s="599"/>
      <c r="AO460" s="599"/>
      <c r="AP460" s="599"/>
      <c r="AQ460" s="599"/>
      <c r="AR460" s="599"/>
      <c r="AS460" s="599"/>
      <c r="AT460" s="599"/>
      <c r="AU460" s="599"/>
      <c r="AV460" s="599"/>
      <c r="AW460" s="599"/>
      <c r="AX460" s="599"/>
      <c r="AY460" s="599"/>
      <c r="AZ460" s="599"/>
      <c r="BA460" s="599"/>
      <c r="BB460" s="599"/>
    </row>
    <row r="461" spans="1:54" s="598" customFormat="1">
      <c r="A461" s="605"/>
      <c r="B461" s="605" t="str">
        <f>B$43</f>
        <v>S4</v>
      </c>
      <c r="C461" s="574"/>
      <c r="D461" s="607"/>
      <c r="E461" s="608"/>
      <c r="F461" s="597"/>
      <c r="G461" s="605"/>
      <c r="H461" s="605" t="str">
        <f>H$43</f>
        <v>S4</v>
      </c>
      <c r="I461" s="574"/>
      <c r="J461" s="607"/>
      <c r="K461" s="608"/>
      <c r="L461" s="599"/>
      <c r="M461" s="599"/>
      <c r="N461" s="599"/>
      <c r="O461" s="599"/>
      <c r="P461" s="599"/>
      <c r="Q461" s="599"/>
      <c r="R461" s="599"/>
      <c r="S461" s="599"/>
      <c r="T461" s="599"/>
      <c r="U461" s="599"/>
      <c r="V461" s="599"/>
      <c r="W461" s="599"/>
      <c r="X461" s="599"/>
      <c r="Y461" s="599"/>
      <c r="Z461" s="599"/>
      <c r="AA461" s="599"/>
      <c r="AB461" s="599"/>
      <c r="AC461" s="599"/>
      <c r="AD461" s="599"/>
      <c r="AE461" s="599"/>
      <c r="AF461" s="599"/>
      <c r="AG461" s="599"/>
      <c r="AH461" s="599"/>
      <c r="AI461" s="599"/>
      <c r="AJ461" s="599"/>
      <c r="AK461" s="599"/>
      <c r="AL461" s="599"/>
      <c r="AM461" s="599"/>
      <c r="AN461" s="599"/>
      <c r="AO461" s="599"/>
      <c r="AP461" s="599"/>
      <c r="AQ461" s="599"/>
      <c r="AR461" s="599"/>
      <c r="AS461" s="599"/>
      <c r="AT461" s="599"/>
      <c r="AU461" s="599"/>
      <c r="AV461" s="599"/>
      <c r="AW461" s="599"/>
      <c r="AX461" s="599"/>
      <c r="AY461" s="599"/>
      <c r="AZ461" s="599"/>
      <c r="BA461" s="599"/>
      <c r="BB461" s="599"/>
    </row>
    <row r="462" spans="1:54" s="598" customFormat="1">
      <c r="A462" s="610"/>
      <c r="B462" s="610"/>
      <c r="C462" s="611"/>
      <c r="D462" s="612"/>
      <c r="E462" s="613"/>
      <c r="F462" s="597"/>
      <c r="G462" s="600"/>
      <c r="H462" s="600"/>
      <c r="I462" s="600"/>
      <c r="J462" s="600"/>
      <c r="K462" s="600"/>
      <c r="L462" s="599"/>
      <c r="M462" s="599"/>
      <c r="N462" s="599"/>
      <c r="O462" s="599"/>
      <c r="P462" s="599"/>
      <c r="Q462" s="599"/>
      <c r="R462" s="599"/>
      <c r="S462" s="599"/>
      <c r="T462" s="599"/>
      <c r="U462" s="599"/>
      <c r="V462" s="599"/>
      <c r="W462" s="599"/>
      <c r="X462" s="599"/>
      <c r="Y462" s="599"/>
      <c r="Z462" s="599"/>
      <c r="AA462" s="599"/>
      <c r="AB462" s="599"/>
      <c r="AC462" s="599"/>
      <c r="AD462" s="599"/>
      <c r="AE462" s="599"/>
      <c r="AF462" s="599"/>
      <c r="AG462" s="599"/>
      <c r="AH462" s="599"/>
      <c r="AI462" s="599"/>
      <c r="AJ462" s="599"/>
      <c r="AK462" s="599"/>
      <c r="AL462" s="599"/>
      <c r="AM462" s="599"/>
      <c r="AN462" s="599"/>
      <c r="AO462" s="599"/>
      <c r="AP462" s="599"/>
      <c r="AQ462" s="599"/>
      <c r="AR462" s="599"/>
      <c r="AS462" s="599"/>
      <c r="AT462" s="599"/>
      <c r="AU462" s="599"/>
      <c r="AV462" s="599"/>
      <c r="AW462" s="599"/>
      <c r="AX462" s="599"/>
      <c r="AY462" s="599"/>
      <c r="AZ462" s="599"/>
      <c r="BA462" s="599"/>
      <c r="BB462" s="599"/>
    </row>
    <row r="463" spans="1:54" s="598" customFormat="1" ht="125.1">
      <c r="A463" s="605" t="s">
        <v>910</v>
      </c>
      <c r="B463" s="605"/>
      <c r="C463" s="606" t="s">
        <v>911</v>
      </c>
      <c r="D463" s="607"/>
      <c r="E463" s="608"/>
      <c r="F463" s="597"/>
      <c r="G463" s="600"/>
      <c r="H463" s="600"/>
      <c r="I463" s="600"/>
      <c r="J463" s="600"/>
      <c r="K463" s="600"/>
      <c r="L463" s="599"/>
      <c r="M463" s="599"/>
      <c r="N463" s="599"/>
      <c r="O463" s="599"/>
      <c r="P463" s="599"/>
      <c r="Q463" s="599"/>
      <c r="R463" s="599"/>
      <c r="S463" s="599"/>
      <c r="T463" s="599"/>
      <c r="U463" s="599"/>
      <c r="V463" s="599"/>
      <c r="W463" s="599"/>
      <c r="X463" s="599"/>
      <c r="Y463" s="599"/>
      <c r="Z463" s="599"/>
      <c r="AA463" s="599"/>
      <c r="AB463" s="599"/>
      <c r="AC463" s="599"/>
      <c r="AD463" s="599"/>
      <c r="AE463" s="599"/>
      <c r="AF463" s="599"/>
      <c r="AG463" s="599"/>
      <c r="AH463" s="599"/>
      <c r="AI463" s="599"/>
      <c r="AJ463" s="599"/>
      <c r="AK463" s="599"/>
      <c r="AL463" s="599"/>
      <c r="AM463" s="599"/>
      <c r="AN463" s="599"/>
      <c r="AO463" s="599"/>
      <c r="AP463" s="599"/>
      <c r="AQ463" s="599"/>
      <c r="AR463" s="599"/>
      <c r="AS463" s="599"/>
      <c r="AT463" s="599"/>
      <c r="AU463" s="599"/>
      <c r="AV463" s="599"/>
      <c r="AW463" s="599"/>
      <c r="AX463" s="599"/>
      <c r="AY463" s="599"/>
      <c r="AZ463" s="599"/>
      <c r="BA463" s="599"/>
      <c r="BB463" s="599"/>
    </row>
    <row r="464" spans="1:54" s="598" customFormat="1">
      <c r="A464" s="605"/>
      <c r="B464" s="605" t="s">
        <v>1517</v>
      </c>
      <c r="C464" s="574"/>
      <c r="D464" s="607"/>
      <c r="E464" s="608"/>
      <c r="F464" s="597"/>
      <c r="G464" s="600"/>
      <c r="H464" s="600"/>
      <c r="I464" s="600"/>
      <c r="J464" s="600"/>
      <c r="K464" s="600"/>
      <c r="L464" s="599"/>
      <c r="M464" s="599"/>
      <c r="N464" s="599"/>
      <c r="O464" s="599"/>
      <c r="P464" s="599"/>
      <c r="Q464" s="599"/>
      <c r="R464" s="599"/>
      <c r="S464" s="599"/>
      <c r="T464" s="599"/>
      <c r="U464" s="599"/>
      <c r="V464" s="599"/>
      <c r="W464" s="599"/>
      <c r="X464" s="599"/>
      <c r="Y464" s="599"/>
      <c r="Z464" s="599"/>
      <c r="AA464" s="599"/>
      <c r="AB464" s="599"/>
      <c r="AC464" s="599"/>
      <c r="AD464" s="599"/>
      <c r="AE464" s="599"/>
      <c r="AF464" s="599"/>
      <c r="AG464" s="599"/>
      <c r="AH464" s="599"/>
      <c r="AI464" s="599"/>
      <c r="AJ464" s="599"/>
      <c r="AK464" s="599"/>
      <c r="AL464" s="599"/>
      <c r="AM464" s="599"/>
      <c r="AN464" s="599"/>
      <c r="AO464" s="599"/>
      <c r="AP464" s="599"/>
      <c r="AQ464" s="599"/>
      <c r="AR464" s="599"/>
      <c r="AS464" s="599"/>
      <c r="AT464" s="599"/>
      <c r="AU464" s="599"/>
      <c r="AV464" s="599"/>
      <c r="AW464" s="599"/>
      <c r="AX464" s="599"/>
      <c r="AY464" s="599"/>
      <c r="AZ464" s="599"/>
      <c r="BA464" s="599"/>
      <c r="BB464" s="599"/>
    </row>
    <row r="465" spans="1:54" s="598" customFormat="1">
      <c r="A465" s="605"/>
      <c r="B465" s="605" t="str">
        <f>B$39</f>
        <v>MA</v>
      </c>
      <c r="C465" s="574"/>
      <c r="D465" s="607"/>
      <c r="E465" s="608"/>
      <c r="F465" s="597"/>
      <c r="G465" s="600"/>
      <c r="H465" s="600"/>
      <c r="I465" s="600"/>
      <c r="J465" s="600"/>
      <c r="K465" s="600"/>
      <c r="L465" s="599"/>
      <c r="M465" s="599"/>
      <c r="N465" s="599"/>
      <c r="O465" s="599"/>
      <c r="P465" s="599"/>
      <c r="Q465" s="599"/>
      <c r="R465" s="599"/>
      <c r="S465" s="599"/>
      <c r="T465" s="599"/>
      <c r="U465" s="599"/>
      <c r="V465" s="599"/>
      <c r="W465" s="599"/>
      <c r="X465" s="599"/>
      <c r="Y465" s="599"/>
      <c r="Z465" s="599"/>
      <c r="AA465" s="599"/>
      <c r="AB465" s="599"/>
      <c r="AC465" s="599"/>
      <c r="AD465" s="599"/>
      <c r="AE465" s="599"/>
      <c r="AF465" s="599"/>
      <c r="AG465" s="599"/>
      <c r="AH465" s="599"/>
      <c r="AI465" s="599"/>
      <c r="AJ465" s="599"/>
      <c r="AK465" s="599"/>
      <c r="AL465" s="599"/>
      <c r="AM465" s="599"/>
      <c r="AN465" s="599"/>
      <c r="AO465" s="599"/>
      <c r="AP465" s="599"/>
      <c r="AQ465" s="599"/>
      <c r="AR465" s="599"/>
      <c r="AS465" s="599"/>
      <c r="AT465" s="599"/>
      <c r="AU465" s="599"/>
      <c r="AV465" s="599"/>
      <c r="AW465" s="599"/>
      <c r="AX465" s="599"/>
      <c r="AY465" s="599"/>
      <c r="AZ465" s="599"/>
      <c r="BA465" s="599"/>
      <c r="BB465" s="599"/>
    </row>
    <row r="466" spans="1:54" s="598" customFormat="1">
      <c r="A466" s="605"/>
      <c r="B466" s="605" t="str">
        <f>B$40</f>
        <v>S1</v>
      </c>
      <c r="C466" s="574"/>
      <c r="D466" s="607"/>
      <c r="E466" s="608"/>
      <c r="F466" s="597"/>
      <c r="G466" s="600"/>
      <c r="H466" s="600"/>
      <c r="I466" s="600"/>
      <c r="J466" s="600"/>
      <c r="K466" s="600"/>
      <c r="L466" s="599"/>
      <c r="M466" s="599"/>
      <c r="N466" s="599"/>
      <c r="O466" s="599"/>
      <c r="P466" s="599"/>
      <c r="Q466" s="599"/>
      <c r="R466" s="599"/>
      <c r="S466" s="599"/>
      <c r="T466" s="599"/>
      <c r="U466" s="599"/>
      <c r="V466" s="599"/>
      <c r="W466" s="599"/>
      <c r="X466" s="599"/>
      <c r="Y466" s="599"/>
      <c r="Z466" s="599"/>
      <c r="AA466" s="599"/>
      <c r="AB466" s="599"/>
      <c r="AC466" s="599"/>
      <c r="AD466" s="599"/>
      <c r="AE466" s="599"/>
      <c r="AF466" s="599"/>
      <c r="AG466" s="599"/>
      <c r="AH466" s="599"/>
      <c r="AI466" s="599"/>
      <c r="AJ466" s="599"/>
      <c r="AK466" s="599"/>
      <c r="AL466" s="599"/>
      <c r="AM466" s="599"/>
      <c r="AN466" s="599"/>
      <c r="AO466" s="599"/>
      <c r="AP466" s="599"/>
      <c r="AQ466" s="599"/>
      <c r="AR466" s="599"/>
      <c r="AS466" s="599"/>
      <c r="AT466" s="599"/>
      <c r="AU466" s="599"/>
      <c r="AV466" s="599"/>
      <c r="AW466" s="599"/>
      <c r="AX466" s="599"/>
      <c r="AY466" s="599"/>
      <c r="AZ466" s="599"/>
      <c r="BA466" s="599"/>
      <c r="BB466" s="599"/>
    </row>
    <row r="467" spans="1:54" s="598" customFormat="1">
      <c r="A467" s="605"/>
      <c r="B467" s="605" t="str">
        <f>B$41</f>
        <v>S2</v>
      </c>
      <c r="C467" s="574"/>
      <c r="D467" s="607"/>
      <c r="E467" s="608"/>
      <c r="F467" s="597"/>
      <c r="G467" s="600"/>
      <c r="H467" s="600"/>
      <c r="I467" s="600"/>
      <c r="J467" s="600"/>
      <c r="K467" s="600"/>
      <c r="L467" s="599"/>
      <c r="M467" s="599"/>
      <c r="N467" s="599"/>
      <c r="O467" s="599"/>
      <c r="P467" s="599"/>
      <c r="Q467" s="599"/>
      <c r="R467" s="599"/>
      <c r="S467" s="599"/>
      <c r="T467" s="599"/>
      <c r="U467" s="599"/>
      <c r="V467" s="599"/>
      <c r="W467" s="599"/>
      <c r="X467" s="599"/>
      <c r="Y467" s="599"/>
      <c r="Z467" s="599"/>
      <c r="AA467" s="599"/>
      <c r="AB467" s="599"/>
      <c r="AC467" s="599"/>
      <c r="AD467" s="599"/>
      <c r="AE467" s="599"/>
      <c r="AF467" s="599"/>
      <c r="AG467" s="599"/>
      <c r="AH467" s="599"/>
      <c r="AI467" s="599"/>
      <c r="AJ467" s="599"/>
      <c r="AK467" s="599"/>
      <c r="AL467" s="599"/>
      <c r="AM467" s="599"/>
      <c r="AN467" s="599"/>
      <c r="AO467" s="599"/>
      <c r="AP467" s="599"/>
      <c r="AQ467" s="599"/>
      <c r="AR467" s="599"/>
      <c r="AS467" s="599"/>
      <c r="AT467" s="599"/>
      <c r="AU467" s="599"/>
      <c r="AV467" s="599"/>
      <c r="AW467" s="599"/>
      <c r="AX467" s="599"/>
      <c r="AY467" s="599"/>
      <c r="AZ467" s="599"/>
      <c r="BA467" s="599"/>
      <c r="BB467" s="599"/>
    </row>
    <row r="468" spans="1:54" s="598" customFormat="1">
      <c r="A468" s="605"/>
      <c r="B468" s="605" t="str">
        <f>B$42</f>
        <v>S3</v>
      </c>
      <c r="C468" s="574"/>
      <c r="D468" s="607"/>
      <c r="E468" s="608"/>
      <c r="F468" s="597"/>
      <c r="G468" s="600"/>
      <c r="H468" s="600"/>
      <c r="I468" s="600"/>
      <c r="J468" s="600"/>
      <c r="K468" s="600"/>
      <c r="L468" s="599"/>
      <c r="M468" s="599"/>
      <c r="N468" s="599"/>
      <c r="O468" s="599"/>
      <c r="P468" s="599"/>
      <c r="Q468" s="599"/>
      <c r="R468" s="599"/>
      <c r="S468" s="599"/>
      <c r="T468" s="599"/>
      <c r="U468" s="599"/>
      <c r="V468" s="599"/>
      <c r="W468" s="599"/>
      <c r="X468" s="599"/>
      <c r="Y468" s="599"/>
      <c r="Z468" s="599"/>
      <c r="AA468" s="599"/>
      <c r="AB468" s="599"/>
      <c r="AC468" s="599"/>
      <c r="AD468" s="599"/>
      <c r="AE468" s="599"/>
      <c r="AF468" s="599"/>
      <c r="AG468" s="599"/>
      <c r="AH468" s="599"/>
      <c r="AI468" s="599"/>
      <c r="AJ468" s="599"/>
      <c r="AK468" s="599"/>
      <c r="AL468" s="599"/>
      <c r="AM468" s="599"/>
      <c r="AN468" s="599"/>
      <c r="AO468" s="599"/>
      <c r="AP468" s="599"/>
      <c r="AQ468" s="599"/>
      <c r="AR468" s="599"/>
      <c r="AS468" s="599"/>
      <c r="AT468" s="599"/>
      <c r="AU468" s="599"/>
      <c r="AV468" s="599"/>
      <c r="AW468" s="599"/>
      <c r="AX468" s="599"/>
      <c r="AY468" s="599"/>
      <c r="AZ468" s="599"/>
      <c r="BA468" s="599"/>
      <c r="BB468" s="599"/>
    </row>
    <row r="469" spans="1:54" s="598" customFormat="1">
      <c r="A469" s="605"/>
      <c r="B469" s="605" t="str">
        <f>B$43</f>
        <v>S4</v>
      </c>
      <c r="C469" s="574"/>
      <c r="D469" s="607"/>
      <c r="E469" s="608"/>
      <c r="F469" s="597"/>
      <c r="G469" s="600"/>
      <c r="H469" s="600"/>
      <c r="I469" s="600"/>
      <c r="J469" s="600"/>
      <c r="K469" s="600"/>
      <c r="L469" s="599"/>
      <c r="M469" s="599"/>
      <c r="N469" s="599"/>
      <c r="O469" s="599"/>
      <c r="P469" s="599"/>
      <c r="Q469" s="599"/>
      <c r="R469" s="599"/>
      <c r="S469" s="599"/>
      <c r="T469" s="599"/>
      <c r="U469" s="599"/>
      <c r="V469" s="599"/>
      <c r="W469" s="599"/>
      <c r="X469" s="599"/>
      <c r="Y469" s="599"/>
      <c r="Z469" s="599"/>
      <c r="AA469" s="599"/>
      <c r="AB469" s="599"/>
      <c r="AC469" s="599"/>
      <c r="AD469" s="599"/>
      <c r="AE469" s="599"/>
      <c r="AF469" s="599"/>
      <c r="AG469" s="599"/>
      <c r="AH469" s="599"/>
      <c r="AI469" s="599"/>
      <c r="AJ469" s="599"/>
      <c r="AK469" s="599"/>
      <c r="AL469" s="599"/>
      <c r="AM469" s="599"/>
      <c r="AN469" s="599"/>
      <c r="AO469" s="599"/>
      <c r="AP469" s="599"/>
      <c r="AQ469" s="599"/>
      <c r="AR469" s="599"/>
      <c r="AS469" s="599"/>
      <c r="AT469" s="599"/>
      <c r="AU469" s="599"/>
      <c r="AV469" s="599"/>
      <c r="AW469" s="599"/>
      <c r="AX469" s="599"/>
      <c r="AY469" s="599"/>
      <c r="AZ469" s="599"/>
      <c r="BA469" s="599"/>
      <c r="BB469" s="599"/>
    </row>
    <row r="470" spans="1:54" s="598" customFormat="1">
      <c r="A470" s="610"/>
      <c r="B470" s="610"/>
      <c r="C470" s="611"/>
      <c r="D470" s="612"/>
      <c r="E470" s="613"/>
      <c r="F470" s="597"/>
      <c r="G470" s="600"/>
      <c r="H470" s="600"/>
      <c r="I470" s="600"/>
      <c r="J470" s="600"/>
      <c r="K470" s="600"/>
      <c r="L470" s="599"/>
      <c r="M470" s="599"/>
      <c r="N470" s="599"/>
      <c r="O470" s="599"/>
      <c r="P470" s="599"/>
      <c r="Q470" s="599"/>
      <c r="R470" s="599"/>
      <c r="S470" s="599"/>
      <c r="T470" s="599"/>
      <c r="U470" s="599"/>
      <c r="V470" s="599"/>
      <c r="W470" s="599"/>
      <c r="X470" s="599"/>
      <c r="Y470" s="599"/>
      <c r="Z470" s="599"/>
      <c r="AA470" s="599"/>
      <c r="AB470" s="599"/>
      <c r="AC470" s="599"/>
      <c r="AD470" s="599"/>
      <c r="AE470" s="599"/>
      <c r="AF470" s="599"/>
      <c r="AG470" s="599"/>
      <c r="AH470" s="599"/>
      <c r="AI470" s="599"/>
      <c r="AJ470" s="599"/>
      <c r="AK470" s="599"/>
      <c r="AL470" s="599"/>
      <c r="AM470" s="599"/>
      <c r="AN470" s="599"/>
      <c r="AO470" s="599"/>
      <c r="AP470" s="599"/>
      <c r="AQ470" s="599"/>
      <c r="AR470" s="599"/>
      <c r="AS470" s="599"/>
      <c r="AT470" s="599"/>
      <c r="AU470" s="599"/>
      <c r="AV470" s="599"/>
      <c r="AW470" s="599"/>
      <c r="AX470" s="599"/>
      <c r="AY470" s="599"/>
      <c r="AZ470" s="599"/>
      <c r="BA470" s="599"/>
      <c r="BB470" s="599"/>
    </row>
    <row r="471" spans="1:54" s="598" customFormat="1" ht="112.5">
      <c r="A471" s="605" t="s">
        <v>916</v>
      </c>
      <c r="B471" s="605"/>
      <c r="C471" s="606" t="s">
        <v>917</v>
      </c>
      <c r="D471" s="607"/>
      <c r="E471" s="608"/>
      <c r="F471" s="597"/>
      <c r="G471" s="600"/>
      <c r="H471" s="600"/>
      <c r="I471" s="600"/>
      <c r="J471" s="600"/>
      <c r="K471" s="600"/>
      <c r="L471" s="599"/>
      <c r="M471" s="599"/>
      <c r="N471" s="599"/>
      <c r="O471" s="599"/>
      <c r="P471" s="599"/>
      <c r="Q471" s="599"/>
      <c r="R471" s="599"/>
      <c r="S471" s="599"/>
      <c r="T471" s="599"/>
      <c r="U471" s="599"/>
      <c r="V471" s="599"/>
      <c r="W471" s="599"/>
      <c r="X471" s="599"/>
      <c r="Y471" s="599"/>
      <c r="Z471" s="599"/>
      <c r="AA471" s="599"/>
      <c r="AB471" s="599"/>
      <c r="AC471" s="599"/>
      <c r="AD471" s="599"/>
      <c r="AE471" s="599"/>
      <c r="AF471" s="599"/>
      <c r="AG471" s="599"/>
      <c r="AH471" s="599"/>
      <c r="AI471" s="599"/>
      <c r="AJ471" s="599"/>
      <c r="AK471" s="599"/>
      <c r="AL471" s="599"/>
      <c r="AM471" s="599"/>
      <c r="AN471" s="599"/>
      <c r="AO471" s="599"/>
      <c r="AP471" s="599"/>
      <c r="AQ471" s="599"/>
      <c r="AR471" s="599"/>
      <c r="AS471" s="599"/>
      <c r="AT471" s="599"/>
      <c r="AU471" s="599"/>
      <c r="AV471" s="599"/>
      <c r="AW471" s="599"/>
      <c r="AX471" s="599"/>
      <c r="AY471" s="599"/>
      <c r="AZ471" s="599"/>
      <c r="BA471" s="599"/>
      <c r="BB471" s="599"/>
    </row>
    <row r="472" spans="1:54" s="598" customFormat="1">
      <c r="A472" s="605"/>
      <c r="B472" s="605" t="s">
        <v>1517</v>
      </c>
      <c r="C472" s="574"/>
      <c r="D472" s="607"/>
      <c r="E472" s="608"/>
      <c r="F472" s="597"/>
      <c r="G472" s="600"/>
      <c r="H472" s="600"/>
      <c r="I472" s="600"/>
      <c r="J472" s="600"/>
      <c r="K472" s="600"/>
      <c r="L472" s="599"/>
      <c r="M472" s="599"/>
      <c r="N472" s="599"/>
      <c r="O472" s="599"/>
      <c r="P472" s="599"/>
      <c r="Q472" s="599"/>
      <c r="R472" s="599"/>
      <c r="S472" s="599"/>
      <c r="T472" s="599"/>
      <c r="U472" s="599"/>
      <c r="V472" s="599"/>
      <c r="W472" s="599"/>
      <c r="X472" s="599"/>
      <c r="Y472" s="599"/>
      <c r="Z472" s="599"/>
      <c r="AA472" s="599"/>
      <c r="AB472" s="599"/>
      <c r="AC472" s="599"/>
      <c r="AD472" s="599"/>
      <c r="AE472" s="599"/>
      <c r="AF472" s="599"/>
      <c r="AG472" s="599"/>
      <c r="AH472" s="599"/>
      <c r="AI472" s="599"/>
      <c r="AJ472" s="599"/>
      <c r="AK472" s="599"/>
      <c r="AL472" s="599"/>
      <c r="AM472" s="599"/>
      <c r="AN472" s="599"/>
      <c r="AO472" s="599"/>
      <c r="AP472" s="599"/>
      <c r="AQ472" s="599"/>
      <c r="AR472" s="599"/>
      <c r="AS472" s="599"/>
      <c r="AT472" s="599"/>
      <c r="AU472" s="599"/>
      <c r="AV472" s="599"/>
      <c r="AW472" s="599"/>
      <c r="AX472" s="599"/>
      <c r="AY472" s="599"/>
      <c r="AZ472" s="599"/>
      <c r="BA472" s="599"/>
      <c r="BB472" s="599"/>
    </row>
    <row r="473" spans="1:54" s="598" customFormat="1">
      <c r="A473" s="605"/>
      <c r="B473" s="605" t="str">
        <f>B$39</f>
        <v>MA</v>
      </c>
      <c r="C473" s="574"/>
      <c r="D473" s="607"/>
      <c r="E473" s="608"/>
      <c r="F473" s="597"/>
      <c r="G473" s="600"/>
      <c r="H473" s="600"/>
      <c r="I473" s="600"/>
      <c r="J473" s="600"/>
      <c r="K473" s="600"/>
      <c r="L473" s="599"/>
      <c r="M473" s="599"/>
      <c r="N473" s="599"/>
      <c r="O473" s="599"/>
      <c r="P473" s="599"/>
      <c r="Q473" s="599"/>
      <c r="R473" s="599"/>
      <c r="S473" s="599"/>
      <c r="T473" s="599"/>
      <c r="U473" s="599"/>
      <c r="V473" s="599"/>
      <c r="W473" s="599"/>
      <c r="X473" s="599"/>
      <c r="Y473" s="599"/>
      <c r="Z473" s="599"/>
      <c r="AA473" s="599"/>
      <c r="AB473" s="599"/>
      <c r="AC473" s="599"/>
      <c r="AD473" s="599"/>
      <c r="AE473" s="599"/>
      <c r="AF473" s="599"/>
      <c r="AG473" s="599"/>
      <c r="AH473" s="599"/>
      <c r="AI473" s="599"/>
      <c r="AJ473" s="599"/>
      <c r="AK473" s="599"/>
      <c r="AL473" s="599"/>
      <c r="AM473" s="599"/>
      <c r="AN473" s="599"/>
      <c r="AO473" s="599"/>
      <c r="AP473" s="599"/>
      <c r="AQ473" s="599"/>
      <c r="AR473" s="599"/>
      <c r="AS473" s="599"/>
      <c r="AT473" s="599"/>
      <c r="AU473" s="599"/>
      <c r="AV473" s="599"/>
      <c r="AW473" s="599"/>
      <c r="AX473" s="599"/>
      <c r="AY473" s="599"/>
      <c r="AZ473" s="599"/>
      <c r="BA473" s="599"/>
      <c r="BB473" s="599"/>
    </row>
    <row r="474" spans="1:54" s="598" customFormat="1">
      <c r="A474" s="605"/>
      <c r="B474" s="605" t="str">
        <f>B$40</f>
        <v>S1</v>
      </c>
      <c r="C474" s="574"/>
      <c r="D474" s="607"/>
      <c r="E474" s="608"/>
      <c r="F474" s="597"/>
      <c r="G474" s="600"/>
      <c r="H474" s="600"/>
      <c r="I474" s="600"/>
      <c r="J474" s="600"/>
      <c r="K474" s="600"/>
      <c r="L474" s="599"/>
      <c r="M474" s="599"/>
      <c r="N474" s="599"/>
      <c r="O474" s="599"/>
      <c r="P474" s="599"/>
      <c r="Q474" s="599"/>
      <c r="R474" s="599"/>
      <c r="S474" s="599"/>
      <c r="T474" s="599"/>
      <c r="U474" s="599"/>
      <c r="V474" s="599"/>
      <c r="W474" s="599"/>
      <c r="X474" s="599"/>
      <c r="Y474" s="599"/>
      <c r="Z474" s="599"/>
      <c r="AA474" s="599"/>
      <c r="AB474" s="599"/>
      <c r="AC474" s="599"/>
      <c r="AD474" s="599"/>
      <c r="AE474" s="599"/>
      <c r="AF474" s="599"/>
      <c r="AG474" s="599"/>
      <c r="AH474" s="599"/>
      <c r="AI474" s="599"/>
      <c r="AJ474" s="599"/>
      <c r="AK474" s="599"/>
      <c r="AL474" s="599"/>
      <c r="AM474" s="599"/>
      <c r="AN474" s="599"/>
      <c r="AO474" s="599"/>
      <c r="AP474" s="599"/>
      <c r="AQ474" s="599"/>
      <c r="AR474" s="599"/>
      <c r="AS474" s="599"/>
      <c r="AT474" s="599"/>
      <c r="AU474" s="599"/>
      <c r="AV474" s="599"/>
      <c r="AW474" s="599"/>
      <c r="AX474" s="599"/>
      <c r="AY474" s="599"/>
      <c r="AZ474" s="599"/>
      <c r="BA474" s="599"/>
      <c r="BB474" s="599"/>
    </row>
    <row r="475" spans="1:54" s="598" customFormat="1">
      <c r="A475" s="605"/>
      <c r="B475" s="605" t="str">
        <f>B$41</f>
        <v>S2</v>
      </c>
      <c r="C475" s="574"/>
      <c r="D475" s="607"/>
      <c r="E475" s="608"/>
      <c r="F475" s="597"/>
      <c r="G475" s="600"/>
      <c r="H475" s="600"/>
      <c r="I475" s="600"/>
      <c r="J475" s="600"/>
      <c r="K475" s="600"/>
      <c r="L475" s="599"/>
      <c r="M475" s="599"/>
      <c r="N475" s="599"/>
      <c r="O475" s="599"/>
      <c r="P475" s="599"/>
      <c r="Q475" s="599"/>
      <c r="R475" s="599"/>
      <c r="S475" s="599"/>
      <c r="T475" s="599"/>
      <c r="U475" s="599"/>
      <c r="V475" s="599"/>
      <c r="W475" s="599"/>
      <c r="X475" s="599"/>
      <c r="Y475" s="599"/>
      <c r="Z475" s="599"/>
      <c r="AA475" s="599"/>
      <c r="AB475" s="599"/>
      <c r="AC475" s="599"/>
      <c r="AD475" s="599"/>
      <c r="AE475" s="599"/>
      <c r="AF475" s="599"/>
      <c r="AG475" s="599"/>
      <c r="AH475" s="599"/>
      <c r="AI475" s="599"/>
      <c r="AJ475" s="599"/>
      <c r="AK475" s="599"/>
      <c r="AL475" s="599"/>
      <c r="AM475" s="599"/>
      <c r="AN475" s="599"/>
      <c r="AO475" s="599"/>
      <c r="AP475" s="599"/>
      <c r="AQ475" s="599"/>
      <c r="AR475" s="599"/>
      <c r="AS475" s="599"/>
      <c r="AT475" s="599"/>
      <c r="AU475" s="599"/>
      <c r="AV475" s="599"/>
      <c r="AW475" s="599"/>
      <c r="AX475" s="599"/>
      <c r="AY475" s="599"/>
      <c r="AZ475" s="599"/>
      <c r="BA475" s="599"/>
      <c r="BB475" s="599"/>
    </row>
    <row r="476" spans="1:54" s="598" customFormat="1">
      <c r="A476" s="605"/>
      <c r="B476" s="605" t="str">
        <f>B$42</f>
        <v>S3</v>
      </c>
      <c r="C476" s="574"/>
      <c r="D476" s="607"/>
      <c r="E476" s="608"/>
      <c r="F476" s="597"/>
      <c r="G476" s="600"/>
      <c r="H476" s="600"/>
      <c r="I476" s="600"/>
      <c r="J476" s="600"/>
      <c r="K476" s="600"/>
      <c r="L476" s="599"/>
      <c r="M476" s="599"/>
      <c r="N476" s="599"/>
      <c r="O476" s="599"/>
      <c r="P476" s="599"/>
      <c r="Q476" s="599"/>
      <c r="R476" s="599"/>
      <c r="S476" s="599"/>
      <c r="T476" s="599"/>
      <c r="U476" s="599"/>
      <c r="V476" s="599"/>
      <c r="W476" s="599"/>
      <c r="X476" s="599"/>
      <c r="Y476" s="599"/>
      <c r="Z476" s="599"/>
      <c r="AA476" s="599"/>
      <c r="AB476" s="599"/>
      <c r="AC476" s="599"/>
      <c r="AD476" s="599"/>
      <c r="AE476" s="599"/>
      <c r="AF476" s="599"/>
      <c r="AG476" s="599"/>
      <c r="AH476" s="599"/>
      <c r="AI476" s="599"/>
      <c r="AJ476" s="599"/>
      <c r="AK476" s="599"/>
      <c r="AL476" s="599"/>
      <c r="AM476" s="599"/>
      <c r="AN476" s="599"/>
      <c r="AO476" s="599"/>
      <c r="AP476" s="599"/>
      <c r="AQ476" s="599"/>
      <c r="AR476" s="599"/>
      <c r="AS476" s="599"/>
      <c r="AT476" s="599"/>
      <c r="AU476" s="599"/>
      <c r="AV476" s="599"/>
      <c r="AW476" s="599"/>
      <c r="AX476" s="599"/>
      <c r="AY476" s="599"/>
      <c r="AZ476" s="599"/>
      <c r="BA476" s="599"/>
      <c r="BB476" s="599"/>
    </row>
    <row r="477" spans="1:54" s="598" customFormat="1">
      <c r="A477" s="605"/>
      <c r="B477" s="605" t="str">
        <f>B$43</f>
        <v>S4</v>
      </c>
      <c r="C477" s="574"/>
      <c r="D477" s="607"/>
      <c r="E477" s="608"/>
      <c r="F477" s="597"/>
      <c r="G477" s="600"/>
      <c r="H477" s="600"/>
      <c r="I477" s="600"/>
      <c r="J477" s="600"/>
      <c r="K477" s="600"/>
      <c r="L477" s="599"/>
      <c r="M477" s="599"/>
      <c r="N477" s="599"/>
      <c r="O477" s="599"/>
      <c r="P477" s="599"/>
      <c r="Q477" s="599"/>
      <c r="R477" s="599"/>
      <c r="S477" s="599"/>
      <c r="T477" s="599"/>
      <c r="U477" s="599"/>
      <c r="V477" s="599"/>
      <c r="W477" s="599"/>
      <c r="X477" s="599"/>
      <c r="Y477" s="599"/>
      <c r="Z477" s="599"/>
      <c r="AA477" s="599"/>
      <c r="AB477" s="599"/>
      <c r="AC477" s="599"/>
      <c r="AD477" s="599"/>
      <c r="AE477" s="599"/>
      <c r="AF477" s="599"/>
      <c r="AG477" s="599"/>
      <c r="AH477" s="599"/>
      <c r="AI477" s="599"/>
      <c r="AJ477" s="599"/>
      <c r="AK477" s="599"/>
      <c r="AL477" s="599"/>
      <c r="AM477" s="599"/>
      <c r="AN477" s="599"/>
      <c r="AO477" s="599"/>
      <c r="AP477" s="599"/>
      <c r="AQ477" s="599"/>
      <c r="AR477" s="599"/>
      <c r="AS477" s="599"/>
      <c r="AT477" s="599"/>
      <c r="AU477" s="599"/>
      <c r="AV477" s="599"/>
      <c r="AW477" s="599"/>
      <c r="AX477" s="599"/>
      <c r="AY477" s="599"/>
      <c r="AZ477" s="599"/>
      <c r="BA477" s="599"/>
      <c r="BB477" s="599"/>
    </row>
    <row r="478" spans="1:54" s="598" customFormat="1">
      <c r="A478" s="610"/>
      <c r="B478" s="610"/>
      <c r="C478" s="611"/>
      <c r="D478" s="612"/>
      <c r="E478" s="613"/>
      <c r="F478" s="597"/>
      <c r="G478" s="600"/>
      <c r="H478" s="600"/>
      <c r="I478" s="600"/>
      <c r="J478" s="600"/>
      <c r="K478" s="600"/>
      <c r="L478" s="599"/>
      <c r="M478" s="599"/>
      <c r="N478" s="599"/>
      <c r="O478" s="599"/>
      <c r="P478" s="599"/>
      <c r="Q478" s="599"/>
      <c r="R478" s="599"/>
      <c r="S478" s="599"/>
      <c r="T478" s="599"/>
      <c r="U478" s="599"/>
      <c r="V478" s="599"/>
      <c r="W478" s="599"/>
      <c r="X478" s="599"/>
      <c r="Y478" s="599"/>
      <c r="Z478" s="599"/>
      <c r="AA478" s="599"/>
      <c r="AB478" s="599"/>
      <c r="AC478" s="599"/>
      <c r="AD478" s="599"/>
      <c r="AE478" s="599"/>
      <c r="AF478" s="599"/>
      <c r="AG478" s="599"/>
      <c r="AH478" s="599"/>
      <c r="AI478" s="599"/>
      <c r="AJ478" s="599"/>
      <c r="AK478" s="599"/>
      <c r="AL478" s="599"/>
      <c r="AM478" s="599"/>
      <c r="AN478" s="599"/>
      <c r="AO478" s="599"/>
      <c r="AP478" s="599"/>
      <c r="AQ478" s="599"/>
      <c r="AR478" s="599"/>
      <c r="AS478" s="599"/>
      <c r="AT478" s="599"/>
      <c r="AU478" s="599"/>
      <c r="AV478" s="599"/>
      <c r="AW478" s="599"/>
      <c r="AX478" s="599"/>
      <c r="AY478" s="599"/>
      <c r="AZ478" s="599"/>
      <c r="BA478" s="599"/>
      <c r="BB478" s="599"/>
    </row>
    <row r="479" spans="1:54" s="598" customFormat="1" ht="137.44999999999999">
      <c r="A479" s="610"/>
      <c r="B479" s="610"/>
      <c r="C479" s="611"/>
      <c r="D479" s="612"/>
      <c r="E479" s="613"/>
      <c r="F479" s="597"/>
      <c r="G479" s="605" t="s">
        <v>1673</v>
      </c>
      <c r="H479" s="605"/>
      <c r="I479" s="606" t="s">
        <v>1674</v>
      </c>
      <c r="J479" s="607"/>
      <c r="K479" s="608"/>
      <c r="L479" s="599"/>
      <c r="M479" s="599"/>
      <c r="N479" s="599"/>
      <c r="O479" s="599"/>
      <c r="P479" s="599"/>
      <c r="Q479" s="599"/>
      <c r="R479" s="599"/>
      <c r="S479" s="599"/>
      <c r="T479" s="599"/>
      <c r="U479" s="599"/>
      <c r="V479" s="599"/>
      <c r="W479" s="599"/>
      <c r="X479" s="599"/>
      <c r="Y479" s="599"/>
      <c r="Z479" s="599"/>
      <c r="AA479" s="599"/>
      <c r="AB479" s="599"/>
      <c r="AC479" s="599"/>
      <c r="AD479" s="599"/>
      <c r="AE479" s="599"/>
      <c r="AF479" s="599"/>
      <c r="AG479" s="599"/>
      <c r="AH479" s="599"/>
      <c r="AI479" s="599"/>
      <c r="AJ479" s="599"/>
      <c r="AK479" s="599"/>
      <c r="AL479" s="599"/>
      <c r="AM479" s="599"/>
      <c r="AN479" s="599"/>
      <c r="AO479" s="599"/>
      <c r="AP479" s="599"/>
      <c r="AQ479" s="599"/>
      <c r="AR479" s="599"/>
      <c r="AS479" s="599"/>
      <c r="AT479" s="599"/>
      <c r="AU479" s="599"/>
      <c r="AV479" s="599"/>
      <c r="AW479" s="599"/>
      <c r="AX479" s="599"/>
      <c r="AY479" s="599"/>
      <c r="AZ479" s="599"/>
      <c r="BA479" s="599"/>
      <c r="BB479" s="599"/>
    </row>
    <row r="480" spans="1:54" s="598" customFormat="1" ht="282.75" customHeight="1">
      <c r="A480" s="610"/>
      <c r="B480" s="610"/>
      <c r="C480" s="611"/>
      <c r="D480" s="612"/>
      <c r="E480" s="613"/>
      <c r="F480" s="597"/>
      <c r="G480" s="605"/>
      <c r="H480" s="605"/>
      <c r="I480" s="642" t="s">
        <v>1675</v>
      </c>
      <c r="J480" s="607"/>
      <c r="K480" s="608"/>
      <c r="L480" s="599"/>
      <c r="M480" s="599"/>
      <c r="N480" s="599"/>
      <c r="O480" s="599"/>
      <c r="P480" s="599"/>
      <c r="Q480" s="599"/>
      <c r="R480" s="599"/>
      <c r="S480" s="599"/>
      <c r="T480" s="599"/>
      <c r="U480" s="599"/>
      <c r="V480" s="599"/>
      <c r="W480" s="599"/>
      <c r="X480" s="599"/>
      <c r="Y480" s="599"/>
      <c r="Z480" s="599"/>
      <c r="AA480" s="599"/>
      <c r="AB480" s="599"/>
      <c r="AC480" s="599"/>
      <c r="AD480" s="599"/>
      <c r="AE480" s="599"/>
      <c r="AF480" s="599"/>
      <c r="AG480" s="599"/>
      <c r="AH480" s="599"/>
      <c r="AI480" s="599"/>
      <c r="AJ480" s="599"/>
      <c r="AK480" s="599"/>
      <c r="AL480" s="599"/>
      <c r="AM480" s="599"/>
      <c r="AN480" s="599"/>
      <c r="AO480" s="599"/>
      <c r="AP480" s="599"/>
      <c r="AQ480" s="599"/>
      <c r="AR480" s="599"/>
      <c r="AS480" s="599"/>
      <c r="AT480" s="599"/>
      <c r="AU480" s="599"/>
      <c r="AV480" s="599"/>
      <c r="AW480" s="599"/>
      <c r="AX480" s="599"/>
      <c r="AY480" s="599"/>
      <c r="AZ480" s="599"/>
      <c r="BA480" s="599"/>
      <c r="BB480" s="599"/>
    </row>
    <row r="481" spans="1:54" s="598" customFormat="1">
      <c r="A481" s="610"/>
      <c r="B481" s="610"/>
      <c r="C481" s="611"/>
      <c r="D481" s="612"/>
      <c r="E481" s="613"/>
      <c r="F481" s="597"/>
      <c r="G481" s="605"/>
      <c r="H481" s="605" t="s">
        <v>1517</v>
      </c>
      <c r="I481" s="574"/>
      <c r="J481" s="607"/>
      <c r="K481" s="608"/>
      <c r="L481" s="599"/>
      <c r="M481" s="599"/>
      <c r="N481" s="599"/>
      <c r="O481" s="599"/>
      <c r="P481" s="599"/>
      <c r="Q481" s="599"/>
      <c r="R481" s="599"/>
      <c r="S481" s="599"/>
      <c r="T481" s="599"/>
      <c r="U481" s="599"/>
      <c r="V481" s="599"/>
      <c r="W481" s="599"/>
      <c r="X481" s="599"/>
      <c r="Y481" s="599"/>
      <c r="Z481" s="599"/>
      <c r="AA481" s="599"/>
      <c r="AB481" s="599"/>
      <c r="AC481" s="599"/>
      <c r="AD481" s="599"/>
      <c r="AE481" s="599"/>
      <c r="AF481" s="599"/>
      <c r="AG481" s="599"/>
      <c r="AH481" s="599"/>
      <c r="AI481" s="599"/>
      <c r="AJ481" s="599"/>
      <c r="AK481" s="599"/>
      <c r="AL481" s="599"/>
      <c r="AM481" s="599"/>
      <c r="AN481" s="599"/>
      <c r="AO481" s="599"/>
      <c r="AP481" s="599"/>
      <c r="AQ481" s="599"/>
      <c r="AR481" s="599"/>
      <c r="AS481" s="599"/>
      <c r="AT481" s="599"/>
      <c r="AU481" s="599"/>
      <c r="AV481" s="599"/>
      <c r="AW481" s="599"/>
      <c r="AX481" s="599"/>
      <c r="AY481" s="599"/>
      <c r="AZ481" s="599"/>
      <c r="BA481" s="599"/>
      <c r="BB481" s="599"/>
    </row>
    <row r="482" spans="1:54" s="598" customFormat="1">
      <c r="A482" s="610"/>
      <c r="B482" s="610"/>
      <c r="C482" s="611"/>
      <c r="D482" s="612"/>
      <c r="E482" s="613"/>
      <c r="F482" s="597"/>
      <c r="G482" s="605"/>
      <c r="H482" s="605" t="str">
        <f>H$39</f>
        <v>MA</v>
      </c>
      <c r="I482" s="574"/>
      <c r="J482" s="607"/>
      <c r="K482" s="608"/>
      <c r="L482" s="599"/>
      <c r="M482" s="599"/>
      <c r="N482" s="599"/>
      <c r="O482" s="599"/>
      <c r="P482" s="599"/>
      <c r="Q482" s="599"/>
      <c r="R482" s="599"/>
      <c r="S482" s="599"/>
      <c r="T482" s="599"/>
      <c r="U482" s="599"/>
      <c r="V482" s="599"/>
      <c r="W482" s="599"/>
      <c r="X482" s="599"/>
      <c r="Y482" s="599"/>
      <c r="Z482" s="599"/>
      <c r="AA482" s="599"/>
      <c r="AB482" s="599"/>
      <c r="AC482" s="599"/>
      <c r="AD482" s="599"/>
      <c r="AE482" s="599"/>
      <c r="AF482" s="599"/>
      <c r="AG482" s="599"/>
      <c r="AH482" s="599"/>
      <c r="AI482" s="599"/>
      <c r="AJ482" s="599"/>
      <c r="AK482" s="599"/>
      <c r="AL482" s="599"/>
      <c r="AM482" s="599"/>
      <c r="AN482" s="599"/>
      <c r="AO482" s="599"/>
      <c r="AP482" s="599"/>
      <c r="AQ482" s="599"/>
      <c r="AR482" s="599"/>
      <c r="AS482" s="599"/>
      <c r="AT482" s="599"/>
      <c r="AU482" s="599"/>
      <c r="AV482" s="599"/>
      <c r="AW482" s="599"/>
      <c r="AX482" s="599"/>
      <c r="AY482" s="599"/>
      <c r="AZ482" s="599"/>
      <c r="BA482" s="599"/>
      <c r="BB482" s="599"/>
    </row>
    <row r="483" spans="1:54" s="598" customFormat="1">
      <c r="A483" s="610"/>
      <c r="B483" s="610"/>
      <c r="C483" s="611"/>
      <c r="D483" s="612"/>
      <c r="E483" s="613"/>
      <c r="F483" s="597"/>
      <c r="G483" s="605"/>
      <c r="H483" s="605" t="str">
        <f>H$40</f>
        <v>S1</v>
      </c>
      <c r="I483" s="574"/>
      <c r="J483" s="607"/>
      <c r="K483" s="608"/>
      <c r="L483" s="599"/>
      <c r="M483" s="599"/>
      <c r="N483" s="599"/>
      <c r="O483" s="599"/>
      <c r="P483" s="599"/>
      <c r="Q483" s="599"/>
      <c r="R483" s="599"/>
      <c r="S483" s="599"/>
      <c r="T483" s="599"/>
      <c r="U483" s="599"/>
      <c r="V483" s="599"/>
      <c r="W483" s="599"/>
      <c r="X483" s="599"/>
      <c r="Y483" s="599"/>
      <c r="Z483" s="599"/>
      <c r="AA483" s="599"/>
      <c r="AB483" s="599"/>
      <c r="AC483" s="599"/>
      <c r="AD483" s="599"/>
      <c r="AE483" s="599"/>
      <c r="AF483" s="599"/>
      <c r="AG483" s="599"/>
      <c r="AH483" s="599"/>
      <c r="AI483" s="599"/>
      <c r="AJ483" s="599"/>
      <c r="AK483" s="599"/>
      <c r="AL483" s="599"/>
      <c r="AM483" s="599"/>
      <c r="AN483" s="599"/>
      <c r="AO483" s="599"/>
      <c r="AP483" s="599"/>
      <c r="AQ483" s="599"/>
      <c r="AR483" s="599"/>
      <c r="AS483" s="599"/>
      <c r="AT483" s="599"/>
      <c r="AU483" s="599"/>
      <c r="AV483" s="599"/>
      <c r="AW483" s="599"/>
      <c r="AX483" s="599"/>
      <c r="AY483" s="599"/>
      <c r="AZ483" s="599"/>
      <c r="BA483" s="599"/>
      <c r="BB483" s="599"/>
    </row>
    <row r="484" spans="1:54" s="598" customFormat="1">
      <c r="A484" s="610"/>
      <c r="B484" s="610"/>
      <c r="C484" s="611"/>
      <c r="D484" s="612"/>
      <c r="E484" s="613"/>
      <c r="F484" s="597"/>
      <c r="G484" s="605"/>
      <c r="H484" s="605" t="str">
        <f>H$41</f>
        <v>S2</v>
      </c>
      <c r="I484" s="574"/>
      <c r="J484" s="607"/>
      <c r="K484" s="608"/>
      <c r="L484" s="599"/>
      <c r="M484" s="599"/>
      <c r="N484" s="599"/>
      <c r="O484" s="599"/>
      <c r="P484" s="599"/>
      <c r="Q484" s="599"/>
      <c r="R484" s="599"/>
      <c r="S484" s="599"/>
      <c r="T484" s="599"/>
      <c r="U484" s="599"/>
      <c r="V484" s="599"/>
      <c r="W484" s="599"/>
      <c r="X484" s="599"/>
      <c r="Y484" s="599"/>
      <c r="Z484" s="599"/>
      <c r="AA484" s="599"/>
      <c r="AB484" s="599"/>
      <c r="AC484" s="599"/>
      <c r="AD484" s="599"/>
      <c r="AE484" s="599"/>
      <c r="AF484" s="599"/>
      <c r="AG484" s="599"/>
      <c r="AH484" s="599"/>
      <c r="AI484" s="599"/>
      <c r="AJ484" s="599"/>
      <c r="AK484" s="599"/>
      <c r="AL484" s="599"/>
      <c r="AM484" s="599"/>
      <c r="AN484" s="599"/>
      <c r="AO484" s="599"/>
      <c r="AP484" s="599"/>
      <c r="AQ484" s="599"/>
      <c r="AR484" s="599"/>
      <c r="AS484" s="599"/>
      <c r="AT484" s="599"/>
      <c r="AU484" s="599"/>
      <c r="AV484" s="599"/>
      <c r="AW484" s="599"/>
      <c r="AX484" s="599"/>
      <c r="AY484" s="599"/>
      <c r="AZ484" s="599"/>
      <c r="BA484" s="599"/>
      <c r="BB484" s="599"/>
    </row>
    <row r="485" spans="1:54" s="598" customFormat="1" ht="143.1">
      <c r="A485" s="610"/>
      <c r="B485" s="610"/>
      <c r="C485" s="611"/>
      <c r="D485" s="612"/>
      <c r="E485" s="613"/>
      <c r="F485" s="597"/>
      <c r="G485" s="605"/>
      <c r="H485" s="605" t="str">
        <f>H$42</f>
        <v>S3</v>
      </c>
      <c r="I485" s="756" t="s">
        <v>1676</v>
      </c>
      <c r="J485" s="759" t="s">
        <v>718</v>
      </c>
      <c r="K485" s="608"/>
      <c r="L485" s="599"/>
      <c r="M485" s="599"/>
      <c r="N485" s="599"/>
      <c r="O485" s="599"/>
      <c r="P485" s="599"/>
      <c r="Q485" s="599"/>
      <c r="R485" s="599"/>
      <c r="S485" s="599"/>
      <c r="T485" s="599"/>
      <c r="U485" s="599"/>
      <c r="V485" s="599"/>
      <c r="W485" s="599"/>
      <c r="X485" s="599"/>
      <c r="Y485" s="599"/>
      <c r="Z485" s="599"/>
      <c r="AA485" s="599"/>
      <c r="AB485" s="599"/>
      <c r="AC485" s="599"/>
      <c r="AD485" s="599"/>
      <c r="AE485" s="599"/>
      <c r="AF485" s="599"/>
      <c r="AG485" s="599"/>
      <c r="AH485" s="599"/>
      <c r="AI485" s="599"/>
      <c r="AJ485" s="599"/>
      <c r="AK485" s="599"/>
      <c r="AL485" s="599"/>
      <c r="AM485" s="599"/>
      <c r="AN485" s="599"/>
      <c r="AO485" s="599"/>
      <c r="AP485" s="599"/>
      <c r="AQ485" s="599"/>
      <c r="AR485" s="599"/>
      <c r="AS485" s="599"/>
      <c r="AT485" s="599"/>
      <c r="AU485" s="599"/>
      <c r="AV485" s="599"/>
      <c r="AW485" s="599"/>
      <c r="AX485" s="599"/>
      <c r="AY485" s="599"/>
      <c r="AZ485" s="599"/>
      <c r="BA485" s="599"/>
      <c r="BB485" s="599"/>
    </row>
    <row r="486" spans="1:54" s="598" customFormat="1">
      <c r="A486" s="610"/>
      <c r="B486" s="610"/>
      <c r="C486" s="611"/>
      <c r="D486" s="612"/>
      <c r="E486" s="613"/>
      <c r="F486" s="597"/>
      <c r="G486" s="605"/>
      <c r="H486" s="605" t="str">
        <f>H$43</f>
        <v>S4</v>
      </c>
      <c r="I486" s="574"/>
      <c r="J486" s="607"/>
      <c r="K486" s="608"/>
      <c r="L486" s="599"/>
      <c r="M486" s="599"/>
      <c r="N486" s="599"/>
      <c r="O486" s="599"/>
      <c r="P486" s="599"/>
      <c r="Q486" s="599"/>
      <c r="R486" s="599"/>
      <c r="S486" s="599"/>
      <c r="T486" s="599"/>
      <c r="U486" s="599"/>
      <c r="V486" s="599"/>
      <c r="W486" s="599"/>
      <c r="X486" s="599"/>
      <c r="Y486" s="599"/>
      <c r="Z486" s="599"/>
      <c r="AA486" s="599"/>
      <c r="AB486" s="599"/>
      <c r="AC486" s="599"/>
      <c r="AD486" s="599"/>
      <c r="AE486" s="599"/>
      <c r="AF486" s="599"/>
      <c r="AG486" s="599"/>
      <c r="AH486" s="599"/>
      <c r="AI486" s="599"/>
      <c r="AJ486" s="599"/>
      <c r="AK486" s="599"/>
      <c r="AL486" s="599"/>
      <c r="AM486" s="599"/>
      <c r="AN486" s="599"/>
      <c r="AO486" s="599"/>
      <c r="AP486" s="599"/>
      <c r="AQ486" s="599"/>
      <c r="AR486" s="599"/>
      <c r="AS486" s="599"/>
      <c r="AT486" s="599"/>
      <c r="AU486" s="599"/>
      <c r="AV486" s="599"/>
      <c r="AW486" s="599"/>
      <c r="AX486" s="599"/>
      <c r="AY486" s="599"/>
      <c r="AZ486" s="599"/>
      <c r="BA486" s="599"/>
      <c r="BB486" s="599"/>
    </row>
    <row r="487" spans="1:54" s="598" customFormat="1">
      <c r="A487" s="610"/>
      <c r="B487" s="610"/>
      <c r="C487" s="611"/>
      <c r="D487" s="612"/>
      <c r="E487" s="613"/>
      <c r="F487" s="597"/>
      <c r="G487" s="600"/>
      <c r="H487" s="600"/>
      <c r="I487" s="600"/>
      <c r="J487" s="600"/>
      <c r="K487" s="600"/>
      <c r="L487" s="599"/>
      <c r="M487" s="599"/>
      <c r="N487" s="599"/>
      <c r="O487" s="599"/>
      <c r="P487" s="599"/>
      <c r="Q487" s="599"/>
      <c r="R487" s="599"/>
      <c r="S487" s="599"/>
      <c r="T487" s="599"/>
      <c r="U487" s="599"/>
      <c r="V487" s="599"/>
      <c r="W487" s="599"/>
      <c r="X487" s="599"/>
      <c r="Y487" s="599"/>
      <c r="Z487" s="599"/>
      <c r="AA487" s="599"/>
      <c r="AB487" s="599"/>
      <c r="AC487" s="599"/>
      <c r="AD487" s="599"/>
      <c r="AE487" s="599"/>
      <c r="AF487" s="599"/>
      <c r="AG487" s="599"/>
      <c r="AH487" s="599"/>
      <c r="AI487" s="599"/>
      <c r="AJ487" s="599"/>
      <c r="AK487" s="599"/>
      <c r="AL487" s="599"/>
      <c r="AM487" s="599"/>
      <c r="AN487" s="599"/>
      <c r="AO487" s="599"/>
      <c r="AP487" s="599"/>
      <c r="AQ487" s="599"/>
      <c r="AR487" s="599"/>
      <c r="AS487" s="599"/>
      <c r="AT487" s="599"/>
      <c r="AU487" s="599"/>
      <c r="AV487" s="599"/>
      <c r="AW487" s="599"/>
      <c r="AX487" s="599"/>
      <c r="AY487" s="599"/>
      <c r="AZ487" s="599"/>
      <c r="BA487" s="599"/>
      <c r="BB487" s="599"/>
    </row>
    <row r="488" spans="1:54" s="598" customFormat="1">
      <c r="A488" s="610"/>
      <c r="B488" s="610"/>
      <c r="C488" s="611"/>
      <c r="D488" s="612"/>
      <c r="E488" s="613"/>
      <c r="F488" s="597"/>
      <c r="G488" s="600"/>
      <c r="H488" s="600"/>
      <c r="I488" s="600"/>
      <c r="J488" s="600"/>
      <c r="K488" s="600"/>
      <c r="L488" s="599"/>
      <c r="M488" s="599"/>
      <c r="N488" s="599"/>
      <c r="O488" s="599"/>
      <c r="P488" s="599"/>
      <c r="Q488" s="599"/>
      <c r="R488" s="599"/>
      <c r="S488" s="599"/>
      <c r="T488" s="599"/>
      <c r="U488" s="599"/>
      <c r="V488" s="599"/>
      <c r="W488" s="599"/>
      <c r="X488" s="599"/>
      <c r="Y488" s="599"/>
      <c r="Z488" s="599"/>
      <c r="AA488" s="599"/>
      <c r="AB488" s="599"/>
      <c r="AC488" s="599"/>
      <c r="AD488" s="599"/>
      <c r="AE488" s="599"/>
      <c r="AF488" s="599"/>
      <c r="AG488" s="599"/>
      <c r="AH488" s="599"/>
      <c r="AI488" s="599"/>
      <c r="AJ488" s="599"/>
      <c r="AK488" s="599"/>
      <c r="AL488" s="599"/>
      <c r="AM488" s="599"/>
      <c r="AN488" s="599"/>
      <c r="AO488" s="599"/>
      <c r="AP488" s="599"/>
      <c r="AQ488" s="599"/>
      <c r="AR488" s="599"/>
      <c r="AS488" s="599"/>
      <c r="AT488" s="599"/>
      <c r="AU488" s="599"/>
      <c r="AV488" s="599"/>
      <c r="AW488" s="599"/>
      <c r="AX488" s="599"/>
      <c r="AY488" s="599"/>
      <c r="AZ488" s="599"/>
      <c r="BA488" s="599"/>
      <c r="BB488" s="599"/>
    </row>
    <row r="489" spans="1:54" s="598" customFormat="1">
      <c r="A489" s="601">
        <v>2.4</v>
      </c>
      <c r="B489" s="601"/>
      <c r="C489" s="593" t="s">
        <v>921</v>
      </c>
      <c r="D489" s="602"/>
      <c r="E489" s="640"/>
      <c r="F489" s="597"/>
      <c r="G489" s="601">
        <v>2.4</v>
      </c>
      <c r="H489" s="601"/>
      <c r="I489" s="593" t="s">
        <v>921</v>
      </c>
      <c r="J489" s="602"/>
      <c r="K489" s="640"/>
      <c r="L489" s="599"/>
      <c r="M489" s="599"/>
      <c r="N489" s="599"/>
      <c r="O489" s="599"/>
      <c r="P489" s="599"/>
      <c r="Q489" s="599"/>
      <c r="R489" s="599"/>
      <c r="S489" s="599"/>
      <c r="T489" s="599"/>
      <c r="U489" s="599"/>
      <c r="V489" s="599"/>
      <c r="W489" s="599"/>
      <c r="X489" s="599"/>
      <c r="Y489" s="599"/>
      <c r="Z489" s="599"/>
      <c r="AA489" s="599"/>
      <c r="AB489" s="599"/>
      <c r="AC489" s="599"/>
      <c r="AD489" s="599"/>
      <c r="AE489" s="599"/>
      <c r="AF489" s="599"/>
      <c r="AG489" s="599"/>
      <c r="AH489" s="599"/>
      <c r="AI489" s="599"/>
      <c r="AJ489" s="599"/>
      <c r="AK489" s="599"/>
      <c r="AL489" s="599"/>
      <c r="AM489" s="599"/>
      <c r="AN489" s="599"/>
      <c r="AO489" s="599"/>
      <c r="AP489" s="599"/>
      <c r="AQ489" s="599"/>
      <c r="AR489" s="599"/>
      <c r="AS489" s="599"/>
      <c r="AT489" s="599"/>
      <c r="AU489" s="599"/>
      <c r="AV489" s="599"/>
      <c r="AW489" s="599"/>
      <c r="AX489" s="599"/>
      <c r="AY489" s="599"/>
      <c r="AZ489" s="599"/>
      <c r="BA489" s="599"/>
      <c r="BB489" s="599"/>
    </row>
    <row r="490" spans="1:54" s="598" customFormat="1" ht="75">
      <c r="A490" s="605" t="s">
        <v>922</v>
      </c>
      <c r="B490" s="605"/>
      <c r="C490" s="606" t="s">
        <v>923</v>
      </c>
      <c r="D490" s="607"/>
      <c r="E490" s="608"/>
      <c r="F490" s="597"/>
      <c r="G490" s="605" t="s">
        <v>922</v>
      </c>
      <c r="H490" s="605"/>
      <c r="I490" s="606" t="s">
        <v>1677</v>
      </c>
      <c r="J490" s="607"/>
      <c r="K490" s="608"/>
      <c r="L490" s="599"/>
      <c r="M490" s="599"/>
      <c r="N490" s="599"/>
      <c r="O490" s="599"/>
      <c r="P490" s="599"/>
      <c r="Q490" s="599"/>
      <c r="R490" s="599"/>
      <c r="S490" s="599"/>
      <c r="T490" s="599"/>
      <c r="U490" s="599"/>
      <c r="V490" s="599"/>
      <c r="W490" s="599"/>
      <c r="X490" s="599"/>
      <c r="Y490" s="599"/>
      <c r="Z490" s="599"/>
      <c r="AA490" s="599"/>
      <c r="AB490" s="599"/>
      <c r="AC490" s="599"/>
      <c r="AD490" s="599"/>
      <c r="AE490" s="599"/>
      <c r="AF490" s="599"/>
      <c r="AG490" s="599"/>
      <c r="AH490" s="599"/>
      <c r="AI490" s="599"/>
      <c r="AJ490" s="599"/>
      <c r="AK490" s="599"/>
      <c r="AL490" s="599"/>
      <c r="AM490" s="599"/>
      <c r="AN490" s="599"/>
      <c r="AO490" s="599"/>
      <c r="AP490" s="599"/>
      <c r="AQ490" s="599"/>
      <c r="AR490" s="599"/>
      <c r="AS490" s="599"/>
      <c r="AT490" s="599"/>
      <c r="AU490" s="599"/>
      <c r="AV490" s="599"/>
      <c r="AW490" s="599"/>
      <c r="AX490" s="599"/>
      <c r="AY490" s="599"/>
      <c r="AZ490" s="599"/>
      <c r="BA490" s="599"/>
      <c r="BB490" s="599"/>
    </row>
    <row r="491" spans="1:54" s="598" customFormat="1" ht="50.1">
      <c r="A491" s="605"/>
      <c r="B491" s="605"/>
      <c r="C491" s="609" t="s">
        <v>1678</v>
      </c>
      <c r="D491" s="607"/>
      <c r="E491" s="608"/>
      <c r="F491" s="597"/>
      <c r="G491" s="605"/>
      <c r="H491" s="605"/>
      <c r="I491" s="609" t="s">
        <v>1679</v>
      </c>
      <c r="J491" s="607"/>
      <c r="K491" s="608"/>
      <c r="L491" s="599"/>
      <c r="M491" s="599"/>
      <c r="N491" s="599"/>
      <c r="O491" s="599"/>
      <c r="P491" s="599"/>
      <c r="Q491" s="599"/>
      <c r="R491" s="599"/>
      <c r="S491" s="599"/>
      <c r="T491" s="599"/>
      <c r="U491" s="599"/>
      <c r="V491" s="599"/>
      <c r="W491" s="599"/>
      <c r="X491" s="599"/>
      <c r="Y491" s="599"/>
      <c r="Z491" s="599"/>
      <c r="AA491" s="599"/>
      <c r="AB491" s="599"/>
      <c r="AC491" s="599"/>
      <c r="AD491" s="599"/>
      <c r="AE491" s="599"/>
      <c r="AF491" s="599"/>
      <c r="AG491" s="599"/>
      <c r="AH491" s="599"/>
      <c r="AI491" s="599"/>
      <c r="AJ491" s="599"/>
      <c r="AK491" s="599"/>
      <c r="AL491" s="599"/>
      <c r="AM491" s="599"/>
      <c r="AN491" s="599"/>
      <c r="AO491" s="599"/>
      <c r="AP491" s="599"/>
      <c r="AQ491" s="599"/>
      <c r="AR491" s="599"/>
      <c r="AS491" s="599"/>
      <c r="AT491" s="599"/>
      <c r="AU491" s="599"/>
      <c r="AV491" s="599"/>
      <c r="AW491" s="599"/>
      <c r="AX491" s="599"/>
      <c r="AY491" s="599"/>
      <c r="AZ491" s="599"/>
      <c r="BA491" s="599"/>
      <c r="BB491" s="599"/>
    </row>
    <row r="492" spans="1:54" s="598" customFormat="1">
      <c r="A492" s="605"/>
      <c r="B492" s="605" t="s">
        <v>1517</v>
      </c>
      <c r="C492" s="574"/>
      <c r="D492" s="607"/>
      <c r="E492" s="608"/>
      <c r="F492" s="597"/>
      <c r="G492" s="605"/>
      <c r="H492" s="605" t="s">
        <v>1517</v>
      </c>
      <c r="I492" s="574"/>
      <c r="J492" s="607"/>
      <c r="K492" s="608"/>
      <c r="L492" s="599"/>
      <c r="M492" s="599"/>
      <c r="N492" s="599"/>
      <c r="O492" s="599"/>
      <c r="P492" s="599"/>
      <c r="Q492" s="599"/>
      <c r="R492" s="599"/>
      <c r="S492" s="599"/>
      <c r="T492" s="599"/>
      <c r="U492" s="599"/>
      <c r="V492" s="599"/>
      <c r="W492" s="599"/>
      <c r="X492" s="599"/>
      <c r="Y492" s="599"/>
      <c r="Z492" s="599"/>
      <c r="AA492" s="599"/>
      <c r="AB492" s="599"/>
      <c r="AC492" s="599"/>
      <c r="AD492" s="599"/>
      <c r="AE492" s="599"/>
      <c r="AF492" s="599"/>
      <c r="AG492" s="599"/>
      <c r="AH492" s="599"/>
      <c r="AI492" s="599"/>
      <c r="AJ492" s="599"/>
      <c r="AK492" s="599"/>
      <c r="AL492" s="599"/>
      <c r="AM492" s="599"/>
      <c r="AN492" s="599"/>
      <c r="AO492" s="599"/>
      <c r="AP492" s="599"/>
      <c r="AQ492" s="599"/>
      <c r="AR492" s="599"/>
      <c r="AS492" s="599"/>
      <c r="AT492" s="599"/>
      <c r="AU492" s="599"/>
      <c r="AV492" s="599"/>
      <c r="AW492" s="599"/>
      <c r="AX492" s="599"/>
      <c r="AY492" s="599"/>
      <c r="AZ492" s="599"/>
      <c r="BA492" s="599"/>
      <c r="BB492" s="599"/>
    </row>
    <row r="493" spans="1:54" s="598" customFormat="1">
      <c r="A493" s="605"/>
      <c r="B493" s="605" t="str">
        <f>B$39</f>
        <v>MA</v>
      </c>
      <c r="C493" s="574"/>
      <c r="D493" s="607"/>
      <c r="E493" s="608"/>
      <c r="F493" s="597"/>
      <c r="G493" s="605"/>
      <c r="H493" s="605" t="str">
        <f>H$39</f>
        <v>MA</v>
      </c>
      <c r="I493" s="574"/>
      <c r="J493" s="607"/>
      <c r="K493" s="608"/>
      <c r="L493" s="599"/>
      <c r="M493" s="599"/>
      <c r="N493" s="599"/>
      <c r="O493" s="599"/>
      <c r="P493" s="599"/>
      <c r="Q493" s="599"/>
      <c r="R493" s="599"/>
      <c r="S493" s="599"/>
      <c r="T493" s="599"/>
      <c r="U493" s="599"/>
      <c r="V493" s="599"/>
      <c r="W493" s="599"/>
      <c r="X493" s="599"/>
      <c r="Y493" s="599"/>
      <c r="Z493" s="599"/>
      <c r="AA493" s="599"/>
      <c r="AB493" s="599"/>
      <c r="AC493" s="599"/>
      <c r="AD493" s="599"/>
      <c r="AE493" s="599"/>
      <c r="AF493" s="599"/>
      <c r="AG493" s="599"/>
      <c r="AH493" s="599"/>
      <c r="AI493" s="599"/>
      <c r="AJ493" s="599"/>
      <c r="AK493" s="599"/>
      <c r="AL493" s="599"/>
      <c r="AM493" s="599"/>
      <c r="AN493" s="599"/>
      <c r="AO493" s="599"/>
      <c r="AP493" s="599"/>
      <c r="AQ493" s="599"/>
      <c r="AR493" s="599"/>
      <c r="AS493" s="599"/>
      <c r="AT493" s="599"/>
      <c r="AU493" s="599"/>
      <c r="AV493" s="599"/>
      <c r="AW493" s="599"/>
      <c r="AX493" s="599"/>
      <c r="AY493" s="599"/>
      <c r="AZ493" s="599"/>
      <c r="BA493" s="599"/>
      <c r="BB493" s="599"/>
    </row>
    <row r="494" spans="1:54" s="598" customFormat="1">
      <c r="A494" s="605"/>
      <c r="B494" s="605" t="str">
        <f>B$40</f>
        <v>S1</v>
      </c>
      <c r="C494" s="574"/>
      <c r="D494" s="607"/>
      <c r="E494" s="608"/>
      <c r="F494" s="597"/>
      <c r="G494" s="605"/>
      <c r="H494" s="605" t="str">
        <f>H$40</f>
        <v>S1</v>
      </c>
      <c r="I494" s="574"/>
      <c r="J494" s="607"/>
      <c r="K494" s="608"/>
      <c r="L494" s="599"/>
      <c r="M494" s="599"/>
      <c r="N494" s="599"/>
      <c r="O494" s="599"/>
      <c r="P494" s="599"/>
      <c r="Q494" s="599"/>
      <c r="R494" s="599"/>
      <c r="S494" s="599"/>
      <c r="T494" s="599"/>
      <c r="U494" s="599"/>
      <c r="V494" s="599"/>
      <c r="W494" s="599"/>
      <c r="X494" s="599"/>
      <c r="Y494" s="599"/>
      <c r="Z494" s="599"/>
      <c r="AA494" s="599"/>
      <c r="AB494" s="599"/>
      <c r="AC494" s="599"/>
      <c r="AD494" s="599"/>
      <c r="AE494" s="599"/>
      <c r="AF494" s="599"/>
      <c r="AG494" s="599"/>
      <c r="AH494" s="599"/>
      <c r="AI494" s="599"/>
      <c r="AJ494" s="599"/>
      <c r="AK494" s="599"/>
      <c r="AL494" s="599"/>
      <c r="AM494" s="599"/>
      <c r="AN494" s="599"/>
      <c r="AO494" s="599"/>
      <c r="AP494" s="599"/>
      <c r="AQ494" s="599"/>
      <c r="AR494" s="599"/>
      <c r="AS494" s="599"/>
      <c r="AT494" s="599"/>
      <c r="AU494" s="599"/>
      <c r="AV494" s="599"/>
      <c r="AW494" s="599"/>
      <c r="AX494" s="599"/>
      <c r="AY494" s="599"/>
      <c r="AZ494" s="599"/>
      <c r="BA494" s="599"/>
      <c r="BB494" s="599"/>
    </row>
    <row r="495" spans="1:54" s="598" customFormat="1">
      <c r="A495" s="605"/>
      <c r="B495" s="605" t="str">
        <f>B$41</f>
        <v>S2</v>
      </c>
      <c r="C495" s="574"/>
      <c r="D495" s="607"/>
      <c r="E495" s="608"/>
      <c r="F495" s="597"/>
      <c r="G495" s="605"/>
      <c r="H495" s="605" t="str">
        <f>H$41</f>
        <v>S2</v>
      </c>
      <c r="I495" s="574"/>
      <c r="J495" s="607"/>
      <c r="K495" s="608"/>
      <c r="L495" s="599"/>
      <c r="M495" s="599"/>
      <c r="N495" s="599"/>
      <c r="O495" s="599"/>
      <c r="P495" s="599"/>
      <c r="Q495" s="599"/>
      <c r="R495" s="599"/>
      <c r="S495" s="599"/>
      <c r="T495" s="599"/>
      <c r="U495" s="599"/>
      <c r="V495" s="599"/>
      <c r="W495" s="599"/>
      <c r="X495" s="599"/>
      <c r="Y495" s="599"/>
      <c r="Z495" s="599"/>
      <c r="AA495" s="599"/>
      <c r="AB495" s="599"/>
      <c r="AC495" s="599"/>
      <c r="AD495" s="599"/>
      <c r="AE495" s="599"/>
      <c r="AF495" s="599"/>
      <c r="AG495" s="599"/>
      <c r="AH495" s="599"/>
      <c r="AI495" s="599"/>
      <c r="AJ495" s="599"/>
      <c r="AK495" s="599"/>
      <c r="AL495" s="599"/>
      <c r="AM495" s="599"/>
      <c r="AN495" s="599"/>
      <c r="AO495" s="599"/>
      <c r="AP495" s="599"/>
      <c r="AQ495" s="599"/>
      <c r="AR495" s="599"/>
      <c r="AS495" s="599"/>
      <c r="AT495" s="599"/>
      <c r="AU495" s="599"/>
      <c r="AV495" s="599"/>
      <c r="AW495" s="599"/>
      <c r="AX495" s="599"/>
      <c r="AY495" s="599"/>
      <c r="AZ495" s="599"/>
      <c r="BA495" s="599"/>
      <c r="BB495" s="599"/>
    </row>
    <row r="496" spans="1:54" s="598" customFormat="1" ht="47.25" customHeight="1">
      <c r="A496" s="605"/>
      <c r="B496" s="605" t="str">
        <f>B$42</f>
        <v>S3</v>
      </c>
      <c r="C496" s="574"/>
      <c r="D496" s="607"/>
      <c r="E496" s="608"/>
      <c r="F496" s="597"/>
      <c r="G496" s="605"/>
      <c r="H496" s="605" t="str">
        <f>H$42</f>
        <v>S3</v>
      </c>
      <c r="I496" s="756" t="s">
        <v>1680</v>
      </c>
      <c r="J496" s="759"/>
      <c r="K496" s="608"/>
      <c r="L496" s="599"/>
      <c r="M496" s="599"/>
      <c r="N496" s="599"/>
      <c r="O496" s="599"/>
      <c r="P496" s="599"/>
      <c r="Q496" s="599"/>
      <c r="R496" s="599"/>
      <c r="S496" s="599"/>
      <c r="T496" s="599"/>
      <c r="U496" s="599"/>
      <c r="V496" s="599"/>
      <c r="W496" s="599"/>
      <c r="X496" s="599"/>
      <c r="Y496" s="599"/>
      <c r="Z496" s="599"/>
      <c r="AA496" s="599"/>
      <c r="AB496" s="599"/>
      <c r="AC496" s="599"/>
      <c r="AD496" s="599"/>
      <c r="AE496" s="599"/>
      <c r="AF496" s="599"/>
      <c r="AG496" s="599"/>
      <c r="AH496" s="599"/>
      <c r="AI496" s="599"/>
      <c r="AJ496" s="599"/>
      <c r="AK496" s="599"/>
      <c r="AL496" s="599"/>
      <c r="AM496" s="599"/>
      <c r="AN496" s="599"/>
      <c r="AO496" s="599"/>
      <c r="AP496" s="599"/>
      <c r="AQ496" s="599"/>
      <c r="AR496" s="599"/>
      <c r="AS496" s="599"/>
      <c r="AT496" s="599"/>
      <c r="AU496" s="599"/>
      <c r="AV496" s="599"/>
      <c r="AW496" s="599"/>
      <c r="AX496" s="599"/>
      <c r="AY496" s="599"/>
      <c r="AZ496" s="599"/>
      <c r="BA496" s="599"/>
      <c r="BB496" s="599"/>
    </row>
    <row r="497" spans="1:54" s="598" customFormat="1">
      <c r="A497" s="605"/>
      <c r="B497" s="605" t="str">
        <f>B$43</f>
        <v>S4</v>
      </c>
      <c r="C497" s="574"/>
      <c r="D497" s="607"/>
      <c r="E497" s="608"/>
      <c r="F497" s="597"/>
      <c r="G497" s="605"/>
      <c r="H497" s="605" t="str">
        <f>H$43</f>
        <v>S4</v>
      </c>
      <c r="I497" s="574"/>
      <c r="J497" s="607"/>
      <c r="K497" s="608"/>
      <c r="L497" s="599"/>
      <c r="M497" s="599"/>
      <c r="N497" s="599"/>
      <c r="O497" s="599"/>
      <c r="P497" s="599"/>
      <c r="Q497" s="599"/>
      <c r="R497" s="599"/>
      <c r="S497" s="599"/>
      <c r="T497" s="599"/>
      <c r="U497" s="599"/>
      <c r="V497" s="599"/>
      <c r="W497" s="599"/>
      <c r="X497" s="599"/>
      <c r="Y497" s="599"/>
      <c r="Z497" s="599"/>
      <c r="AA497" s="599"/>
      <c r="AB497" s="599"/>
      <c r="AC497" s="599"/>
      <c r="AD497" s="599"/>
      <c r="AE497" s="599"/>
      <c r="AF497" s="599"/>
      <c r="AG497" s="599"/>
      <c r="AH497" s="599"/>
      <c r="AI497" s="599"/>
      <c r="AJ497" s="599"/>
      <c r="AK497" s="599"/>
      <c r="AL497" s="599"/>
      <c r="AM497" s="599"/>
      <c r="AN497" s="599"/>
      <c r="AO497" s="599"/>
      <c r="AP497" s="599"/>
      <c r="AQ497" s="599"/>
      <c r="AR497" s="599"/>
      <c r="AS497" s="599"/>
      <c r="AT497" s="599"/>
      <c r="AU497" s="599"/>
      <c r="AV497" s="599"/>
      <c r="AW497" s="599"/>
      <c r="AX497" s="599"/>
      <c r="AY497" s="599"/>
      <c r="AZ497" s="599"/>
      <c r="BA497" s="599"/>
      <c r="BB497" s="599"/>
    </row>
    <row r="498" spans="1:54" s="598" customFormat="1">
      <c r="A498" s="610"/>
      <c r="B498" s="610"/>
      <c r="C498" s="611"/>
      <c r="D498" s="612"/>
      <c r="E498" s="613"/>
      <c r="F498" s="597"/>
      <c r="G498" s="610"/>
      <c r="H498" s="610"/>
      <c r="I498" s="611"/>
      <c r="J498" s="612"/>
      <c r="K498" s="613"/>
      <c r="L498" s="599"/>
      <c r="M498" s="599"/>
      <c r="N498" s="599"/>
      <c r="O498" s="599"/>
      <c r="P498" s="599"/>
      <c r="Q498" s="599"/>
      <c r="R498" s="599"/>
      <c r="S498" s="599"/>
      <c r="T498" s="599"/>
      <c r="U498" s="599"/>
      <c r="V498" s="599"/>
      <c r="W498" s="599"/>
      <c r="X498" s="599"/>
      <c r="Y498" s="599"/>
      <c r="Z498" s="599"/>
      <c r="AA498" s="599"/>
      <c r="AB498" s="599"/>
      <c r="AC498" s="599"/>
      <c r="AD498" s="599"/>
      <c r="AE498" s="599"/>
      <c r="AF498" s="599"/>
      <c r="AG498" s="599"/>
      <c r="AH498" s="599"/>
      <c r="AI498" s="599"/>
      <c r="AJ498" s="599"/>
      <c r="AK498" s="599"/>
      <c r="AL498" s="599"/>
      <c r="AM498" s="599"/>
      <c r="AN498" s="599"/>
      <c r="AO498" s="599"/>
      <c r="AP498" s="599"/>
      <c r="AQ498" s="599"/>
      <c r="AR498" s="599"/>
      <c r="AS498" s="599"/>
      <c r="AT498" s="599"/>
      <c r="AU498" s="599"/>
      <c r="AV498" s="599"/>
      <c r="AW498" s="599"/>
      <c r="AX498" s="599"/>
      <c r="AY498" s="599"/>
      <c r="AZ498" s="599"/>
      <c r="BA498" s="599"/>
      <c r="BB498" s="599"/>
    </row>
    <row r="499" spans="1:54" s="598" customFormat="1" ht="162.6">
      <c r="A499" s="605" t="s">
        <v>926</v>
      </c>
      <c r="B499" s="605"/>
      <c r="C499" s="606" t="s">
        <v>927</v>
      </c>
      <c r="D499" s="607"/>
      <c r="E499" s="608"/>
      <c r="F499" s="597"/>
      <c r="G499" s="605" t="s">
        <v>1681</v>
      </c>
      <c r="H499" s="605"/>
      <c r="I499" s="606" t="s">
        <v>1682</v>
      </c>
      <c r="J499" s="607"/>
      <c r="K499" s="608"/>
      <c r="L499" s="599"/>
      <c r="M499" s="599"/>
      <c r="N499" s="599"/>
      <c r="O499" s="599"/>
      <c r="P499" s="599"/>
      <c r="Q499" s="599"/>
      <c r="R499" s="599"/>
      <c r="S499" s="599"/>
      <c r="T499" s="599"/>
      <c r="U499" s="599"/>
      <c r="V499" s="599"/>
      <c r="W499" s="599"/>
      <c r="X499" s="599"/>
      <c r="Y499" s="599"/>
      <c r="Z499" s="599"/>
      <c r="AA499" s="599"/>
      <c r="AB499" s="599"/>
      <c r="AC499" s="599"/>
      <c r="AD499" s="599"/>
      <c r="AE499" s="599"/>
      <c r="AF499" s="599"/>
      <c r="AG499" s="599"/>
      <c r="AH499" s="599"/>
      <c r="AI499" s="599"/>
      <c r="AJ499" s="599"/>
      <c r="AK499" s="599"/>
      <c r="AL499" s="599"/>
      <c r="AM499" s="599"/>
      <c r="AN499" s="599"/>
      <c r="AO499" s="599"/>
      <c r="AP499" s="599"/>
      <c r="AQ499" s="599"/>
      <c r="AR499" s="599"/>
      <c r="AS499" s="599"/>
      <c r="AT499" s="599"/>
      <c r="AU499" s="599"/>
      <c r="AV499" s="599"/>
      <c r="AW499" s="599"/>
      <c r="AX499" s="599"/>
      <c r="AY499" s="599"/>
      <c r="AZ499" s="599"/>
      <c r="BA499" s="599"/>
      <c r="BB499" s="599"/>
    </row>
    <row r="500" spans="1:54" s="598" customFormat="1" ht="345">
      <c r="A500" s="605"/>
      <c r="B500" s="605"/>
      <c r="C500" s="609" t="s">
        <v>1683</v>
      </c>
      <c r="D500" s="607"/>
      <c r="E500" s="608"/>
      <c r="F500" s="597"/>
      <c r="G500" s="605"/>
      <c r="H500" s="605"/>
      <c r="I500" s="642" t="s">
        <v>1684</v>
      </c>
      <c r="J500" s="607"/>
      <c r="K500" s="608"/>
      <c r="L500" s="599"/>
      <c r="M500" s="599"/>
      <c r="N500" s="599"/>
      <c r="O500" s="599"/>
      <c r="P500" s="599"/>
      <c r="Q500" s="599"/>
      <c r="R500" s="599"/>
      <c r="S500" s="599"/>
      <c r="T500" s="599"/>
      <c r="U500" s="599"/>
      <c r="V500" s="599"/>
      <c r="W500" s="599"/>
      <c r="X500" s="599"/>
      <c r="Y500" s="599"/>
      <c r="Z500" s="599"/>
      <c r="AA500" s="599"/>
      <c r="AB500" s="599"/>
      <c r="AC500" s="599"/>
      <c r="AD500" s="599"/>
      <c r="AE500" s="599"/>
      <c r="AF500" s="599"/>
      <c r="AG500" s="599"/>
      <c r="AH500" s="599"/>
      <c r="AI500" s="599"/>
      <c r="AJ500" s="599"/>
      <c r="AK500" s="599"/>
      <c r="AL500" s="599"/>
      <c r="AM500" s="599"/>
      <c r="AN500" s="599"/>
      <c r="AO500" s="599"/>
      <c r="AP500" s="599"/>
      <c r="AQ500" s="599"/>
      <c r="AR500" s="599"/>
      <c r="AS500" s="599"/>
      <c r="AT500" s="599"/>
      <c r="AU500" s="599"/>
      <c r="AV500" s="599"/>
      <c r="AW500" s="599"/>
      <c r="AX500" s="599"/>
      <c r="AY500" s="599"/>
      <c r="AZ500" s="599"/>
      <c r="BA500" s="599"/>
      <c r="BB500" s="599"/>
    </row>
    <row r="501" spans="1:54" s="598" customFormat="1">
      <c r="A501" s="605"/>
      <c r="B501" s="605" t="s">
        <v>1517</v>
      </c>
      <c r="C501" s="574"/>
      <c r="D501" s="607"/>
      <c r="E501" s="608"/>
      <c r="F501" s="597"/>
      <c r="G501" s="605"/>
      <c r="H501" s="605" t="s">
        <v>1517</v>
      </c>
      <c r="I501" s="574"/>
      <c r="J501" s="607"/>
      <c r="K501" s="608"/>
      <c r="L501" s="599"/>
      <c r="M501" s="599"/>
      <c r="N501" s="599"/>
      <c r="O501" s="599"/>
      <c r="P501" s="599"/>
      <c r="Q501" s="599"/>
      <c r="R501" s="599"/>
      <c r="S501" s="599"/>
      <c r="T501" s="599"/>
      <c r="U501" s="599"/>
      <c r="V501" s="599"/>
      <c r="W501" s="599"/>
      <c r="X501" s="599"/>
      <c r="Y501" s="599"/>
      <c r="Z501" s="599"/>
      <c r="AA501" s="599"/>
      <c r="AB501" s="599"/>
      <c r="AC501" s="599"/>
      <c r="AD501" s="599"/>
      <c r="AE501" s="599"/>
      <c r="AF501" s="599"/>
      <c r="AG501" s="599"/>
      <c r="AH501" s="599"/>
      <c r="AI501" s="599"/>
      <c r="AJ501" s="599"/>
      <c r="AK501" s="599"/>
      <c r="AL501" s="599"/>
      <c r="AM501" s="599"/>
      <c r="AN501" s="599"/>
      <c r="AO501" s="599"/>
      <c r="AP501" s="599"/>
      <c r="AQ501" s="599"/>
      <c r="AR501" s="599"/>
      <c r="AS501" s="599"/>
      <c r="AT501" s="599"/>
      <c r="AU501" s="599"/>
      <c r="AV501" s="599"/>
      <c r="AW501" s="599"/>
      <c r="AX501" s="599"/>
      <c r="AY501" s="599"/>
      <c r="AZ501" s="599"/>
      <c r="BA501" s="599"/>
      <c r="BB501" s="599"/>
    </row>
    <row r="502" spans="1:54" s="598" customFormat="1">
      <c r="A502" s="605"/>
      <c r="B502" s="605" t="str">
        <f>B$39</f>
        <v>MA</v>
      </c>
      <c r="C502" s="574"/>
      <c r="D502" s="607"/>
      <c r="E502" s="608"/>
      <c r="F502" s="597"/>
      <c r="G502" s="605"/>
      <c r="H502" s="605" t="str">
        <f>H$39</f>
        <v>MA</v>
      </c>
      <c r="I502" s="574"/>
      <c r="J502" s="607"/>
      <c r="K502" s="608"/>
      <c r="L502" s="599"/>
      <c r="M502" s="599"/>
      <c r="N502" s="599"/>
      <c r="O502" s="599"/>
      <c r="P502" s="599"/>
      <c r="Q502" s="599"/>
      <c r="R502" s="599"/>
      <c r="S502" s="599"/>
      <c r="T502" s="599"/>
      <c r="U502" s="599"/>
      <c r="V502" s="599"/>
      <c r="W502" s="599"/>
      <c r="X502" s="599"/>
      <c r="Y502" s="599"/>
      <c r="Z502" s="599"/>
      <c r="AA502" s="599"/>
      <c r="AB502" s="599"/>
      <c r="AC502" s="599"/>
      <c r="AD502" s="599"/>
      <c r="AE502" s="599"/>
      <c r="AF502" s="599"/>
      <c r="AG502" s="599"/>
      <c r="AH502" s="599"/>
      <c r="AI502" s="599"/>
      <c r="AJ502" s="599"/>
      <c r="AK502" s="599"/>
      <c r="AL502" s="599"/>
      <c r="AM502" s="599"/>
      <c r="AN502" s="599"/>
      <c r="AO502" s="599"/>
      <c r="AP502" s="599"/>
      <c r="AQ502" s="599"/>
      <c r="AR502" s="599"/>
      <c r="AS502" s="599"/>
      <c r="AT502" s="599"/>
      <c r="AU502" s="599"/>
      <c r="AV502" s="599"/>
      <c r="AW502" s="599"/>
      <c r="AX502" s="599"/>
      <c r="AY502" s="599"/>
      <c r="AZ502" s="599"/>
      <c r="BA502" s="599"/>
      <c r="BB502" s="599"/>
    </row>
    <row r="503" spans="1:54" s="598" customFormat="1">
      <c r="A503" s="605"/>
      <c r="B503" s="605" t="str">
        <f>B$40</f>
        <v>S1</v>
      </c>
      <c r="C503" s="574"/>
      <c r="D503" s="607"/>
      <c r="E503" s="608"/>
      <c r="F503" s="597"/>
      <c r="G503" s="605"/>
      <c r="H503" s="605" t="str">
        <f>H$40</f>
        <v>S1</v>
      </c>
      <c r="I503" s="574"/>
      <c r="J503" s="607"/>
      <c r="K503" s="608"/>
      <c r="L503" s="599"/>
      <c r="M503" s="599"/>
      <c r="N503" s="599"/>
      <c r="O503" s="599"/>
      <c r="P503" s="599"/>
      <c r="Q503" s="599"/>
      <c r="R503" s="599"/>
      <c r="S503" s="599"/>
      <c r="T503" s="599"/>
      <c r="U503" s="599"/>
      <c r="V503" s="599"/>
      <c r="W503" s="599"/>
      <c r="X503" s="599"/>
      <c r="Y503" s="599"/>
      <c r="Z503" s="599"/>
      <c r="AA503" s="599"/>
      <c r="AB503" s="599"/>
      <c r="AC503" s="599"/>
      <c r="AD503" s="599"/>
      <c r="AE503" s="599"/>
      <c r="AF503" s="599"/>
      <c r="AG503" s="599"/>
      <c r="AH503" s="599"/>
      <c r="AI503" s="599"/>
      <c r="AJ503" s="599"/>
      <c r="AK503" s="599"/>
      <c r="AL503" s="599"/>
      <c r="AM503" s="599"/>
      <c r="AN503" s="599"/>
      <c r="AO503" s="599"/>
      <c r="AP503" s="599"/>
      <c r="AQ503" s="599"/>
      <c r="AR503" s="599"/>
      <c r="AS503" s="599"/>
      <c r="AT503" s="599"/>
      <c r="AU503" s="599"/>
      <c r="AV503" s="599"/>
      <c r="AW503" s="599"/>
      <c r="AX503" s="599"/>
      <c r="AY503" s="599"/>
      <c r="AZ503" s="599"/>
      <c r="BA503" s="599"/>
      <c r="BB503" s="599"/>
    </row>
    <row r="504" spans="1:54" s="598" customFormat="1">
      <c r="A504" s="605"/>
      <c r="B504" s="605" t="str">
        <f>B$41</f>
        <v>S2</v>
      </c>
      <c r="C504" s="574"/>
      <c r="D504" s="607"/>
      <c r="E504" s="608"/>
      <c r="F504" s="597"/>
      <c r="G504" s="605"/>
      <c r="H504" s="605" t="str">
        <f>H$41</f>
        <v>S2</v>
      </c>
      <c r="I504" s="574"/>
      <c r="J504" s="607"/>
      <c r="K504" s="608"/>
      <c r="L504" s="599"/>
      <c r="M504" s="599"/>
      <c r="N504" s="599"/>
      <c r="O504" s="599"/>
      <c r="P504" s="599"/>
      <c r="Q504" s="599"/>
      <c r="R504" s="599"/>
      <c r="S504" s="599"/>
      <c r="T504" s="599"/>
      <c r="U504" s="599"/>
      <c r="V504" s="599"/>
      <c r="W504" s="599"/>
      <c r="X504" s="599"/>
      <c r="Y504" s="599"/>
      <c r="Z504" s="599"/>
      <c r="AA504" s="599"/>
      <c r="AB504" s="599"/>
      <c r="AC504" s="599"/>
      <c r="AD504" s="599"/>
      <c r="AE504" s="599"/>
      <c r="AF504" s="599"/>
      <c r="AG504" s="599"/>
      <c r="AH504" s="599"/>
      <c r="AI504" s="599"/>
      <c r="AJ504" s="599"/>
      <c r="AK504" s="599"/>
      <c r="AL504" s="599"/>
      <c r="AM504" s="599"/>
      <c r="AN504" s="599"/>
      <c r="AO504" s="599"/>
      <c r="AP504" s="599"/>
      <c r="AQ504" s="599"/>
      <c r="AR504" s="599"/>
      <c r="AS504" s="599"/>
      <c r="AT504" s="599"/>
      <c r="AU504" s="599"/>
      <c r="AV504" s="599"/>
      <c r="AW504" s="599"/>
      <c r="AX504" s="599"/>
      <c r="AY504" s="599"/>
      <c r="AZ504" s="599"/>
      <c r="BA504" s="599"/>
      <c r="BB504" s="599"/>
    </row>
    <row r="505" spans="1:54" s="598" customFormat="1" ht="51.95">
      <c r="A505" s="605"/>
      <c r="B505" s="605" t="str">
        <f>B$42</f>
        <v>S3</v>
      </c>
      <c r="C505" s="574"/>
      <c r="D505" s="607"/>
      <c r="E505" s="608"/>
      <c r="F505" s="597"/>
      <c r="G505" s="605"/>
      <c r="H505" s="605" t="str">
        <f>H$42</f>
        <v>S3</v>
      </c>
      <c r="I505" s="756" t="s">
        <v>1685</v>
      </c>
      <c r="J505" s="759" t="s">
        <v>718</v>
      </c>
      <c r="K505" s="608"/>
      <c r="L505" s="599"/>
      <c r="M505" s="599"/>
      <c r="N505" s="599"/>
      <c r="O505" s="599"/>
      <c r="P505" s="599"/>
      <c r="Q505" s="599"/>
      <c r="R505" s="599"/>
      <c r="S505" s="599"/>
      <c r="T505" s="599"/>
      <c r="U505" s="599"/>
      <c r="V505" s="599"/>
      <c r="W505" s="599"/>
      <c r="X505" s="599"/>
      <c r="Y505" s="599"/>
      <c r="Z505" s="599"/>
      <c r="AA505" s="599"/>
      <c r="AB505" s="599"/>
      <c r="AC505" s="599"/>
      <c r="AD505" s="599"/>
      <c r="AE505" s="599"/>
      <c r="AF505" s="599"/>
      <c r="AG505" s="599"/>
      <c r="AH505" s="599"/>
      <c r="AI505" s="599"/>
      <c r="AJ505" s="599"/>
      <c r="AK505" s="599"/>
      <c r="AL505" s="599"/>
      <c r="AM505" s="599"/>
      <c r="AN505" s="599"/>
      <c r="AO505" s="599"/>
      <c r="AP505" s="599"/>
      <c r="AQ505" s="599"/>
      <c r="AR505" s="599"/>
      <c r="AS505" s="599"/>
      <c r="AT505" s="599"/>
      <c r="AU505" s="599"/>
      <c r="AV505" s="599"/>
      <c r="AW505" s="599"/>
      <c r="AX505" s="599"/>
      <c r="AY505" s="599"/>
      <c r="AZ505" s="599"/>
      <c r="BA505" s="599"/>
      <c r="BB505" s="599"/>
    </row>
    <row r="506" spans="1:54" s="598" customFormat="1">
      <c r="A506" s="605"/>
      <c r="B506" s="605" t="str">
        <f>B$43</f>
        <v>S4</v>
      </c>
      <c r="C506" s="574"/>
      <c r="D506" s="607"/>
      <c r="E506" s="608"/>
      <c r="F506" s="597"/>
      <c r="G506" s="605"/>
      <c r="H506" s="605" t="str">
        <f>H$43</f>
        <v>S4</v>
      </c>
      <c r="I506" s="574"/>
      <c r="J506" s="607"/>
      <c r="K506" s="608"/>
      <c r="L506" s="599"/>
      <c r="M506" s="599"/>
      <c r="N506" s="599"/>
      <c r="O506" s="599"/>
      <c r="P506" s="599"/>
      <c r="Q506" s="599"/>
      <c r="R506" s="599"/>
      <c r="S506" s="599"/>
      <c r="T506" s="599"/>
      <c r="U506" s="599"/>
      <c r="V506" s="599"/>
      <c r="W506" s="599"/>
      <c r="X506" s="599"/>
      <c r="Y506" s="599"/>
      <c r="Z506" s="599"/>
      <c r="AA506" s="599"/>
      <c r="AB506" s="599"/>
      <c r="AC506" s="599"/>
      <c r="AD506" s="599"/>
      <c r="AE506" s="599"/>
      <c r="AF506" s="599"/>
      <c r="AG506" s="599"/>
      <c r="AH506" s="599"/>
      <c r="AI506" s="599"/>
      <c r="AJ506" s="599"/>
      <c r="AK506" s="599"/>
      <c r="AL506" s="599"/>
      <c r="AM506" s="599"/>
      <c r="AN506" s="599"/>
      <c r="AO506" s="599"/>
      <c r="AP506" s="599"/>
      <c r="AQ506" s="599"/>
      <c r="AR506" s="599"/>
      <c r="AS506" s="599"/>
      <c r="AT506" s="599"/>
      <c r="AU506" s="599"/>
      <c r="AV506" s="599"/>
      <c r="AW506" s="599"/>
      <c r="AX506" s="599"/>
      <c r="AY506" s="599"/>
      <c r="AZ506" s="599"/>
      <c r="BA506" s="599"/>
      <c r="BB506" s="599"/>
    </row>
    <row r="507" spans="1:54" s="598" customFormat="1">
      <c r="A507" s="610"/>
      <c r="B507" s="610"/>
      <c r="C507" s="611"/>
      <c r="D507" s="612"/>
      <c r="E507" s="613"/>
      <c r="F507" s="597"/>
      <c r="G507" s="600"/>
      <c r="H507" s="600"/>
      <c r="I507" s="600"/>
      <c r="J507" s="600"/>
      <c r="K507" s="600"/>
      <c r="L507" s="599"/>
      <c r="M507" s="599"/>
      <c r="N507" s="599"/>
      <c r="O507" s="599"/>
      <c r="P507" s="599"/>
      <c r="Q507" s="599"/>
      <c r="R507" s="599"/>
      <c r="S507" s="599"/>
      <c r="T507" s="599"/>
      <c r="U507" s="599"/>
      <c r="V507" s="599"/>
      <c r="W507" s="599"/>
      <c r="X507" s="599"/>
      <c r="Y507" s="599"/>
      <c r="Z507" s="599"/>
      <c r="AA507" s="599"/>
      <c r="AB507" s="599"/>
      <c r="AC507" s="599"/>
      <c r="AD507" s="599"/>
      <c r="AE507" s="599"/>
      <c r="AF507" s="599"/>
      <c r="AG507" s="599"/>
      <c r="AH507" s="599"/>
      <c r="AI507" s="599"/>
      <c r="AJ507" s="599"/>
      <c r="AK507" s="599"/>
      <c r="AL507" s="599"/>
      <c r="AM507" s="599"/>
      <c r="AN507" s="599"/>
      <c r="AO507" s="599"/>
      <c r="AP507" s="599"/>
      <c r="AQ507" s="599"/>
      <c r="AR507" s="599"/>
      <c r="AS507" s="599"/>
      <c r="AT507" s="599"/>
      <c r="AU507" s="599"/>
      <c r="AV507" s="599"/>
      <c r="AW507" s="599"/>
      <c r="AX507" s="599"/>
      <c r="AY507" s="599"/>
      <c r="AZ507" s="599"/>
      <c r="BA507" s="599"/>
      <c r="BB507" s="599"/>
    </row>
    <row r="508" spans="1:54" s="598" customFormat="1" ht="137.44999999999999">
      <c r="A508" s="605" t="s">
        <v>930</v>
      </c>
      <c r="B508" s="605"/>
      <c r="C508" s="606" t="s">
        <v>931</v>
      </c>
      <c r="D508" s="607"/>
      <c r="E508" s="608"/>
      <c r="F508" s="597"/>
      <c r="G508" s="615" t="s">
        <v>1686</v>
      </c>
      <c r="H508" s="615"/>
      <c r="I508" s="619" t="s">
        <v>1687</v>
      </c>
      <c r="J508" s="641"/>
      <c r="K508" s="641"/>
      <c r="L508" s="599"/>
      <c r="M508" s="599"/>
      <c r="N508" s="599"/>
      <c r="O508" s="599"/>
      <c r="P508" s="599"/>
      <c r="Q508" s="599"/>
      <c r="R508" s="599"/>
      <c r="S508" s="599"/>
      <c r="T508" s="599"/>
      <c r="U508" s="599"/>
      <c r="V508" s="599"/>
      <c r="W508" s="599"/>
      <c r="X508" s="599"/>
      <c r="Y508" s="599"/>
      <c r="Z508" s="599"/>
      <c r="AA508" s="599"/>
      <c r="AB508" s="599"/>
      <c r="AC508" s="599"/>
      <c r="AD508" s="599"/>
      <c r="AE508" s="599"/>
      <c r="AF508" s="599"/>
      <c r="AG508" s="599"/>
      <c r="AH508" s="599"/>
      <c r="AI508" s="599"/>
      <c r="AJ508" s="599"/>
      <c r="AK508" s="599"/>
      <c r="AL508" s="599"/>
      <c r="AM508" s="599"/>
      <c r="AN508" s="599"/>
      <c r="AO508" s="599"/>
      <c r="AP508" s="599"/>
      <c r="AQ508" s="599"/>
      <c r="AR508" s="599"/>
      <c r="AS508" s="599"/>
      <c r="AT508" s="599"/>
      <c r="AU508" s="599"/>
      <c r="AV508" s="599"/>
      <c r="AW508" s="599"/>
      <c r="AX508" s="599"/>
      <c r="AY508" s="599"/>
      <c r="AZ508" s="599"/>
      <c r="BA508" s="599"/>
      <c r="BB508" s="599"/>
    </row>
    <row r="509" spans="1:54" s="598" customFormat="1">
      <c r="A509" s="605"/>
      <c r="B509" s="605" t="s">
        <v>1517</v>
      </c>
      <c r="C509" s="574"/>
      <c r="D509" s="607"/>
      <c r="E509" s="608"/>
      <c r="F509" s="597"/>
      <c r="G509" s="641"/>
      <c r="H509" s="605" t="s">
        <v>1517</v>
      </c>
      <c r="I509" s="641"/>
      <c r="J509" s="641"/>
      <c r="K509" s="641"/>
      <c r="L509" s="599"/>
      <c r="M509" s="599"/>
      <c r="N509" s="599"/>
      <c r="O509" s="599"/>
      <c r="P509" s="599"/>
      <c r="Q509" s="599"/>
      <c r="R509" s="599"/>
      <c r="S509" s="599"/>
      <c r="T509" s="599"/>
      <c r="U509" s="599"/>
      <c r="V509" s="599"/>
      <c r="W509" s="599"/>
      <c r="X509" s="599"/>
      <c r="Y509" s="599"/>
      <c r="Z509" s="599"/>
      <c r="AA509" s="599"/>
      <c r="AB509" s="599"/>
      <c r="AC509" s="599"/>
      <c r="AD509" s="599"/>
      <c r="AE509" s="599"/>
      <c r="AF509" s="599"/>
      <c r="AG509" s="599"/>
      <c r="AH509" s="599"/>
      <c r="AI509" s="599"/>
      <c r="AJ509" s="599"/>
      <c r="AK509" s="599"/>
      <c r="AL509" s="599"/>
      <c r="AM509" s="599"/>
      <c r="AN509" s="599"/>
      <c r="AO509" s="599"/>
      <c r="AP509" s="599"/>
      <c r="AQ509" s="599"/>
      <c r="AR509" s="599"/>
      <c r="AS509" s="599"/>
      <c r="AT509" s="599"/>
      <c r="AU509" s="599"/>
      <c r="AV509" s="599"/>
      <c r="AW509" s="599"/>
      <c r="AX509" s="599"/>
      <c r="AY509" s="599"/>
      <c r="AZ509" s="599"/>
      <c r="BA509" s="599"/>
      <c r="BB509" s="599"/>
    </row>
    <row r="510" spans="1:54" s="598" customFormat="1">
      <c r="A510" s="605"/>
      <c r="B510" s="605" t="str">
        <f>B$39</f>
        <v>MA</v>
      </c>
      <c r="C510" s="574"/>
      <c r="D510" s="607"/>
      <c r="E510" s="608"/>
      <c r="F510" s="597"/>
      <c r="G510" s="641"/>
      <c r="H510" s="605" t="str">
        <f>H$39</f>
        <v>MA</v>
      </c>
      <c r="I510" s="641"/>
      <c r="J510" s="641"/>
      <c r="K510" s="641"/>
      <c r="L510" s="599"/>
      <c r="M510" s="599"/>
      <c r="N510" s="599"/>
      <c r="O510" s="599"/>
      <c r="P510" s="599"/>
      <c r="Q510" s="599"/>
      <c r="R510" s="599"/>
      <c r="S510" s="599"/>
      <c r="T510" s="599"/>
      <c r="U510" s="599"/>
      <c r="V510" s="599"/>
      <c r="W510" s="599"/>
      <c r="X510" s="599"/>
      <c r="Y510" s="599"/>
      <c r="Z510" s="599"/>
      <c r="AA510" s="599"/>
      <c r="AB510" s="599"/>
      <c r="AC510" s="599"/>
      <c r="AD510" s="599"/>
      <c r="AE510" s="599"/>
      <c r="AF510" s="599"/>
      <c r="AG510" s="599"/>
      <c r="AH510" s="599"/>
      <c r="AI510" s="599"/>
      <c r="AJ510" s="599"/>
      <c r="AK510" s="599"/>
      <c r="AL510" s="599"/>
      <c r="AM510" s="599"/>
      <c r="AN510" s="599"/>
      <c r="AO510" s="599"/>
      <c r="AP510" s="599"/>
      <c r="AQ510" s="599"/>
      <c r="AR510" s="599"/>
      <c r="AS510" s="599"/>
      <c r="AT510" s="599"/>
      <c r="AU510" s="599"/>
      <c r="AV510" s="599"/>
      <c r="AW510" s="599"/>
      <c r="AX510" s="599"/>
      <c r="AY510" s="599"/>
      <c r="AZ510" s="599"/>
      <c r="BA510" s="599"/>
      <c r="BB510" s="599"/>
    </row>
    <row r="511" spans="1:54" s="598" customFormat="1">
      <c r="A511" s="605"/>
      <c r="B511" s="605" t="str">
        <f>B$40</f>
        <v>S1</v>
      </c>
      <c r="C511" s="574"/>
      <c r="D511" s="607"/>
      <c r="E511" s="608"/>
      <c r="F511" s="597"/>
      <c r="G511" s="641"/>
      <c r="H511" s="605" t="str">
        <f>H$40</f>
        <v>S1</v>
      </c>
      <c r="I511" s="641"/>
      <c r="J511" s="641"/>
      <c r="K511" s="641"/>
      <c r="L511" s="599"/>
      <c r="M511" s="599"/>
      <c r="N511" s="599"/>
      <c r="O511" s="599"/>
      <c r="P511" s="599"/>
      <c r="Q511" s="599"/>
      <c r="R511" s="599"/>
      <c r="S511" s="599"/>
      <c r="T511" s="599"/>
      <c r="U511" s="599"/>
      <c r="V511" s="599"/>
      <c r="W511" s="599"/>
      <c r="X511" s="599"/>
      <c r="Y511" s="599"/>
      <c r="Z511" s="599"/>
      <c r="AA511" s="599"/>
      <c r="AB511" s="599"/>
      <c r="AC511" s="599"/>
      <c r="AD511" s="599"/>
      <c r="AE511" s="599"/>
      <c r="AF511" s="599"/>
      <c r="AG511" s="599"/>
      <c r="AH511" s="599"/>
      <c r="AI511" s="599"/>
      <c r="AJ511" s="599"/>
      <c r="AK511" s="599"/>
      <c r="AL511" s="599"/>
      <c r="AM511" s="599"/>
      <c r="AN511" s="599"/>
      <c r="AO511" s="599"/>
      <c r="AP511" s="599"/>
      <c r="AQ511" s="599"/>
      <c r="AR511" s="599"/>
      <c r="AS511" s="599"/>
      <c r="AT511" s="599"/>
      <c r="AU511" s="599"/>
      <c r="AV511" s="599"/>
      <c r="AW511" s="599"/>
      <c r="AX511" s="599"/>
      <c r="AY511" s="599"/>
      <c r="AZ511" s="599"/>
      <c r="BA511" s="599"/>
      <c r="BB511" s="599"/>
    </row>
    <row r="512" spans="1:54" s="598" customFormat="1">
      <c r="A512" s="605"/>
      <c r="B512" s="605" t="str">
        <f>B$41</f>
        <v>S2</v>
      </c>
      <c r="C512" s="574"/>
      <c r="D512" s="607"/>
      <c r="E512" s="608"/>
      <c r="F512" s="597"/>
      <c r="G512" s="641"/>
      <c r="H512" s="605" t="str">
        <f>H$41</f>
        <v>S2</v>
      </c>
      <c r="I512" s="641"/>
      <c r="J512" s="641"/>
      <c r="K512" s="641"/>
      <c r="L512" s="599"/>
      <c r="M512" s="599"/>
      <c r="N512" s="599"/>
      <c r="O512" s="599"/>
      <c r="P512" s="599"/>
      <c r="Q512" s="599"/>
      <c r="R512" s="599"/>
      <c r="S512" s="599"/>
      <c r="T512" s="599"/>
      <c r="U512" s="599"/>
      <c r="V512" s="599"/>
      <c r="W512" s="599"/>
      <c r="X512" s="599"/>
      <c r="Y512" s="599"/>
      <c r="Z512" s="599"/>
      <c r="AA512" s="599"/>
      <c r="AB512" s="599"/>
      <c r="AC512" s="599"/>
      <c r="AD512" s="599"/>
      <c r="AE512" s="599"/>
      <c r="AF512" s="599"/>
      <c r="AG512" s="599"/>
      <c r="AH512" s="599"/>
      <c r="AI512" s="599"/>
      <c r="AJ512" s="599"/>
      <c r="AK512" s="599"/>
      <c r="AL512" s="599"/>
      <c r="AM512" s="599"/>
      <c r="AN512" s="599"/>
      <c r="AO512" s="599"/>
      <c r="AP512" s="599"/>
      <c r="AQ512" s="599"/>
      <c r="AR512" s="599"/>
      <c r="AS512" s="599"/>
      <c r="AT512" s="599"/>
      <c r="AU512" s="599"/>
      <c r="AV512" s="599"/>
      <c r="AW512" s="599"/>
      <c r="AX512" s="599"/>
      <c r="AY512" s="599"/>
      <c r="AZ512" s="599"/>
      <c r="BA512" s="599"/>
      <c r="BB512" s="599"/>
    </row>
    <row r="513" spans="1:54" s="598" customFormat="1" ht="37.5">
      <c r="A513" s="605"/>
      <c r="B513" s="605" t="str">
        <f>B$42</f>
        <v>S3</v>
      </c>
      <c r="C513" s="574"/>
      <c r="D513" s="607"/>
      <c r="E513" s="608"/>
      <c r="F513" s="597"/>
      <c r="G513" s="641"/>
      <c r="H513" s="605" t="str">
        <f>H$42</f>
        <v>S3</v>
      </c>
      <c r="I513" s="620" t="s">
        <v>1688</v>
      </c>
      <c r="J513" s="641" t="s">
        <v>718</v>
      </c>
      <c r="K513" s="641"/>
      <c r="L513" s="599"/>
      <c r="M513" s="599"/>
      <c r="N513" s="599"/>
      <c r="O513" s="599"/>
      <c r="P513" s="599"/>
      <c r="Q513" s="599"/>
      <c r="R513" s="599"/>
      <c r="S513" s="599"/>
      <c r="T513" s="599"/>
      <c r="U513" s="599"/>
      <c r="V513" s="599"/>
      <c r="W513" s="599"/>
      <c r="X513" s="599"/>
      <c r="Y513" s="599"/>
      <c r="Z513" s="599"/>
      <c r="AA513" s="599"/>
      <c r="AB513" s="599"/>
      <c r="AC513" s="599"/>
      <c r="AD513" s="599"/>
      <c r="AE513" s="599"/>
      <c r="AF513" s="599"/>
      <c r="AG513" s="599"/>
      <c r="AH513" s="599"/>
      <c r="AI513" s="599"/>
      <c r="AJ513" s="599"/>
      <c r="AK513" s="599"/>
      <c r="AL513" s="599"/>
      <c r="AM513" s="599"/>
      <c r="AN513" s="599"/>
      <c r="AO513" s="599"/>
      <c r="AP513" s="599"/>
      <c r="AQ513" s="599"/>
      <c r="AR513" s="599"/>
      <c r="AS513" s="599"/>
      <c r="AT513" s="599"/>
      <c r="AU513" s="599"/>
      <c r="AV513" s="599"/>
      <c r="AW513" s="599"/>
      <c r="AX513" s="599"/>
      <c r="AY513" s="599"/>
      <c r="AZ513" s="599"/>
      <c r="BA513" s="599"/>
      <c r="BB513" s="599"/>
    </row>
    <row r="514" spans="1:54" s="598" customFormat="1">
      <c r="A514" s="605"/>
      <c r="B514" s="605" t="str">
        <f>B$43</f>
        <v>S4</v>
      </c>
      <c r="C514" s="574"/>
      <c r="D514" s="607"/>
      <c r="E514" s="608"/>
      <c r="F514" s="597"/>
      <c r="G514" s="641"/>
      <c r="H514" s="605" t="str">
        <f>H$43</f>
        <v>S4</v>
      </c>
      <c r="I514" s="641"/>
      <c r="J514" s="641"/>
      <c r="K514" s="641"/>
      <c r="L514" s="599"/>
      <c r="M514" s="599"/>
      <c r="N514" s="599"/>
      <c r="O514" s="599"/>
      <c r="P514" s="599"/>
      <c r="Q514" s="599"/>
      <c r="R514" s="599"/>
      <c r="S514" s="599"/>
      <c r="T514" s="599"/>
      <c r="U514" s="599"/>
      <c r="V514" s="599"/>
      <c r="W514" s="599"/>
      <c r="X514" s="599"/>
      <c r="Y514" s="599"/>
      <c r="Z514" s="599"/>
      <c r="AA514" s="599"/>
      <c r="AB514" s="599"/>
      <c r="AC514" s="599"/>
      <c r="AD514" s="599"/>
      <c r="AE514" s="599"/>
      <c r="AF514" s="599"/>
      <c r="AG514" s="599"/>
      <c r="AH514" s="599"/>
      <c r="AI514" s="599"/>
      <c r="AJ514" s="599"/>
      <c r="AK514" s="599"/>
      <c r="AL514" s="599"/>
      <c r="AM514" s="599"/>
      <c r="AN514" s="599"/>
      <c r="AO514" s="599"/>
      <c r="AP514" s="599"/>
      <c r="AQ514" s="599"/>
      <c r="AR514" s="599"/>
      <c r="AS514" s="599"/>
      <c r="AT514" s="599"/>
      <c r="AU514" s="599"/>
      <c r="AV514" s="599"/>
      <c r="AW514" s="599"/>
      <c r="AX514" s="599"/>
      <c r="AY514" s="599"/>
      <c r="AZ514" s="599"/>
      <c r="BA514" s="599"/>
      <c r="BB514" s="599"/>
    </row>
    <row r="515" spans="1:54" s="598" customFormat="1">
      <c r="A515" s="610"/>
      <c r="B515" s="610"/>
      <c r="C515" s="611"/>
      <c r="D515" s="612"/>
      <c r="E515" s="613"/>
      <c r="F515" s="597"/>
      <c r="G515" s="600"/>
      <c r="H515" s="600"/>
      <c r="I515" s="600"/>
      <c r="J515" s="600"/>
      <c r="K515" s="600"/>
      <c r="L515" s="599"/>
      <c r="M515" s="599"/>
      <c r="N515" s="599"/>
      <c r="O515" s="599"/>
      <c r="P515" s="599"/>
      <c r="Q515" s="599"/>
      <c r="R515" s="599"/>
      <c r="S515" s="599"/>
      <c r="T515" s="599"/>
      <c r="U515" s="599"/>
      <c r="V515" s="599"/>
      <c r="W515" s="599"/>
      <c r="X515" s="599"/>
      <c r="Y515" s="599"/>
      <c r="Z515" s="599"/>
      <c r="AA515" s="599"/>
      <c r="AB515" s="599"/>
      <c r="AC515" s="599"/>
      <c r="AD515" s="599"/>
      <c r="AE515" s="599"/>
      <c r="AF515" s="599"/>
      <c r="AG515" s="599"/>
      <c r="AH515" s="599"/>
      <c r="AI515" s="599"/>
      <c r="AJ515" s="599"/>
      <c r="AK515" s="599"/>
      <c r="AL515" s="599"/>
      <c r="AM515" s="599"/>
      <c r="AN515" s="599"/>
      <c r="AO515" s="599"/>
      <c r="AP515" s="599"/>
      <c r="AQ515" s="599"/>
      <c r="AR515" s="599"/>
      <c r="AS515" s="599"/>
      <c r="AT515" s="599"/>
      <c r="AU515" s="599"/>
      <c r="AV515" s="599"/>
      <c r="AW515" s="599"/>
      <c r="AX515" s="599"/>
      <c r="AY515" s="599"/>
      <c r="AZ515" s="599"/>
      <c r="BA515" s="599"/>
      <c r="BB515" s="599"/>
    </row>
    <row r="516" spans="1:54" s="598" customFormat="1" ht="137.44999999999999">
      <c r="A516" s="610"/>
      <c r="B516" s="610"/>
      <c r="C516" s="611"/>
      <c r="D516" s="612"/>
      <c r="E516" s="613"/>
      <c r="F516" s="597"/>
      <c r="G516" s="615" t="s">
        <v>1689</v>
      </c>
      <c r="H516" s="615"/>
      <c r="I516" s="619" t="s">
        <v>1690</v>
      </c>
      <c r="J516" s="641"/>
      <c r="K516" s="641"/>
      <c r="L516" s="599"/>
      <c r="M516" s="599"/>
      <c r="N516" s="599"/>
      <c r="O516" s="599"/>
      <c r="P516" s="599"/>
      <c r="Q516" s="599"/>
      <c r="R516" s="599"/>
      <c r="S516" s="599"/>
      <c r="T516" s="599"/>
      <c r="U516" s="599"/>
      <c r="V516" s="599"/>
      <c r="W516" s="599"/>
      <c r="X516" s="599"/>
      <c r="Y516" s="599"/>
      <c r="Z516" s="599"/>
      <c r="AA516" s="599"/>
      <c r="AB516" s="599"/>
      <c r="AC516" s="599"/>
      <c r="AD516" s="599"/>
      <c r="AE516" s="599"/>
      <c r="AF516" s="599"/>
      <c r="AG516" s="599"/>
      <c r="AH516" s="599"/>
      <c r="AI516" s="599"/>
      <c r="AJ516" s="599"/>
      <c r="AK516" s="599"/>
      <c r="AL516" s="599"/>
      <c r="AM516" s="599"/>
      <c r="AN516" s="599"/>
      <c r="AO516" s="599"/>
      <c r="AP516" s="599"/>
      <c r="AQ516" s="599"/>
      <c r="AR516" s="599"/>
      <c r="AS516" s="599"/>
      <c r="AT516" s="599"/>
      <c r="AU516" s="599"/>
      <c r="AV516" s="599"/>
      <c r="AW516" s="599"/>
      <c r="AX516" s="599"/>
      <c r="AY516" s="599"/>
      <c r="AZ516" s="599"/>
      <c r="BA516" s="599"/>
      <c r="BB516" s="599"/>
    </row>
    <row r="517" spans="1:54" s="598" customFormat="1">
      <c r="A517" s="610"/>
      <c r="B517" s="610"/>
      <c r="C517" s="611"/>
      <c r="D517" s="612"/>
      <c r="E517" s="613"/>
      <c r="F517" s="597"/>
      <c r="G517" s="641"/>
      <c r="H517" s="605" t="s">
        <v>1517</v>
      </c>
      <c r="I517" s="641"/>
      <c r="J517" s="641"/>
      <c r="K517" s="641"/>
      <c r="L517" s="599"/>
      <c r="M517" s="599"/>
      <c r="N517" s="599"/>
      <c r="O517" s="599"/>
      <c r="P517" s="599"/>
      <c r="Q517" s="599"/>
      <c r="R517" s="599"/>
      <c r="S517" s="599"/>
      <c r="T517" s="599"/>
      <c r="U517" s="599"/>
      <c r="V517" s="599"/>
      <c r="W517" s="599"/>
      <c r="X517" s="599"/>
      <c r="Y517" s="599"/>
      <c r="Z517" s="599"/>
      <c r="AA517" s="599"/>
      <c r="AB517" s="599"/>
      <c r="AC517" s="599"/>
      <c r="AD517" s="599"/>
      <c r="AE517" s="599"/>
      <c r="AF517" s="599"/>
      <c r="AG517" s="599"/>
      <c r="AH517" s="599"/>
      <c r="AI517" s="599"/>
      <c r="AJ517" s="599"/>
      <c r="AK517" s="599"/>
      <c r="AL517" s="599"/>
      <c r="AM517" s="599"/>
      <c r="AN517" s="599"/>
      <c r="AO517" s="599"/>
      <c r="AP517" s="599"/>
      <c r="AQ517" s="599"/>
      <c r="AR517" s="599"/>
      <c r="AS517" s="599"/>
      <c r="AT517" s="599"/>
      <c r="AU517" s="599"/>
      <c r="AV517" s="599"/>
      <c r="AW517" s="599"/>
      <c r="AX517" s="599"/>
      <c r="AY517" s="599"/>
      <c r="AZ517" s="599"/>
      <c r="BA517" s="599"/>
      <c r="BB517" s="599"/>
    </row>
    <row r="518" spans="1:54" s="598" customFormat="1">
      <c r="A518" s="610"/>
      <c r="B518" s="610"/>
      <c r="C518" s="611"/>
      <c r="D518" s="612"/>
      <c r="E518" s="613"/>
      <c r="F518" s="597"/>
      <c r="G518" s="641"/>
      <c r="H518" s="605" t="str">
        <f>H$39</f>
        <v>MA</v>
      </c>
      <c r="I518" s="641"/>
      <c r="J518" s="641"/>
      <c r="K518" s="641"/>
      <c r="L518" s="599"/>
      <c r="M518" s="599"/>
      <c r="N518" s="599"/>
      <c r="O518" s="599"/>
      <c r="P518" s="599"/>
      <c r="Q518" s="599"/>
      <c r="R518" s="599"/>
      <c r="S518" s="599"/>
      <c r="T518" s="599"/>
      <c r="U518" s="599"/>
      <c r="V518" s="599"/>
      <c r="W518" s="599"/>
      <c r="X518" s="599"/>
      <c r="Y518" s="599"/>
      <c r="Z518" s="599"/>
      <c r="AA518" s="599"/>
      <c r="AB518" s="599"/>
      <c r="AC518" s="599"/>
      <c r="AD518" s="599"/>
      <c r="AE518" s="599"/>
      <c r="AF518" s="599"/>
      <c r="AG518" s="599"/>
      <c r="AH518" s="599"/>
      <c r="AI518" s="599"/>
      <c r="AJ518" s="599"/>
      <c r="AK518" s="599"/>
      <c r="AL518" s="599"/>
      <c r="AM518" s="599"/>
      <c r="AN518" s="599"/>
      <c r="AO518" s="599"/>
      <c r="AP518" s="599"/>
      <c r="AQ518" s="599"/>
      <c r="AR518" s="599"/>
      <c r="AS518" s="599"/>
      <c r="AT518" s="599"/>
      <c r="AU518" s="599"/>
      <c r="AV518" s="599"/>
      <c r="AW518" s="599"/>
      <c r="AX518" s="599"/>
      <c r="AY518" s="599"/>
      <c r="AZ518" s="599"/>
      <c r="BA518" s="599"/>
      <c r="BB518" s="599"/>
    </row>
    <row r="519" spans="1:54" s="598" customFormat="1">
      <c r="A519" s="610"/>
      <c r="B519" s="610"/>
      <c r="C519" s="611"/>
      <c r="D519" s="612"/>
      <c r="E519" s="613"/>
      <c r="F519" s="597"/>
      <c r="G519" s="641"/>
      <c r="H519" s="605" t="str">
        <f>H$40</f>
        <v>S1</v>
      </c>
      <c r="I519" s="641"/>
      <c r="J519" s="641"/>
      <c r="K519" s="641"/>
      <c r="L519" s="599"/>
      <c r="M519" s="599"/>
      <c r="N519" s="599"/>
      <c r="O519" s="599"/>
      <c r="P519" s="599"/>
      <c r="Q519" s="599"/>
      <c r="R519" s="599"/>
      <c r="S519" s="599"/>
      <c r="T519" s="599"/>
      <c r="U519" s="599"/>
      <c r="V519" s="599"/>
      <c r="W519" s="599"/>
      <c r="X519" s="599"/>
      <c r="Y519" s="599"/>
      <c r="Z519" s="599"/>
      <c r="AA519" s="599"/>
      <c r="AB519" s="599"/>
      <c r="AC519" s="599"/>
      <c r="AD519" s="599"/>
      <c r="AE519" s="599"/>
      <c r="AF519" s="599"/>
      <c r="AG519" s="599"/>
      <c r="AH519" s="599"/>
      <c r="AI519" s="599"/>
      <c r="AJ519" s="599"/>
      <c r="AK519" s="599"/>
      <c r="AL519" s="599"/>
      <c r="AM519" s="599"/>
      <c r="AN519" s="599"/>
      <c r="AO519" s="599"/>
      <c r="AP519" s="599"/>
      <c r="AQ519" s="599"/>
      <c r="AR519" s="599"/>
      <c r="AS519" s="599"/>
      <c r="AT519" s="599"/>
      <c r="AU519" s="599"/>
      <c r="AV519" s="599"/>
      <c r="AW519" s="599"/>
      <c r="AX519" s="599"/>
      <c r="AY519" s="599"/>
      <c r="AZ519" s="599"/>
      <c r="BA519" s="599"/>
      <c r="BB519" s="599"/>
    </row>
    <row r="520" spans="1:54" s="598" customFormat="1">
      <c r="A520" s="610"/>
      <c r="B520" s="610"/>
      <c r="C520" s="611"/>
      <c r="D520" s="612"/>
      <c r="E520" s="613"/>
      <c r="F520" s="597"/>
      <c r="G520" s="641"/>
      <c r="H520" s="605" t="str">
        <f>H$41</f>
        <v>S2</v>
      </c>
      <c r="I520" s="641"/>
      <c r="J520" s="641"/>
      <c r="K520" s="641"/>
      <c r="L520" s="599"/>
      <c r="M520" s="599"/>
      <c r="N520" s="599"/>
      <c r="O520" s="599"/>
      <c r="P520" s="599"/>
      <c r="Q520" s="599"/>
      <c r="R520" s="599"/>
      <c r="S520" s="599"/>
      <c r="T520" s="599"/>
      <c r="U520" s="599"/>
      <c r="V520" s="599"/>
      <c r="W520" s="599"/>
      <c r="X520" s="599"/>
      <c r="Y520" s="599"/>
      <c r="Z520" s="599"/>
      <c r="AA520" s="599"/>
      <c r="AB520" s="599"/>
      <c r="AC520" s="599"/>
      <c r="AD520" s="599"/>
      <c r="AE520" s="599"/>
      <c r="AF520" s="599"/>
      <c r="AG520" s="599"/>
      <c r="AH520" s="599"/>
      <c r="AI520" s="599"/>
      <c r="AJ520" s="599"/>
      <c r="AK520" s="599"/>
      <c r="AL520" s="599"/>
      <c r="AM520" s="599"/>
      <c r="AN520" s="599"/>
      <c r="AO520" s="599"/>
      <c r="AP520" s="599"/>
      <c r="AQ520" s="599"/>
      <c r="AR520" s="599"/>
      <c r="AS520" s="599"/>
      <c r="AT520" s="599"/>
      <c r="AU520" s="599"/>
      <c r="AV520" s="599"/>
      <c r="AW520" s="599"/>
      <c r="AX520" s="599"/>
      <c r="AY520" s="599"/>
      <c r="AZ520" s="599"/>
      <c r="BA520" s="599"/>
      <c r="BB520" s="599"/>
    </row>
    <row r="521" spans="1:54" s="598" customFormat="1" ht="49.5" customHeight="1">
      <c r="A521" s="610"/>
      <c r="B521" s="610"/>
      <c r="C521" s="611"/>
      <c r="D521" s="612"/>
      <c r="E521" s="613"/>
      <c r="F521" s="597"/>
      <c r="G521" s="641"/>
      <c r="H521" s="605" t="str">
        <f>H$42</f>
        <v>S3</v>
      </c>
      <c r="I521" s="756" t="s">
        <v>1691</v>
      </c>
      <c r="J521" s="759" t="s">
        <v>718</v>
      </c>
      <c r="K521" s="641"/>
      <c r="L521" s="599"/>
      <c r="M521" s="599"/>
      <c r="N521" s="599"/>
      <c r="O521" s="599"/>
      <c r="P521" s="599"/>
      <c r="Q521" s="599"/>
      <c r="R521" s="599"/>
      <c r="S521" s="599"/>
      <c r="T521" s="599"/>
      <c r="U521" s="599"/>
      <c r="V521" s="599"/>
      <c r="W521" s="599"/>
      <c r="X521" s="599"/>
      <c r="Y521" s="599"/>
      <c r="Z521" s="599"/>
      <c r="AA521" s="599"/>
      <c r="AB521" s="599"/>
      <c r="AC521" s="599"/>
      <c r="AD521" s="599"/>
      <c r="AE521" s="599"/>
      <c r="AF521" s="599"/>
      <c r="AG521" s="599"/>
      <c r="AH521" s="599"/>
      <c r="AI521" s="599"/>
      <c r="AJ521" s="599"/>
      <c r="AK521" s="599"/>
      <c r="AL521" s="599"/>
      <c r="AM521" s="599"/>
      <c r="AN521" s="599"/>
      <c r="AO521" s="599"/>
      <c r="AP521" s="599"/>
      <c r="AQ521" s="599"/>
      <c r="AR521" s="599"/>
      <c r="AS521" s="599"/>
      <c r="AT521" s="599"/>
      <c r="AU521" s="599"/>
      <c r="AV521" s="599"/>
      <c r="AW521" s="599"/>
      <c r="AX521" s="599"/>
      <c r="AY521" s="599"/>
      <c r="AZ521" s="599"/>
      <c r="BA521" s="599"/>
      <c r="BB521" s="599"/>
    </row>
    <row r="522" spans="1:54" s="598" customFormat="1">
      <c r="A522" s="610"/>
      <c r="B522" s="610"/>
      <c r="C522" s="611"/>
      <c r="D522" s="612"/>
      <c r="E522" s="613"/>
      <c r="F522" s="597"/>
      <c r="G522" s="641"/>
      <c r="H522" s="605" t="str">
        <f>H$43</f>
        <v>S4</v>
      </c>
      <c r="I522" s="641"/>
      <c r="J522" s="641"/>
      <c r="K522" s="641"/>
      <c r="L522" s="599"/>
      <c r="M522" s="599"/>
      <c r="N522" s="599"/>
      <c r="O522" s="599"/>
      <c r="P522" s="599"/>
      <c r="Q522" s="599"/>
      <c r="R522" s="599"/>
      <c r="S522" s="599"/>
      <c r="T522" s="599"/>
      <c r="U522" s="599"/>
      <c r="V522" s="599"/>
      <c r="W522" s="599"/>
      <c r="X522" s="599"/>
      <c r="Y522" s="599"/>
      <c r="Z522" s="599"/>
      <c r="AA522" s="599"/>
      <c r="AB522" s="599"/>
      <c r="AC522" s="599"/>
      <c r="AD522" s="599"/>
      <c r="AE522" s="599"/>
      <c r="AF522" s="599"/>
      <c r="AG522" s="599"/>
      <c r="AH522" s="599"/>
      <c r="AI522" s="599"/>
      <c r="AJ522" s="599"/>
      <c r="AK522" s="599"/>
      <c r="AL522" s="599"/>
      <c r="AM522" s="599"/>
      <c r="AN522" s="599"/>
      <c r="AO522" s="599"/>
      <c r="AP522" s="599"/>
      <c r="AQ522" s="599"/>
      <c r="AR522" s="599"/>
      <c r="AS522" s="599"/>
      <c r="AT522" s="599"/>
      <c r="AU522" s="599"/>
      <c r="AV522" s="599"/>
      <c r="AW522" s="599"/>
      <c r="AX522" s="599"/>
      <c r="AY522" s="599"/>
      <c r="AZ522" s="599"/>
      <c r="BA522" s="599"/>
      <c r="BB522" s="599"/>
    </row>
    <row r="523" spans="1:54" s="598" customFormat="1">
      <c r="A523" s="610"/>
      <c r="B523" s="610"/>
      <c r="C523" s="611"/>
      <c r="D523" s="612"/>
      <c r="E523" s="613"/>
      <c r="F523" s="597"/>
      <c r="G523" s="600"/>
      <c r="H523" s="600"/>
      <c r="I523" s="600"/>
      <c r="J523" s="600"/>
      <c r="K523" s="600"/>
      <c r="L523" s="599"/>
      <c r="M523" s="599"/>
      <c r="N523" s="599"/>
      <c r="O523" s="599"/>
      <c r="P523" s="599"/>
      <c r="Q523" s="599"/>
      <c r="R523" s="599"/>
      <c r="S523" s="599"/>
      <c r="T523" s="599"/>
      <c r="U523" s="599"/>
      <c r="V523" s="599"/>
      <c r="W523" s="599"/>
      <c r="X523" s="599"/>
      <c r="Y523" s="599"/>
      <c r="Z523" s="599"/>
      <c r="AA523" s="599"/>
      <c r="AB523" s="599"/>
      <c r="AC523" s="599"/>
      <c r="AD523" s="599"/>
      <c r="AE523" s="599"/>
      <c r="AF523" s="599"/>
      <c r="AG523" s="599"/>
      <c r="AH523" s="599"/>
      <c r="AI523" s="599"/>
      <c r="AJ523" s="599"/>
      <c r="AK523" s="599"/>
      <c r="AL523" s="599"/>
      <c r="AM523" s="599"/>
      <c r="AN523" s="599"/>
      <c r="AO523" s="599"/>
      <c r="AP523" s="599"/>
      <c r="AQ523" s="599"/>
      <c r="AR523" s="599"/>
      <c r="AS523" s="599"/>
      <c r="AT523" s="599"/>
      <c r="AU523" s="599"/>
      <c r="AV523" s="599"/>
      <c r="AW523" s="599"/>
      <c r="AX523" s="599"/>
      <c r="AY523" s="599"/>
      <c r="AZ523" s="599"/>
      <c r="BA523" s="599"/>
      <c r="BB523" s="599"/>
    </row>
    <row r="524" spans="1:54" s="598" customFormat="1" ht="150">
      <c r="A524" s="610"/>
      <c r="B524" s="610"/>
      <c r="C524" s="611"/>
      <c r="D524" s="612"/>
      <c r="E524" s="613"/>
      <c r="F524" s="597"/>
      <c r="G524" s="639" t="s">
        <v>1692</v>
      </c>
      <c r="H524" s="650"/>
      <c r="I524" s="619" t="s">
        <v>1693</v>
      </c>
      <c r="J524" s="641"/>
      <c r="K524" s="641"/>
      <c r="L524" s="599"/>
      <c r="M524" s="599"/>
      <c r="N524" s="599"/>
      <c r="O524" s="599"/>
      <c r="P524" s="599"/>
      <c r="Q524" s="599"/>
      <c r="R524" s="599"/>
      <c r="S524" s="599"/>
      <c r="T524" s="599"/>
      <c r="U524" s="599"/>
      <c r="V524" s="599"/>
      <c r="W524" s="599"/>
      <c r="X524" s="599"/>
      <c r="Y524" s="599"/>
      <c r="Z524" s="599"/>
      <c r="AA524" s="599"/>
      <c r="AB524" s="599"/>
      <c r="AC524" s="599"/>
      <c r="AD524" s="599"/>
      <c r="AE524" s="599"/>
      <c r="AF524" s="599"/>
      <c r="AG524" s="599"/>
      <c r="AH524" s="599"/>
      <c r="AI524" s="599"/>
      <c r="AJ524" s="599"/>
      <c r="AK524" s="599"/>
      <c r="AL524" s="599"/>
      <c r="AM524" s="599"/>
      <c r="AN524" s="599"/>
      <c r="AO524" s="599"/>
      <c r="AP524" s="599"/>
      <c r="AQ524" s="599"/>
      <c r="AR524" s="599"/>
      <c r="AS524" s="599"/>
      <c r="AT524" s="599"/>
      <c r="AU524" s="599"/>
      <c r="AV524" s="599"/>
      <c r="AW524" s="599"/>
      <c r="AX524" s="599"/>
      <c r="AY524" s="599"/>
      <c r="AZ524" s="599"/>
      <c r="BA524" s="599"/>
      <c r="BB524" s="599"/>
    </row>
    <row r="525" spans="1:54" s="598" customFormat="1">
      <c r="A525" s="610"/>
      <c r="B525" s="610"/>
      <c r="C525" s="611"/>
      <c r="D525" s="612"/>
      <c r="E525" s="613"/>
      <c r="F525" s="597"/>
      <c r="G525" s="649"/>
      <c r="H525" s="605" t="s">
        <v>1517</v>
      </c>
      <c r="I525" s="641"/>
      <c r="J525" s="641"/>
      <c r="K525" s="641"/>
      <c r="L525" s="599"/>
      <c r="M525" s="599"/>
      <c r="N525" s="599"/>
      <c r="O525" s="599"/>
      <c r="P525" s="599"/>
      <c r="Q525" s="599"/>
      <c r="R525" s="599"/>
      <c r="S525" s="599"/>
      <c r="T525" s="599"/>
      <c r="U525" s="599"/>
      <c r="V525" s="599"/>
      <c r="W525" s="599"/>
      <c r="X525" s="599"/>
      <c r="Y525" s="599"/>
      <c r="Z525" s="599"/>
      <c r="AA525" s="599"/>
      <c r="AB525" s="599"/>
      <c r="AC525" s="599"/>
      <c r="AD525" s="599"/>
      <c r="AE525" s="599"/>
      <c r="AF525" s="599"/>
      <c r="AG525" s="599"/>
      <c r="AH525" s="599"/>
      <c r="AI525" s="599"/>
      <c r="AJ525" s="599"/>
      <c r="AK525" s="599"/>
      <c r="AL525" s="599"/>
      <c r="AM525" s="599"/>
      <c r="AN525" s="599"/>
      <c r="AO525" s="599"/>
      <c r="AP525" s="599"/>
      <c r="AQ525" s="599"/>
      <c r="AR525" s="599"/>
      <c r="AS525" s="599"/>
      <c r="AT525" s="599"/>
      <c r="AU525" s="599"/>
      <c r="AV525" s="599"/>
      <c r="AW525" s="599"/>
      <c r="AX525" s="599"/>
      <c r="AY525" s="599"/>
      <c r="AZ525" s="599"/>
      <c r="BA525" s="599"/>
      <c r="BB525" s="599"/>
    </row>
    <row r="526" spans="1:54" s="598" customFormat="1">
      <c r="A526" s="610"/>
      <c r="B526" s="610"/>
      <c r="C526" s="611"/>
      <c r="D526" s="612"/>
      <c r="E526" s="613"/>
      <c r="F526" s="597"/>
      <c r="G526" s="641"/>
      <c r="H526" s="605" t="str">
        <f>H$39</f>
        <v>MA</v>
      </c>
      <c r="I526" s="641"/>
      <c r="J526" s="641"/>
      <c r="K526" s="641"/>
      <c r="L526" s="599"/>
      <c r="M526" s="599"/>
      <c r="N526" s="599"/>
      <c r="O526" s="599"/>
      <c r="P526" s="599"/>
      <c r="Q526" s="599"/>
      <c r="R526" s="599"/>
      <c r="S526" s="599"/>
      <c r="T526" s="599"/>
      <c r="U526" s="599"/>
      <c r="V526" s="599"/>
      <c r="W526" s="599"/>
      <c r="X526" s="599"/>
      <c r="Y526" s="599"/>
      <c r="Z526" s="599"/>
      <c r="AA526" s="599"/>
      <c r="AB526" s="599"/>
      <c r="AC526" s="599"/>
      <c r="AD526" s="599"/>
      <c r="AE526" s="599"/>
      <c r="AF526" s="599"/>
      <c r="AG526" s="599"/>
      <c r="AH526" s="599"/>
      <c r="AI526" s="599"/>
      <c r="AJ526" s="599"/>
      <c r="AK526" s="599"/>
      <c r="AL526" s="599"/>
      <c r="AM526" s="599"/>
      <c r="AN526" s="599"/>
      <c r="AO526" s="599"/>
      <c r="AP526" s="599"/>
      <c r="AQ526" s="599"/>
      <c r="AR526" s="599"/>
      <c r="AS526" s="599"/>
      <c r="AT526" s="599"/>
      <c r="AU526" s="599"/>
      <c r="AV526" s="599"/>
      <c r="AW526" s="599"/>
      <c r="AX526" s="599"/>
      <c r="AY526" s="599"/>
      <c r="AZ526" s="599"/>
      <c r="BA526" s="599"/>
      <c r="BB526" s="599"/>
    </row>
    <row r="527" spans="1:54" s="598" customFormat="1">
      <c r="A527" s="610"/>
      <c r="B527" s="610"/>
      <c r="C527" s="611"/>
      <c r="D527" s="612"/>
      <c r="E527" s="613"/>
      <c r="F527" s="597"/>
      <c r="G527" s="641"/>
      <c r="H527" s="605" t="str">
        <f>H$40</f>
        <v>S1</v>
      </c>
      <c r="I527" s="641"/>
      <c r="J527" s="641"/>
      <c r="K527" s="641"/>
      <c r="L527" s="599"/>
      <c r="M527" s="599"/>
      <c r="N527" s="599"/>
      <c r="O527" s="599"/>
      <c r="P527" s="599"/>
      <c r="Q527" s="599"/>
      <c r="R527" s="599"/>
      <c r="S527" s="599"/>
      <c r="T527" s="599"/>
      <c r="U527" s="599"/>
      <c r="V527" s="599"/>
      <c r="W527" s="599"/>
      <c r="X527" s="599"/>
      <c r="Y527" s="599"/>
      <c r="Z527" s="599"/>
      <c r="AA527" s="599"/>
      <c r="AB527" s="599"/>
      <c r="AC527" s="599"/>
      <c r="AD527" s="599"/>
      <c r="AE527" s="599"/>
      <c r="AF527" s="599"/>
      <c r="AG527" s="599"/>
      <c r="AH527" s="599"/>
      <c r="AI527" s="599"/>
      <c r="AJ527" s="599"/>
      <c r="AK527" s="599"/>
      <c r="AL527" s="599"/>
      <c r="AM527" s="599"/>
      <c r="AN527" s="599"/>
      <c r="AO527" s="599"/>
      <c r="AP527" s="599"/>
      <c r="AQ527" s="599"/>
      <c r="AR527" s="599"/>
      <c r="AS527" s="599"/>
      <c r="AT527" s="599"/>
      <c r="AU527" s="599"/>
      <c r="AV527" s="599"/>
      <c r="AW527" s="599"/>
      <c r="AX527" s="599"/>
      <c r="AY527" s="599"/>
      <c r="AZ527" s="599"/>
      <c r="BA527" s="599"/>
      <c r="BB527" s="599"/>
    </row>
    <row r="528" spans="1:54" s="598" customFormat="1">
      <c r="A528" s="610"/>
      <c r="B528" s="610"/>
      <c r="C528" s="611"/>
      <c r="D528" s="612"/>
      <c r="E528" s="613"/>
      <c r="F528" s="597"/>
      <c r="G528" s="641"/>
      <c r="H528" s="605" t="str">
        <f>H$41</f>
        <v>S2</v>
      </c>
      <c r="I528" s="641"/>
      <c r="J528" s="641"/>
      <c r="K528" s="641"/>
      <c r="L528" s="599"/>
      <c r="M528" s="599"/>
      <c r="N528" s="599"/>
      <c r="O528" s="599"/>
      <c r="P528" s="599"/>
      <c r="Q528" s="599"/>
      <c r="R528" s="599"/>
      <c r="S528" s="599"/>
      <c r="T528" s="599"/>
      <c r="U528" s="599"/>
      <c r="V528" s="599"/>
      <c r="W528" s="599"/>
      <c r="X528" s="599"/>
      <c r="Y528" s="599"/>
      <c r="Z528" s="599"/>
      <c r="AA528" s="599"/>
      <c r="AB528" s="599"/>
      <c r="AC528" s="599"/>
      <c r="AD528" s="599"/>
      <c r="AE528" s="599"/>
      <c r="AF528" s="599"/>
      <c r="AG528" s="599"/>
      <c r="AH528" s="599"/>
      <c r="AI528" s="599"/>
      <c r="AJ528" s="599"/>
      <c r="AK528" s="599"/>
      <c r="AL528" s="599"/>
      <c r="AM528" s="599"/>
      <c r="AN528" s="599"/>
      <c r="AO528" s="599"/>
      <c r="AP528" s="599"/>
      <c r="AQ528" s="599"/>
      <c r="AR528" s="599"/>
      <c r="AS528" s="599"/>
      <c r="AT528" s="599"/>
      <c r="AU528" s="599"/>
      <c r="AV528" s="599"/>
      <c r="AW528" s="599"/>
      <c r="AX528" s="599"/>
      <c r="AY528" s="599"/>
      <c r="AZ528" s="599"/>
      <c r="BA528" s="599"/>
      <c r="BB528" s="599"/>
    </row>
    <row r="529" spans="1:54" s="598" customFormat="1" ht="62.45">
      <c r="A529" s="610"/>
      <c r="B529" s="610"/>
      <c r="C529" s="611"/>
      <c r="D529" s="612"/>
      <c r="E529" s="613"/>
      <c r="F529" s="597"/>
      <c r="G529" s="641"/>
      <c r="H529" s="605" t="str">
        <f>H$42</f>
        <v>S3</v>
      </c>
      <c r="I529" s="620" t="s">
        <v>1694</v>
      </c>
      <c r="J529" s="641"/>
      <c r="K529" s="641"/>
      <c r="L529" s="599"/>
      <c r="M529" s="599"/>
      <c r="N529" s="599"/>
      <c r="O529" s="599"/>
      <c r="P529" s="599"/>
      <c r="Q529" s="599"/>
      <c r="R529" s="599"/>
      <c r="S529" s="599"/>
      <c r="T529" s="599"/>
      <c r="U529" s="599"/>
      <c r="V529" s="599"/>
      <c r="W529" s="599"/>
      <c r="X529" s="599"/>
      <c r="Y529" s="599"/>
      <c r="Z529" s="599"/>
      <c r="AA529" s="599"/>
      <c r="AB529" s="599"/>
      <c r="AC529" s="599"/>
      <c r="AD529" s="599"/>
      <c r="AE529" s="599"/>
      <c r="AF529" s="599"/>
      <c r="AG529" s="599"/>
      <c r="AH529" s="599"/>
      <c r="AI529" s="599"/>
      <c r="AJ529" s="599"/>
      <c r="AK529" s="599"/>
      <c r="AL529" s="599"/>
      <c r="AM529" s="599"/>
      <c r="AN529" s="599"/>
      <c r="AO529" s="599"/>
      <c r="AP529" s="599"/>
      <c r="AQ529" s="599"/>
      <c r="AR529" s="599"/>
      <c r="AS529" s="599"/>
      <c r="AT529" s="599"/>
      <c r="AU529" s="599"/>
      <c r="AV529" s="599"/>
      <c r="AW529" s="599"/>
      <c r="AX529" s="599"/>
      <c r="AY529" s="599"/>
      <c r="AZ529" s="599"/>
      <c r="BA529" s="599"/>
      <c r="BB529" s="599"/>
    </row>
    <row r="530" spans="1:54" s="598" customFormat="1">
      <c r="A530" s="610"/>
      <c r="B530" s="610"/>
      <c r="C530" s="611"/>
      <c r="D530" s="612"/>
      <c r="E530" s="613"/>
      <c r="F530" s="597"/>
      <c r="G530" s="641"/>
      <c r="H530" s="605" t="str">
        <f>H$43</f>
        <v>S4</v>
      </c>
      <c r="I530" s="641"/>
      <c r="J530" s="641"/>
      <c r="K530" s="641"/>
      <c r="L530" s="599"/>
      <c r="M530" s="599"/>
      <c r="N530" s="599"/>
      <c r="O530" s="599"/>
      <c r="P530" s="599"/>
      <c r="Q530" s="599"/>
      <c r="R530" s="599"/>
      <c r="S530" s="599"/>
      <c r="T530" s="599"/>
      <c r="U530" s="599"/>
      <c r="V530" s="599"/>
      <c r="W530" s="599"/>
      <c r="X530" s="599"/>
      <c r="Y530" s="599"/>
      <c r="Z530" s="599"/>
      <c r="AA530" s="599"/>
      <c r="AB530" s="599"/>
      <c r="AC530" s="599"/>
      <c r="AD530" s="599"/>
      <c r="AE530" s="599"/>
      <c r="AF530" s="599"/>
      <c r="AG530" s="599"/>
      <c r="AH530" s="599"/>
      <c r="AI530" s="599"/>
      <c r="AJ530" s="599"/>
      <c r="AK530" s="599"/>
      <c r="AL530" s="599"/>
      <c r="AM530" s="599"/>
      <c r="AN530" s="599"/>
      <c r="AO530" s="599"/>
      <c r="AP530" s="599"/>
      <c r="AQ530" s="599"/>
      <c r="AR530" s="599"/>
      <c r="AS530" s="599"/>
      <c r="AT530" s="599"/>
      <c r="AU530" s="599"/>
      <c r="AV530" s="599"/>
      <c r="AW530" s="599"/>
      <c r="AX530" s="599"/>
      <c r="AY530" s="599"/>
      <c r="AZ530" s="599"/>
      <c r="BA530" s="599"/>
      <c r="BB530" s="599"/>
    </row>
    <row r="531" spans="1:54" s="598" customFormat="1">
      <c r="A531" s="610"/>
      <c r="B531" s="610"/>
      <c r="C531" s="611"/>
      <c r="D531" s="612"/>
      <c r="E531" s="613"/>
      <c r="F531" s="597"/>
      <c r="G531" s="600"/>
      <c r="H531" s="600"/>
      <c r="I531" s="600"/>
      <c r="J531" s="600"/>
      <c r="K531" s="600"/>
      <c r="L531" s="599"/>
      <c r="M531" s="599"/>
      <c r="N531" s="599"/>
      <c r="O531" s="599"/>
      <c r="P531" s="599"/>
      <c r="Q531" s="599"/>
      <c r="R531" s="599"/>
      <c r="S531" s="599"/>
      <c r="T531" s="599"/>
      <c r="U531" s="599"/>
      <c r="V531" s="599"/>
      <c r="W531" s="599"/>
      <c r="X531" s="599"/>
      <c r="Y531" s="599"/>
      <c r="Z531" s="599"/>
      <c r="AA531" s="599"/>
      <c r="AB531" s="599"/>
      <c r="AC531" s="599"/>
      <c r="AD531" s="599"/>
      <c r="AE531" s="599"/>
      <c r="AF531" s="599"/>
      <c r="AG531" s="599"/>
      <c r="AH531" s="599"/>
      <c r="AI531" s="599"/>
      <c r="AJ531" s="599"/>
      <c r="AK531" s="599"/>
      <c r="AL531" s="599"/>
      <c r="AM531" s="599"/>
      <c r="AN531" s="599"/>
      <c r="AO531" s="599"/>
      <c r="AP531" s="599"/>
      <c r="AQ531" s="599"/>
      <c r="AR531" s="599"/>
      <c r="AS531" s="599"/>
      <c r="AT531" s="599"/>
      <c r="AU531" s="599"/>
      <c r="AV531" s="599"/>
      <c r="AW531" s="599"/>
      <c r="AX531" s="599"/>
      <c r="AY531" s="599"/>
      <c r="AZ531" s="599"/>
      <c r="BA531" s="599"/>
      <c r="BB531" s="599"/>
    </row>
    <row r="532" spans="1:54" s="598" customFormat="1" ht="87.6">
      <c r="A532" s="605" t="s">
        <v>933</v>
      </c>
      <c r="B532" s="605"/>
      <c r="C532" s="606" t="s">
        <v>935</v>
      </c>
      <c r="D532" s="607"/>
      <c r="E532" s="608"/>
      <c r="F532" s="597"/>
      <c r="G532" s="605" t="s">
        <v>933</v>
      </c>
      <c r="H532" s="605"/>
      <c r="I532" s="606" t="s">
        <v>1695</v>
      </c>
      <c r="J532" s="607"/>
      <c r="K532" s="608"/>
      <c r="L532" s="599"/>
      <c r="M532" s="599"/>
      <c r="N532" s="599"/>
      <c r="O532" s="599"/>
      <c r="P532" s="599"/>
      <c r="Q532" s="599"/>
      <c r="R532" s="599"/>
      <c r="S532" s="599"/>
      <c r="T532" s="599"/>
      <c r="U532" s="599"/>
      <c r="V532" s="599"/>
      <c r="W532" s="599"/>
      <c r="X532" s="599"/>
      <c r="Y532" s="599"/>
      <c r="Z532" s="599"/>
      <c r="AA532" s="599"/>
      <c r="AB532" s="599"/>
      <c r="AC532" s="599"/>
      <c r="AD532" s="599"/>
      <c r="AE532" s="599"/>
      <c r="AF532" s="599"/>
      <c r="AG532" s="599"/>
      <c r="AH532" s="599"/>
      <c r="AI532" s="599"/>
      <c r="AJ532" s="599"/>
      <c r="AK532" s="599"/>
      <c r="AL532" s="599"/>
      <c r="AM532" s="599"/>
      <c r="AN532" s="599"/>
      <c r="AO532" s="599"/>
      <c r="AP532" s="599"/>
      <c r="AQ532" s="599"/>
      <c r="AR532" s="599"/>
      <c r="AS532" s="599"/>
      <c r="AT532" s="599"/>
      <c r="AU532" s="599"/>
      <c r="AV532" s="599"/>
      <c r="AW532" s="599"/>
      <c r="AX532" s="599"/>
      <c r="AY532" s="599"/>
      <c r="AZ532" s="599"/>
      <c r="BA532" s="599"/>
      <c r="BB532" s="599"/>
    </row>
    <row r="533" spans="1:54" s="598" customFormat="1" ht="321.95">
      <c r="A533" s="605"/>
      <c r="B533" s="605"/>
      <c r="C533" s="609" t="s">
        <v>1696</v>
      </c>
      <c r="D533" s="607"/>
      <c r="E533" s="608"/>
      <c r="F533" s="597"/>
      <c r="G533" s="605"/>
      <c r="H533" s="605"/>
      <c r="I533" s="642" t="s">
        <v>1697</v>
      </c>
      <c r="J533" s="607"/>
      <c r="K533" s="608"/>
      <c r="L533" s="599"/>
      <c r="M533" s="599"/>
      <c r="N533" s="599"/>
      <c r="O533" s="599"/>
      <c r="P533" s="599"/>
      <c r="Q533" s="599"/>
      <c r="R533" s="599"/>
      <c r="S533" s="599"/>
      <c r="T533" s="599"/>
      <c r="U533" s="599"/>
      <c r="V533" s="599"/>
      <c r="W533" s="599"/>
      <c r="X533" s="599"/>
      <c r="Y533" s="599"/>
      <c r="Z533" s="599"/>
      <c r="AA533" s="599"/>
      <c r="AB533" s="599"/>
      <c r="AC533" s="599"/>
      <c r="AD533" s="599"/>
      <c r="AE533" s="599"/>
      <c r="AF533" s="599"/>
      <c r="AG533" s="599"/>
      <c r="AH533" s="599"/>
      <c r="AI533" s="599"/>
      <c r="AJ533" s="599"/>
      <c r="AK533" s="599"/>
      <c r="AL533" s="599"/>
      <c r="AM533" s="599"/>
      <c r="AN533" s="599"/>
      <c r="AO533" s="599"/>
      <c r="AP533" s="599"/>
      <c r="AQ533" s="599"/>
      <c r="AR533" s="599"/>
      <c r="AS533" s="599"/>
      <c r="AT533" s="599"/>
      <c r="AU533" s="599"/>
      <c r="AV533" s="599"/>
      <c r="AW533" s="599"/>
      <c r="AX533" s="599"/>
      <c r="AY533" s="599"/>
      <c r="AZ533" s="599"/>
      <c r="BA533" s="599"/>
      <c r="BB533" s="599"/>
    </row>
    <row r="534" spans="1:54" s="598" customFormat="1" ht="138">
      <c r="A534" s="605"/>
      <c r="B534" s="605"/>
      <c r="C534" s="609"/>
      <c r="D534" s="607"/>
      <c r="E534" s="608"/>
      <c r="F534" s="597"/>
      <c r="G534" s="605"/>
      <c r="H534" s="605"/>
      <c r="I534" s="642" t="s">
        <v>1698</v>
      </c>
      <c r="J534" s="607"/>
      <c r="K534" s="608"/>
      <c r="L534" s="599"/>
      <c r="M534" s="599"/>
      <c r="N534" s="599"/>
      <c r="O534" s="599"/>
      <c r="P534" s="599"/>
      <c r="Q534" s="599"/>
      <c r="R534" s="599"/>
      <c r="S534" s="599"/>
      <c r="T534" s="599"/>
      <c r="U534" s="599"/>
      <c r="V534" s="599"/>
      <c r="W534" s="599"/>
      <c r="X534" s="599"/>
      <c r="Y534" s="599"/>
      <c r="Z534" s="599"/>
      <c r="AA534" s="599"/>
      <c r="AB534" s="599"/>
      <c r="AC534" s="599"/>
      <c r="AD534" s="599"/>
      <c r="AE534" s="599"/>
      <c r="AF534" s="599"/>
      <c r="AG534" s="599"/>
      <c r="AH534" s="599"/>
      <c r="AI534" s="599"/>
      <c r="AJ534" s="599"/>
      <c r="AK534" s="599"/>
      <c r="AL534" s="599"/>
      <c r="AM534" s="599"/>
      <c r="AN534" s="599"/>
      <c r="AO534" s="599"/>
      <c r="AP534" s="599"/>
      <c r="AQ534" s="599"/>
      <c r="AR534" s="599"/>
      <c r="AS534" s="599"/>
      <c r="AT534" s="599"/>
      <c r="AU534" s="599"/>
      <c r="AV534" s="599"/>
      <c r="AW534" s="599"/>
      <c r="AX534" s="599"/>
      <c r="AY534" s="599"/>
      <c r="AZ534" s="599"/>
      <c r="BA534" s="599"/>
      <c r="BB534" s="599"/>
    </row>
    <row r="535" spans="1:54" s="598" customFormat="1">
      <c r="A535" s="605"/>
      <c r="B535" s="605" t="s">
        <v>1517</v>
      </c>
      <c r="C535" s="574"/>
      <c r="D535" s="607"/>
      <c r="E535" s="608"/>
      <c r="F535" s="597"/>
      <c r="G535" s="605"/>
      <c r="H535" s="605" t="s">
        <v>1517</v>
      </c>
      <c r="I535" s="574"/>
      <c r="J535" s="607"/>
      <c r="K535" s="608"/>
      <c r="L535" s="599"/>
      <c r="M535" s="599"/>
      <c r="N535" s="599"/>
      <c r="O535" s="599"/>
      <c r="P535" s="599"/>
      <c r="Q535" s="599"/>
      <c r="R535" s="599"/>
      <c r="S535" s="599"/>
      <c r="T535" s="599"/>
      <c r="U535" s="599"/>
      <c r="V535" s="599"/>
      <c r="W535" s="599"/>
      <c r="X535" s="599"/>
      <c r="Y535" s="599"/>
      <c r="Z535" s="599"/>
      <c r="AA535" s="599"/>
      <c r="AB535" s="599"/>
      <c r="AC535" s="599"/>
      <c r="AD535" s="599"/>
      <c r="AE535" s="599"/>
      <c r="AF535" s="599"/>
      <c r="AG535" s="599"/>
      <c r="AH535" s="599"/>
      <c r="AI535" s="599"/>
      <c r="AJ535" s="599"/>
      <c r="AK535" s="599"/>
      <c r="AL535" s="599"/>
      <c r="AM535" s="599"/>
      <c r="AN535" s="599"/>
      <c r="AO535" s="599"/>
      <c r="AP535" s="599"/>
      <c r="AQ535" s="599"/>
      <c r="AR535" s="599"/>
      <c r="AS535" s="599"/>
      <c r="AT535" s="599"/>
      <c r="AU535" s="599"/>
      <c r="AV535" s="599"/>
      <c r="AW535" s="599"/>
      <c r="AX535" s="599"/>
      <c r="AY535" s="599"/>
      <c r="AZ535" s="599"/>
      <c r="BA535" s="599"/>
      <c r="BB535" s="599"/>
    </row>
    <row r="536" spans="1:54" s="598" customFormat="1">
      <c r="A536" s="605"/>
      <c r="B536" s="605" t="str">
        <f>B$39</f>
        <v>MA</v>
      </c>
      <c r="C536" s="574"/>
      <c r="D536" s="607"/>
      <c r="E536" s="608"/>
      <c r="F536" s="597"/>
      <c r="G536" s="605"/>
      <c r="H536" s="605" t="str">
        <f>H$39</f>
        <v>MA</v>
      </c>
      <c r="I536" s="574"/>
      <c r="J536" s="607"/>
      <c r="K536" s="608"/>
      <c r="L536" s="599"/>
      <c r="M536" s="599"/>
      <c r="N536" s="599"/>
      <c r="O536" s="599"/>
      <c r="P536" s="599"/>
      <c r="Q536" s="599"/>
      <c r="R536" s="599"/>
      <c r="S536" s="599"/>
      <c r="T536" s="599"/>
      <c r="U536" s="599"/>
      <c r="V536" s="599"/>
      <c r="W536" s="599"/>
      <c r="X536" s="599"/>
      <c r="Y536" s="599"/>
      <c r="Z536" s="599"/>
      <c r="AA536" s="599"/>
      <c r="AB536" s="599"/>
      <c r="AC536" s="599"/>
      <c r="AD536" s="599"/>
      <c r="AE536" s="599"/>
      <c r="AF536" s="599"/>
      <c r="AG536" s="599"/>
      <c r="AH536" s="599"/>
      <c r="AI536" s="599"/>
      <c r="AJ536" s="599"/>
      <c r="AK536" s="599"/>
      <c r="AL536" s="599"/>
      <c r="AM536" s="599"/>
      <c r="AN536" s="599"/>
      <c r="AO536" s="599"/>
      <c r="AP536" s="599"/>
      <c r="AQ536" s="599"/>
      <c r="AR536" s="599"/>
      <c r="AS536" s="599"/>
      <c r="AT536" s="599"/>
      <c r="AU536" s="599"/>
      <c r="AV536" s="599"/>
      <c r="AW536" s="599"/>
      <c r="AX536" s="599"/>
      <c r="AY536" s="599"/>
      <c r="AZ536" s="599"/>
      <c r="BA536" s="599"/>
      <c r="BB536" s="599"/>
    </row>
    <row r="537" spans="1:54" s="598" customFormat="1">
      <c r="A537" s="605"/>
      <c r="B537" s="605" t="str">
        <f>B$40</f>
        <v>S1</v>
      </c>
      <c r="C537" s="574"/>
      <c r="D537" s="607"/>
      <c r="E537" s="608"/>
      <c r="F537" s="597"/>
      <c r="G537" s="605"/>
      <c r="H537" s="605" t="str">
        <f>H$40</f>
        <v>S1</v>
      </c>
      <c r="I537" s="574"/>
      <c r="J537" s="607"/>
      <c r="K537" s="608"/>
      <c r="L537" s="599"/>
      <c r="M537" s="599"/>
      <c r="N537" s="599"/>
      <c r="O537" s="599"/>
      <c r="P537" s="599"/>
      <c r="Q537" s="599"/>
      <c r="R537" s="599"/>
      <c r="S537" s="599"/>
      <c r="T537" s="599"/>
      <c r="U537" s="599"/>
      <c r="V537" s="599"/>
      <c r="W537" s="599"/>
      <c r="X537" s="599"/>
      <c r="Y537" s="599"/>
      <c r="Z537" s="599"/>
      <c r="AA537" s="599"/>
      <c r="AB537" s="599"/>
      <c r="AC537" s="599"/>
      <c r="AD537" s="599"/>
      <c r="AE537" s="599"/>
      <c r="AF537" s="599"/>
      <c r="AG537" s="599"/>
      <c r="AH537" s="599"/>
      <c r="AI537" s="599"/>
      <c r="AJ537" s="599"/>
      <c r="AK537" s="599"/>
      <c r="AL537" s="599"/>
      <c r="AM537" s="599"/>
      <c r="AN537" s="599"/>
      <c r="AO537" s="599"/>
      <c r="AP537" s="599"/>
      <c r="AQ537" s="599"/>
      <c r="AR537" s="599"/>
      <c r="AS537" s="599"/>
      <c r="AT537" s="599"/>
      <c r="AU537" s="599"/>
      <c r="AV537" s="599"/>
      <c r="AW537" s="599"/>
      <c r="AX537" s="599"/>
      <c r="AY537" s="599"/>
      <c r="AZ537" s="599"/>
      <c r="BA537" s="599"/>
      <c r="BB537" s="599"/>
    </row>
    <row r="538" spans="1:54" s="598" customFormat="1">
      <c r="A538" s="605"/>
      <c r="B538" s="605" t="str">
        <f>B$41</f>
        <v>S2</v>
      </c>
      <c r="C538" s="574"/>
      <c r="D538" s="607"/>
      <c r="E538" s="608"/>
      <c r="F538" s="597"/>
      <c r="G538" s="605"/>
      <c r="H538" s="605" t="str">
        <f>H$41</f>
        <v>S2</v>
      </c>
      <c r="I538" s="574"/>
      <c r="J538" s="607"/>
      <c r="K538" s="608"/>
      <c r="L538" s="599"/>
      <c r="M538" s="599"/>
      <c r="N538" s="599"/>
      <c r="O538" s="599"/>
      <c r="P538" s="599"/>
      <c r="Q538" s="599"/>
      <c r="R538" s="599"/>
      <c r="S538" s="599"/>
      <c r="T538" s="599"/>
      <c r="U538" s="599"/>
      <c r="V538" s="599"/>
      <c r="W538" s="599"/>
      <c r="X538" s="599"/>
      <c r="Y538" s="599"/>
      <c r="Z538" s="599"/>
      <c r="AA538" s="599"/>
      <c r="AB538" s="599"/>
      <c r="AC538" s="599"/>
      <c r="AD538" s="599"/>
      <c r="AE538" s="599"/>
      <c r="AF538" s="599"/>
      <c r="AG538" s="599"/>
      <c r="AH538" s="599"/>
      <c r="AI538" s="599"/>
      <c r="AJ538" s="599"/>
      <c r="AK538" s="599"/>
      <c r="AL538" s="599"/>
      <c r="AM538" s="599"/>
      <c r="AN538" s="599"/>
      <c r="AO538" s="599"/>
      <c r="AP538" s="599"/>
      <c r="AQ538" s="599"/>
      <c r="AR538" s="599"/>
      <c r="AS538" s="599"/>
      <c r="AT538" s="599"/>
      <c r="AU538" s="599"/>
      <c r="AV538" s="599"/>
      <c r="AW538" s="599"/>
      <c r="AX538" s="599"/>
      <c r="AY538" s="599"/>
      <c r="AZ538" s="599"/>
      <c r="BA538" s="599"/>
      <c r="BB538" s="599"/>
    </row>
    <row r="539" spans="1:54" s="598" customFormat="1" ht="55.5" customHeight="1">
      <c r="A539" s="605"/>
      <c r="B539" s="605" t="str">
        <f>B$42</f>
        <v>S3</v>
      </c>
      <c r="C539" s="574"/>
      <c r="D539" s="607"/>
      <c r="E539" s="608"/>
      <c r="F539" s="597"/>
      <c r="G539" s="605"/>
      <c r="H539" s="605" t="str">
        <f>H$42</f>
        <v>S3</v>
      </c>
      <c r="I539" s="756" t="s">
        <v>1699</v>
      </c>
      <c r="J539" s="759" t="s">
        <v>718</v>
      </c>
      <c r="K539" s="608"/>
      <c r="L539" s="599"/>
      <c r="M539" s="599"/>
      <c r="N539" s="599"/>
      <c r="O539" s="599"/>
      <c r="P539" s="599"/>
      <c r="Q539" s="599"/>
      <c r="R539" s="599"/>
      <c r="S539" s="599"/>
      <c r="T539" s="599"/>
      <c r="U539" s="599"/>
      <c r="V539" s="599"/>
      <c r="W539" s="599"/>
      <c r="X539" s="599"/>
      <c r="Y539" s="599"/>
      <c r="Z539" s="599"/>
      <c r="AA539" s="599"/>
      <c r="AB539" s="599"/>
      <c r="AC539" s="599"/>
      <c r="AD539" s="599"/>
      <c r="AE539" s="599"/>
      <c r="AF539" s="599"/>
      <c r="AG539" s="599"/>
      <c r="AH539" s="599"/>
      <c r="AI539" s="599"/>
      <c r="AJ539" s="599"/>
      <c r="AK539" s="599"/>
      <c r="AL539" s="599"/>
      <c r="AM539" s="599"/>
      <c r="AN539" s="599"/>
      <c r="AO539" s="599"/>
      <c r="AP539" s="599"/>
      <c r="AQ539" s="599"/>
      <c r="AR539" s="599"/>
      <c r="AS539" s="599"/>
      <c r="AT539" s="599"/>
      <c r="AU539" s="599"/>
      <c r="AV539" s="599"/>
      <c r="AW539" s="599"/>
      <c r="AX539" s="599"/>
      <c r="AY539" s="599"/>
      <c r="AZ539" s="599"/>
      <c r="BA539" s="599"/>
      <c r="BB539" s="599"/>
    </row>
    <row r="540" spans="1:54" s="598" customFormat="1">
      <c r="A540" s="605"/>
      <c r="B540" s="605" t="str">
        <f>B$43</f>
        <v>S4</v>
      </c>
      <c r="C540" s="574"/>
      <c r="D540" s="607"/>
      <c r="E540" s="608"/>
      <c r="F540" s="597"/>
      <c r="G540" s="605"/>
      <c r="H540" s="605" t="str">
        <f>H$43</f>
        <v>S4</v>
      </c>
      <c r="I540" s="574"/>
      <c r="J540" s="607"/>
      <c r="K540" s="608"/>
      <c r="L540" s="599"/>
      <c r="M540" s="599"/>
      <c r="N540" s="599"/>
      <c r="O540" s="599"/>
      <c r="P540" s="599"/>
      <c r="Q540" s="599"/>
      <c r="R540" s="599"/>
      <c r="S540" s="599"/>
      <c r="T540" s="599"/>
      <c r="U540" s="599"/>
      <c r="V540" s="599"/>
      <c r="W540" s="599"/>
      <c r="X540" s="599"/>
      <c r="Y540" s="599"/>
      <c r="Z540" s="599"/>
      <c r="AA540" s="599"/>
      <c r="AB540" s="599"/>
      <c r="AC540" s="599"/>
      <c r="AD540" s="599"/>
      <c r="AE540" s="599"/>
      <c r="AF540" s="599"/>
      <c r="AG540" s="599"/>
      <c r="AH540" s="599"/>
      <c r="AI540" s="599"/>
      <c r="AJ540" s="599"/>
      <c r="AK540" s="599"/>
      <c r="AL540" s="599"/>
      <c r="AM540" s="599"/>
      <c r="AN540" s="599"/>
      <c r="AO540" s="599"/>
      <c r="AP540" s="599"/>
      <c r="AQ540" s="599"/>
      <c r="AR540" s="599"/>
      <c r="AS540" s="599"/>
      <c r="AT540" s="599"/>
      <c r="AU540" s="599"/>
      <c r="AV540" s="599"/>
      <c r="AW540" s="599"/>
      <c r="AX540" s="599"/>
      <c r="AY540" s="599"/>
      <c r="AZ540" s="599"/>
      <c r="BA540" s="599"/>
      <c r="BB540" s="599"/>
    </row>
    <row r="541" spans="1:54" s="598" customFormat="1">
      <c r="A541" s="610"/>
      <c r="B541" s="610"/>
      <c r="C541" s="611"/>
      <c r="D541" s="612"/>
      <c r="E541" s="613"/>
      <c r="F541" s="597"/>
      <c r="G541" s="610"/>
      <c r="H541" s="610"/>
      <c r="I541" s="611"/>
      <c r="J541" s="612"/>
      <c r="K541" s="613"/>
      <c r="L541" s="599"/>
      <c r="M541" s="599"/>
      <c r="N541" s="599"/>
      <c r="O541" s="599"/>
      <c r="P541" s="599"/>
      <c r="Q541" s="599"/>
      <c r="R541" s="599"/>
      <c r="S541" s="599"/>
      <c r="T541" s="599"/>
      <c r="U541" s="599"/>
      <c r="V541" s="599"/>
      <c r="W541" s="599"/>
      <c r="X541" s="599"/>
      <c r="Y541" s="599"/>
      <c r="Z541" s="599"/>
      <c r="AA541" s="599"/>
      <c r="AB541" s="599"/>
      <c r="AC541" s="599"/>
      <c r="AD541" s="599"/>
      <c r="AE541" s="599"/>
      <c r="AF541" s="599"/>
      <c r="AG541" s="599"/>
      <c r="AH541" s="599"/>
      <c r="AI541" s="599"/>
      <c r="AJ541" s="599"/>
      <c r="AK541" s="599"/>
      <c r="AL541" s="599"/>
      <c r="AM541" s="599"/>
      <c r="AN541" s="599"/>
      <c r="AO541" s="599"/>
      <c r="AP541" s="599"/>
      <c r="AQ541" s="599"/>
      <c r="AR541" s="599"/>
      <c r="AS541" s="599"/>
      <c r="AT541" s="599"/>
      <c r="AU541" s="599"/>
      <c r="AV541" s="599"/>
      <c r="AW541" s="599"/>
      <c r="AX541" s="599"/>
      <c r="AY541" s="599"/>
      <c r="AZ541" s="599"/>
      <c r="BA541" s="599"/>
      <c r="BB541" s="599"/>
    </row>
    <row r="542" spans="1:54" s="598" customFormat="1" ht="137.44999999999999">
      <c r="A542" s="610"/>
      <c r="B542" s="610"/>
      <c r="C542" s="611"/>
      <c r="D542" s="612"/>
      <c r="E542" s="613"/>
      <c r="F542" s="597"/>
      <c r="G542" s="615" t="s">
        <v>1700</v>
      </c>
      <c r="H542" s="615"/>
      <c r="I542" s="619" t="s">
        <v>1701</v>
      </c>
      <c r="J542" s="617"/>
      <c r="K542" s="618"/>
      <c r="L542" s="599"/>
      <c r="M542" s="599"/>
      <c r="N542" s="599"/>
      <c r="O542" s="599"/>
      <c r="P542" s="599"/>
      <c r="Q542" s="599"/>
      <c r="R542" s="599"/>
      <c r="S542" s="599"/>
      <c r="T542" s="599"/>
      <c r="U542" s="599"/>
      <c r="V542" s="599"/>
      <c r="W542" s="599"/>
      <c r="X542" s="599"/>
      <c r="Y542" s="599"/>
      <c r="Z542" s="599"/>
      <c r="AA542" s="599"/>
      <c r="AB542" s="599"/>
      <c r="AC542" s="599"/>
      <c r="AD542" s="599"/>
      <c r="AE542" s="599"/>
      <c r="AF542" s="599"/>
      <c r="AG542" s="599"/>
      <c r="AH542" s="599"/>
      <c r="AI542" s="599"/>
      <c r="AJ542" s="599"/>
      <c r="AK542" s="599"/>
      <c r="AL542" s="599"/>
      <c r="AM542" s="599"/>
      <c r="AN542" s="599"/>
      <c r="AO542" s="599"/>
      <c r="AP542" s="599"/>
      <c r="AQ542" s="599"/>
      <c r="AR542" s="599"/>
      <c r="AS542" s="599"/>
      <c r="AT542" s="599"/>
      <c r="AU542" s="599"/>
      <c r="AV542" s="599"/>
      <c r="AW542" s="599"/>
      <c r="AX542" s="599"/>
      <c r="AY542" s="599"/>
      <c r="AZ542" s="599"/>
      <c r="BA542" s="599"/>
      <c r="BB542" s="599"/>
    </row>
    <row r="543" spans="1:54" s="598" customFormat="1">
      <c r="A543" s="610"/>
      <c r="B543" s="610"/>
      <c r="C543" s="611"/>
      <c r="D543" s="612"/>
      <c r="E543" s="613"/>
      <c r="F543" s="597"/>
      <c r="G543" s="615"/>
      <c r="H543" s="605" t="s">
        <v>1517</v>
      </c>
      <c r="I543" s="620"/>
      <c r="J543" s="617"/>
      <c r="K543" s="618"/>
      <c r="L543" s="599"/>
      <c r="M543" s="599"/>
      <c r="N543" s="599"/>
      <c r="O543" s="599"/>
      <c r="P543" s="599"/>
      <c r="Q543" s="599"/>
      <c r="R543" s="599"/>
      <c r="S543" s="599"/>
      <c r="T543" s="599"/>
      <c r="U543" s="599"/>
      <c r="V543" s="599"/>
      <c r="W543" s="599"/>
      <c r="X543" s="599"/>
      <c r="Y543" s="599"/>
      <c r="Z543" s="599"/>
      <c r="AA543" s="599"/>
      <c r="AB543" s="599"/>
      <c r="AC543" s="599"/>
      <c r="AD543" s="599"/>
      <c r="AE543" s="599"/>
      <c r="AF543" s="599"/>
      <c r="AG543" s="599"/>
      <c r="AH543" s="599"/>
      <c r="AI543" s="599"/>
      <c r="AJ543" s="599"/>
      <c r="AK543" s="599"/>
      <c r="AL543" s="599"/>
      <c r="AM543" s="599"/>
      <c r="AN543" s="599"/>
      <c r="AO543" s="599"/>
      <c r="AP543" s="599"/>
      <c r="AQ543" s="599"/>
      <c r="AR543" s="599"/>
      <c r="AS543" s="599"/>
      <c r="AT543" s="599"/>
      <c r="AU543" s="599"/>
      <c r="AV543" s="599"/>
      <c r="AW543" s="599"/>
      <c r="AX543" s="599"/>
      <c r="AY543" s="599"/>
      <c r="AZ543" s="599"/>
      <c r="BA543" s="599"/>
      <c r="BB543" s="599"/>
    </row>
    <row r="544" spans="1:54" s="598" customFormat="1">
      <c r="A544" s="610"/>
      <c r="B544" s="610"/>
      <c r="C544" s="611"/>
      <c r="D544" s="612"/>
      <c r="E544" s="613"/>
      <c r="F544" s="597"/>
      <c r="G544" s="615"/>
      <c r="H544" s="605" t="str">
        <f>H$39</f>
        <v>MA</v>
      </c>
      <c r="I544" s="620"/>
      <c r="J544" s="617"/>
      <c r="K544" s="618"/>
      <c r="L544" s="599"/>
      <c r="M544" s="599"/>
      <c r="N544" s="599"/>
      <c r="O544" s="599"/>
      <c r="P544" s="599"/>
      <c r="Q544" s="599"/>
      <c r="R544" s="599"/>
      <c r="S544" s="599"/>
      <c r="T544" s="599"/>
      <c r="U544" s="599"/>
      <c r="V544" s="599"/>
      <c r="W544" s="599"/>
      <c r="X544" s="599"/>
      <c r="Y544" s="599"/>
      <c r="Z544" s="599"/>
      <c r="AA544" s="599"/>
      <c r="AB544" s="599"/>
      <c r="AC544" s="599"/>
      <c r="AD544" s="599"/>
      <c r="AE544" s="599"/>
      <c r="AF544" s="599"/>
      <c r="AG544" s="599"/>
      <c r="AH544" s="599"/>
      <c r="AI544" s="599"/>
      <c r="AJ544" s="599"/>
      <c r="AK544" s="599"/>
      <c r="AL544" s="599"/>
      <c r="AM544" s="599"/>
      <c r="AN544" s="599"/>
      <c r="AO544" s="599"/>
      <c r="AP544" s="599"/>
      <c r="AQ544" s="599"/>
      <c r="AR544" s="599"/>
      <c r="AS544" s="599"/>
      <c r="AT544" s="599"/>
      <c r="AU544" s="599"/>
      <c r="AV544" s="599"/>
      <c r="AW544" s="599"/>
      <c r="AX544" s="599"/>
      <c r="AY544" s="599"/>
      <c r="AZ544" s="599"/>
      <c r="BA544" s="599"/>
      <c r="BB544" s="599"/>
    </row>
    <row r="545" spans="1:54" s="598" customFormat="1">
      <c r="A545" s="610"/>
      <c r="B545" s="610"/>
      <c r="C545" s="611"/>
      <c r="D545" s="612"/>
      <c r="E545" s="613"/>
      <c r="F545" s="597"/>
      <c r="G545" s="615"/>
      <c r="H545" s="605" t="str">
        <f>H$40</f>
        <v>S1</v>
      </c>
      <c r="I545" s="620"/>
      <c r="J545" s="617"/>
      <c r="K545" s="618"/>
      <c r="L545" s="599"/>
      <c r="M545" s="599"/>
      <c r="N545" s="599"/>
      <c r="O545" s="599"/>
      <c r="P545" s="599"/>
      <c r="Q545" s="599"/>
      <c r="R545" s="599"/>
      <c r="S545" s="599"/>
      <c r="T545" s="599"/>
      <c r="U545" s="599"/>
      <c r="V545" s="599"/>
      <c r="W545" s="599"/>
      <c r="X545" s="599"/>
      <c r="Y545" s="599"/>
      <c r="Z545" s="599"/>
      <c r="AA545" s="599"/>
      <c r="AB545" s="599"/>
      <c r="AC545" s="599"/>
      <c r="AD545" s="599"/>
      <c r="AE545" s="599"/>
      <c r="AF545" s="599"/>
      <c r="AG545" s="599"/>
      <c r="AH545" s="599"/>
      <c r="AI545" s="599"/>
      <c r="AJ545" s="599"/>
      <c r="AK545" s="599"/>
      <c r="AL545" s="599"/>
      <c r="AM545" s="599"/>
      <c r="AN545" s="599"/>
      <c r="AO545" s="599"/>
      <c r="AP545" s="599"/>
      <c r="AQ545" s="599"/>
      <c r="AR545" s="599"/>
      <c r="AS545" s="599"/>
      <c r="AT545" s="599"/>
      <c r="AU545" s="599"/>
      <c r="AV545" s="599"/>
      <c r="AW545" s="599"/>
      <c r="AX545" s="599"/>
      <c r="AY545" s="599"/>
      <c r="AZ545" s="599"/>
      <c r="BA545" s="599"/>
      <c r="BB545" s="599"/>
    </row>
    <row r="546" spans="1:54" s="598" customFormat="1">
      <c r="A546" s="610"/>
      <c r="B546" s="610"/>
      <c r="C546" s="611"/>
      <c r="D546" s="612"/>
      <c r="E546" s="613"/>
      <c r="F546" s="597"/>
      <c r="G546" s="615"/>
      <c r="H546" s="605" t="str">
        <f>H$41</f>
        <v>S2</v>
      </c>
      <c r="I546" s="620"/>
      <c r="J546" s="617"/>
      <c r="K546" s="618"/>
      <c r="L546" s="599"/>
      <c r="M546" s="599"/>
      <c r="N546" s="599"/>
      <c r="O546" s="599"/>
      <c r="P546" s="599"/>
      <c r="Q546" s="599"/>
      <c r="R546" s="599"/>
      <c r="S546" s="599"/>
      <c r="T546" s="599"/>
      <c r="U546" s="599"/>
      <c r="V546" s="599"/>
      <c r="W546" s="599"/>
      <c r="X546" s="599"/>
      <c r="Y546" s="599"/>
      <c r="Z546" s="599"/>
      <c r="AA546" s="599"/>
      <c r="AB546" s="599"/>
      <c r="AC546" s="599"/>
      <c r="AD546" s="599"/>
      <c r="AE546" s="599"/>
      <c r="AF546" s="599"/>
      <c r="AG546" s="599"/>
      <c r="AH546" s="599"/>
      <c r="AI546" s="599"/>
      <c r="AJ546" s="599"/>
      <c r="AK546" s="599"/>
      <c r="AL546" s="599"/>
      <c r="AM546" s="599"/>
      <c r="AN546" s="599"/>
      <c r="AO546" s="599"/>
      <c r="AP546" s="599"/>
      <c r="AQ546" s="599"/>
      <c r="AR546" s="599"/>
      <c r="AS546" s="599"/>
      <c r="AT546" s="599"/>
      <c r="AU546" s="599"/>
      <c r="AV546" s="599"/>
      <c r="AW546" s="599"/>
      <c r="AX546" s="599"/>
      <c r="AY546" s="599"/>
      <c r="AZ546" s="599"/>
      <c r="BA546" s="599"/>
      <c r="BB546" s="599"/>
    </row>
    <row r="547" spans="1:54" s="598" customFormat="1">
      <c r="A547" s="610"/>
      <c r="B547" s="610"/>
      <c r="C547" s="611"/>
      <c r="D547" s="612"/>
      <c r="E547" s="613"/>
      <c r="F547" s="597"/>
      <c r="G547" s="615"/>
      <c r="H547" s="605" t="str">
        <f>H$42</f>
        <v>S3</v>
      </c>
      <c r="I547" s="620" t="s">
        <v>1702</v>
      </c>
      <c r="J547" s="617" t="s">
        <v>718</v>
      </c>
      <c r="K547" s="618"/>
      <c r="L547" s="599"/>
      <c r="M547" s="599"/>
      <c r="N547" s="599"/>
      <c r="O547" s="599"/>
      <c r="P547" s="599"/>
      <c r="Q547" s="599"/>
      <c r="R547" s="599"/>
      <c r="S547" s="599"/>
      <c r="T547" s="599"/>
      <c r="U547" s="599"/>
      <c r="V547" s="599"/>
      <c r="W547" s="599"/>
      <c r="X547" s="599"/>
      <c r="Y547" s="599"/>
      <c r="Z547" s="599"/>
      <c r="AA547" s="599"/>
      <c r="AB547" s="599"/>
      <c r="AC547" s="599"/>
      <c r="AD547" s="599"/>
      <c r="AE547" s="599"/>
      <c r="AF547" s="599"/>
      <c r="AG547" s="599"/>
      <c r="AH547" s="599"/>
      <c r="AI547" s="599"/>
      <c r="AJ547" s="599"/>
      <c r="AK547" s="599"/>
      <c r="AL547" s="599"/>
      <c r="AM547" s="599"/>
      <c r="AN547" s="599"/>
      <c r="AO547" s="599"/>
      <c r="AP547" s="599"/>
      <c r="AQ547" s="599"/>
      <c r="AR547" s="599"/>
      <c r="AS547" s="599"/>
      <c r="AT547" s="599"/>
      <c r="AU547" s="599"/>
      <c r="AV547" s="599"/>
      <c r="AW547" s="599"/>
      <c r="AX547" s="599"/>
      <c r="AY547" s="599"/>
      <c r="AZ547" s="599"/>
      <c r="BA547" s="599"/>
      <c r="BB547" s="599"/>
    </row>
    <row r="548" spans="1:54" s="598" customFormat="1">
      <c r="A548" s="610"/>
      <c r="B548" s="610"/>
      <c r="C548" s="611"/>
      <c r="D548" s="612"/>
      <c r="E548" s="613"/>
      <c r="F548" s="597"/>
      <c r="G548" s="615"/>
      <c r="H548" s="605" t="str">
        <f>H$43</f>
        <v>S4</v>
      </c>
      <c r="I548" s="620"/>
      <c r="J548" s="617"/>
      <c r="K548" s="618"/>
      <c r="L548" s="599"/>
      <c r="M548" s="599"/>
      <c r="N548" s="599"/>
      <c r="O548" s="599"/>
      <c r="P548" s="599"/>
      <c r="Q548" s="599"/>
      <c r="R548" s="599"/>
      <c r="S548" s="599"/>
      <c r="T548" s="599"/>
      <c r="U548" s="599"/>
      <c r="V548" s="599"/>
      <c r="W548" s="599"/>
      <c r="X548" s="599"/>
      <c r="Y548" s="599"/>
      <c r="Z548" s="599"/>
      <c r="AA548" s="599"/>
      <c r="AB548" s="599"/>
      <c r="AC548" s="599"/>
      <c r="AD548" s="599"/>
      <c r="AE548" s="599"/>
      <c r="AF548" s="599"/>
      <c r="AG548" s="599"/>
      <c r="AH548" s="599"/>
      <c r="AI548" s="599"/>
      <c r="AJ548" s="599"/>
      <c r="AK548" s="599"/>
      <c r="AL548" s="599"/>
      <c r="AM548" s="599"/>
      <c r="AN548" s="599"/>
      <c r="AO548" s="599"/>
      <c r="AP548" s="599"/>
      <c r="AQ548" s="599"/>
      <c r="AR548" s="599"/>
      <c r="AS548" s="599"/>
      <c r="AT548" s="599"/>
      <c r="AU548" s="599"/>
      <c r="AV548" s="599"/>
      <c r="AW548" s="599"/>
      <c r="AX548" s="599"/>
      <c r="AY548" s="599"/>
      <c r="AZ548" s="599"/>
      <c r="BA548" s="599"/>
      <c r="BB548" s="599"/>
    </row>
    <row r="549" spans="1:54" s="598" customFormat="1">
      <c r="A549" s="610"/>
      <c r="B549" s="610"/>
      <c r="C549" s="611"/>
      <c r="D549" s="612"/>
      <c r="E549" s="613"/>
      <c r="F549" s="597"/>
      <c r="G549" s="610"/>
      <c r="H549" s="610"/>
      <c r="I549" s="611"/>
      <c r="J549" s="612"/>
      <c r="K549" s="613"/>
      <c r="L549" s="599"/>
      <c r="M549" s="599"/>
      <c r="N549" s="599"/>
      <c r="O549" s="599"/>
      <c r="P549" s="599"/>
      <c r="Q549" s="599"/>
      <c r="R549" s="599"/>
      <c r="S549" s="599"/>
      <c r="T549" s="599"/>
      <c r="U549" s="599"/>
      <c r="V549" s="599"/>
      <c r="W549" s="599"/>
      <c r="X549" s="599"/>
      <c r="Y549" s="599"/>
      <c r="Z549" s="599"/>
      <c r="AA549" s="599"/>
      <c r="AB549" s="599"/>
      <c r="AC549" s="599"/>
      <c r="AD549" s="599"/>
      <c r="AE549" s="599"/>
      <c r="AF549" s="599"/>
      <c r="AG549" s="599"/>
      <c r="AH549" s="599"/>
      <c r="AI549" s="599"/>
      <c r="AJ549" s="599"/>
      <c r="AK549" s="599"/>
      <c r="AL549" s="599"/>
      <c r="AM549" s="599"/>
      <c r="AN549" s="599"/>
      <c r="AO549" s="599"/>
      <c r="AP549" s="599"/>
      <c r="AQ549" s="599"/>
      <c r="AR549" s="599"/>
      <c r="AS549" s="599"/>
      <c r="AT549" s="599"/>
      <c r="AU549" s="599"/>
      <c r="AV549" s="599"/>
      <c r="AW549" s="599"/>
      <c r="AX549" s="599"/>
      <c r="AY549" s="599"/>
      <c r="AZ549" s="599"/>
      <c r="BA549" s="599"/>
      <c r="BB549" s="599"/>
    </row>
    <row r="550" spans="1:54" s="598" customFormat="1" ht="125.1">
      <c r="A550" s="605" t="s">
        <v>937</v>
      </c>
      <c r="B550" s="605"/>
      <c r="C550" s="606" t="s">
        <v>938</v>
      </c>
      <c r="D550" s="607"/>
      <c r="E550" s="608"/>
      <c r="F550" s="597"/>
      <c r="G550" s="605" t="s">
        <v>937</v>
      </c>
      <c r="H550" s="605"/>
      <c r="I550" s="606" t="s">
        <v>1703</v>
      </c>
      <c r="J550" s="607"/>
      <c r="K550" s="608"/>
      <c r="L550" s="599"/>
      <c r="M550" s="599"/>
      <c r="N550" s="599"/>
      <c r="O550" s="599"/>
      <c r="P550" s="599"/>
      <c r="Q550" s="599"/>
      <c r="R550" s="599"/>
      <c r="S550" s="599"/>
      <c r="T550" s="599"/>
      <c r="U550" s="599"/>
      <c r="V550" s="599"/>
      <c r="W550" s="599"/>
      <c r="X550" s="599"/>
      <c r="Y550" s="599"/>
      <c r="Z550" s="599"/>
      <c r="AA550" s="599"/>
      <c r="AB550" s="599"/>
      <c r="AC550" s="599"/>
      <c r="AD550" s="599"/>
      <c r="AE550" s="599"/>
      <c r="AF550" s="599"/>
      <c r="AG550" s="599"/>
      <c r="AH550" s="599"/>
      <c r="AI550" s="599"/>
      <c r="AJ550" s="599"/>
      <c r="AK550" s="599"/>
      <c r="AL550" s="599"/>
      <c r="AM550" s="599"/>
      <c r="AN550" s="599"/>
      <c r="AO550" s="599"/>
      <c r="AP550" s="599"/>
      <c r="AQ550" s="599"/>
      <c r="AR550" s="599"/>
      <c r="AS550" s="599"/>
      <c r="AT550" s="599"/>
      <c r="AU550" s="599"/>
      <c r="AV550" s="599"/>
      <c r="AW550" s="599"/>
      <c r="AX550" s="599"/>
      <c r="AY550" s="599"/>
      <c r="AZ550" s="599"/>
      <c r="BA550" s="599"/>
      <c r="BB550" s="599"/>
    </row>
    <row r="551" spans="1:54" s="598" customFormat="1" ht="75">
      <c r="A551" s="605"/>
      <c r="B551" s="605"/>
      <c r="C551" s="609" t="s">
        <v>1704</v>
      </c>
      <c r="D551" s="607"/>
      <c r="E551" s="608"/>
      <c r="F551" s="597"/>
      <c r="G551" s="605"/>
      <c r="H551" s="605"/>
      <c r="I551" s="609" t="s">
        <v>1705</v>
      </c>
      <c r="J551" s="607"/>
      <c r="K551" s="608"/>
      <c r="L551" s="599"/>
      <c r="M551" s="599"/>
      <c r="N551" s="599"/>
      <c r="O551" s="599"/>
      <c r="P551" s="599"/>
      <c r="Q551" s="599"/>
      <c r="R551" s="599"/>
      <c r="S551" s="599"/>
      <c r="T551" s="599"/>
      <c r="U551" s="599"/>
      <c r="V551" s="599"/>
      <c r="W551" s="599"/>
      <c r="X551" s="599"/>
      <c r="Y551" s="599"/>
      <c r="Z551" s="599"/>
      <c r="AA551" s="599"/>
      <c r="AB551" s="599"/>
      <c r="AC551" s="599"/>
      <c r="AD551" s="599"/>
      <c r="AE551" s="599"/>
      <c r="AF551" s="599"/>
      <c r="AG551" s="599"/>
      <c r="AH551" s="599"/>
      <c r="AI551" s="599"/>
      <c r="AJ551" s="599"/>
      <c r="AK551" s="599"/>
      <c r="AL551" s="599"/>
      <c r="AM551" s="599"/>
      <c r="AN551" s="599"/>
      <c r="AO551" s="599"/>
      <c r="AP551" s="599"/>
      <c r="AQ551" s="599"/>
      <c r="AR551" s="599"/>
      <c r="AS551" s="599"/>
      <c r="AT551" s="599"/>
      <c r="AU551" s="599"/>
      <c r="AV551" s="599"/>
      <c r="AW551" s="599"/>
      <c r="AX551" s="599"/>
      <c r="AY551" s="599"/>
      <c r="AZ551" s="599"/>
      <c r="BA551" s="599"/>
      <c r="BB551" s="599"/>
    </row>
    <row r="552" spans="1:54" s="598" customFormat="1">
      <c r="A552" s="605"/>
      <c r="B552" s="605" t="s">
        <v>1517</v>
      </c>
      <c r="C552" s="574"/>
      <c r="D552" s="607"/>
      <c r="E552" s="608"/>
      <c r="F552" s="597"/>
      <c r="G552" s="605"/>
      <c r="H552" s="605" t="s">
        <v>1517</v>
      </c>
      <c r="I552" s="574"/>
      <c r="J552" s="607"/>
      <c r="K552" s="608"/>
      <c r="L552" s="599"/>
      <c r="M552" s="599"/>
      <c r="N552" s="599"/>
      <c r="O552" s="599"/>
      <c r="P552" s="599"/>
      <c r="Q552" s="599"/>
      <c r="R552" s="599"/>
      <c r="S552" s="599"/>
      <c r="T552" s="599"/>
      <c r="U552" s="599"/>
      <c r="V552" s="599"/>
      <c r="W552" s="599"/>
      <c r="X552" s="599"/>
      <c r="Y552" s="599"/>
      <c r="Z552" s="599"/>
      <c r="AA552" s="599"/>
      <c r="AB552" s="599"/>
      <c r="AC552" s="599"/>
      <c r="AD552" s="599"/>
      <c r="AE552" s="599"/>
      <c r="AF552" s="599"/>
      <c r="AG552" s="599"/>
      <c r="AH552" s="599"/>
      <c r="AI552" s="599"/>
      <c r="AJ552" s="599"/>
      <c r="AK552" s="599"/>
      <c r="AL552" s="599"/>
      <c r="AM552" s="599"/>
      <c r="AN552" s="599"/>
      <c r="AO552" s="599"/>
      <c r="AP552" s="599"/>
      <c r="AQ552" s="599"/>
      <c r="AR552" s="599"/>
      <c r="AS552" s="599"/>
      <c r="AT552" s="599"/>
      <c r="AU552" s="599"/>
      <c r="AV552" s="599"/>
      <c r="AW552" s="599"/>
      <c r="AX552" s="599"/>
      <c r="AY552" s="599"/>
      <c r="AZ552" s="599"/>
      <c r="BA552" s="599"/>
      <c r="BB552" s="599"/>
    </row>
    <row r="553" spans="1:54" s="598" customFormat="1">
      <c r="A553" s="605"/>
      <c r="B553" s="605" t="str">
        <f>B$39</f>
        <v>MA</v>
      </c>
      <c r="C553" s="574"/>
      <c r="D553" s="607"/>
      <c r="E553" s="608"/>
      <c r="F553" s="597"/>
      <c r="G553" s="605"/>
      <c r="H553" s="605" t="str">
        <f>H$39</f>
        <v>MA</v>
      </c>
      <c r="I553" s="574"/>
      <c r="J553" s="607"/>
      <c r="K553" s="608"/>
      <c r="L553" s="599"/>
      <c r="M553" s="599"/>
      <c r="N553" s="599"/>
      <c r="O553" s="599"/>
      <c r="P553" s="599"/>
      <c r="Q553" s="599"/>
      <c r="R553" s="599"/>
      <c r="S553" s="599"/>
      <c r="T553" s="599"/>
      <c r="U553" s="599"/>
      <c r="V553" s="599"/>
      <c r="W553" s="599"/>
      <c r="X553" s="599"/>
      <c r="Y553" s="599"/>
      <c r="Z553" s="599"/>
      <c r="AA553" s="599"/>
      <c r="AB553" s="599"/>
      <c r="AC553" s="599"/>
      <c r="AD553" s="599"/>
      <c r="AE553" s="599"/>
      <c r="AF553" s="599"/>
      <c r="AG553" s="599"/>
      <c r="AH553" s="599"/>
      <c r="AI553" s="599"/>
      <c r="AJ553" s="599"/>
      <c r="AK553" s="599"/>
      <c r="AL553" s="599"/>
      <c r="AM553" s="599"/>
      <c r="AN553" s="599"/>
      <c r="AO553" s="599"/>
      <c r="AP553" s="599"/>
      <c r="AQ553" s="599"/>
      <c r="AR553" s="599"/>
      <c r="AS553" s="599"/>
      <c r="AT553" s="599"/>
      <c r="AU553" s="599"/>
      <c r="AV553" s="599"/>
      <c r="AW553" s="599"/>
      <c r="AX553" s="599"/>
      <c r="AY553" s="599"/>
      <c r="AZ553" s="599"/>
      <c r="BA553" s="599"/>
      <c r="BB553" s="599"/>
    </row>
    <row r="554" spans="1:54" s="598" customFormat="1">
      <c r="A554" s="605"/>
      <c r="B554" s="605" t="str">
        <f>B$40</f>
        <v>S1</v>
      </c>
      <c r="C554" s="574"/>
      <c r="D554" s="607"/>
      <c r="E554" s="608"/>
      <c r="F554" s="597"/>
      <c r="G554" s="605"/>
      <c r="H554" s="605" t="str">
        <f>H$40</f>
        <v>S1</v>
      </c>
      <c r="I554" s="574"/>
      <c r="J554" s="607"/>
      <c r="K554" s="608"/>
      <c r="L554" s="599"/>
      <c r="M554" s="599"/>
      <c r="N554" s="599"/>
      <c r="O554" s="599"/>
      <c r="P554" s="599"/>
      <c r="Q554" s="599"/>
      <c r="R554" s="599"/>
      <c r="S554" s="599"/>
      <c r="T554" s="599"/>
      <c r="U554" s="599"/>
      <c r="V554" s="599"/>
      <c r="W554" s="599"/>
      <c r="X554" s="599"/>
      <c r="Y554" s="599"/>
      <c r="Z554" s="599"/>
      <c r="AA554" s="599"/>
      <c r="AB554" s="599"/>
      <c r="AC554" s="599"/>
      <c r="AD554" s="599"/>
      <c r="AE554" s="599"/>
      <c r="AF554" s="599"/>
      <c r="AG554" s="599"/>
      <c r="AH554" s="599"/>
      <c r="AI554" s="599"/>
      <c r="AJ554" s="599"/>
      <c r="AK554" s="599"/>
      <c r="AL554" s="599"/>
      <c r="AM554" s="599"/>
      <c r="AN554" s="599"/>
      <c r="AO554" s="599"/>
      <c r="AP554" s="599"/>
      <c r="AQ554" s="599"/>
      <c r="AR554" s="599"/>
      <c r="AS554" s="599"/>
      <c r="AT554" s="599"/>
      <c r="AU554" s="599"/>
      <c r="AV554" s="599"/>
      <c r="AW554" s="599"/>
      <c r="AX554" s="599"/>
      <c r="AY554" s="599"/>
      <c r="AZ554" s="599"/>
      <c r="BA554" s="599"/>
      <c r="BB554" s="599"/>
    </row>
    <row r="555" spans="1:54" s="598" customFormat="1">
      <c r="A555" s="605"/>
      <c r="B555" s="605" t="str">
        <f>B$41</f>
        <v>S2</v>
      </c>
      <c r="C555" s="574"/>
      <c r="D555" s="607"/>
      <c r="E555" s="608"/>
      <c r="F555" s="597"/>
      <c r="G555" s="605"/>
      <c r="H555" s="605" t="str">
        <f>H$41</f>
        <v>S2</v>
      </c>
      <c r="I555" s="574"/>
      <c r="J555" s="607"/>
      <c r="K555" s="608"/>
      <c r="L555" s="599"/>
      <c r="M555" s="599"/>
      <c r="N555" s="599"/>
      <c r="O555" s="599"/>
      <c r="P555" s="599"/>
      <c r="Q555" s="599"/>
      <c r="R555" s="599"/>
      <c r="S555" s="599"/>
      <c r="T555" s="599"/>
      <c r="U555" s="599"/>
      <c r="V555" s="599"/>
      <c r="W555" s="599"/>
      <c r="X555" s="599"/>
      <c r="Y555" s="599"/>
      <c r="Z555" s="599"/>
      <c r="AA555" s="599"/>
      <c r="AB555" s="599"/>
      <c r="AC555" s="599"/>
      <c r="AD555" s="599"/>
      <c r="AE555" s="599"/>
      <c r="AF555" s="599"/>
      <c r="AG555" s="599"/>
      <c r="AH555" s="599"/>
      <c r="AI555" s="599"/>
      <c r="AJ555" s="599"/>
      <c r="AK555" s="599"/>
      <c r="AL555" s="599"/>
      <c r="AM555" s="599"/>
      <c r="AN555" s="599"/>
      <c r="AO555" s="599"/>
      <c r="AP555" s="599"/>
      <c r="AQ555" s="599"/>
      <c r="AR555" s="599"/>
      <c r="AS555" s="599"/>
      <c r="AT555" s="599"/>
      <c r="AU555" s="599"/>
      <c r="AV555" s="599"/>
      <c r="AW555" s="599"/>
      <c r="AX555" s="599"/>
      <c r="AY555" s="599"/>
      <c r="AZ555" s="599"/>
      <c r="BA555" s="599"/>
      <c r="BB555" s="599"/>
    </row>
    <row r="556" spans="1:54" s="598" customFormat="1" ht="26.1">
      <c r="A556" s="605"/>
      <c r="B556" s="605" t="str">
        <f>B$42</f>
        <v>S3</v>
      </c>
      <c r="C556" s="574"/>
      <c r="D556" s="607"/>
      <c r="E556" s="608"/>
      <c r="F556" s="597"/>
      <c r="G556" s="605"/>
      <c r="H556" s="605" t="str">
        <f>H$42</f>
        <v>S3</v>
      </c>
      <c r="I556" s="756" t="s">
        <v>1706</v>
      </c>
      <c r="J556" s="759" t="s">
        <v>718</v>
      </c>
      <c r="K556" s="608"/>
      <c r="L556" s="599"/>
      <c r="M556" s="599"/>
      <c r="N556" s="599"/>
      <c r="O556" s="599"/>
      <c r="P556" s="599"/>
      <c r="Q556" s="599"/>
      <c r="R556" s="599"/>
      <c r="S556" s="599"/>
      <c r="T556" s="599"/>
      <c r="U556" s="599"/>
      <c r="V556" s="599"/>
      <c r="W556" s="599"/>
      <c r="X556" s="599"/>
      <c r="Y556" s="599"/>
      <c r="Z556" s="599"/>
      <c r="AA556" s="599"/>
      <c r="AB556" s="599"/>
      <c r="AC556" s="599"/>
      <c r="AD556" s="599"/>
      <c r="AE556" s="599"/>
      <c r="AF556" s="599"/>
      <c r="AG556" s="599"/>
      <c r="AH556" s="599"/>
      <c r="AI556" s="599"/>
      <c r="AJ556" s="599"/>
      <c r="AK556" s="599"/>
      <c r="AL556" s="599"/>
      <c r="AM556" s="599"/>
      <c r="AN556" s="599"/>
      <c r="AO556" s="599"/>
      <c r="AP556" s="599"/>
      <c r="AQ556" s="599"/>
      <c r="AR556" s="599"/>
      <c r="AS556" s="599"/>
      <c r="AT556" s="599"/>
      <c r="AU556" s="599"/>
      <c r="AV556" s="599"/>
      <c r="AW556" s="599"/>
      <c r="AX556" s="599"/>
      <c r="AY556" s="599"/>
      <c r="AZ556" s="599"/>
      <c r="BA556" s="599"/>
      <c r="BB556" s="599"/>
    </row>
    <row r="557" spans="1:54" s="598" customFormat="1">
      <c r="A557" s="605"/>
      <c r="B557" s="605" t="str">
        <f>B$43</f>
        <v>S4</v>
      </c>
      <c r="C557" s="574"/>
      <c r="D557" s="607"/>
      <c r="E557" s="608"/>
      <c r="F557" s="597"/>
      <c r="G557" s="605"/>
      <c r="H557" s="605" t="str">
        <f>H$43</f>
        <v>S4</v>
      </c>
      <c r="I557" s="574"/>
      <c r="J557" s="607"/>
      <c r="K557" s="608"/>
      <c r="L557" s="599"/>
      <c r="M557" s="599"/>
      <c r="N557" s="599"/>
      <c r="O557" s="599"/>
      <c r="P557" s="599"/>
      <c r="Q557" s="599"/>
      <c r="R557" s="599"/>
      <c r="S557" s="599"/>
      <c r="T557" s="599"/>
      <c r="U557" s="599"/>
      <c r="V557" s="599"/>
      <c r="W557" s="599"/>
      <c r="X557" s="599"/>
      <c r="Y557" s="599"/>
      <c r="Z557" s="599"/>
      <c r="AA557" s="599"/>
      <c r="AB557" s="599"/>
      <c r="AC557" s="599"/>
      <c r="AD557" s="599"/>
      <c r="AE557" s="599"/>
      <c r="AF557" s="599"/>
      <c r="AG557" s="599"/>
      <c r="AH557" s="599"/>
      <c r="AI557" s="599"/>
      <c r="AJ557" s="599"/>
      <c r="AK557" s="599"/>
      <c r="AL557" s="599"/>
      <c r="AM557" s="599"/>
      <c r="AN557" s="599"/>
      <c r="AO557" s="599"/>
      <c r="AP557" s="599"/>
      <c r="AQ557" s="599"/>
      <c r="AR557" s="599"/>
      <c r="AS557" s="599"/>
      <c r="AT557" s="599"/>
      <c r="AU557" s="599"/>
      <c r="AV557" s="599"/>
      <c r="AW557" s="599"/>
      <c r="AX557" s="599"/>
      <c r="AY557" s="599"/>
      <c r="AZ557" s="599"/>
      <c r="BA557" s="599"/>
      <c r="BB557" s="599"/>
    </row>
    <row r="558" spans="1:54" s="598" customFormat="1">
      <c r="A558" s="652"/>
      <c r="B558" s="652"/>
      <c r="C558" s="653"/>
      <c r="D558" s="654"/>
      <c r="E558" s="613"/>
      <c r="F558" s="597"/>
      <c r="G558" s="610"/>
      <c r="H558" s="610"/>
      <c r="I558" s="611"/>
      <c r="J558" s="612"/>
      <c r="K558" s="613"/>
      <c r="L558" s="599"/>
      <c r="M558" s="599"/>
      <c r="N558" s="599"/>
      <c r="O558" s="599"/>
      <c r="P558" s="599"/>
      <c r="Q558" s="599"/>
      <c r="R558" s="599"/>
      <c r="S558" s="599"/>
      <c r="T558" s="599"/>
      <c r="U558" s="599"/>
      <c r="V558" s="599"/>
      <c r="W558" s="599"/>
      <c r="X558" s="599"/>
      <c r="Y558" s="599"/>
      <c r="Z558" s="599"/>
      <c r="AA558" s="599"/>
      <c r="AB558" s="599"/>
      <c r="AC558" s="599"/>
      <c r="AD558" s="599"/>
      <c r="AE558" s="599"/>
      <c r="AF558" s="599"/>
      <c r="AG558" s="599"/>
      <c r="AH558" s="599"/>
      <c r="AI558" s="599"/>
      <c r="AJ558" s="599"/>
      <c r="AK558" s="599"/>
      <c r="AL558" s="599"/>
      <c r="AM558" s="599"/>
      <c r="AN558" s="599"/>
      <c r="AO558" s="599"/>
      <c r="AP558" s="599"/>
      <c r="AQ558" s="599"/>
      <c r="AR558" s="599"/>
      <c r="AS558" s="599"/>
      <c r="AT558" s="599"/>
      <c r="AU558" s="599"/>
      <c r="AV558" s="599"/>
      <c r="AW558" s="599"/>
      <c r="AX558" s="599"/>
      <c r="AY558" s="599"/>
      <c r="AZ558" s="599"/>
      <c r="BA558" s="599"/>
      <c r="BB558" s="599"/>
    </row>
    <row r="559" spans="1:54" s="598" customFormat="1" ht="112.5">
      <c r="A559" s="610"/>
      <c r="B559" s="610"/>
      <c r="C559" s="611"/>
      <c r="D559" s="612"/>
      <c r="E559" s="613"/>
      <c r="F559" s="597"/>
      <c r="G559" s="615" t="s">
        <v>1707</v>
      </c>
      <c r="H559" s="615"/>
      <c r="I559" s="619" t="s">
        <v>1708</v>
      </c>
      <c r="J559" s="617"/>
      <c r="K559" s="618"/>
      <c r="L559" s="599"/>
      <c r="M559" s="599"/>
      <c r="N559" s="599"/>
      <c r="O559" s="599"/>
      <c r="P559" s="599"/>
      <c r="Q559" s="599"/>
      <c r="R559" s="599"/>
      <c r="S559" s="599"/>
      <c r="T559" s="599"/>
      <c r="U559" s="599"/>
      <c r="V559" s="599"/>
      <c r="W559" s="599"/>
      <c r="X559" s="599"/>
      <c r="Y559" s="599"/>
      <c r="Z559" s="599"/>
      <c r="AA559" s="599"/>
      <c r="AB559" s="599"/>
      <c r="AC559" s="599"/>
      <c r="AD559" s="599"/>
      <c r="AE559" s="599"/>
      <c r="AF559" s="599"/>
      <c r="AG559" s="599"/>
      <c r="AH559" s="599"/>
      <c r="AI559" s="599"/>
      <c r="AJ559" s="599"/>
      <c r="AK559" s="599"/>
      <c r="AL559" s="599"/>
      <c r="AM559" s="599"/>
      <c r="AN559" s="599"/>
      <c r="AO559" s="599"/>
      <c r="AP559" s="599"/>
      <c r="AQ559" s="599"/>
      <c r="AR559" s="599"/>
      <c r="AS559" s="599"/>
      <c r="AT559" s="599"/>
      <c r="AU559" s="599"/>
      <c r="AV559" s="599"/>
      <c r="AW559" s="599"/>
      <c r="AX559" s="599"/>
      <c r="AY559" s="599"/>
      <c r="AZ559" s="599"/>
      <c r="BA559" s="599"/>
      <c r="BB559" s="599"/>
    </row>
    <row r="560" spans="1:54" s="598" customFormat="1">
      <c r="A560" s="610"/>
      <c r="B560" s="610"/>
      <c r="C560" s="611"/>
      <c r="D560" s="612"/>
      <c r="E560" s="613"/>
      <c r="F560" s="597"/>
      <c r="G560" s="615"/>
      <c r="H560" s="605" t="s">
        <v>1517</v>
      </c>
      <c r="I560" s="620"/>
      <c r="J560" s="617"/>
      <c r="K560" s="618"/>
      <c r="L560" s="599"/>
      <c r="M560" s="599"/>
      <c r="N560" s="599"/>
      <c r="O560" s="599"/>
      <c r="P560" s="599"/>
      <c r="Q560" s="599"/>
      <c r="R560" s="599"/>
      <c r="S560" s="599"/>
      <c r="T560" s="599"/>
      <c r="U560" s="599"/>
      <c r="V560" s="599"/>
      <c r="W560" s="599"/>
      <c r="X560" s="599"/>
      <c r="Y560" s="599"/>
      <c r="Z560" s="599"/>
      <c r="AA560" s="599"/>
      <c r="AB560" s="599"/>
      <c r="AC560" s="599"/>
      <c r="AD560" s="599"/>
      <c r="AE560" s="599"/>
      <c r="AF560" s="599"/>
      <c r="AG560" s="599"/>
      <c r="AH560" s="599"/>
      <c r="AI560" s="599"/>
      <c r="AJ560" s="599"/>
      <c r="AK560" s="599"/>
      <c r="AL560" s="599"/>
      <c r="AM560" s="599"/>
      <c r="AN560" s="599"/>
      <c r="AO560" s="599"/>
      <c r="AP560" s="599"/>
      <c r="AQ560" s="599"/>
      <c r="AR560" s="599"/>
      <c r="AS560" s="599"/>
      <c r="AT560" s="599"/>
      <c r="AU560" s="599"/>
      <c r="AV560" s="599"/>
      <c r="AW560" s="599"/>
      <c r="AX560" s="599"/>
      <c r="AY560" s="599"/>
      <c r="AZ560" s="599"/>
      <c r="BA560" s="599"/>
      <c r="BB560" s="599"/>
    </row>
    <row r="561" spans="1:54" s="598" customFormat="1">
      <c r="A561" s="610"/>
      <c r="B561" s="610"/>
      <c r="C561" s="611"/>
      <c r="D561" s="612"/>
      <c r="E561" s="613"/>
      <c r="F561" s="597"/>
      <c r="G561" s="615"/>
      <c r="H561" s="605" t="str">
        <f>H$39</f>
        <v>MA</v>
      </c>
      <c r="I561" s="620"/>
      <c r="J561" s="617"/>
      <c r="K561" s="618"/>
      <c r="L561" s="599"/>
      <c r="M561" s="599"/>
      <c r="N561" s="599"/>
      <c r="O561" s="599"/>
      <c r="P561" s="599"/>
      <c r="Q561" s="599"/>
      <c r="R561" s="599"/>
      <c r="S561" s="599"/>
      <c r="T561" s="599"/>
      <c r="U561" s="599"/>
      <c r="V561" s="599"/>
      <c r="W561" s="599"/>
      <c r="X561" s="599"/>
      <c r="Y561" s="599"/>
      <c r="Z561" s="599"/>
      <c r="AA561" s="599"/>
      <c r="AB561" s="599"/>
      <c r="AC561" s="599"/>
      <c r="AD561" s="599"/>
      <c r="AE561" s="599"/>
      <c r="AF561" s="599"/>
      <c r="AG561" s="599"/>
      <c r="AH561" s="599"/>
      <c r="AI561" s="599"/>
      <c r="AJ561" s="599"/>
      <c r="AK561" s="599"/>
      <c r="AL561" s="599"/>
      <c r="AM561" s="599"/>
      <c r="AN561" s="599"/>
      <c r="AO561" s="599"/>
      <c r="AP561" s="599"/>
      <c r="AQ561" s="599"/>
      <c r="AR561" s="599"/>
      <c r="AS561" s="599"/>
      <c r="AT561" s="599"/>
      <c r="AU561" s="599"/>
      <c r="AV561" s="599"/>
      <c r="AW561" s="599"/>
      <c r="AX561" s="599"/>
      <c r="AY561" s="599"/>
      <c r="AZ561" s="599"/>
      <c r="BA561" s="599"/>
      <c r="BB561" s="599"/>
    </row>
    <row r="562" spans="1:54" s="598" customFormat="1">
      <c r="A562" s="610"/>
      <c r="B562" s="610"/>
      <c r="C562" s="611"/>
      <c r="D562" s="612"/>
      <c r="E562" s="613"/>
      <c r="F562" s="597"/>
      <c r="G562" s="615"/>
      <c r="H562" s="605" t="str">
        <f>H$40</f>
        <v>S1</v>
      </c>
      <c r="I562" s="620"/>
      <c r="J562" s="617"/>
      <c r="K562" s="618"/>
      <c r="L562" s="599"/>
      <c r="M562" s="599"/>
      <c r="N562" s="599"/>
      <c r="O562" s="599"/>
      <c r="P562" s="599"/>
      <c r="Q562" s="599"/>
      <c r="R562" s="599"/>
      <c r="S562" s="599"/>
      <c r="T562" s="599"/>
      <c r="U562" s="599"/>
      <c r="V562" s="599"/>
      <c r="W562" s="599"/>
      <c r="X562" s="599"/>
      <c r="Y562" s="599"/>
      <c r="Z562" s="599"/>
      <c r="AA562" s="599"/>
      <c r="AB562" s="599"/>
      <c r="AC562" s="599"/>
      <c r="AD562" s="599"/>
      <c r="AE562" s="599"/>
      <c r="AF562" s="599"/>
      <c r="AG562" s="599"/>
      <c r="AH562" s="599"/>
      <c r="AI562" s="599"/>
      <c r="AJ562" s="599"/>
      <c r="AK562" s="599"/>
      <c r="AL562" s="599"/>
      <c r="AM562" s="599"/>
      <c r="AN562" s="599"/>
      <c r="AO562" s="599"/>
      <c r="AP562" s="599"/>
      <c r="AQ562" s="599"/>
      <c r="AR562" s="599"/>
      <c r="AS562" s="599"/>
      <c r="AT562" s="599"/>
      <c r="AU562" s="599"/>
      <c r="AV562" s="599"/>
      <c r="AW562" s="599"/>
      <c r="AX562" s="599"/>
      <c r="AY562" s="599"/>
      <c r="AZ562" s="599"/>
      <c r="BA562" s="599"/>
      <c r="BB562" s="599"/>
    </row>
    <row r="563" spans="1:54" s="598" customFormat="1">
      <c r="A563" s="610"/>
      <c r="B563" s="610"/>
      <c r="C563" s="611"/>
      <c r="D563" s="612"/>
      <c r="E563" s="613"/>
      <c r="F563" s="597"/>
      <c r="G563" s="615"/>
      <c r="H563" s="605" t="str">
        <f>H$41</f>
        <v>S2</v>
      </c>
      <c r="I563" s="620"/>
      <c r="J563" s="617"/>
      <c r="K563" s="618"/>
      <c r="L563" s="599"/>
      <c r="M563" s="599"/>
      <c r="N563" s="599"/>
      <c r="O563" s="599"/>
      <c r="P563" s="599"/>
      <c r="Q563" s="599"/>
      <c r="R563" s="599"/>
      <c r="S563" s="599"/>
      <c r="T563" s="599"/>
      <c r="U563" s="599"/>
      <c r="V563" s="599"/>
      <c r="W563" s="599"/>
      <c r="X563" s="599"/>
      <c r="Y563" s="599"/>
      <c r="Z563" s="599"/>
      <c r="AA563" s="599"/>
      <c r="AB563" s="599"/>
      <c r="AC563" s="599"/>
      <c r="AD563" s="599"/>
      <c r="AE563" s="599"/>
      <c r="AF563" s="599"/>
      <c r="AG563" s="599"/>
      <c r="AH563" s="599"/>
      <c r="AI563" s="599"/>
      <c r="AJ563" s="599"/>
      <c r="AK563" s="599"/>
      <c r="AL563" s="599"/>
      <c r="AM563" s="599"/>
      <c r="AN563" s="599"/>
      <c r="AO563" s="599"/>
      <c r="AP563" s="599"/>
      <c r="AQ563" s="599"/>
      <c r="AR563" s="599"/>
      <c r="AS563" s="599"/>
      <c r="AT563" s="599"/>
      <c r="AU563" s="599"/>
      <c r="AV563" s="599"/>
      <c r="AW563" s="599"/>
      <c r="AX563" s="599"/>
      <c r="AY563" s="599"/>
      <c r="AZ563" s="599"/>
      <c r="BA563" s="599"/>
      <c r="BB563" s="599"/>
    </row>
    <row r="564" spans="1:54" s="598" customFormat="1" ht="26.1">
      <c r="A564" s="610"/>
      <c r="B564" s="610"/>
      <c r="C564" s="611"/>
      <c r="D564" s="612"/>
      <c r="E564" s="613"/>
      <c r="F564" s="597"/>
      <c r="G564" s="615"/>
      <c r="H564" s="605" t="str">
        <f>H$42</f>
        <v>S3</v>
      </c>
      <c r="I564" s="756" t="s">
        <v>1706</v>
      </c>
      <c r="J564" s="759" t="s">
        <v>718</v>
      </c>
      <c r="K564" s="618"/>
      <c r="L564" s="599"/>
      <c r="M564" s="599"/>
      <c r="N564" s="599"/>
      <c r="O564" s="599"/>
      <c r="P564" s="599"/>
      <c r="Q564" s="599"/>
      <c r="R564" s="599"/>
      <c r="S564" s="599"/>
      <c r="T564" s="599"/>
      <c r="U564" s="599"/>
      <c r="V564" s="599"/>
      <c r="W564" s="599"/>
      <c r="X564" s="599"/>
      <c r="Y564" s="599"/>
      <c r="Z564" s="599"/>
      <c r="AA564" s="599"/>
      <c r="AB564" s="599"/>
      <c r="AC564" s="599"/>
      <c r="AD564" s="599"/>
      <c r="AE564" s="599"/>
      <c r="AF564" s="599"/>
      <c r="AG564" s="599"/>
      <c r="AH564" s="599"/>
      <c r="AI564" s="599"/>
      <c r="AJ564" s="599"/>
      <c r="AK564" s="599"/>
      <c r="AL564" s="599"/>
      <c r="AM564" s="599"/>
      <c r="AN564" s="599"/>
      <c r="AO564" s="599"/>
      <c r="AP564" s="599"/>
      <c r="AQ564" s="599"/>
      <c r="AR564" s="599"/>
      <c r="AS564" s="599"/>
      <c r="AT564" s="599"/>
      <c r="AU564" s="599"/>
      <c r="AV564" s="599"/>
      <c r="AW564" s="599"/>
      <c r="AX564" s="599"/>
      <c r="AY564" s="599"/>
      <c r="AZ564" s="599"/>
      <c r="BA564" s="599"/>
      <c r="BB564" s="599"/>
    </row>
    <row r="565" spans="1:54" s="598" customFormat="1">
      <c r="A565" s="610"/>
      <c r="B565" s="610"/>
      <c r="C565" s="611"/>
      <c r="D565" s="612"/>
      <c r="E565" s="613"/>
      <c r="F565" s="597"/>
      <c r="G565" s="615"/>
      <c r="H565" s="605" t="str">
        <f>H$43</f>
        <v>S4</v>
      </c>
      <c r="I565" s="620"/>
      <c r="J565" s="617"/>
      <c r="K565" s="618"/>
      <c r="L565" s="599"/>
      <c r="M565" s="599"/>
      <c r="N565" s="599"/>
      <c r="O565" s="599"/>
      <c r="P565" s="599"/>
      <c r="Q565" s="599"/>
      <c r="R565" s="599"/>
      <c r="S565" s="599"/>
      <c r="T565" s="599"/>
      <c r="U565" s="599"/>
      <c r="V565" s="599"/>
      <c r="W565" s="599"/>
      <c r="X565" s="599"/>
      <c r="Y565" s="599"/>
      <c r="Z565" s="599"/>
      <c r="AA565" s="599"/>
      <c r="AB565" s="599"/>
      <c r="AC565" s="599"/>
      <c r="AD565" s="599"/>
      <c r="AE565" s="599"/>
      <c r="AF565" s="599"/>
      <c r="AG565" s="599"/>
      <c r="AH565" s="599"/>
      <c r="AI565" s="599"/>
      <c r="AJ565" s="599"/>
      <c r="AK565" s="599"/>
      <c r="AL565" s="599"/>
      <c r="AM565" s="599"/>
      <c r="AN565" s="599"/>
      <c r="AO565" s="599"/>
      <c r="AP565" s="599"/>
      <c r="AQ565" s="599"/>
      <c r="AR565" s="599"/>
      <c r="AS565" s="599"/>
      <c r="AT565" s="599"/>
      <c r="AU565" s="599"/>
      <c r="AV565" s="599"/>
      <c r="AW565" s="599"/>
      <c r="AX565" s="599"/>
      <c r="AY565" s="599"/>
      <c r="AZ565" s="599"/>
      <c r="BA565" s="599"/>
      <c r="BB565" s="599"/>
    </row>
    <row r="566" spans="1:54" s="598" customFormat="1">
      <c r="A566" s="655"/>
      <c r="B566" s="655"/>
      <c r="C566" s="656"/>
      <c r="D566" s="657"/>
      <c r="E566" s="613"/>
      <c r="F566" s="597"/>
      <c r="G566" s="600"/>
      <c r="H566" s="600"/>
      <c r="I566" s="611"/>
      <c r="J566" s="600"/>
      <c r="K566" s="600"/>
      <c r="L566" s="599"/>
      <c r="M566" s="599"/>
      <c r="N566" s="599"/>
      <c r="O566" s="599"/>
      <c r="P566" s="599"/>
      <c r="Q566" s="599"/>
      <c r="R566" s="599"/>
      <c r="S566" s="599"/>
      <c r="T566" s="599"/>
      <c r="U566" s="599"/>
      <c r="V566" s="599"/>
      <c r="W566" s="599"/>
      <c r="X566" s="599"/>
      <c r="Y566" s="599"/>
      <c r="Z566" s="599"/>
      <c r="AA566" s="599"/>
      <c r="AB566" s="599"/>
      <c r="AC566" s="599"/>
      <c r="AD566" s="599"/>
      <c r="AE566" s="599"/>
      <c r="AF566" s="599"/>
      <c r="AG566" s="599"/>
      <c r="AH566" s="599"/>
      <c r="AI566" s="599"/>
      <c r="AJ566" s="599"/>
      <c r="AK566" s="599"/>
      <c r="AL566" s="599"/>
      <c r="AM566" s="599"/>
      <c r="AN566" s="599"/>
      <c r="AO566" s="599"/>
      <c r="AP566" s="599"/>
      <c r="AQ566" s="599"/>
      <c r="AR566" s="599"/>
      <c r="AS566" s="599"/>
      <c r="AT566" s="599"/>
      <c r="AU566" s="599"/>
      <c r="AV566" s="599"/>
      <c r="AW566" s="599"/>
      <c r="AX566" s="599"/>
      <c r="AY566" s="599"/>
      <c r="AZ566" s="599"/>
      <c r="BA566" s="599"/>
      <c r="BB566" s="599"/>
    </row>
    <row r="567" spans="1:54" s="598" customFormat="1">
      <c r="A567" s="601">
        <v>2.5</v>
      </c>
      <c r="B567" s="601"/>
      <c r="C567" s="593" t="s">
        <v>941</v>
      </c>
      <c r="D567" s="602"/>
      <c r="E567" s="640"/>
      <c r="F567" s="597"/>
      <c r="G567" s="601">
        <v>2.5</v>
      </c>
      <c r="H567" s="601"/>
      <c r="I567" s="593" t="s">
        <v>941</v>
      </c>
      <c r="J567" s="602"/>
      <c r="K567" s="640"/>
      <c r="L567" s="599"/>
      <c r="M567" s="599"/>
      <c r="N567" s="599"/>
      <c r="O567" s="599"/>
      <c r="P567" s="599"/>
      <c r="Q567" s="599"/>
      <c r="R567" s="599"/>
      <c r="S567" s="599"/>
      <c r="T567" s="599"/>
      <c r="U567" s="599"/>
      <c r="V567" s="599"/>
      <c r="W567" s="599"/>
      <c r="X567" s="599"/>
      <c r="Y567" s="599"/>
      <c r="Z567" s="599"/>
      <c r="AA567" s="599"/>
      <c r="AB567" s="599"/>
      <c r="AC567" s="599"/>
      <c r="AD567" s="599"/>
      <c r="AE567" s="599"/>
      <c r="AF567" s="599"/>
      <c r="AG567" s="599"/>
      <c r="AH567" s="599"/>
      <c r="AI567" s="599"/>
      <c r="AJ567" s="599"/>
      <c r="AK567" s="599"/>
      <c r="AL567" s="599"/>
      <c r="AM567" s="599"/>
      <c r="AN567" s="599"/>
      <c r="AO567" s="599"/>
      <c r="AP567" s="599"/>
      <c r="AQ567" s="599"/>
      <c r="AR567" s="599"/>
      <c r="AS567" s="599"/>
      <c r="AT567" s="599"/>
      <c r="AU567" s="599"/>
      <c r="AV567" s="599"/>
      <c r="AW567" s="599"/>
      <c r="AX567" s="599"/>
      <c r="AY567" s="599"/>
      <c r="AZ567" s="599"/>
      <c r="BA567" s="599"/>
      <c r="BB567" s="599"/>
    </row>
    <row r="568" spans="1:54" s="598" customFormat="1" ht="162.6">
      <c r="A568" s="605" t="s">
        <v>942</v>
      </c>
      <c r="B568" s="605"/>
      <c r="C568" s="606" t="s">
        <v>943</v>
      </c>
      <c r="D568" s="607"/>
      <c r="E568" s="608"/>
      <c r="F568" s="597"/>
      <c r="G568" s="605" t="s">
        <v>942</v>
      </c>
      <c r="H568" s="605"/>
      <c r="I568" s="606" t="s">
        <v>1709</v>
      </c>
      <c r="J568" s="607"/>
      <c r="K568" s="608"/>
      <c r="L568" s="599"/>
      <c r="M568" s="599"/>
      <c r="N568" s="599"/>
      <c r="O568" s="599"/>
      <c r="P568" s="599"/>
      <c r="Q568" s="599"/>
      <c r="R568" s="599"/>
      <c r="S568" s="599"/>
      <c r="T568" s="599"/>
      <c r="U568" s="599"/>
      <c r="V568" s="599"/>
      <c r="W568" s="599"/>
      <c r="X568" s="599"/>
      <c r="Y568" s="599"/>
      <c r="Z568" s="599"/>
      <c r="AA568" s="599"/>
      <c r="AB568" s="599"/>
      <c r="AC568" s="599"/>
      <c r="AD568" s="599"/>
      <c r="AE568" s="599"/>
      <c r="AF568" s="599"/>
      <c r="AG568" s="599"/>
      <c r="AH568" s="599"/>
      <c r="AI568" s="599"/>
      <c r="AJ568" s="599"/>
      <c r="AK568" s="599"/>
      <c r="AL568" s="599"/>
      <c r="AM568" s="599"/>
      <c r="AN568" s="599"/>
      <c r="AO568" s="599"/>
      <c r="AP568" s="599"/>
      <c r="AQ568" s="599"/>
      <c r="AR568" s="599"/>
      <c r="AS568" s="599"/>
      <c r="AT568" s="599"/>
      <c r="AU568" s="599"/>
      <c r="AV568" s="599"/>
      <c r="AW568" s="599"/>
      <c r="AX568" s="599"/>
      <c r="AY568" s="599"/>
      <c r="AZ568" s="599"/>
      <c r="BA568" s="599"/>
      <c r="BB568" s="599"/>
    </row>
    <row r="569" spans="1:54" s="598" customFormat="1" ht="237.6">
      <c r="A569" s="605"/>
      <c r="B569" s="605"/>
      <c r="C569" s="609" t="s">
        <v>1710</v>
      </c>
      <c r="D569" s="607"/>
      <c r="E569" s="608"/>
      <c r="F569" s="597"/>
      <c r="G569" s="605"/>
      <c r="H569" s="605"/>
      <c r="I569" s="609" t="s">
        <v>1711</v>
      </c>
      <c r="J569" s="607"/>
      <c r="K569" s="608"/>
      <c r="L569" s="599"/>
      <c r="M569" s="599"/>
      <c r="N569" s="599"/>
      <c r="O569" s="599"/>
      <c r="P569" s="599"/>
      <c r="Q569" s="599"/>
      <c r="R569" s="599"/>
      <c r="S569" s="599"/>
      <c r="T569" s="599"/>
      <c r="U569" s="599"/>
      <c r="V569" s="599"/>
      <c r="W569" s="599"/>
      <c r="X569" s="599"/>
      <c r="Y569" s="599"/>
      <c r="Z569" s="599"/>
      <c r="AA569" s="599"/>
      <c r="AB569" s="599"/>
      <c r="AC569" s="599"/>
      <c r="AD569" s="599"/>
      <c r="AE569" s="599"/>
      <c r="AF569" s="599"/>
      <c r="AG569" s="599"/>
      <c r="AH569" s="599"/>
      <c r="AI569" s="599"/>
      <c r="AJ569" s="599"/>
      <c r="AK569" s="599"/>
      <c r="AL569" s="599"/>
      <c r="AM569" s="599"/>
      <c r="AN569" s="599"/>
      <c r="AO569" s="599"/>
      <c r="AP569" s="599"/>
      <c r="AQ569" s="599"/>
      <c r="AR569" s="599"/>
      <c r="AS569" s="599"/>
      <c r="AT569" s="599"/>
      <c r="AU569" s="599"/>
      <c r="AV569" s="599"/>
      <c r="AW569" s="599"/>
      <c r="AX569" s="599"/>
      <c r="AY569" s="599"/>
      <c r="AZ569" s="599"/>
      <c r="BA569" s="599"/>
      <c r="BB569" s="599"/>
    </row>
    <row r="570" spans="1:54" s="598" customFormat="1">
      <c r="A570" s="605"/>
      <c r="B570" s="605" t="s">
        <v>1517</v>
      </c>
      <c r="C570" s="574"/>
      <c r="D570" s="607"/>
      <c r="E570" s="608"/>
      <c r="F570" s="597"/>
      <c r="G570" s="605"/>
      <c r="H570" s="605" t="s">
        <v>1517</v>
      </c>
      <c r="I570" s="574"/>
      <c r="J570" s="607"/>
      <c r="K570" s="608"/>
      <c r="L570" s="599"/>
      <c r="M570" s="599"/>
      <c r="N570" s="599"/>
      <c r="O570" s="599"/>
      <c r="P570" s="599"/>
      <c r="Q570" s="599"/>
      <c r="R570" s="599"/>
      <c r="S570" s="599"/>
      <c r="T570" s="599"/>
      <c r="U570" s="599"/>
      <c r="V570" s="599"/>
      <c r="W570" s="599"/>
      <c r="X570" s="599"/>
      <c r="Y570" s="599"/>
      <c r="Z570" s="599"/>
      <c r="AA570" s="599"/>
      <c r="AB570" s="599"/>
      <c r="AC570" s="599"/>
      <c r="AD570" s="599"/>
      <c r="AE570" s="599"/>
      <c r="AF570" s="599"/>
      <c r="AG570" s="599"/>
      <c r="AH570" s="599"/>
      <c r="AI570" s="599"/>
      <c r="AJ570" s="599"/>
      <c r="AK570" s="599"/>
      <c r="AL570" s="599"/>
      <c r="AM570" s="599"/>
      <c r="AN570" s="599"/>
      <c r="AO570" s="599"/>
      <c r="AP570" s="599"/>
      <c r="AQ570" s="599"/>
      <c r="AR570" s="599"/>
      <c r="AS570" s="599"/>
      <c r="AT570" s="599"/>
      <c r="AU570" s="599"/>
      <c r="AV570" s="599"/>
      <c r="AW570" s="599"/>
      <c r="AX570" s="599"/>
      <c r="AY570" s="599"/>
      <c r="AZ570" s="599"/>
      <c r="BA570" s="599"/>
      <c r="BB570" s="599"/>
    </row>
    <row r="571" spans="1:54" s="598" customFormat="1">
      <c r="A571" s="605"/>
      <c r="B571" s="605" t="str">
        <f>B$39</f>
        <v>MA</v>
      </c>
      <c r="C571" s="574"/>
      <c r="D571" s="607"/>
      <c r="E571" s="608"/>
      <c r="F571" s="597"/>
      <c r="G571" s="605"/>
      <c r="H571" s="605" t="str">
        <f>H$39</f>
        <v>MA</v>
      </c>
      <c r="I571" s="574"/>
      <c r="J571" s="607"/>
      <c r="K571" s="608"/>
      <c r="L571" s="599"/>
      <c r="M571" s="599"/>
      <c r="N571" s="599"/>
      <c r="O571" s="599"/>
      <c r="P571" s="599"/>
      <c r="Q571" s="599"/>
      <c r="R571" s="599"/>
      <c r="S571" s="599"/>
      <c r="T571" s="599"/>
      <c r="U571" s="599"/>
      <c r="V571" s="599"/>
      <c r="W571" s="599"/>
      <c r="X571" s="599"/>
      <c r="Y571" s="599"/>
      <c r="Z571" s="599"/>
      <c r="AA571" s="599"/>
      <c r="AB571" s="599"/>
      <c r="AC571" s="599"/>
      <c r="AD571" s="599"/>
      <c r="AE571" s="599"/>
      <c r="AF571" s="599"/>
      <c r="AG571" s="599"/>
      <c r="AH571" s="599"/>
      <c r="AI571" s="599"/>
      <c r="AJ571" s="599"/>
      <c r="AK571" s="599"/>
      <c r="AL571" s="599"/>
      <c r="AM571" s="599"/>
      <c r="AN571" s="599"/>
      <c r="AO571" s="599"/>
      <c r="AP571" s="599"/>
      <c r="AQ571" s="599"/>
      <c r="AR571" s="599"/>
      <c r="AS571" s="599"/>
      <c r="AT571" s="599"/>
      <c r="AU571" s="599"/>
      <c r="AV571" s="599"/>
      <c r="AW571" s="599"/>
      <c r="AX571" s="599"/>
      <c r="AY571" s="599"/>
      <c r="AZ571" s="599"/>
      <c r="BA571" s="599"/>
      <c r="BB571" s="599"/>
    </row>
    <row r="572" spans="1:54" s="598" customFormat="1">
      <c r="A572" s="605"/>
      <c r="B572" s="605" t="str">
        <f>B$40</f>
        <v>S1</v>
      </c>
      <c r="C572" s="574"/>
      <c r="D572" s="607"/>
      <c r="E572" s="608"/>
      <c r="F572" s="597"/>
      <c r="G572" s="605"/>
      <c r="H572" s="605" t="str">
        <f>H$40</f>
        <v>S1</v>
      </c>
      <c r="I572" s="574"/>
      <c r="J572" s="607"/>
      <c r="K572" s="608"/>
      <c r="L572" s="599"/>
      <c r="M572" s="599"/>
      <c r="N572" s="599"/>
      <c r="O572" s="599"/>
      <c r="P572" s="599"/>
      <c r="Q572" s="599"/>
      <c r="R572" s="599"/>
      <c r="S572" s="599"/>
      <c r="T572" s="599"/>
      <c r="U572" s="599"/>
      <c r="V572" s="599"/>
      <c r="W572" s="599"/>
      <c r="X572" s="599"/>
      <c r="Y572" s="599"/>
      <c r="Z572" s="599"/>
      <c r="AA572" s="599"/>
      <c r="AB572" s="599"/>
      <c r="AC572" s="599"/>
      <c r="AD572" s="599"/>
      <c r="AE572" s="599"/>
      <c r="AF572" s="599"/>
      <c r="AG572" s="599"/>
      <c r="AH572" s="599"/>
      <c r="AI572" s="599"/>
      <c r="AJ572" s="599"/>
      <c r="AK572" s="599"/>
      <c r="AL572" s="599"/>
      <c r="AM572" s="599"/>
      <c r="AN572" s="599"/>
      <c r="AO572" s="599"/>
      <c r="AP572" s="599"/>
      <c r="AQ572" s="599"/>
      <c r="AR572" s="599"/>
      <c r="AS572" s="599"/>
      <c r="AT572" s="599"/>
      <c r="AU572" s="599"/>
      <c r="AV572" s="599"/>
      <c r="AW572" s="599"/>
      <c r="AX572" s="599"/>
      <c r="AY572" s="599"/>
      <c r="AZ572" s="599"/>
      <c r="BA572" s="599"/>
      <c r="BB572" s="599"/>
    </row>
    <row r="573" spans="1:54" s="598" customFormat="1">
      <c r="A573" s="605"/>
      <c r="B573" s="605" t="str">
        <f>B$41</f>
        <v>S2</v>
      </c>
      <c r="C573" s="574"/>
      <c r="D573" s="607"/>
      <c r="E573" s="608"/>
      <c r="F573" s="597"/>
      <c r="G573" s="605"/>
      <c r="H573" s="605" t="str">
        <f>H$41</f>
        <v>S2</v>
      </c>
      <c r="I573" s="574"/>
      <c r="J573" s="607"/>
      <c r="K573" s="608"/>
      <c r="L573" s="599"/>
      <c r="M573" s="599"/>
      <c r="N573" s="599"/>
      <c r="O573" s="599"/>
      <c r="P573" s="599"/>
      <c r="Q573" s="599"/>
      <c r="R573" s="599"/>
      <c r="S573" s="599"/>
      <c r="T573" s="599"/>
      <c r="U573" s="599"/>
      <c r="V573" s="599"/>
      <c r="W573" s="599"/>
      <c r="X573" s="599"/>
      <c r="Y573" s="599"/>
      <c r="Z573" s="599"/>
      <c r="AA573" s="599"/>
      <c r="AB573" s="599"/>
      <c r="AC573" s="599"/>
      <c r="AD573" s="599"/>
      <c r="AE573" s="599"/>
      <c r="AF573" s="599"/>
      <c r="AG573" s="599"/>
      <c r="AH573" s="599"/>
      <c r="AI573" s="599"/>
      <c r="AJ573" s="599"/>
      <c r="AK573" s="599"/>
      <c r="AL573" s="599"/>
      <c r="AM573" s="599"/>
      <c r="AN573" s="599"/>
      <c r="AO573" s="599"/>
      <c r="AP573" s="599"/>
      <c r="AQ573" s="599"/>
      <c r="AR573" s="599"/>
      <c r="AS573" s="599"/>
      <c r="AT573" s="599"/>
      <c r="AU573" s="599"/>
      <c r="AV573" s="599"/>
      <c r="AW573" s="599"/>
      <c r="AX573" s="599"/>
      <c r="AY573" s="599"/>
      <c r="AZ573" s="599"/>
      <c r="BA573" s="599"/>
      <c r="BB573" s="599"/>
    </row>
    <row r="574" spans="1:54" s="598" customFormat="1" ht="69.75" customHeight="1">
      <c r="A574" s="605"/>
      <c r="B574" s="605" t="str">
        <f>B$42</f>
        <v>S3</v>
      </c>
      <c r="C574" s="574"/>
      <c r="D574" s="607"/>
      <c r="E574" s="608"/>
      <c r="F574" s="597"/>
      <c r="G574" s="605"/>
      <c r="H574" s="605" t="str">
        <f>H$42</f>
        <v>S3</v>
      </c>
      <c r="I574" s="756" t="s">
        <v>1712</v>
      </c>
      <c r="J574" s="759" t="s">
        <v>718</v>
      </c>
      <c r="K574" s="608"/>
      <c r="L574" s="599"/>
      <c r="M574" s="599"/>
      <c r="N574" s="599"/>
      <c r="O574" s="599"/>
      <c r="P574" s="599"/>
      <c r="Q574" s="599"/>
      <c r="R574" s="599"/>
      <c r="S574" s="599"/>
      <c r="T574" s="599"/>
      <c r="U574" s="599"/>
      <c r="V574" s="599"/>
      <c r="W574" s="599"/>
      <c r="X574" s="599"/>
      <c r="Y574" s="599"/>
      <c r="Z574" s="599"/>
      <c r="AA574" s="599"/>
      <c r="AB574" s="599"/>
      <c r="AC574" s="599"/>
      <c r="AD574" s="599"/>
      <c r="AE574" s="599"/>
      <c r="AF574" s="599"/>
      <c r="AG574" s="599"/>
      <c r="AH574" s="599"/>
      <c r="AI574" s="599"/>
      <c r="AJ574" s="599"/>
      <c r="AK574" s="599"/>
      <c r="AL574" s="599"/>
      <c r="AM574" s="599"/>
      <c r="AN574" s="599"/>
      <c r="AO574" s="599"/>
      <c r="AP574" s="599"/>
      <c r="AQ574" s="599"/>
      <c r="AR574" s="599"/>
      <c r="AS574" s="599"/>
      <c r="AT574" s="599"/>
      <c r="AU574" s="599"/>
      <c r="AV574" s="599"/>
      <c r="AW574" s="599"/>
      <c r="AX574" s="599"/>
      <c r="AY574" s="599"/>
      <c r="AZ574" s="599"/>
      <c r="BA574" s="599"/>
      <c r="BB574" s="599"/>
    </row>
    <row r="575" spans="1:54" s="598" customFormat="1">
      <c r="A575" s="605"/>
      <c r="B575" s="605" t="str">
        <f>B$43</f>
        <v>S4</v>
      </c>
      <c r="C575" s="574"/>
      <c r="D575" s="607"/>
      <c r="E575" s="608"/>
      <c r="F575" s="597"/>
      <c r="G575" s="605"/>
      <c r="H575" s="605" t="str">
        <f>H$43</f>
        <v>S4</v>
      </c>
      <c r="I575" s="574"/>
      <c r="J575" s="607"/>
      <c r="K575" s="608"/>
      <c r="L575" s="599"/>
      <c r="M575" s="599"/>
      <c r="N575" s="599"/>
      <c r="O575" s="599"/>
      <c r="P575" s="599"/>
      <c r="Q575" s="599"/>
      <c r="R575" s="599"/>
      <c r="S575" s="599"/>
      <c r="T575" s="599"/>
      <c r="U575" s="599"/>
      <c r="V575" s="599"/>
      <c r="W575" s="599"/>
      <c r="X575" s="599"/>
      <c r="Y575" s="599"/>
      <c r="Z575" s="599"/>
      <c r="AA575" s="599"/>
      <c r="AB575" s="599"/>
      <c r="AC575" s="599"/>
      <c r="AD575" s="599"/>
      <c r="AE575" s="599"/>
      <c r="AF575" s="599"/>
      <c r="AG575" s="599"/>
      <c r="AH575" s="599"/>
      <c r="AI575" s="599"/>
      <c r="AJ575" s="599"/>
      <c r="AK575" s="599"/>
      <c r="AL575" s="599"/>
      <c r="AM575" s="599"/>
      <c r="AN575" s="599"/>
      <c r="AO575" s="599"/>
      <c r="AP575" s="599"/>
      <c r="AQ575" s="599"/>
      <c r="AR575" s="599"/>
      <c r="AS575" s="599"/>
      <c r="AT575" s="599"/>
      <c r="AU575" s="599"/>
      <c r="AV575" s="599"/>
      <c r="AW575" s="599"/>
      <c r="AX575" s="599"/>
      <c r="AY575" s="599"/>
      <c r="AZ575" s="599"/>
      <c r="BA575" s="599"/>
      <c r="BB575" s="599"/>
    </row>
    <row r="576" spans="1:54" s="598" customFormat="1">
      <c r="A576" s="658"/>
      <c r="B576" s="658"/>
      <c r="C576" s="659"/>
      <c r="D576" s="660"/>
      <c r="E576" s="613"/>
      <c r="F576" s="597"/>
      <c r="G576" s="600"/>
      <c r="H576" s="600"/>
      <c r="I576" s="611"/>
      <c r="J576" s="600"/>
      <c r="K576" s="600"/>
      <c r="L576" s="599"/>
      <c r="M576" s="599"/>
      <c r="N576" s="599"/>
      <c r="O576" s="599"/>
      <c r="P576" s="599"/>
      <c r="Q576" s="599"/>
      <c r="R576" s="599"/>
      <c r="S576" s="599"/>
      <c r="T576" s="599"/>
      <c r="U576" s="599"/>
      <c r="V576" s="599"/>
      <c r="W576" s="599"/>
      <c r="X576" s="599"/>
      <c r="Y576" s="599"/>
      <c r="Z576" s="599"/>
      <c r="AA576" s="599"/>
      <c r="AB576" s="599"/>
      <c r="AC576" s="599"/>
      <c r="AD576" s="599"/>
      <c r="AE576" s="599"/>
      <c r="AF576" s="599"/>
      <c r="AG576" s="599"/>
      <c r="AH576" s="599"/>
      <c r="AI576" s="599"/>
      <c r="AJ576" s="599"/>
      <c r="AK576" s="599"/>
      <c r="AL576" s="599"/>
      <c r="AM576" s="599"/>
      <c r="AN576" s="599"/>
      <c r="AO576" s="599"/>
      <c r="AP576" s="599"/>
      <c r="AQ576" s="599"/>
      <c r="AR576" s="599"/>
      <c r="AS576" s="599"/>
      <c r="AT576" s="599"/>
      <c r="AU576" s="599"/>
      <c r="AV576" s="599"/>
      <c r="AW576" s="599"/>
      <c r="AX576" s="599"/>
      <c r="AY576" s="599"/>
      <c r="AZ576" s="599"/>
      <c r="BA576" s="599"/>
      <c r="BB576" s="599"/>
    </row>
    <row r="577" spans="1:54" s="598" customFormat="1" ht="137.44999999999999">
      <c r="A577" s="605" t="s">
        <v>946</v>
      </c>
      <c r="B577" s="605"/>
      <c r="C577" s="606" t="s">
        <v>947</v>
      </c>
      <c r="D577" s="607"/>
      <c r="E577" s="608"/>
      <c r="F577" s="597"/>
      <c r="G577" s="615" t="s">
        <v>1713</v>
      </c>
      <c r="H577" s="615"/>
      <c r="I577" s="619" t="s">
        <v>1714</v>
      </c>
      <c r="J577" s="641"/>
      <c r="K577" s="641"/>
      <c r="L577" s="599"/>
      <c r="M577" s="599"/>
      <c r="N577" s="599"/>
      <c r="O577" s="599"/>
      <c r="P577" s="599"/>
      <c r="Q577" s="599"/>
      <c r="R577" s="599"/>
      <c r="S577" s="599"/>
      <c r="T577" s="599"/>
      <c r="U577" s="599"/>
      <c r="V577" s="599"/>
      <c r="W577" s="599"/>
      <c r="X577" s="599"/>
      <c r="Y577" s="599"/>
      <c r="Z577" s="599"/>
      <c r="AA577" s="599"/>
      <c r="AB577" s="599"/>
      <c r="AC577" s="599"/>
      <c r="AD577" s="599"/>
      <c r="AE577" s="599"/>
      <c r="AF577" s="599"/>
      <c r="AG577" s="599"/>
      <c r="AH577" s="599"/>
      <c r="AI577" s="599"/>
      <c r="AJ577" s="599"/>
      <c r="AK577" s="599"/>
      <c r="AL577" s="599"/>
      <c r="AM577" s="599"/>
      <c r="AN577" s="599"/>
      <c r="AO577" s="599"/>
      <c r="AP577" s="599"/>
      <c r="AQ577" s="599"/>
      <c r="AR577" s="599"/>
      <c r="AS577" s="599"/>
      <c r="AT577" s="599"/>
      <c r="AU577" s="599"/>
      <c r="AV577" s="599"/>
      <c r="AW577" s="599"/>
      <c r="AX577" s="599"/>
      <c r="AY577" s="599"/>
      <c r="AZ577" s="599"/>
      <c r="BA577" s="599"/>
      <c r="BB577" s="599"/>
    </row>
    <row r="578" spans="1:54" s="598" customFormat="1">
      <c r="A578" s="605"/>
      <c r="B578" s="605" t="s">
        <v>1517</v>
      </c>
      <c r="C578" s="574"/>
      <c r="D578" s="607"/>
      <c r="E578" s="608"/>
      <c r="F578" s="597"/>
      <c r="G578" s="641"/>
      <c r="H578" s="605" t="s">
        <v>1517</v>
      </c>
      <c r="I578" s="620"/>
      <c r="J578" s="641"/>
      <c r="K578" s="641"/>
      <c r="L578" s="599"/>
      <c r="M578" s="599"/>
      <c r="N578" s="599"/>
      <c r="O578" s="599"/>
      <c r="P578" s="599"/>
      <c r="Q578" s="599"/>
      <c r="R578" s="599"/>
      <c r="S578" s="599"/>
      <c r="T578" s="599"/>
      <c r="U578" s="599"/>
      <c r="V578" s="599"/>
      <c r="W578" s="599"/>
      <c r="X578" s="599"/>
      <c r="Y578" s="599"/>
      <c r="Z578" s="599"/>
      <c r="AA578" s="599"/>
      <c r="AB578" s="599"/>
      <c r="AC578" s="599"/>
      <c r="AD578" s="599"/>
      <c r="AE578" s="599"/>
      <c r="AF578" s="599"/>
      <c r="AG578" s="599"/>
      <c r="AH578" s="599"/>
      <c r="AI578" s="599"/>
      <c r="AJ578" s="599"/>
      <c r="AK578" s="599"/>
      <c r="AL578" s="599"/>
      <c r="AM578" s="599"/>
      <c r="AN578" s="599"/>
      <c r="AO578" s="599"/>
      <c r="AP578" s="599"/>
      <c r="AQ578" s="599"/>
      <c r="AR578" s="599"/>
      <c r="AS578" s="599"/>
      <c r="AT578" s="599"/>
      <c r="AU578" s="599"/>
      <c r="AV578" s="599"/>
      <c r="AW578" s="599"/>
      <c r="AX578" s="599"/>
      <c r="AY578" s="599"/>
      <c r="AZ578" s="599"/>
      <c r="BA578" s="599"/>
      <c r="BB578" s="599"/>
    </row>
    <row r="579" spans="1:54" s="598" customFormat="1">
      <c r="A579" s="605"/>
      <c r="B579" s="605" t="str">
        <f>B$39</f>
        <v>MA</v>
      </c>
      <c r="C579" s="574"/>
      <c r="D579" s="607"/>
      <c r="E579" s="608"/>
      <c r="F579" s="597"/>
      <c r="G579" s="641"/>
      <c r="H579" s="605" t="str">
        <f>H$39</f>
        <v>MA</v>
      </c>
      <c r="I579" s="620"/>
      <c r="J579" s="641"/>
      <c r="K579" s="641"/>
      <c r="L579" s="599"/>
      <c r="M579" s="599"/>
      <c r="N579" s="599"/>
      <c r="O579" s="599"/>
      <c r="P579" s="599"/>
      <c r="Q579" s="599"/>
      <c r="R579" s="599"/>
      <c r="S579" s="599"/>
      <c r="T579" s="599"/>
      <c r="U579" s="599"/>
      <c r="V579" s="599"/>
      <c r="W579" s="599"/>
      <c r="X579" s="599"/>
      <c r="Y579" s="599"/>
      <c r="Z579" s="599"/>
      <c r="AA579" s="599"/>
      <c r="AB579" s="599"/>
      <c r="AC579" s="599"/>
      <c r="AD579" s="599"/>
      <c r="AE579" s="599"/>
      <c r="AF579" s="599"/>
      <c r="AG579" s="599"/>
      <c r="AH579" s="599"/>
      <c r="AI579" s="599"/>
      <c r="AJ579" s="599"/>
      <c r="AK579" s="599"/>
      <c r="AL579" s="599"/>
      <c r="AM579" s="599"/>
      <c r="AN579" s="599"/>
      <c r="AO579" s="599"/>
      <c r="AP579" s="599"/>
      <c r="AQ579" s="599"/>
      <c r="AR579" s="599"/>
      <c r="AS579" s="599"/>
      <c r="AT579" s="599"/>
      <c r="AU579" s="599"/>
      <c r="AV579" s="599"/>
      <c r="AW579" s="599"/>
      <c r="AX579" s="599"/>
      <c r="AY579" s="599"/>
      <c r="AZ579" s="599"/>
      <c r="BA579" s="599"/>
      <c r="BB579" s="599"/>
    </row>
    <row r="580" spans="1:54" s="598" customFormat="1">
      <c r="A580" s="605"/>
      <c r="B580" s="605" t="str">
        <f>B$40</f>
        <v>S1</v>
      </c>
      <c r="C580" s="574"/>
      <c r="D580" s="607"/>
      <c r="E580" s="608"/>
      <c r="F580" s="597"/>
      <c r="G580" s="641"/>
      <c r="H580" s="605" t="str">
        <f>H$40</f>
        <v>S1</v>
      </c>
      <c r="I580" s="620"/>
      <c r="J580" s="641"/>
      <c r="K580" s="641"/>
      <c r="L580" s="599"/>
      <c r="M580" s="599"/>
      <c r="N580" s="599"/>
      <c r="O580" s="599"/>
      <c r="P580" s="599"/>
      <c r="Q580" s="599"/>
      <c r="R580" s="599"/>
      <c r="S580" s="599"/>
      <c r="T580" s="599"/>
      <c r="U580" s="599"/>
      <c r="V580" s="599"/>
      <c r="W580" s="599"/>
      <c r="X580" s="599"/>
      <c r="Y580" s="599"/>
      <c r="Z580" s="599"/>
      <c r="AA580" s="599"/>
      <c r="AB580" s="599"/>
      <c r="AC580" s="599"/>
      <c r="AD580" s="599"/>
      <c r="AE580" s="599"/>
      <c r="AF580" s="599"/>
      <c r="AG580" s="599"/>
      <c r="AH580" s="599"/>
      <c r="AI580" s="599"/>
      <c r="AJ580" s="599"/>
      <c r="AK580" s="599"/>
      <c r="AL580" s="599"/>
      <c r="AM580" s="599"/>
      <c r="AN580" s="599"/>
      <c r="AO580" s="599"/>
      <c r="AP580" s="599"/>
      <c r="AQ580" s="599"/>
      <c r="AR580" s="599"/>
      <c r="AS580" s="599"/>
      <c r="AT580" s="599"/>
      <c r="AU580" s="599"/>
      <c r="AV580" s="599"/>
      <c r="AW580" s="599"/>
      <c r="AX580" s="599"/>
      <c r="AY580" s="599"/>
      <c r="AZ580" s="599"/>
      <c r="BA580" s="599"/>
      <c r="BB580" s="599"/>
    </row>
    <row r="581" spans="1:54" s="598" customFormat="1">
      <c r="A581" s="605"/>
      <c r="B581" s="605" t="str">
        <f>B$41</f>
        <v>S2</v>
      </c>
      <c r="C581" s="574"/>
      <c r="D581" s="607"/>
      <c r="E581" s="608"/>
      <c r="F581" s="597"/>
      <c r="G581" s="641"/>
      <c r="H581" s="605" t="str">
        <f>H$41</f>
        <v>S2</v>
      </c>
      <c r="I581" s="620"/>
      <c r="J581" s="641"/>
      <c r="K581" s="641"/>
      <c r="L581" s="599"/>
      <c r="M581" s="599"/>
      <c r="N581" s="599"/>
      <c r="O581" s="599"/>
      <c r="P581" s="599"/>
      <c r="Q581" s="599"/>
      <c r="R581" s="599"/>
      <c r="S581" s="599"/>
      <c r="T581" s="599"/>
      <c r="U581" s="599"/>
      <c r="V581" s="599"/>
      <c r="W581" s="599"/>
      <c r="X581" s="599"/>
      <c r="Y581" s="599"/>
      <c r="Z581" s="599"/>
      <c r="AA581" s="599"/>
      <c r="AB581" s="599"/>
      <c r="AC581" s="599"/>
      <c r="AD581" s="599"/>
      <c r="AE581" s="599"/>
      <c r="AF581" s="599"/>
      <c r="AG581" s="599"/>
      <c r="AH581" s="599"/>
      <c r="AI581" s="599"/>
      <c r="AJ581" s="599"/>
      <c r="AK581" s="599"/>
      <c r="AL581" s="599"/>
      <c r="AM581" s="599"/>
      <c r="AN581" s="599"/>
      <c r="AO581" s="599"/>
      <c r="AP581" s="599"/>
      <c r="AQ581" s="599"/>
      <c r="AR581" s="599"/>
      <c r="AS581" s="599"/>
      <c r="AT581" s="599"/>
      <c r="AU581" s="599"/>
      <c r="AV581" s="599"/>
      <c r="AW581" s="599"/>
      <c r="AX581" s="599"/>
      <c r="AY581" s="599"/>
      <c r="AZ581" s="599"/>
      <c r="BA581" s="599"/>
      <c r="BB581" s="599"/>
    </row>
    <row r="582" spans="1:54" s="598" customFormat="1" ht="115.5" customHeight="1">
      <c r="A582" s="605"/>
      <c r="B582" s="605" t="str">
        <f>B$42</f>
        <v>S3</v>
      </c>
      <c r="C582" s="574"/>
      <c r="D582" s="607"/>
      <c r="E582" s="608"/>
      <c r="F582" s="597"/>
      <c r="G582" s="641"/>
      <c r="H582" s="605" t="str">
        <f>H$42</f>
        <v>S3</v>
      </c>
      <c r="I582" s="756" t="s">
        <v>1715</v>
      </c>
      <c r="J582" s="759" t="s">
        <v>718</v>
      </c>
      <c r="K582" s="641"/>
      <c r="L582" s="599"/>
      <c r="M582" s="599"/>
      <c r="N582" s="599"/>
      <c r="O582" s="599"/>
      <c r="P582" s="599"/>
      <c r="Q582" s="599"/>
      <c r="R582" s="599"/>
      <c r="S582" s="599"/>
      <c r="T582" s="599"/>
      <c r="U582" s="599"/>
      <c r="V582" s="599"/>
      <c r="W582" s="599"/>
      <c r="X582" s="599"/>
      <c r="Y582" s="599"/>
      <c r="Z582" s="599"/>
      <c r="AA582" s="599"/>
      <c r="AB582" s="599"/>
      <c r="AC582" s="599"/>
      <c r="AD582" s="599"/>
      <c r="AE582" s="599"/>
      <c r="AF582" s="599"/>
      <c r="AG582" s="599"/>
      <c r="AH582" s="599"/>
      <c r="AI582" s="599"/>
      <c r="AJ582" s="599"/>
      <c r="AK582" s="599"/>
      <c r="AL582" s="599"/>
      <c r="AM582" s="599"/>
      <c r="AN582" s="599"/>
      <c r="AO582" s="599"/>
      <c r="AP582" s="599"/>
      <c r="AQ582" s="599"/>
      <c r="AR582" s="599"/>
      <c r="AS582" s="599"/>
      <c r="AT582" s="599"/>
      <c r="AU582" s="599"/>
      <c r="AV582" s="599"/>
      <c r="AW582" s="599"/>
      <c r="AX582" s="599"/>
      <c r="AY582" s="599"/>
      <c r="AZ582" s="599"/>
      <c r="BA582" s="599"/>
      <c r="BB582" s="599"/>
    </row>
    <row r="583" spans="1:54" s="598" customFormat="1">
      <c r="A583" s="605"/>
      <c r="B583" s="605" t="str">
        <f>B$43</f>
        <v>S4</v>
      </c>
      <c r="C583" s="574"/>
      <c r="D583" s="607"/>
      <c r="E583" s="608"/>
      <c r="F583" s="597"/>
      <c r="G583" s="641"/>
      <c r="H583" s="605" t="str">
        <f>H$43</f>
        <v>S4</v>
      </c>
      <c r="I583" s="620"/>
      <c r="J583" s="641"/>
      <c r="K583" s="641"/>
      <c r="L583" s="599"/>
      <c r="M583" s="599"/>
      <c r="N583" s="599"/>
      <c r="O583" s="599"/>
      <c r="P583" s="599"/>
      <c r="Q583" s="599"/>
      <c r="R583" s="599"/>
      <c r="S583" s="599"/>
      <c r="T583" s="599"/>
      <c r="U583" s="599"/>
      <c r="V583" s="599"/>
      <c r="W583" s="599"/>
      <c r="X583" s="599"/>
      <c r="Y583" s="599"/>
      <c r="Z583" s="599"/>
      <c r="AA583" s="599"/>
      <c r="AB583" s="599"/>
      <c r="AC583" s="599"/>
      <c r="AD583" s="599"/>
      <c r="AE583" s="599"/>
      <c r="AF583" s="599"/>
      <c r="AG583" s="599"/>
      <c r="AH583" s="599"/>
      <c r="AI583" s="599"/>
      <c r="AJ583" s="599"/>
      <c r="AK583" s="599"/>
      <c r="AL583" s="599"/>
      <c r="AM583" s="599"/>
      <c r="AN583" s="599"/>
      <c r="AO583" s="599"/>
      <c r="AP583" s="599"/>
      <c r="AQ583" s="599"/>
      <c r="AR583" s="599"/>
      <c r="AS583" s="599"/>
      <c r="AT583" s="599"/>
      <c r="AU583" s="599"/>
      <c r="AV583" s="599"/>
      <c r="AW583" s="599"/>
      <c r="AX583" s="599"/>
      <c r="AY583" s="599"/>
      <c r="AZ583" s="599"/>
      <c r="BA583" s="599"/>
      <c r="BB583" s="599"/>
    </row>
    <row r="584" spans="1:54" s="598" customFormat="1">
      <c r="A584" s="600"/>
      <c r="B584" s="600"/>
      <c r="C584" s="611"/>
      <c r="D584" s="661"/>
      <c r="E584" s="613"/>
      <c r="F584" s="597"/>
      <c r="G584" s="600"/>
      <c r="H584" s="600"/>
      <c r="I584" s="611"/>
      <c r="J584" s="600"/>
      <c r="K584" s="600"/>
      <c r="L584" s="599"/>
      <c r="M584" s="599"/>
      <c r="N584" s="599"/>
      <c r="O584" s="599"/>
      <c r="P584" s="599"/>
      <c r="Q584" s="599"/>
      <c r="R584" s="599"/>
      <c r="S584" s="599"/>
      <c r="T584" s="599"/>
      <c r="U584" s="599"/>
      <c r="V584" s="599"/>
      <c r="W584" s="599"/>
      <c r="X584" s="599"/>
      <c r="Y584" s="599"/>
      <c r="Z584" s="599"/>
      <c r="AA584" s="599"/>
      <c r="AB584" s="599"/>
      <c r="AC584" s="599"/>
      <c r="AD584" s="599"/>
      <c r="AE584" s="599"/>
      <c r="AF584" s="599"/>
      <c r="AG584" s="599"/>
      <c r="AH584" s="599"/>
      <c r="AI584" s="599"/>
      <c r="AJ584" s="599"/>
      <c r="AK584" s="599"/>
      <c r="AL584" s="599"/>
      <c r="AM584" s="599"/>
      <c r="AN584" s="599"/>
      <c r="AO584" s="599"/>
      <c r="AP584" s="599"/>
      <c r="AQ584" s="599"/>
      <c r="AR584" s="599"/>
      <c r="AS584" s="599"/>
      <c r="AT584" s="599"/>
      <c r="AU584" s="599"/>
      <c r="AV584" s="599"/>
      <c r="AW584" s="599"/>
      <c r="AX584" s="599"/>
      <c r="AY584" s="599"/>
      <c r="AZ584" s="599"/>
      <c r="BA584" s="599"/>
      <c r="BB584" s="599"/>
    </row>
    <row r="585" spans="1:54" s="598" customFormat="1" ht="112.5">
      <c r="A585" s="605" t="s">
        <v>950</v>
      </c>
      <c r="B585" s="605"/>
      <c r="C585" s="606" t="s">
        <v>951</v>
      </c>
      <c r="D585" s="607"/>
      <c r="E585" s="608"/>
      <c r="F585" s="597"/>
      <c r="G585" s="605" t="s">
        <v>950</v>
      </c>
      <c r="H585" s="605"/>
      <c r="I585" s="606" t="s">
        <v>1716</v>
      </c>
      <c r="J585" s="607"/>
      <c r="K585" s="608"/>
      <c r="L585" s="599"/>
      <c r="M585" s="599"/>
      <c r="N585" s="599"/>
      <c r="O585" s="599"/>
      <c r="P585" s="599"/>
      <c r="Q585" s="599"/>
      <c r="R585" s="599"/>
      <c r="S585" s="599"/>
      <c r="T585" s="599"/>
      <c r="U585" s="599"/>
      <c r="V585" s="599"/>
      <c r="W585" s="599"/>
      <c r="X585" s="599"/>
      <c r="Y585" s="599"/>
      <c r="Z585" s="599"/>
      <c r="AA585" s="599"/>
      <c r="AB585" s="599"/>
      <c r="AC585" s="599"/>
      <c r="AD585" s="599"/>
      <c r="AE585" s="599"/>
      <c r="AF585" s="599"/>
      <c r="AG585" s="599"/>
      <c r="AH585" s="599"/>
      <c r="AI585" s="599"/>
      <c r="AJ585" s="599"/>
      <c r="AK585" s="599"/>
      <c r="AL585" s="599"/>
      <c r="AM585" s="599"/>
      <c r="AN585" s="599"/>
      <c r="AO585" s="599"/>
      <c r="AP585" s="599"/>
      <c r="AQ585" s="599"/>
      <c r="AR585" s="599"/>
      <c r="AS585" s="599"/>
      <c r="AT585" s="599"/>
      <c r="AU585" s="599"/>
      <c r="AV585" s="599"/>
      <c r="AW585" s="599"/>
      <c r="AX585" s="599"/>
      <c r="AY585" s="599"/>
      <c r="AZ585" s="599"/>
      <c r="BA585" s="599"/>
      <c r="BB585" s="599"/>
    </row>
    <row r="586" spans="1:54" s="598" customFormat="1" ht="249.95">
      <c r="A586" s="605"/>
      <c r="B586" s="605"/>
      <c r="C586" s="609" t="s">
        <v>1717</v>
      </c>
      <c r="D586" s="607"/>
      <c r="E586" s="608"/>
      <c r="F586" s="597"/>
      <c r="G586" s="605"/>
      <c r="H586" s="605"/>
      <c r="I586" s="609" t="s">
        <v>1718</v>
      </c>
      <c r="J586" s="607"/>
      <c r="K586" s="608"/>
      <c r="L586" s="599"/>
      <c r="M586" s="599"/>
      <c r="N586" s="599"/>
      <c r="O586" s="599"/>
      <c r="P586" s="599"/>
      <c r="Q586" s="599"/>
      <c r="R586" s="599"/>
      <c r="S586" s="599"/>
      <c r="T586" s="599"/>
      <c r="U586" s="599"/>
      <c r="V586" s="599"/>
      <c r="W586" s="599"/>
      <c r="X586" s="599"/>
      <c r="Y586" s="599"/>
      <c r="Z586" s="599"/>
      <c r="AA586" s="599"/>
      <c r="AB586" s="599"/>
      <c r="AC586" s="599"/>
      <c r="AD586" s="599"/>
      <c r="AE586" s="599"/>
      <c r="AF586" s="599"/>
      <c r="AG586" s="599"/>
      <c r="AH586" s="599"/>
      <c r="AI586" s="599"/>
      <c r="AJ586" s="599"/>
      <c r="AK586" s="599"/>
      <c r="AL586" s="599"/>
      <c r="AM586" s="599"/>
      <c r="AN586" s="599"/>
      <c r="AO586" s="599"/>
      <c r="AP586" s="599"/>
      <c r="AQ586" s="599"/>
      <c r="AR586" s="599"/>
      <c r="AS586" s="599"/>
      <c r="AT586" s="599"/>
      <c r="AU586" s="599"/>
      <c r="AV586" s="599"/>
      <c r="AW586" s="599"/>
      <c r="AX586" s="599"/>
      <c r="AY586" s="599"/>
      <c r="AZ586" s="599"/>
      <c r="BA586" s="599"/>
      <c r="BB586" s="599"/>
    </row>
    <row r="587" spans="1:54" s="598" customFormat="1">
      <c r="A587" s="605"/>
      <c r="B587" s="605" t="s">
        <v>1517</v>
      </c>
      <c r="C587" s="574"/>
      <c r="D587" s="607"/>
      <c r="E587" s="608"/>
      <c r="F587" s="597"/>
      <c r="G587" s="605"/>
      <c r="H587" s="605" t="s">
        <v>1517</v>
      </c>
      <c r="I587" s="574"/>
      <c r="J587" s="607"/>
      <c r="K587" s="608"/>
      <c r="L587" s="599"/>
      <c r="M587" s="599"/>
      <c r="N587" s="599"/>
      <c r="O587" s="599"/>
      <c r="P587" s="599"/>
      <c r="Q587" s="599"/>
      <c r="R587" s="599"/>
      <c r="S587" s="599"/>
      <c r="T587" s="599"/>
      <c r="U587" s="599"/>
      <c r="V587" s="599"/>
      <c r="W587" s="599"/>
      <c r="X587" s="599"/>
      <c r="Y587" s="599"/>
      <c r="Z587" s="599"/>
      <c r="AA587" s="599"/>
      <c r="AB587" s="599"/>
      <c r="AC587" s="599"/>
      <c r="AD587" s="599"/>
      <c r="AE587" s="599"/>
      <c r="AF587" s="599"/>
      <c r="AG587" s="599"/>
      <c r="AH587" s="599"/>
      <c r="AI587" s="599"/>
      <c r="AJ587" s="599"/>
      <c r="AK587" s="599"/>
      <c r="AL587" s="599"/>
      <c r="AM587" s="599"/>
      <c r="AN587" s="599"/>
      <c r="AO587" s="599"/>
      <c r="AP587" s="599"/>
      <c r="AQ587" s="599"/>
      <c r="AR587" s="599"/>
      <c r="AS587" s="599"/>
      <c r="AT587" s="599"/>
      <c r="AU587" s="599"/>
      <c r="AV587" s="599"/>
      <c r="AW587" s="599"/>
      <c r="AX587" s="599"/>
      <c r="AY587" s="599"/>
      <c r="AZ587" s="599"/>
      <c r="BA587" s="599"/>
      <c r="BB587" s="599"/>
    </row>
    <row r="588" spans="1:54" s="598" customFormat="1">
      <c r="A588" s="605"/>
      <c r="B588" s="605" t="str">
        <f>B$39</f>
        <v>MA</v>
      </c>
      <c r="C588" s="574"/>
      <c r="D588" s="607"/>
      <c r="E588" s="608"/>
      <c r="F588" s="597"/>
      <c r="G588" s="605"/>
      <c r="H588" s="605" t="str">
        <f>H$39</f>
        <v>MA</v>
      </c>
      <c r="I588" s="574"/>
      <c r="J588" s="607"/>
      <c r="K588" s="608"/>
      <c r="L588" s="599"/>
      <c r="M588" s="599"/>
      <c r="N588" s="599"/>
      <c r="O588" s="599"/>
      <c r="P588" s="599"/>
      <c r="Q588" s="599"/>
      <c r="R588" s="599"/>
      <c r="S588" s="599"/>
      <c r="T588" s="599"/>
      <c r="U588" s="599"/>
      <c r="V588" s="599"/>
      <c r="W588" s="599"/>
      <c r="X588" s="599"/>
      <c r="Y588" s="599"/>
      <c r="Z588" s="599"/>
      <c r="AA588" s="599"/>
      <c r="AB588" s="599"/>
      <c r="AC588" s="599"/>
      <c r="AD588" s="599"/>
      <c r="AE588" s="599"/>
      <c r="AF588" s="599"/>
      <c r="AG588" s="599"/>
      <c r="AH588" s="599"/>
      <c r="AI588" s="599"/>
      <c r="AJ588" s="599"/>
      <c r="AK588" s="599"/>
      <c r="AL588" s="599"/>
      <c r="AM588" s="599"/>
      <c r="AN588" s="599"/>
      <c r="AO588" s="599"/>
      <c r="AP588" s="599"/>
      <c r="AQ588" s="599"/>
      <c r="AR588" s="599"/>
      <c r="AS588" s="599"/>
      <c r="AT588" s="599"/>
      <c r="AU588" s="599"/>
      <c r="AV588" s="599"/>
      <c r="AW588" s="599"/>
      <c r="AX588" s="599"/>
      <c r="AY588" s="599"/>
      <c r="AZ588" s="599"/>
      <c r="BA588" s="599"/>
      <c r="BB588" s="599"/>
    </row>
    <row r="589" spans="1:54" s="598" customFormat="1">
      <c r="A589" s="605"/>
      <c r="B589" s="605" t="str">
        <f>B$40</f>
        <v>S1</v>
      </c>
      <c r="C589" s="574"/>
      <c r="D589" s="607"/>
      <c r="E589" s="608"/>
      <c r="F589" s="597"/>
      <c r="G589" s="605"/>
      <c r="H589" s="605" t="str">
        <f>H$40</f>
        <v>S1</v>
      </c>
      <c r="I589" s="574"/>
      <c r="J589" s="607"/>
      <c r="K589" s="608"/>
      <c r="L589" s="599"/>
      <c r="M589" s="599"/>
      <c r="N589" s="599"/>
      <c r="O589" s="599"/>
      <c r="P589" s="599"/>
      <c r="Q589" s="599"/>
      <c r="R589" s="599"/>
      <c r="S589" s="599"/>
      <c r="T589" s="599"/>
      <c r="U589" s="599"/>
      <c r="V589" s="599"/>
      <c r="W589" s="599"/>
      <c r="X589" s="599"/>
      <c r="Y589" s="599"/>
      <c r="Z589" s="599"/>
      <c r="AA589" s="599"/>
      <c r="AB589" s="599"/>
      <c r="AC589" s="599"/>
      <c r="AD589" s="599"/>
      <c r="AE589" s="599"/>
      <c r="AF589" s="599"/>
      <c r="AG589" s="599"/>
      <c r="AH589" s="599"/>
      <c r="AI589" s="599"/>
      <c r="AJ589" s="599"/>
      <c r="AK589" s="599"/>
      <c r="AL589" s="599"/>
      <c r="AM589" s="599"/>
      <c r="AN589" s="599"/>
      <c r="AO589" s="599"/>
      <c r="AP589" s="599"/>
      <c r="AQ589" s="599"/>
      <c r="AR589" s="599"/>
      <c r="AS589" s="599"/>
      <c r="AT589" s="599"/>
      <c r="AU589" s="599"/>
      <c r="AV589" s="599"/>
      <c r="AW589" s="599"/>
      <c r="AX589" s="599"/>
      <c r="AY589" s="599"/>
      <c r="AZ589" s="599"/>
      <c r="BA589" s="599"/>
      <c r="BB589" s="599"/>
    </row>
    <row r="590" spans="1:54" s="598" customFormat="1">
      <c r="A590" s="605"/>
      <c r="B590" s="605" t="str">
        <f>B$41</f>
        <v>S2</v>
      </c>
      <c r="C590" s="574"/>
      <c r="D590" s="607"/>
      <c r="E590" s="608"/>
      <c r="F590" s="597"/>
      <c r="G590" s="605"/>
      <c r="H590" s="605" t="str">
        <f>H$41</f>
        <v>S2</v>
      </c>
      <c r="I590" s="574"/>
      <c r="J590" s="607"/>
      <c r="K590" s="608"/>
      <c r="L590" s="599"/>
      <c r="M590" s="599"/>
      <c r="N590" s="599"/>
      <c r="O590" s="599"/>
      <c r="P590" s="599"/>
      <c r="Q590" s="599"/>
      <c r="R590" s="599"/>
      <c r="S590" s="599"/>
      <c r="T590" s="599"/>
      <c r="U590" s="599"/>
      <c r="V590" s="599"/>
      <c r="W590" s="599"/>
      <c r="X590" s="599"/>
      <c r="Y590" s="599"/>
      <c r="Z590" s="599"/>
      <c r="AA590" s="599"/>
      <c r="AB590" s="599"/>
      <c r="AC590" s="599"/>
      <c r="AD590" s="599"/>
      <c r="AE590" s="599"/>
      <c r="AF590" s="599"/>
      <c r="AG590" s="599"/>
      <c r="AH590" s="599"/>
      <c r="AI590" s="599"/>
      <c r="AJ590" s="599"/>
      <c r="AK590" s="599"/>
      <c r="AL590" s="599"/>
      <c r="AM590" s="599"/>
      <c r="AN590" s="599"/>
      <c r="AO590" s="599"/>
      <c r="AP590" s="599"/>
      <c r="AQ590" s="599"/>
      <c r="AR590" s="599"/>
      <c r="AS590" s="599"/>
      <c r="AT590" s="599"/>
      <c r="AU590" s="599"/>
      <c r="AV590" s="599"/>
      <c r="AW590" s="599"/>
      <c r="AX590" s="599"/>
      <c r="AY590" s="599"/>
      <c r="AZ590" s="599"/>
      <c r="BA590" s="599"/>
      <c r="BB590" s="599"/>
    </row>
    <row r="591" spans="1:54" s="598" customFormat="1" ht="64.5" customHeight="1">
      <c r="A591" s="605"/>
      <c r="B591" s="605" t="str">
        <f>B$42</f>
        <v>S3</v>
      </c>
      <c r="C591" s="574"/>
      <c r="D591" s="607"/>
      <c r="E591" s="608"/>
      <c r="F591" s="597"/>
      <c r="G591" s="605"/>
      <c r="H591" s="605" t="str">
        <f>H$42</f>
        <v>S3</v>
      </c>
      <c r="I591" s="756" t="s">
        <v>1719</v>
      </c>
      <c r="J591" s="759" t="s">
        <v>718</v>
      </c>
      <c r="K591" s="608"/>
      <c r="L591" s="599"/>
      <c r="M591" s="599"/>
      <c r="N591" s="599"/>
      <c r="O591" s="599"/>
      <c r="P591" s="599"/>
      <c r="Q591" s="599"/>
      <c r="R591" s="599"/>
      <c r="S591" s="599"/>
      <c r="T591" s="599"/>
      <c r="U591" s="599"/>
      <c r="V591" s="599"/>
      <c r="W591" s="599"/>
      <c r="X591" s="599"/>
      <c r="Y591" s="599"/>
      <c r="Z591" s="599"/>
      <c r="AA591" s="599"/>
      <c r="AB591" s="599"/>
      <c r="AC591" s="599"/>
      <c r="AD591" s="599"/>
      <c r="AE591" s="599"/>
      <c r="AF591" s="599"/>
      <c r="AG591" s="599"/>
      <c r="AH591" s="599"/>
      <c r="AI591" s="599"/>
      <c r="AJ591" s="599"/>
      <c r="AK591" s="599"/>
      <c r="AL591" s="599"/>
      <c r="AM591" s="599"/>
      <c r="AN591" s="599"/>
      <c r="AO591" s="599"/>
      <c r="AP591" s="599"/>
      <c r="AQ591" s="599"/>
      <c r="AR591" s="599"/>
      <c r="AS591" s="599"/>
      <c r="AT591" s="599"/>
      <c r="AU591" s="599"/>
      <c r="AV591" s="599"/>
      <c r="AW591" s="599"/>
      <c r="AX591" s="599"/>
      <c r="AY591" s="599"/>
      <c r="AZ591" s="599"/>
      <c r="BA591" s="599"/>
      <c r="BB591" s="599"/>
    </row>
    <row r="592" spans="1:54" s="598" customFormat="1">
      <c r="A592" s="605"/>
      <c r="B592" s="605" t="str">
        <f>B$43</f>
        <v>S4</v>
      </c>
      <c r="C592" s="574"/>
      <c r="D592" s="607"/>
      <c r="E592" s="608"/>
      <c r="F592" s="597"/>
      <c r="G592" s="605"/>
      <c r="H592" s="605" t="str">
        <f>H$43</f>
        <v>S4</v>
      </c>
      <c r="I592" s="574"/>
      <c r="J592" s="607"/>
      <c r="K592" s="608"/>
      <c r="L592" s="599"/>
      <c r="M592" s="599"/>
      <c r="N592" s="599"/>
      <c r="O592" s="599"/>
      <c r="P592" s="599"/>
      <c r="Q592" s="599"/>
      <c r="R592" s="599"/>
      <c r="S592" s="599"/>
      <c r="T592" s="599"/>
      <c r="U592" s="599"/>
      <c r="V592" s="599"/>
      <c r="W592" s="599"/>
      <c r="X592" s="599"/>
      <c r="Y592" s="599"/>
      <c r="Z592" s="599"/>
      <c r="AA592" s="599"/>
      <c r="AB592" s="599"/>
      <c r="AC592" s="599"/>
      <c r="AD592" s="599"/>
      <c r="AE592" s="599"/>
      <c r="AF592" s="599"/>
      <c r="AG592" s="599"/>
      <c r="AH592" s="599"/>
      <c r="AI592" s="599"/>
      <c r="AJ592" s="599"/>
      <c r="AK592" s="599"/>
      <c r="AL592" s="599"/>
      <c r="AM592" s="599"/>
      <c r="AN592" s="599"/>
      <c r="AO592" s="599"/>
      <c r="AP592" s="599"/>
      <c r="AQ592" s="599"/>
      <c r="AR592" s="599"/>
      <c r="AS592" s="599"/>
      <c r="AT592" s="599"/>
      <c r="AU592" s="599"/>
      <c r="AV592" s="599"/>
      <c r="AW592" s="599"/>
      <c r="AX592" s="599"/>
      <c r="AY592" s="599"/>
      <c r="AZ592" s="599"/>
      <c r="BA592" s="599"/>
      <c r="BB592" s="599"/>
    </row>
    <row r="593" spans="1:54" s="598" customFormat="1">
      <c r="A593" s="610"/>
      <c r="B593" s="610"/>
      <c r="C593" s="611"/>
      <c r="D593" s="612"/>
      <c r="E593" s="613"/>
      <c r="F593" s="597"/>
      <c r="G593" s="600"/>
      <c r="H593" s="600"/>
      <c r="I593" s="611"/>
      <c r="J593" s="600"/>
      <c r="K593" s="600"/>
      <c r="L593" s="599"/>
      <c r="M593" s="599"/>
      <c r="N593" s="599"/>
      <c r="O593" s="599"/>
      <c r="P593" s="599"/>
      <c r="Q593" s="599"/>
      <c r="R593" s="599"/>
      <c r="S593" s="599"/>
      <c r="T593" s="599"/>
      <c r="U593" s="599"/>
      <c r="V593" s="599"/>
      <c r="W593" s="599"/>
      <c r="X593" s="599"/>
      <c r="Y593" s="599"/>
      <c r="Z593" s="599"/>
      <c r="AA593" s="599"/>
      <c r="AB593" s="599"/>
      <c r="AC593" s="599"/>
      <c r="AD593" s="599"/>
      <c r="AE593" s="599"/>
      <c r="AF593" s="599"/>
      <c r="AG593" s="599"/>
      <c r="AH593" s="599"/>
      <c r="AI593" s="599"/>
      <c r="AJ593" s="599"/>
      <c r="AK593" s="599"/>
      <c r="AL593" s="599"/>
      <c r="AM593" s="599"/>
      <c r="AN593" s="599"/>
      <c r="AO593" s="599"/>
      <c r="AP593" s="599"/>
      <c r="AQ593" s="599"/>
      <c r="AR593" s="599"/>
      <c r="AS593" s="599"/>
      <c r="AT593" s="599"/>
      <c r="AU593" s="599"/>
      <c r="AV593" s="599"/>
      <c r="AW593" s="599"/>
      <c r="AX593" s="599"/>
      <c r="AY593" s="599"/>
      <c r="AZ593" s="599"/>
      <c r="BA593" s="599"/>
      <c r="BB593" s="599"/>
    </row>
    <row r="594" spans="1:54" s="598" customFormat="1" ht="87.6">
      <c r="A594" s="605" t="s">
        <v>954</v>
      </c>
      <c r="B594" s="605"/>
      <c r="C594" s="606" t="s">
        <v>955</v>
      </c>
      <c r="D594" s="607"/>
      <c r="E594" s="608"/>
      <c r="F594" s="597"/>
      <c r="G594" s="605" t="s">
        <v>1720</v>
      </c>
      <c r="H594" s="605"/>
      <c r="I594" s="606" t="s">
        <v>1721</v>
      </c>
      <c r="J594" s="607"/>
      <c r="K594" s="608"/>
      <c r="L594" s="599"/>
      <c r="M594" s="599"/>
      <c r="N594" s="599"/>
      <c r="O594" s="599"/>
      <c r="P594" s="599"/>
      <c r="Q594" s="599"/>
      <c r="R594" s="599"/>
      <c r="S594" s="599"/>
      <c r="T594" s="599"/>
      <c r="U594" s="599"/>
      <c r="V594" s="599"/>
      <c r="W594" s="599"/>
      <c r="X594" s="599"/>
      <c r="Y594" s="599"/>
      <c r="Z594" s="599"/>
      <c r="AA594" s="599"/>
      <c r="AB594" s="599"/>
      <c r="AC594" s="599"/>
      <c r="AD594" s="599"/>
      <c r="AE594" s="599"/>
      <c r="AF594" s="599"/>
      <c r="AG594" s="599"/>
      <c r="AH594" s="599"/>
      <c r="AI594" s="599"/>
      <c r="AJ594" s="599"/>
      <c r="AK594" s="599"/>
      <c r="AL594" s="599"/>
      <c r="AM594" s="599"/>
      <c r="AN594" s="599"/>
      <c r="AO594" s="599"/>
      <c r="AP594" s="599"/>
      <c r="AQ594" s="599"/>
      <c r="AR594" s="599"/>
      <c r="AS594" s="599"/>
      <c r="AT594" s="599"/>
      <c r="AU594" s="599"/>
      <c r="AV594" s="599"/>
      <c r="AW594" s="599"/>
      <c r="AX594" s="599"/>
      <c r="AY594" s="599"/>
      <c r="AZ594" s="599"/>
      <c r="BA594" s="599"/>
      <c r="BB594" s="599"/>
    </row>
    <row r="595" spans="1:54" s="598" customFormat="1" ht="99.95">
      <c r="A595" s="605"/>
      <c r="B595" s="605"/>
      <c r="C595" s="609" t="s">
        <v>1722</v>
      </c>
      <c r="D595" s="607"/>
      <c r="E595" s="608"/>
      <c r="F595" s="597"/>
      <c r="G595" s="605"/>
      <c r="H595" s="605"/>
      <c r="I595" s="609" t="s">
        <v>1723</v>
      </c>
      <c r="J595" s="607"/>
      <c r="K595" s="608"/>
      <c r="L595" s="599"/>
      <c r="M595" s="599"/>
      <c r="N595" s="599"/>
      <c r="O595" s="599"/>
      <c r="P595" s="599"/>
      <c r="Q595" s="599"/>
      <c r="R595" s="599"/>
      <c r="S595" s="599"/>
      <c r="T595" s="599"/>
      <c r="U595" s="599"/>
      <c r="V595" s="599"/>
      <c r="W595" s="599"/>
      <c r="X595" s="599"/>
      <c r="Y595" s="599"/>
      <c r="Z595" s="599"/>
      <c r="AA595" s="599"/>
      <c r="AB595" s="599"/>
      <c r="AC595" s="599"/>
      <c r="AD595" s="599"/>
      <c r="AE595" s="599"/>
      <c r="AF595" s="599"/>
      <c r="AG595" s="599"/>
      <c r="AH595" s="599"/>
      <c r="AI595" s="599"/>
      <c r="AJ595" s="599"/>
      <c r="AK595" s="599"/>
      <c r="AL595" s="599"/>
      <c r="AM595" s="599"/>
      <c r="AN595" s="599"/>
      <c r="AO595" s="599"/>
      <c r="AP595" s="599"/>
      <c r="AQ595" s="599"/>
      <c r="AR595" s="599"/>
      <c r="AS595" s="599"/>
      <c r="AT595" s="599"/>
      <c r="AU595" s="599"/>
      <c r="AV595" s="599"/>
      <c r="AW595" s="599"/>
      <c r="AX595" s="599"/>
      <c r="AY595" s="599"/>
      <c r="AZ595" s="599"/>
      <c r="BA595" s="599"/>
      <c r="BB595" s="599"/>
    </row>
    <row r="596" spans="1:54" s="598" customFormat="1">
      <c r="A596" s="605"/>
      <c r="B596" s="605" t="s">
        <v>1517</v>
      </c>
      <c r="C596" s="574"/>
      <c r="D596" s="607"/>
      <c r="E596" s="608"/>
      <c r="F596" s="597"/>
      <c r="G596" s="605"/>
      <c r="H596" s="605" t="s">
        <v>1517</v>
      </c>
      <c r="I596" s="574"/>
      <c r="J596" s="607"/>
      <c r="K596" s="608"/>
      <c r="L596" s="599"/>
      <c r="M596" s="599"/>
      <c r="N596" s="599"/>
      <c r="O596" s="599"/>
      <c r="P596" s="599"/>
      <c r="Q596" s="599"/>
      <c r="R596" s="599"/>
      <c r="S596" s="599"/>
      <c r="T596" s="599"/>
      <c r="U596" s="599"/>
      <c r="V596" s="599"/>
      <c r="W596" s="599"/>
      <c r="X596" s="599"/>
      <c r="Y596" s="599"/>
      <c r="Z596" s="599"/>
      <c r="AA596" s="599"/>
      <c r="AB596" s="599"/>
      <c r="AC596" s="599"/>
      <c r="AD596" s="599"/>
      <c r="AE596" s="599"/>
      <c r="AF596" s="599"/>
      <c r="AG596" s="599"/>
      <c r="AH596" s="599"/>
      <c r="AI596" s="599"/>
      <c r="AJ596" s="599"/>
      <c r="AK596" s="599"/>
      <c r="AL596" s="599"/>
      <c r="AM596" s="599"/>
      <c r="AN596" s="599"/>
      <c r="AO596" s="599"/>
      <c r="AP596" s="599"/>
      <c r="AQ596" s="599"/>
      <c r="AR596" s="599"/>
      <c r="AS596" s="599"/>
      <c r="AT596" s="599"/>
      <c r="AU596" s="599"/>
      <c r="AV596" s="599"/>
      <c r="AW596" s="599"/>
      <c r="AX596" s="599"/>
      <c r="AY596" s="599"/>
      <c r="AZ596" s="599"/>
      <c r="BA596" s="599"/>
      <c r="BB596" s="599"/>
    </row>
    <row r="597" spans="1:54" s="598" customFormat="1">
      <c r="A597" s="605"/>
      <c r="B597" s="605" t="str">
        <f>B$39</f>
        <v>MA</v>
      </c>
      <c r="C597" s="574"/>
      <c r="D597" s="607"/>
      <c r="E597" s="608"/>
      <c r="F597" s="597"/>
      <c r="G597" s="605"/>
      <c r="H597" s="605" t="str">
        <f>H$39</f>
        <v>MA</v>
      </c>
      <c r="I597" s="574"/>
      <c r="J597" s="607"/>
      <c r="K597" s="608"/>
      <c r="L597" s="599"/>
      <c r="M597" s="599"/>
      <c r="N597" s="599"/>
      <c r="O597" s="599"/>
      <c r="P597" s="599"/>
      <c r="Q597" s="599"/>
      <c r="R597" s="599"/>
      <c r="S597" s="599"/>
      <c r="T597" s="599"/>
      <c r="U597" s="599"/>
      <c r="V597" s="599"/>
      <c r="W597" s="599"/>
      <c r="X597" s="599"/>
      <c r="Y597" s="599"/>
      <c r="Z597" s="599"/>
      <c r="AA597" s="599"/>
      <c r="AB597" s="599"/>
      <c r="AC597" s="599"/>
      <c r="AD597" s="599"/>
      <c r="AE597" s="599"/>
      <c r="AF597" s="599"/>
      <c r="AG597" s="599"/>
      <c r="AH597" s="599"/>
      <c r="AI597" s="599"/>
      <c r="AJ597" s="599"/>
      <c r="AK597" s="599"/>
      <c r="AL597" s="599"/>
      <c r="AM597" s="599"/>
      <c r="AN597" s="599"/>
      <c r="AO597" s="599"/>
      <c r="AP597" s="599"/>
      <c r="AQ597" s="599"/>
      <c r="AR597" s="599"/>
      <c r="AS597" s="599"/>
      <c r="AT597" s="599"/>
      <c r="AU597" s="599"/>
      <c r="AV597" s="599"/>
      <c r="AW597" s="599"/>
      <c r="AX597" s="599"/>
      <c r="AY597" s="599"/>
      <c r="AZ597" s="599"/>
      <c r="BA597" s="599"/>
      <c r="BB597" s="599"/>
    </row>
    <row r="598" spans="1:54" s="598" customFormat="1">
      <c r="A598" s="605"/>
      <c r="B598" s="605" t="str">
        <f>B$40</f>
        <v>S1</v>
      </c>
      <c r="C598" s="574"/>
      <c r="D598" s="607"/>
      <c r="E598" s="608"/>
      <c r="F598" s="597"/>
      <c r="G598" s="605"/>
      <c r="H598" s="605" t="str">
        <f>H$40</f>
        <v>S1</v>
      </c>
      <c r="I598" s="574"/>
      <c r="J598" s="607"/>
      <c r="K598" s="608"/>
      <c r="L598" s="599"/>
      <c r="M598" s="599"/>
      <c r="N598" s="599"/>
      <c r="O598" s="599"/>
      <c r="P598" s="599"/>
      <c r="Q598" s="599"/>
      <c r="R598" s="599"/>
      <c r="S598" s="599"/>
      <c r="T598" s="599"/>
      <c r="U598" s="599"/>
      <c r="V598" s="599"/>
      <c r="W598" s="599"/>
      <c r="X598" s="599"/>
      <c r="Y598" s="599"/>
      <c r="Z598" s="599"/>
      <c r="AA598" s="599"/>
      <c r="AB598" s="599"/>
      <c r="AC598" s="599"/>
      <c r="AD598" s="599"/>
      <c r="AE598" s="599"/>
      <c r="AF598" s="599"/>
      <c r="AG598" s="599"/>
      <c r="AH598" s="599"/>
      <c r="AI598" s="599"/>
      <c r="AJ598" s="599"/>
      <c r="AK598" s="599"/>
      <c r="AL598" s="599"/>
      <c r="AM598" s="599"/>
      <c r="AN598" s="599"/>
      <c r="AO598" s="599"/>
      <c r="AP598" s="599"/>
      <c r="AQ598" s="599"/>
      <c r="AR598" s="599"/>
      <c r="AS598" s="599"/>
      <c r="AT598" s="599"/>
      <c r="AU598" s="599"/>
      <c r="AV598" s="599"/>
      <c r="AW598" s="599"/>
      <c r="AX598" s="599"/>
      <c r="AY598" s="599"/>
      <c r="AZ598" s="599"/>
      <c r="BA598" s="599"/>
      <c r="BB598" s="599"/>
    </row>
    <row r="599" spans="1:54" s="598" customFormat="1">
      <c r="A599" s="605"/>
      <c r="B599" s="605" t="str">
        <f>B$41</f>
        <v>S2</v>
      </c>
      <c r="C599" s="574"/>
      <c r="D599" s="607"/>
      <c r="E599" s="608"/>
      <c r="F599" s="597"/>
      <c r="G599" s="605"/>
      <c r="H599" s="605" t="str">
        <f>H$41</f>
        <v>S2</v>
      </c>
      <c r="I599" s="574"/>
      <c r="J599" s="607"/>
      <c r="K599" s="608"/>
      <c r="L599" s="599"/>
      <c r="M599" s="599"/>
      <c r="N599" s="599"/>
      <c r="O599" s="599"/>
      <c r="P599" s="599"/>
      <c r="Q599" s="599"/>
      <c r="R599" s="599"/>
      <c r="S599" s="599"/>
      <c r="T599" s="599"/>
      <c r="U599" s="599"/>
      <c r="V599" s="599"/>
      <c r="W599" s="599"/>
      <c r="X599" s="599"/>
      <c r="Y599" s="599"/>
      <c r="Z599" s="599"/>
      <c r="AA599" s="599"/>
      <c r="AB599" s="599"/>
      <c r="AC599" s="599"/>
      <c r="AD599" s="599"/>
      <c r="AE599" s="599"/>
      <c r="AF599" s="599"/>
      <c r="AG599" s="599"/>
      <c r="AH599" s="599"/>
      <c r="AI599" s="599"/>
      <c r="AJ599" s="599"/>
      <c r="AK599" s="599"/>
      <c r="AL599" s="599"/>
      <c r="AM599" s="599"/>
      <c r="AN599" s="599"/>
      <c r="AO599" s="599"/>
      <c r="AP599" s="599"/>
      <c r="AQ599" s="599"/>
      <c r="AR599" s="599"/>
      <c r="AS599" s="599"/>
      <c r="AT599" s="599"/>
      <c r="AU599" s="599"/>
      <c r="AV599" s="599"/>
      <c r="AW599" s="599"/>
      <c r="AX599" s="599"/>
      <c r="AY599" s="599"/>
      <c r="AZ599" s="599"/>
      <c r="BA599" s="599"/>
      <c r="BB599" s="599"/>
    </row>
    <row r="600" spans="1:54" s="598" customFormat="1" ht="66" customHeight="1">
      <c r="A600" s="605"/>
      <c r="B600" s="605" t="str">
        <f>B$42</f>
        <v>S3</v>
      </c>
      <c r="C600" s="574"/>
      <c r="D600" s="607"/>
      <c r="E600" s="608"/>
      <c r="F600" s="597"/>
      <c r="G600" s="605"/>
      <c r="H600" s="605" t="str">
        <f>H$42</f>
        <v>S3</v>
      </c>
      <c r="I600" s="756" t="s">
        <v>1724</v>
      </c>
      <c r="J600" s="759" t="s">
        <v>718</v>
      </c>
      <c r="K600" s="608"/>
      <c r="L600" s="599"/>
      <c r="M600" s="599"/>
      <c r="N600" s="599"/>
      <c r="O600" s="599"/>
      <c r="P600" s="599"/>
      <c r="Q600" s="599"/>
      <c r="R600" s="599"/>
      <c r="S600" s="599"/>
      <c r="T600" s="599"/>
      <c r="U600" s="599"/>
      <c r="V600" s="599"/>
      <c r="W600" s="599"/>
      <c r="X600" s="599"/>
      <c r="Y600" s="599"/>
      <c r="Z600" s="599"/>
      <c r="AA600" s="599"/>
      <c r="AB600" s="599"/>
      <c r="AC600" s="599"/>
      <c r="AD600" s="599"/>
      <c r="AE600" s="599"/>
      <c r="AF600" s="599"/>
      <c r="AG600" s="599"/>
      <c r="AH600" s="599"/>
      <c r="AI600" s="599"/>
      <c r="AJ600" s="599"/>
      <c r="AK600" s="599"/>
      <c r="AL600" s="599"/>
      <c r="AM600" s="599"/>
      <c r="AN600" s="599"/>
      <c r="AO600" s="599"/>
      <c r="AP600" s="599"/>
      <c r="AQ600" s="599"/>
      <c r="AR600" s="599"/>
      <c r="AS600" s="599"/>
      <c r="AT600" s="599"/>
      <c r="AU600" s="599"/>
      <c r="AV600" s="599"/>
      <c r="AW600" s="599"/>
      <c r="AX600" s="599"/>
      <c r="AY600" s="599"/>
      <c r="AZ600" s="599"/>
      <c r="BA600" s="599"/>
      <c r="BB600" s="599"/>
    </row>
    <row r="601" spans="1:54" s="598" customFormat="1">
      <c r="A601" s="605"/>
      <c r="B601" s="605" t="str">
        <f>B$43</f>
        <v>S4</v>
      </c>
      <c r="C601" s="574"/>
      <c r="D601" s="607"/>
      <c r="E601" s="608"/>
      <c r="F601" s="597"/>
      <c r="G601" s="605"/>
      <c r="H601" s="605" t="str">
        <f>H$43</f>
        <v>S4</v>
      </c>
      <c r="I601" s="574"/>
      <c r="J601" s="607"/>
      <c r="K601" s="608"/>
      <c r="L601" s="599"/>
      <c r="M601" s="599"/>
      <c r="N601" s="599"/>
      <c r="O601" s="599"/>
      <c r="P601" s="599"/>
      <c r="Q601" s="599"/>
      <c r="R601" s="599"/>
      <c r="S601" s="599"/>
      <c r="T601" s="599"/>
      <c r="U601" s="599"/>
      <c r="V601" s="599"/>
      <c r="W601" s="599"/>
      <c r="X601" s="599"/>
      <c r="Y601" s="599"/>
      <c r="Z601" s="599"/>
      <c r="AA601" s="599"/>
      <c r="AB601" s="599"/>
      <c r="AC601" s="599"/>
      <c r="AD601" s="599"/>
      <c r="AE601" s="599"/>
      <c r="AF601" s="599"/>
      <c r="AG601" s="599"/>
      <c r="AH601" s="599"/>
      <c r="AI601" s="599"/>
      <c r="AJ601" s="599"/>
      <c r="AK601" s="599"/>
      <c r="AL601" s="599"/>
      <c r="AM601" s="599"/>
      <c r="AN601" s="599"/>
      <c r="AO601" s="599"/>
      <c r="AP601" s="599"/>
      <c r="AQ601" s="599"/>
      <c r="AR601" s="599"/>
      <c r="AS601" s="599"/>
      <c r="AT601" s="599"/>
      <c r="AU601" s="599"/>
      <c r="AV601" s="599"/>
      <c r="AW601" s="599"/>
      <c r="AX601" s="599"/>
      <c r="AY601" s="599"/>
      <c r="AZ601" s="599"/>
      <c r="BA601" s="599"/>
      <c r="BB601" s="599"/>
    </row>
    <row r="602" spans="1:54" s="598" customFormat="1">
      <c r="A602" s="610"/>
      <c r="B602" s="610"/>
      <c r="C602" s="611"/>
      <c r="D602" s="612"/>
      <c r="E602" s="613"/>
      <c r="F602" s="597"/>
      <c r="G602" s="600"/>
      <c r="H602" s="600"/>
      <c r="I602" s="611"/>
      <c r="J602" s="600"/>
      <c r="K602" s="600"/>
      <c r="L602" s="599"/>
      <c r="M602" s="599"/>
      <c r="N602" s="599"/>
      <c r="O602" s="599"/>
      <c r="P602" s="599"/>
      <c r="Q602" s="599"/>
      <c r="R602" s="599"/>
      <c r="S602" s="599"/>
      <c r="T602" s="599"/>
      <c r="U602" s="599"/>
      <c r="V602" s="599"/>
      <c r="W602" s="599"/>
      <c r="X602" s="599"/>
      <c r="Y602" s="599"/>
      <c r="Z602" s="599"/>
      <c r="AA602" s="599"/>
      <c r="AB602" s="599"/>
      <c r="AC602" s="599"/>
      <c r="AD602" s="599"/>
      <c r="AE602" s="599"/>
      <c r="AF602" s="599"/>
      <c r="AG602" s="599"/>
      <c r="AH602" s="599"/>
      <c r="AI602" s="599"/>
      <c r="AJ602" s="599"/>
      <c r="AK602" s="599"/>
      <c r="AL602" s="599"/>
      <c r="AM602" s="599"/>
      <c r="AN602" s="599"/>
      <c r="AO602" s="599"/>
      <c r="AP602" s="599"/>
      <c r="AQ602" s="599"/>
      <c r="AR602" s="599"/>
      <c r="AS602" s="599"/>
      <c r="AT602" s="599"/>
      <c r="AU602" s="599"/>
      <c r="AV602" s="599"/>
      <c r="AW602" s="599"/>
      <c r="AX602" s="599"/>
      <c r="AY602" s="599"/>
      <c r="AZ602" s="599"/>
      <c r="BA602" s="599"/>
      <c r="BB602" s="599"/>
    </row>
    <row r="603" spans="1:54" s="598" customFormat="1" ht="75">
      <c r="A603" s="605" t="s">
        <v>958</v>
      </c>
      <c r="B603" s="605"/>
      <c r="C603" s="606" t="s">
        <v>959</v>
      </c>
      <c r="D603" s="607"/>
      <c r="E603" s="608"/>
      <c r="F603" s="597"/>
      <c r="G603" s="615" t="s">
        <v>1725</v>
      </c>
      <c r="H603" s="615"/>
      <c r="I603" s="619" t="s">
        <v>1726</v>
      </c>
      <c r="J603" s="641"/>
      <c r="K603" s="641"/>
      <c r="L603" s="599"/>
      <c r="M603" s="599"/>
      <c r="N603" s="599"/>
      <c r="O603" s="599"/>
      <c r="P603" s="599"/>
      <c r="Q603" s="599"/>
      <c r="R603" s="599"/>
      <c r="S603" s="599"/>
      <c r="T603" s="599"/>
      <c r="U603" s="599"/>
      <c r="V603" s="599"/>
      <c r="W603" s="599"/>
      <c r="X603" s="599"/>
      <c r="Y603" s="599"/>
      <c r="Z603" s="599"/>
      <c r="AA603" s="599"/>
      <c r="AB603" s="599"/>
      <c r="AC603" s="599"/>
      <c r="AD603" s="599"/>
      <c r="AE603" s="599"/>
      <c r="AF603" s="599"/>
      <c r="AG603" s="599"/>
      <c r="AH603" s="599"/>
      <c r="AI603" s="599"/>
      <c r="AJ603" s="599"/>
      <c r="AK603" s="599"/>
      <c r="AL603" s="599"/>
      <c r="AM603" s="599"/>
      <c r="AN603" s="599"/>
      <c r="AO603" s="599"/>
      <c r="AP603" s="599"/>
      <c r="AQ603" s="599"/>
      <c r="AR603" s="599"/>
      <c r="AS603" s="599"/>
      <c r="AT603" s="599"/>
      <c r="AU603" s="599"/>
      <c r="AV603" s="599"/>
      <c r="AW603" s="599"/>
      <c r="AX603" s="599"/>
      <c r="AY603" s="599"/>
      <c r="AZ603" s="599"/>
      <c r="BA603" s="599"/>
      <c r="BB603" s="599"/>
    </row>
    <row r="604" spans="1:54" s="598" customFormat="1">
      <c r="A604" s="605"/>
      <c r="B604" s="605" t="s">
        <v>1517</v>
      </c>
      <c r="C604" s="574"/>
      <c r="D604" s="607"/>
      <c r="E604" s="608"/>
      <c r="F604" s="597"/>
      <c r="G604" s="641"/>
      <c r="H604" s="605" t="s">
        <v>1517</v>
      </c>
      <c r="I604" s="620"/>
      <c r="J604" s="641"/>
      <c r="K604" s="641"/>
      <c r="L604" s="599"/>
      <c r="M604" s="599"/>
      <c r="N604" s="599"/>
      <c r="O604" s="599"/>
      <c r="P604" s="599"/>
      <c r="Q604" s="599"/>
      <c r="R604" s="599"/>
      <c r="S604" s="599"/>
      <c r="T604" s="599"/>
      <c r="U604" s="599"/>
      <c r="V604" s="599"/>
      <c r="W604" s="599"/>
      <c r="X604" s="599"/>
      <c r="Y604" s="599"/>
      <c r="Z604" s="599"/>
      <c r="AA604" s="599"/>
      <c r="AB604" s="599"/>
      <c r="AC604" s="599"/>
      <c r="AD604" s="599"/>
      <c r="AE604" s="599"/>
      <c r="AF604" s="599"/>
      <c r="AG604" s="599"/>
      <c r="AH604" s="599"/>
      <c r="AI604" s="599"/>
      <c r="AJ604" s="599"/>
      <c r="AK604" s="599"/>
      <c r="AL604" s="599"/>
      <c r="AM604" s="599"/>
      <c r="AN604" s="599"/>
      <c r="AO604" s="599"/>
      <c r="AP604" s="599"/>
      <c r="AQ604" s="599"/>
      <c r="AR604" s="599"/>
      <c r="AS604" s="599"/>
      <c r="AT604" s="599"/>
      <c r="AU604" s="599"/>
      <c r="AV604" s="599"/>
      <c r="AW604" s="599"/>
      <c r="AX604" s="599"/>
      <c r="AY604" s="599"/>
      <c r="AZ604" s="599"/>
      <c r="BA604" s="599"/>
      <c r="BB604" s="599"/>
    </row>
    <row r="605" spans="1:54" s="598" customFormat="1">
      <c r="A605" s="605"/>
      <c r="B605" s="605" t="str">
        <f>B$39</f>
        <v>MA</v>
      </c>
      <c r="C605" s="574"/>
      <c r="D605" s="607"/>
      <c r="E605" s="608"/>
      <c r="F605" s="597"/>
      <c r="G605" s="641"/>
      <c r="H605" s="605" t="str">
        <f>H$39</f>
        <v>MA</v>
      </c>
      <c r="I605" s="620"/>
      <c r="J605" s="641"/>
      <c r="K605" s="641"/>
      <c r="L605" s="599"/>
      <c r="M605" s="599"/>
      <c r="N605" s="599"/>
      <c r="O605" s="599"/>
      <c r="P605" s="599"/>
      <c r="Q605" s="599"/>
      <c r="R605" s="599"/>
      <c r="S605" s="599"/>
      <c r="T605" s="599"/>
      <c r="U605" s="599"/>
      <c r="V605" s="599"/>
      <c r="W605" s="599"/>
      <c r="X605" s="599"/>
      <c r="Y605" s="599"/>
      <c r="Z605" s="599"/>
      <c r="AA605" s="599"/>
      <c r="AB605" s="599"/>
      <c r="AC605" s="599"/>
      <c r="AD605" s="599"/>
      <c r="AE605" s="599"/>
      <c r="AF605" s="599"/>
      <c r="AG605" s="599"/>
      <c r="AH605" s="599"/>
      <c r="AI605" s="599"/>
      <c r="AJ605" s="599"/>
      <c r="AK605" s="599"/>
      <c r="AL605" s="599"/>
      <c r="AM605" s="599"/>
      <c r="AN605" s="599"/>
      <c r="AO605" s="599"/>
      <c r="AP605" s="599"/>
      <c r="AQ605" s="599"/>
      <c r="AR605" s="599"/>
      <c r="AS605" s="599"/>
      <c r="AT605" s="599"/>
      <c r="AU605" s="599"/>
      <c r="AV605" s="599"/>
      <c r="AW605" s="599"/>
      <c r="AX605" s="599"/>
      <c r="AY605" s="599"/>
      <c r="AZ605" s="599"/>
      <c r="BA605" s="599"/>
      <c r="BB605" s="599"/>
    </row>
    <row r="606" spans="1:54" s="598" customFormat="1">
      <c r="A606" s="605"/>
      <c r="B606" s="605" t="str">
        <f>B$40</f>
        <v>S1</v>
      </c>
      <c r="C606" s="574"/>
      <c r="D606" s="607"/>
      <c r="E606" s="608"/>
      <c r="F606" s="597"/>
      <c r="G606" s="641"/>
      <c r="H606" s="605" t="str">
        <f>H$40</f>
        <v>S1</v>
      </c>
      <c r="I606" s="620"/>
      <c r="J606" s="641"/>
      <c r="K606" s="641"/>
      <c r="L606" s="599"/>
      <c r="M606" s="599"/>
      <c r="N606" s="599"/>
      <c r="O606" s="599"/>
      <c r="P606" s="599"/>
      <c r="Q606" s="599"/>
      <c r="R606" s="599"/>
      <c r="S606" s="599"/>
      <c r="T606" s="599"/>
      <c r="U606" s="599"/>
      <c r="V606" s="599"/>
      <c r="W606" s="599"/>
      <c r="X606" s="599"/>
      <c r="Y606" s="599"/>
      <c r="Z606" s="599"/>
      <c r="AA606" s="599"/>
      <c r="AB606" s="599"/>
      <c r="AC606" s="599"/>
      <c r="AD606" s="599"/>
      <c r="AE606" s="599"/>
      <c r="AF606" s="599"/>
      <c r="AG606" s="599"/>
      <c r="AH606" s="599"/>
      <c r="AI606" s="599"/>
      <c r="AJ606" s="599"/>
      <c r="AK606" s="599"/>
      <c r="AL606" s="599"/>
      <c r="AM606" s="599"/>
      <c r="AN606" s="599"/>
      <c r="AO606" s="599"/>
      <c r="AP606" s="599"/>
      <c r="AQ606" s="599"/>
      <c r="AR606" s="599"/>
      <c r="AS606" s="599"/>
      <c r="AT606" s="599"/>
      <c r="AU606" s="599"/>
      <c r="AV606" s="599"/>
      <c r="AW606" s="599"/>
      <c r="AX606" s="599"/>
      <c r="AY606" s="599"/>
      <c r="AZ606" s="599"/>
      <c r="BA606" s="599"/>
      <c r="BB606" s="599"/>
    </row>
    <row r="607" spans="1:54" s="598" customFormat="1">
      <c r="A607" s="605"/>
      <c r="B607" s="605" t="str">
        <f>B$41</f>
        <v>S2</v>
      </c>
      <c r="C607" s="574"/>
      <c r="D607" s="607"/>
      <c r="E607" s="608"/>
      <c r="F607" s="597"/>
      <c r="G607" s="641"/>
      <c r="H607" s="605" t="str">
        <f>H$41</f>
        <v>S2</v>
      </c>
      <c r="I607" s="620"/>
      <c r="J607" s="641"/>
      <c r="K607" s="641"/>
      <c r="L607" s="599"/>
      <c r="M607" s="599"/>
      <c r="N607" s="599"/>
      <c r="O607" s="599"/>
      <c r="P607" s="599"/>
      <c r="Q607" s="599"/>
      <c r="R607" s="599"/>
      <c r="S607" s="599"/>
      <c r="T607" s="599"/>
      <c r="U607" s="599"/>
      <c r="V607" s="599"/>
      <c r="W607" s="599"/>
      <c r="X607" s="599"/>
      <c r="Y607" s="599"/>
      <c r="Z607" s="599"/>
      <c r="AA607" s="599"/>
      <c r="AB607" s="599"/>
      <c r="AC607" s="599"/>
      <c r="AD607" s="599"/>
      <c r="AE607" s="599"/>
      <c r="AF607" s="599"/>
      <c r="AG607" s="599"/>
      <c r="AH607" s="599"/>
      <c r="AI607" s="599"/>
      <c r="AJ607" s="599"/>
      <c r="AK607" s="599"/>
      <c r="AL607" s="599"/>
      <c r="AM607" s="599"/>
      <c r="AN607" s="599"/>
      <c r="AO607" s="599"/>
      <c r="AP607" s="599"/>
      <c r="AQ607" s="599"/>
      <c r="AR607" s="599"/>
      <c r="AS607" s="599"/>
      <c r="AT607" s="599"/>
      <c r="AU607" s="599"/>
      <c r="AV607" s="599"/>
      <c r="AW607" s="599"/>
      <c r="AX607" s="599"/>
      <c r="AY607" s="599"/>
      <c r="AZ607" s="599"/>
      <c r="BA607" s="599"/>
      <c r="BB607" s="599"/>
    </row>
    <row r="608" spans="1:54" s="598" customFormat="1" ht="65.099999999999994">
      <c r="A608" s="605"/>
      <c r="B608" s="605" t="str">
        <f>B$42</f>
        <v>S3</v>
      </c>
      <c r="C608" s="574"/>
      <c r="D608" s="607"/>
      <c r="E608" s="608"/>
      <c r="F608" s="597"/>
      <c r="G608" s="641"/>
      <c r="H608" s="605" t="str">
        <f>H$42</f>
        <v>S3</v>
      </c>
      <c r="I608" s="756" t="s">
        <v>1727</v>
      </c>
      <c r="J608" s="759" t="s">
        <v>718</v>
      </c>
      <c r="K608" s="641"/>
      <c r="L608" s="599"/>
      <c r="M608" s="599"/>
      <c r="N608" s="599"/>
      <c r="O608" s="599"/>
      <c r="P608" s="599"/>
      <c r="Q608" s="599"/>
      <c r="R608" s="599"/>
      <c r="S608" s="599"/>
      <c r="T608" s="599"/>
      <c r="U608" s="599"/>
      <c r="V608" s="599"/>
      <c r="W608" s="599"/>
      <c r="X608" s="599"/>
      <c r="Y608" s="599"/>
      <c r="Z608" s="599"/>
      <c r="AA608" s="599"/>
      <c r="AB608" s="599"/>
      <c r="AC608" s="599"/>
      <c r="AD608" s="599"/>
      <c r="AE608" s="599"/>
      <c r="AF608" s="599"/>
      <c r="AG608" s="599"/>
      <c r="AH608" s="599"/>
      <c r="AI608" s="599"/>
      <c r="AJ608" s="599"/>
      <c r="AK608" s="599"/>
      <c r="AL608" s="599"/>
      <c r="AM608" s="599"/>
      <c r="AN608" s="599"/>
      <c r="AO608" s="599"/>
      <c r="AP608" s="599"/>
      <c r="AQ608" s="599"/>
      <c r="AR608" s="599"/>
      <c r="AS608" s="599"/>
      <c r="AT608" s="599"/>
      <c r="AU608" s="599"/>
      <c r="AV608" s="599"/>
      <c r="AW608" s="599"/>
      <c r="AX608" s="599"/>
      <c r="AY608" s="599"/>
      <c r="AZ608" s="599"/>
      <c r="BA608" s="599"/>
      <c r="BB608" s="599"/>
    </row>
    <row r="609" spans="1:54" s="598" customFormat="1">
      <c r="A609" s="605"/>
      <c r="B609" s="605" t="str">
        <f>B$43</f>
        <v>S4</v>
      </c>
      <c r="C609" s="574"/>
      <c r="D609" s="607"/>
      <c r="E609" s="608"/>
      <c r="F609" s="597"/>
      <c r="G609" s="641"/>
      <c r="H609" s="605" t="str">
        <f>H$43</f>
        <v>S4</v>
      </c>
      <c r="I609" s="620"/>
      <c r="J609" s="641"/>
      <c r="K609" s="641"/>
      <c r="L609" s="599"/>
      <c r="M609" s="599"/>
      <c r="N609" s="599"/>
      <c r="O609" s="599"/>
      <c r="P609" s="599"/>
      <c r="Q609" s="599"/>
      <c r="R609" s="599"/>
      <c r="S609" s="599"/>
      <c r="T609" s="599"/>
      <c r="U609" s="599"/>
      <c r="V609" s="599"/>
      <c r="W609" s="599"/>
      <c r="X609" s="599"/>
      <c r="Y609" s="599"/>
      <c r="Z609" s="599"/>
      <c r="AA609" s="599"/>
      <c r="AB609" s="599"/>
      <c r="AC609" s="599"/>
      <c r="AD609" s="599"/>
      <c r="AE609" s="599"/>
      <c r="AF609" s="599"/>
      <c r="AG609" s="599"/>
      <c r="AH609" s="599"/>
      <c r="AI609" s="599"/>
      <c r="AJ609" s="599"/>
      <c r="AK609" s="599"/>
      <c r="AL609" s="599"/>
      <c r="AM609" s="599"/>
      <c r="AN609" s="599"/>
      <c r="AO609" s="599"/>
      <c r="AP609" s="599"/>
      <c r="AQ609" s="599"/>
      <c r="AR609" s="599"/>
      <c r="AS609" s="599"/>
      <c r="AT609" s="599"/>
      <c r="AU609" s="599"/>
      <c r="AV609" s="599"/>
      <c r="AW609" s="599"/>
      <c r="AX609" s="599"/>
      <c r="AY609" s="599"/>
      <c r="AZ609" s="599"/>
      <c r="BA609" s="599"/>
      <c r="BB609" s="599"/>
    </row>
    <row r="610" spans="1:54" s="598" customFormat="1">
      <c r="A610" s="610"/>
      <c r="B610" s="610"/>
      <c r="C610" s="611"/>
      <c r="D610" s="612"/>
      <c r="E610" s="613"/>
      <c r="F610" s="597"/>
      <c r="G610" s="600"/>
      <c r="H610" s="600"/>
      <c r="I610" s="611"/>
      <c r="J610" s="600"/>
      <c r="K610" s="600"/>
      <c r="L610" s="599"/>
      <c r="M610" s="599"/>
      <c r="N610" s="599"/>
      <c r="O610" s="599"/>
      <c r="P610" s="599"/>
      <c r="Q610" s="599"/>
      <c r="R610" s="599"/>
      <c r="S610" s="599"/>
      <c r="T610" s="599"/>
      <c r="U610" s="599"/>
      <c r="V610" s="599"/>
      <c r="W610" s="599"/>
      <c r="X610" s="599"/>
      <c r="Y610" s="599"/>
      <c r="Z610" s="599"/>
      <c r="AA610" s="599"/>
      <c r="AB610" s="599"/>
      <c r="AC610" s="599"/>
      <c r="AD610" s="599"/>
      <c r="AE610" s="599"/>
      <c r="AF610" s="599"/>
      <c r="AG610" s="599"/>
      <c r="AH610" s="599"/>
      <c r="AI610" s="599"/>
      <c r="AJ610" s="599"/>
      <c r="AK610" s="599"/>
      <c r="AL610" s="599"/>
      <c r="AM610" s="599"/>
      <c r="AN610" s="599"/>
      <c r="AO610" s="599"/>
      <c r="AP610" s="599"/>
      <c r="AQ610" s="599"/>
      <c r="AR610" s="599"/>
      <c r="AS610" s="599"/>
      <c r="AT610" s="599"/>
      <c r="AU610" s="599"/>
      <c r="AV610" s="599"/>
      <c r="AW610" s="599"/>
      <c r="AX610" s="599"/>
      <c r="AY610" s="599"/>
      <c r="AZ610" s="599"/>
      <c r="BA610" s="599"/>
      <c r="BB610" s="599"/>
    </row>
    <row r="611" spans="1:54" s="598" customFormat="1">
      <c r="A611" s="601">
        <v>2.6</v>
      </c>
      <c r="B611" s="601"/>
      <c r="C611" s="593" t="s">
        <v>962</v>
      </c>
      <c r="D611" s="602"/>
      <c r="E611" s="640"/>
      <c r="F611" s="597"/>
      <c r="G611" s="601">
        <v>2.6</v>
      </c>
      <c r="H611" s="601"/>
      <c r="I611" s="593" t="s">
        <v>962</v>
      </c>
      <c r="J611" s="602"/>
      <c r="K611" s="640"/>
      <c r="L611" s="599"/>
      <c r="M611" s="599"/>
      <c r="N611" s="599"/>
      <c r="O611" s="599"/>
      <c r="P611" s="599"/>
      <c r="Q611" s="599"/>
      <c r="R611" s="599"/>
      <c r="S611" s="599"/>
      <c r="T611" s="599"/>
      <c r="U611" s="599"/>
      <c r="V611" s="599"/>
      <c r="W611" s="599"/>
      <c r="X611" s="599"/>
      <c r="Y611" s="599"/>
      <c r="Z611" s="599"/>
      <c r="AA611" s="599"/>
      <c r="AB611" s="599"/>
      <c r="AC611" s="599"/>
      <c r="AD611" s="599"/>
      <c r="AE611" s="599"/>
      <c r="AF611" s="599"/>
      <c r="AG611" s="599"/>
      <c r="AH611" s="599"/>
      <c r="AI611" s="599"/>
      <c r="AJ611" s="599"/>
      <c r="AK611" s="599"/>
      <c r="AL611" s="599"/>
      <c r="AM611" s="599"/>
      <c r="AN611" s="599"/>
      <c r="AO611" s="599"/>
      <c r="AP611" s="599"/>
      <c r="AQ611" s="599"/>
      <c r="AR611" s="599"/>
      <c r="AS611" s="599"/>
      <c r="AT611" s="599"/>
      <c r="AU611" s="599"/>
      <c r="AV611" s="599"/>
      <c r="AW611" s="599"/>
      <c r="AX611" s="599"/>
      <c r="AY611" s="599"/>
      <c r="AZ611" s="599"/>
      <c r="BA611" s="599"/>
      <c r="BB611" s="599"/>
    </row>
    <row r="612" spans="1:54" s="598" customFormat="1" ht="150">
      <c r="A612" s="605" t="s">
        <v>963</v>
      </c>
      <c r="B612" s="605"/>
      <c r="C612" s="606" t="s">
        <v>1728</v>
      </c>
      <c r="D612" s="607"/>
      <c r="E612" s="608"/>
      <c r="F612" s="597"/>
      <c r="G612" s="605" t="s">
        <v>963</v>
      </c>
      <c r="H612" s="605"/>
      <c r="I612" s="606" t="s">
        <v>1729</v>
      </c>
      <c r="J612" s="607"/>
      <c r="K612" s="608"/>
      <c r="L612" s="599"/>
      <c r="M612" s="599"/>
      <c r="N612" s="599"/>
      <c r="O612" s="599"/>
      <c r="P612" s="599"/>
      <c r="Q612" s="599"/>
      <c r="R612" s="599"/>
      <c r="S612" s="599"/>
      <c r="T612" s="599"/>
      <c r="U612" s="599"/>
      <c r="V612" s="599"/>
      <c r="W612" s="599"/>
      <c r="X612" s="599"/>
      <c r="Y612" s="599"/>
      <c r="Z612" s="599"/>
      <c r="AA612" s="599"/>
      <c r="AB612" s="599"/>
      <c r="AC612" s="599"/>
      <c r="AD612" s="599"/>
      <c r="AE612" s="599"/>
      <c r="AF612" s="599"/>
      <c r="AG612" s="599"/>
      <c r="AH612" s="599"/>
      <c r="AI612" s="599"/>
      <c r="AJ612" s="599"/>
      <c r="AK612" s="599"/>
      <c r="AL612" s="599"/>
      <c r="AM612" s="599"/>
      <c r="AN612" s="599"/>
      <c r="AO612" s="599"/>
      <c r="AP612" s="599"/>
      <c r="AQ612" s="599"/>
      <c r="AR612" s="599"/>
      <c r="AS612" s="599"/>
      <c r="AT612" s="599"/>
      <c r="AU612" s="599"/>
      <c r="AV612" s="599"/>
      <c r="AW612" s="599"/>
      <c r="AX612" s="599"/>
      <c r="AY612" s="599"/>
      <c r="AZ612" s="599"/>
      <c r="BA612" s="599"/>
      <c r="BB612" s="599"/>
    </row>
    <row r="613" spans="1:54" s="598" customFormat="1" ht="362.45">
      <c r="A613" s="605"/>
      <c r="B613" s="605"/>
      <c r="C613" s="609" t="s">
        <v>1730</v>
      </c>
      <c r="D613" s="607"/>
      <c r="E613" s="608"/>
      <c r="F613" s="597"/>
      <c r="G613" s="605"/>
      <c r="H613" s="605"/>
      <c r="I613" s="609" t="s">
        <v>1731</v>
      </c>
      <c r="J613" s="607"/>
      <c r="K613" s="608"/>
      <c r="L613" s="599"/>
      <c r="M613" s="599"/>
      <c r="N613" s="599"/>
      <c r="O613" s="599"/>
      <c r="P613" s="599"/>
      <c r="Q613" s="599"/>
      <c r="R613" s="599"/>
      <c r="S613" s="599"/>
      <c r="T613" s="599"/>
      <c r="U613" s="599"/>
      <c r="V613" s="599"/>
      <c r="W613" s="599"/>
      <c r="X613" s="599"/>
      <c r="Y613" s="599"/>
      <c r="Z613" s="599"/>
      <c r="AA613" s="599"/>
      <c r="AB613" s="599"/>
      <c r="AC613" s="599"/>
      <c r="AD613" s="599"/>
      <c r="AE613" s="599"/>
      <c r="AF613" s="599"/>
      <c r="AG613" s="599"/>
      <c r="AH613" s="599"/>
      <c r="AI613" s="599"/>
      <c r="AJ613" s="599"/>
      <c r="AK613" s="599"/>
      <c r="AL613" s="599"/>
      <c r="AM613" s="599"/>
      <c r="AN613" s="599"/>
      <c r="AO613" s="599"/>
      <c r="AP613" s="599"/>
      <c r="AQ613" s="599"/>
      <c r="AR613" s="599"/>
      <c r="AS613" s="599"/>
      <c r="AT613" s="599"/>
      <c r="AU613" s="599"/>
      <c r="AV613" s="599"/>
      <c r="AW613" s="599"/>
      <c r="AX613" s="599"/>
      <c r="AY613" s="599"/>
      <c r="AZ613" s="599"/>
      <c r="BA613" s="599"/>
      <c r="BB613" s="599"/>
    </row>
    <row r="614" spans="1:54" s="598" customFormat="1" ht="162.6">
      <c r="A614" s="605"/>
      <c r="B614" s="605"/>
      <c r="C614" s="609"/>
      <c r="D614" s="607"/>
      <c r="E614" s="608"/>
      <c r="F614" s="597"/>
      <c r="G614" s="605"/>
      <c r="H614" s="605"/>
      <c r="I614" s="609" t="s">
        <v>1732</v>
      </c>
      <c r="J614" s="607"/>
      <c r="K614" s="608"/>
      <c r="L614" s="599"/>
      <c r="M614" s="599"/>
      <c r="N614" s="599"/>
      <c r="O614" s="599"/>
      <c r="P614" s="599"/>
      <c r="Q614" s="599"/>
      <c r="R614" s="599"/>
      <c r="S614" s="599"/>
      <c r="T614" s="599"/>
      <c r="U614" s="599"/>
      <c r="V614" s="599"/>
      <c r="W614" s="599"/>
      <c r="X614" s="599"/>
      <c r="Y614" s="599"/>
      <c r="Z614" s="599"/>
      <c r="AA614" s="599"/>
      <c r="AB614" s="599"/>
      <c r="AC614" s="599"/>
      <c r="AD614" s="599"/>
      <c r="AE614" s="599"/>
      <c r="AF614" s="599"/>
      <c r="AG614" s="599"/>
      <c r="AH614" s="599"/>
      <c r="AI614" s="599"/>
      <c r="AJ614" s="599"/>
      <c r="AK614" s="599"/>
      <c r="AL614" s="599"/>
      <c r="AM614" s="599"/>
      <c r="AN614" s="599"/>
      <c r="AO614" s="599"/>
      <c r="AP614" s="599"/>
      <c r="AQ614" s="599"/>
      <c r="AR614" s="599"/>
      <c r="AS614" s="599"/>
      <c r="AT614" s="599"/>
      <c r="AU614" s="599"/>
      <c r="AV614" s="599"/>
      <c r="AW614" s="599"/>
      <c r="AX614" s="599"/>
      <c r="AY614" s="599"/>
      <c r="AZ614" s="599"/>
      <c r="BA614" s="599"/>
      <c r="BB614" s="599"/>
    </row>
    <row r="615" spans="1:54" s="598" customFormat="1">
      <c r="A615" s="605"/>
      <c r="B615" s="605" t="s">
        <v>1517</v>
      </c>
      <c r="C615" s="574"/>
      <c r="D615" s="607"/>
      <c r="E615" s="608"/>
      <c r="F615" s="597"/>
      <c r="G615" s="605"/>
      <c r="H615" s="605" t="s">
        <v>1517</v>
      </c>
      <c r="I615" s="574"/>
      <c r="J615" s="607"/>
      <c r="K615" s="608"/>
      <c r="L615" s="599"/>
      <c r="M615" s="599"/>
      <c r="N615" s="599"/>
      <c r="O615" s="599"/>
      <c r="P615" s="599"/>
      <c r="Q615" s="599"/>
      <c r="R615" s="599"/>
      <c r="S615" s="599"/>
      <c r="T615" s="599"/>
      <c r="U615" s="599"/>
      <c r="V615" s="599"/>
      <c r="W615" s="599"/>
      <c r="X615" s="599"/>
      <c r="Y615" s="599"/>
      <c r="Z615" s="599"/>
      <c r="AA615" s="599"/>
      <c r="AB615" s="599"/>
      <c r="AC615" s="599"/>
      <c r="AD615" s="599"/>
      <c r="AE615" s="599"/>
      <c r="AF615" s="599"/>
      <c r="AG615" s="599"/>
      <c r="AH615" s="599"/>
      <c r="AI615" s="599"/>
      <c r="AJ615" s="599"/>
      <c r="AK615" s="599"/>
      <c r="AL615" s="599"/>
      <c r="AM615" s="599"/>
      <c r="AN615" s="599"/>
      <c r="AO615" s="599"/>
      <c r="AP615" s="599"/>
      <c r="AQ615" s="599"/>
      <c r="AR615" s="599"/>
      <c r="AS615" s="599"/>
      <c r="AT615" s="599"/>
      <c r="AU615" s="599"/>
      <c r="AV615" s="599"/>
      <c r="AW615" s="599"/>
      <c r="AX615" s="599"/>
      <c r="AY615" s="599"/>
      <c r="AZ615" s="599"/>
      <c r="BA615" s="599"/>
      <c r="BB615" s="599"/>
    </row>
    <row r="616" spans="1:54" s="598" customFormat="1">
      <c r="A616" s="605"/>
      <c r="B616" s="605" t="str">
        <f>B$39</f>
        <v>MA</v>
      </c>
      <c r="C616" s="574"/>
      <c r="D616" s="607"/>
      <c r="E616" s="608"/>
      <c r="F616" s="597"/>
      <c r="G616" s="605"/>
      <c r="H616" s="605" t="str">
        <f>H$39</f>
        <v>MA</v>
      </c>
      <c r="I616" s="574"/>
      <c r="J616" s="607"/>
      <c r="K616" s="608"/>
      <c r="L616" s="599"/>
      <c r="M616" s="599"/>
      <c r="N616" s="599"/>
      <c r="O616" s="599"/>
      <c r="P616" s="599"/>
      <c r="Q616" s="599"/>
      <c r="R616" s="599"/>
      <c r="S616" s="599"/>
      <c r="T616" s="599"/>
      <c r="U616" s="599"/>
      <c r="V616" s="599"/>
      <c r="W616" s="599"/>
      <c r="X616" s="599"/>
      <c r="Y616" s="599"/>
      <c r="Z616" s="599"/>
      <c r="AA616" s="599"/>
      <c r="AB616" s="599"/>
      <c r="AC616" s="599"/>
      <c r="AD616" s="599"/>
      <c r="AE616" s="599"/>
      <c r="AF616" s="599"/>
      <c r="AG616" s="599"/>
      <c r="AH616" s="599"/>
      <c r="AI616" s="599"/>
      <c r="AJ616" s="599"/>
      <c r="AK616" s="599"/>
      <c r="AL616" s="599"/>
      <c r="AM616" s="599"/>
      <c r="AN616" s="599"/>
      <c r="AO616" s="599"/>
      <c r="AP616" s="599"/>
      <c r="AQ616" s="599"/>
      <c r="AR616" s="599"/>
      <c r="AS616" s="599"/>
      <c r="AT616" s="599"/>
      <c r="AU616" s="599"/>
      <c r="AV616" s="599"/>
      <c r="AW616" s="599"/>
      <c r="AX616" s="599"/>
      <c r="AY616" s="599"/>
      <c r="AZ616" s="599"/>
      <c r="BA616" s="599"/>
      <c r="BB616" s="599"/>
    </row>
    <row r="617" spans="1:54" s="598" customFormat="1">
      <c r="A617" s="605"/>
      <c r="B617" s="605" t="str">
        <f>B$40</f>
        <v>S1</v>
      </c>
      <c r="C617" s="574"/>
      <c r="D617" s="607"/>
      <c r="E617" s="608"/>
      <c r="F617" s="597"/>
      <c r="G617" s="605"/>
      <c r="H617" s="605" t="str">
        <f>H$40</f>
        <v>S1</v>
      </c>
      <c r="I617" s="574"/>
      <c r="J617" s="607"/>
      <c r="K617" s="608"/>
      <c r="L617" s="599"/>
      <c r="M617" s="599"/>
      <c r="N617" s="599"/>
      <c r="O617" s="599"/>
      <c r="P617" s="599"/>
      <c r="Q617" s="599"/>
      <c r="R617" s="599"/>
      <c r="S617" s="599"/>
      <c r="T617" s="599"/>
      <c r="U617" s="599"/>
      <c r="V617" s="599"/>
      <c r="W617" s="599"/>
      <c r="X617" s="599"/>
      <c r="Y617" s="599"/>
      <c r="Z617" s="599"/>
      <c r="AA617" s="599"/>
      <c r="AB617" s="599"/>
      <c r="AC617" s="599"/>
      <c r="AD617" s="599"/>
      <c r="AE617" s="599"/>
      <c r="AF617" s="599"/>
      <c r="AG617" s="599"/>
      <c r="AH617" s="599"/>
      <c r="AI617" s="599"/>
      <c r="AJ617" s="599"/>
      <c r="AK617" s="599"/>
      <c r="AL617" s="599"/>
      <c r="AM617" s="599"/>
      <c r="AN617" s="599"/>
      <c r="AO617" s="599"/>
      <c r="AP617" s="599"/>
      <c r="AQ617" s="599"/>
      <c r="AR617" s="599"/>
      <c r="AS617" s="599"/>
      <c r="AT617" s="599"/>
      <c r="AU617" s="599"/>
      <c r="AV617" s="599"/>
      <c r="AW617" s="599"/>
      <c r="AX617" s="599"/>
      <c r="AY617" s="599"/>
      <c r="AZ617" s="599"/>
      <c r="BA617" s="599"/>
      <c r="BB617" s="599"/>
    </row>
    <row r="618" spans="1:54" s="598" customFormat="1">
      <c r="A618" s="605"/>
      <c r="B618" s="605" t="str">
        <f>B$41</f>
        <v>S2</v>
      </c>
      <c r="C618" s="574"/>
      <c r="D618" s="607"/>
      <c r="E618" s="608"/>
      <c r="F618" s="597"/>
      <c r="G618" s="605"/>
      <c r="H618" s="605" t="str">
        <f>H$41</f>
        <v>S2</v>
      </c>
      <c r="I618" s="574"/>
      <c r="J618" s="607"/>
      <c r="K618" s="608"/>
      <c r="L618" s="599"/>
      <c r="M618" s="599"/>
      <c r="N618" s="599"/>
      <c r="O618" s="599"/>
      <c r="P618" s="599"/>
      <c r="Q618" s="599"/>
      <c r="R618" s="599"/>
      <c r="S618" s="599"/>
      <c r="T618" s="599"/>
      <c r="U618" s="599"/>
      <c r="V618" s="599"/>
      <c r="W618" s="599"/>
      <c r="X618" s="599"/>
      <c r="Y618" s="599"/>
      <c r="Z618" s="599"/>
      <c r="AA618" s="599"/>
      <c r="AB618" s="599"/>
      <c r="AC618" s="599"/>
      <c r="AD618" s="599"/>
      <c r="AE618" s="599"/>
      <c r="AF618" s="599"/>
      <c r="AG618" s="599"/>
      <c r="AH618" s="599"/>
      <c r="AI618" s="599"/>
      <c r="AJ618" s="599"/>
      <c r="AK618" s="599"/>
      <c r="AL618" s="599"/>
      <c r="AM618" s="599"/>
      <c r="AN618" s="599"/>
      <c r="AO618" s="599"/>
      <c r="AP618" s="599"/>
      <c r="AQ618" s="599"/>
      <c r="AR618" s="599"/>
      <c r="AS618" s="599"/>
      <c r="AT618" s="599"/>
      <c r="AU618" s="599"/>
      <c r="AV618" s="599"/>
      <c r="AW618" s="599"/>
      <c r="AX618" s="599"/>
      <c r="AY618" s="599"/>
      <c r="AZ618" s="599"/>
      <c r="BA618" s="599"/>
      <c r="BB618" s="599"/>
    </row>
    <row r="619" spans="1:54" s="598" customFormat="1" ht="15.6">
      <c r="A619" s="605"/>
      <c r="B619" s="605" t="str">
        <f>B$42</f>
        <v>S3</v>
      </c>
      <c r="C619" s="574"/>
      <c r="D619" s="607"/>
      <c r="E619" s="608"/>
      <c r="F619" s="597"/>
      <c r="G619" s="605"/>
      <c r="H619" s="605" t="str">
        <f>H$42</f>
        <v>S3</v>
      </c>
      <c r="I619" s="756" t="s">
        <v>1733</v>
      </c>
      <c r="J619" s="759" t="s">
        <v>718</v>
      </c>
      <c r="K619" s="608"/>
      <c r="L619" s="599"/>
      <c r="M619" s="599"/>
      <c r="N619" s="599"/>
      <c r="O619" s="599"/>
      <c r="P619" s="599"/>
      <c r="Q619" s="599"/>
      <c r="R619" s="599"/>
      <c r="S619" s="599"/>
      <c r="T619" s="599"/>
      <c r="U619" s="599"/>
      <c r="V619" s="599"/>
      <c r="W619" s="599"/>
      <c r="X619" s="599"/>
      <c r="Y619" s="599"/>
      <c r="Z619" s="599"/>
      <c r="AA619" s="599"/>
      <c r="AB619" s="599"/>
      <c r="AC619" s="599"/>
      <c r="AD619" s="599"/>
      <c r="AE619" s="599"/>
      <c r="AF619" s="599"/>
      <c r="AG619" s="599"/>
      <c r="AH619" s="599"/>
      <c r="AI619" s="599"/>
      <c r="AJ619" s="599"/>
      <c r="AK619" s="599"/>
      <c r="AL619" s="599"/>
      <c r="AM619" s="599"/>
      <c r="AN619" s="599"/>
      <c r="AO619" s="599"/>
      <c r="AP619" s="599"/>
      <c r="AQ619" s="599"/>
      <c r="AR619" s="599"/>
      <c r="AS619" s="599"/>
      <c r="AT619" s="599"/>
      <c r="AU619" s="599"/>
      <c r="AV619" s="599"/>
      <c r="AW619" s="599"/>
      <c r="AX619" s="599"/>
      <c r="AY619" s="599"/>
      <c r="AZ619" s="599"/>
      <c r="BA619" s="599"/>
      <c r="BB619" s="599"/>
    </row>
    <row r="620" spans="1:54" s="598" customFormat="1">
      <c r="A620" s="605"/>
      <c r="B620" s="605" t="str">
        <f>B$43</f>
        <v>S4</v>
      </c>
      <c r="C620" s="574"/>
      <c r="D620" s="607"/>
      <c r="E620" s="608"/>
      <c r="F620" s="597"/>
      <c r="G620" s="605"/>
      <c r="H620" s="605" t="str">
        <f>H$43</f>
        <v>S4</v>
      </c>
      <c r="I620" s="574"/>
      <c r="J620" s="607"/>
      <c r="K620" s="608"/>
      <c r="L620" s="599"/>
      <c r="M620" s="599"/>
      <c r="N620" s="599"/>
      <c r="O620" s="599"/>
      <c r="P620" s="599"/>
      <c r="Q620" s="599"/>
      <c r="R620" s="599"/>
      <c r="S620" s="599"/>
      <c r="T620" s="599"/>
      <c r="U620" s="599"/>
      <c r="V620" s="599"/>
      <c r="W620" s="599"/>
      <c r="X620" s="599"/>
      <c r="Y620" s="599"/>
      <c r="Z620" s="599"/>
      <c r="AA620" s="599"/>
      <c r="AB620" s="599"/>
      <c r="AC620" s="599"/>
      <c r="AD620" s="599"/>
      <c r="AE620" s="599"/>
      <c r="AF620" s="599"/>
      <c r="AG620" s="599"/>
      <c r="AH620" s="599"/>
      <c r="AI620" s="599"/>
      <c r="AJ620" s="599"/>
      <c r="AK620" s="599"/>
      <c r="AL620" s="599"/>
      <c r="AM620" s="599"/>
      <c r="AN620" s="599"/>
      <c r="AO620" s="599"/>
      <c r="AP620" s="599"/>
      <c r="AQ620" s="599"/>
      <c r="AR620" s="599"/>
      <c r="AS620" s="599"/>
      <c r="AT620" s="599"/>
      <c r="AU620" s="599"/>
      <c r="AV620" s="599"/>
      <c r="AW620" s="599"/>
      <c r="AX620" s="599"/>
      <c r="AY620" s="599"/>
      <c r="AZ620" s="599"/>
      <c r="BA620" s="599"/>
      <c r="BB620" s="599"/>
    </row>
    <row r="621" spans="1:54" s="598" customFormat="1">
      <c r="A621" s="610"/>
      <c r="B621" s="610"/>
      <c r="C621" s="611"/>
      <c r="D621" s="612"/>
      <c r="E621" s="613"/>
      <c r="F621" s="597"/>
      <c r="G621" s="610"/>
      <c r="H621" s="610"/>
      <c r="I621" s="611"/>
      <c r="J621" s="612"/>
      <c r="K621" s="613"/>
      <c r="L621" s="599"/>
      <c r="M621" s="599"/>
      <c r="N621" s="599"/>
      <c r="O621" s="599"/>
      <c r="P621" s="599"/>
      <c r="Q621" s="599"/>
      <c r="R621" s="599"/>
      <c r="S621" s="599"/>
      <c r="T621" s="599"/>
      <c r="U621" s="599"/>
      <c r="V621" s="599"/>
      <c r="W621" s="599"/>
      <c r="X621" s="599"/>
      <c r="Y621" s="599"/>
      <c r="Z621" s="599"/>
      <c r="AA621" s="599"/>
      <c r="AB621" s="599"/>
      <c r="AC621" s="599"/>
      <c r="AD621" s="599"/>
      <c r="AE621" s="599"/>
      <c r="AF621" s="599"/>
      <c r="AG621" s="599"/>
      <c r="AH621" s="599"/>
      <c r="AI621" s="599"/>
      <c r="AJ621" s="599"/>
      <c r="AK621" s="599"/>
      <c r="AL621" s="599"/>
      <c r="AM621" s="599"/>
      <c r="AN621" s="599"/>
      <c r="AO621" s="599"/>
      <c r="AP621" s="599"/>
      <c r="AQ621" s="599"/>
      <c r="AR621" s="599"/>
      <c r="AS621" s="599"/>
      <c r="AT621" s="599"/>
      <c r="AU621" s="599"/>
      <c r="AV621" s="599"/>
      <c r="AW621" s="599"/>
      <c r="AX621" s="599"/>
      <c r="AY621" s="599"/>
      <c r="AZ621" s="599"/>
      <c r="BA621" s="599"/>
      <c r="BB621" s="599"/>
    </row>
    <row r="622" spans="1:54" s="598" customFormat="1" ht="162.6">
      <c r="A622" s="610"/>
      <c r="B622" s="610"/>
      <c r="C622" s="611"/>
      <c r="D622" s="612"/>
      <c r="E622" s="613"/>
      <c r="F622" s="597"/>
      <c r="G622" s="615" t="s">
        <v>1734</v>
      </c>
      <c r="H622" s="615"/>
      <c r="I622" s="619" t="s">
        <v>1735</v>
      </c>
      <c r="J622" s="617"/>
      <c r="K622" s="618"/>
      <c r="L622" s="599"/>
      <c r="M622" s="599"/>
      <c r="N622" s="599"/>
      <c r="O622" s="599"/>
      <c r="P622" s="599"/>
      <c r="Q622" s="599"/>
      <c r="R622" s="599"/>
      <c r="S622" s="599"/>
      <c r="T622" s="599"/>
      <c r="U622" s="599"/>
      <c r="V622" s="599"/>
      <c r="W622" s="599"/>
      <c r="X622" s="599"/>
      <c r="Y622" s="599"/>
      <c r="Z622" s="599"/>
      <c r="AA622" s="599"/>
      <c r="AB622" s="599"/>
      <c r="AC622" s="599"/>
      <c r="AD622" s="599"/>
      <c r="AE622" s="599"/>
      <c r="AF622" s="599"/>
      <c r="AG622" s="599"/>
      <c r="AH622" s="599"/>
      <c r="AI622" s="599"/>
      <c r="AJ622" s="599"/>
      <c r="AK622" s="599"/>
      <c r="AL622" s="599"/>
      <c r="AM622" s="599"/>
      <c r="AN622" s="599"/>
      <c r="AO622" s="599"/>
      <c r="AP622" s="599"/>
      <c r="AQ622" s="599"/>
      <c r="AR622" s="599"/>
      <c r="AS622" s="599"/>
      <c r="AT622" s="599"/>
      <c r="AU622" s="599"/>
      <c r="AV622" s="599"/>
      <c r="AW622" s="599"/>
      <c r="AX622" s="599"/>
      <c r="AY622" s="599"/>
      <c r="AZ622" s="599"/>
      <c r="BA622" s="599"/>
      <c r="BB622" s="599"/>
    </row>
    <row r="623" spans="1:54" s="598" customFormat="1">
      <c r="A623" s="610"/>
      <c r="B623" s="610"/>
      <c r="C623" s="611"/>
      <c r="D623" s="612"/>
      <c r="E623" s="613"/>
      <c r="F623" s="597"/>
      <c r="G623" s="615"/>
      <c r="H623" s="605" t="s">
        <v>1517</v>
      </c>
      <c r="I623" s="620"/>
      <c r="J623" s="617"/>
      <c r="K623" s="618"/>
      <c r="L623" s="599"/>
      <c r="M623" s="599"/>
      <c r="N623" s="599"/>
      <c r="O623" s="599"/>
      <c r="P623" s="599"/>
      <c r="Q623" s="599"/>
      <c r="R623" s="599"/>
      <c r="S623" s="599"/>
      <c r="T623" s="599"/>
      <c r="U623" s="599"/>
      <c r="V623" s="599"/>
      <c r="W623" s="599"/>
      <c r="X623" s="599"/>
      <c r="Y623" s="599"/>
      <c r="Z623" s="599"/>
      <c r="AA623" s="599"/>
      <c r="AB623" s="599"/>
      <c r="AC623" s="599"/>
      <c r="AD623" s="599"/>
      <c r="AE623" s="599"/>
      <c r="AF623" s="599"/>
      <c r="AG623" s="599"/>
      <c r="AH623" s="599"/>
      <c r="AI623" s="599"/>
      <c r="AJ623" s="599"/>
      <c r="AK623" s="599"/>
      <c r="AL623" s="599"/>
      <c r="AM623" s="599"/>
      <c r="AN623" s="599"/>
      <c r="AO623" s="599"/>
      <c r="AP623" s="599"/>
      <c r="AQ623" s="599"/>
      <c r="AR623" s="599"/>
      <c r="AS623" s="599"/>
      <c r="AT623" s="599"/>
      <c r="AU623" s="599"/>
      <c r="AV623" s="599"/>
      <c r="AW623" s="599"/>
      <c r="AX623" s="599"/>
      <c r="AY623" s="599"/>
      <c r="AZ623" s="599"/>
      <c r="BA623" s="599"/>
      <c r="BB623" s="599"/>
    </row>
    <row r="624" spans="1:54" s="598" customFormat="1">
      <c r="A624" s="610"/>
      <c r="B624" s="610"/>
      <c r="C624" s="611"/>
      <c r="D624" s="612"/>
      <c r="E624" s="613"/>
      <c r="F624" s="597"/>
      <c r="G624" s="615"/>
      <c r="H624" s="605" t="str">
        <f>H$39</f>
        <v>MA</v>
      </c>
      <c r="I624" s="620"/>
      <c r="J624" s="617"/>
      <c r="K624" s="618"/>
      <c r="L624" s="599"/>
      <c r="M624" s="599"/>
      <c r="N624" s="599"/>
      <c r="O624" s="599"/>
      <c r="P624" s="599"/>
      <c r="Q624" s="599"/>
      <c r="R624" s="599"/>
      <c r="S624" s="599"/>
      <c r="T624" s="599"/>
      <c r="U624" s="599"/>
      <c r="V624" s="599"/>
      <c r="W624" s="599"/>
      <c r="X624" s="599"/>
      <c r="Y624" s="599"/>
      <c r="Z624" s="599"/>
      <c r="AA624" s="599"/>
      <c r="AB624" s="599"/>
      <c r="AC624" s="599"/>
      <c r="AD624" s="599"/>
      <c r="AE624" s="599"/>
      <c r="AF624" s="599"/>
      <c r="AG624" s="599"/>
      <c r="AH624" s="599"/>
      <c r="AI624" s="599"/>
      <c r="AJ624" s="599"/>
      <c r="AK624" s="599"/>
      <c r="AL624" s="599"/>
      <c r="AM624" s="599"/>
      <c r="AN624" s="599"/>
      <c r="AO624" s="599"/>
      <c r="AP624" s="599"/>
      <c r="AQ624" s="599"/>
      <c r="AR624" s="599"/>
      <c r="AS624" s="599"/>
      <c r="AT624" s="599"/>
      <c r="AU624" s="599"/>
      <c r="AV624" s="599"/>
      <c r="AW624" s="599"/>
      <c r="AX624" s="599"/>
      <c r="AY624" s="599"/>
      <c r="AZ624" s="599"/>
      <c r="BA624" s="599"/>
      <c r="BB624" s="599"/>
    </row>
    <row r="625" spans="1:54" s="598" customFormat="1">
      <c r="A625" s="610"/>
      <c r="B625" s="610"/>
      <c r="C625" s="611"/>
      <c r="D625" s="612"/>
      <c r="E625" s="613"/>
      <c r="F625" s="597"/>
      <c r="G625" s="615"/>
      <c r="H625" s="605" t="str">
        <f>H$40</f>
        <v>S1</v>
      </c>
      <c r="I625" s="620"/>
      <c r="J625" s="617"/>
      <c r="K625" s="618"/>
      <c r="L625" s="599"/>
      <c r="M625" s="599"/>
      <c r="N625" s="599"/>
      <c r="O625" s="599"/>
      <c r="P625" s="599"/>
      <c r="Q625" s="599"/>
      <c r="R625" s="599"/>
      <c r="S625" s="599"/>
      <c r="T625" s="599"/>
      <c r="U625" s="599"/>
      <c r="V625" s="599"/>
      <c r="W625" s="599"/>
      <c r="X625" s="599"/>
      <c r="Y625" s="599"/>
      <c r="Z625" s="599"/>
      <c r="AA625" s="599"/>
      <c r="AB625" s="599"/>
      <c r="AC625" s="599"/>
      <c r="AD625" s="599"/>
      <c r="AE625" s="599"/>
      <c r="AF625" s="599"/>
      <c r="AG625" s="599"/>
      <c r="AH625" s="599"/>
      <c r="AI625" s="599"/>
      <c r="AJ625" s="599"/>
      <c r="AK625" s="599"/>
      <c r="AL625" s="599"/>
      <c r="AM625" s="599"/>
      <c r="AN625" s="599"/>
      <c r="AO625" s="599"/>
      <c r="AP625" s="599"/>
      <c r="AQ625" s="599"/>
      <c r="AR625" s="599"/>
      <c r="AS625" s="599"/>
      <c r="AT625" s="599"/>
      <c r="AU625" s="599"/>
      <c r="AV625" s="599"/>
      <c r="AW625" s="599"/>
      <c r="AX625" s="599"/>
      <c r="AY625" s="599"/>
      <c r="AZ625" s="599"/>
      <c r="BA625" s="599"/>
      <c r="BB625" s="599"/>
    </row>
    <row r="626" spans="1:54" s="598" customFormat="1">
      <c r="A626" s="610"/>
      <c r="B626" s="610"/>
      <c r="C626" s="611"/>
      <c r="D626" s="612"/>
      <c r="E626" s="613"/>
      <c r="F626" s="597"/>
      <c r="G626" s="615"/>
      <c r="H626" s="605" t="str">
        <f>H$41</f>
        <v>S2</v>
      </c>
      <c r="I626" s="620"/>
      <c r="J626" s="617"/>
      <c r="K626" s="618"/>
      <c r="L626" s="599"/>
      <c r="M626" s="599"/>
      <c r="N626" s="599"/>
      <c r="O626" s="599"/>
      <c r="P626" s="599"/>
      <c r="Q626" s="599"/>
      <c r="R626" s="599"/>
      <c r="S626" s="599"/>
      <c r="T626" s="599"/>
      <c r="U626" s="599"/>
      <c r="V626" s="599"/>
      <c r="W626" s="599"/>
      <c r="X626" s="599"/>
      <c r="Y626" s="599"/>
      <c r="Z626" s="599"/>
      <c r="AA626" s="599"/>
      <c r="AB626" s="599"/>
      <c r="AC626" s="599"/>
      <c r="AD626" s="599"/>
      <c r="AE626" s="599"/>
      <c r="AF626" s="599"/>
      <c r="AG626" s="599"/>
      <c r="AH626" s="599"/>
      <c r="AI626" s="599"/>
      <c r="AJ626" s="599"/>
      <c r="AK626" s="599"/>
      <c r="AL626" s="599"/>
      <c r="AM626" s="599"/>
      <c r="AN626" s="599"/>
      <c r="AO626" s="599"/>
      <c r="AP626" s="599"/>
      <c r="AQ626" s="599"/>
      <c r="AR626" s="599"/>
      <c r="AS626" s="599"/>
      <c r="AT626" s="599"/>
      <c r="AU626" s="599"/>
      <c r="AV626" s="599"/>
      <c r="AW626" s="599"/>
      <c r="AX626" s="599"/>
      <c r="AY626" s="599"/>
      <c r="AZ626" s="599"/>
      <c r="BA626" s="599"/>
      <c r="BB626" s="599"/>
    </row>
    <row r="627" spans="1:54" s="598" customFormat="1" ht="15.6">
      <c r="A627" s="610"/>
      <c r="B627" s="610"/>
      <c r="C627" s="611"/>
      <c r="D627" s="612"/>
      <c r="E627" s="613"/>
      <c r="F627" s="597"/>
      <c r="G627" s="615"/>
      <c r="H627" s="605" t="str">
        <f>H$42</f>
        <v>S3</v>
      </c>
      <c r="I627" s="756" t="s">
        <v>1733</v>
      </c>
      <c r="J627" s="759" t="s">
        <v>718</v>
      </c>
      <c r="K627" s="618"/>
      <c r="L627" s="599"/>
      <c r="M627" s="599"/>
      <c r="N627" s="599"/>
      <c r="O627" s="599"/>
      <c r="P627" s="599"/>
      <c r="Q627" s="599"/>
      <c r="R627" s="599"/>
      <c r="S627" s="599"/>
      <c r="T627" s="599"/>
      <c r="U627" s="599"/>
      <c r="V627" s="599"/>
      <c r="W627" s="599"/>
      <c r="X627" s="599"/>
      <c r="Y627" s="599"/>
      <c r="Z627" s="599"/>
      <c r="AA627" s="599"/>
      <c r="AB627" s="599"/>
      <c r="AC627" s="599"/>
      <c r="AD627" s="599"/>
      <c r="AE627" s="599"/>
      <c r="AF627" s="599"/>
      <c r="AG627" s="599"/>
      <c r="AH627" s="599"/>
      <c r="AI627" s="599"/>
      <c r="AJ627" s="599"/>
      <c r="AK627" s="599"/>
      <c r="AL627" s="599"/>
      <c r="AM627" s="599"/>
      <c r="AN627" s="599"/>
      <c r="AO627" s="599"/>
      <c r="AP627" s="599"/>
      <c r="AQ627" s="599"/>
      <c r="AR627" s="599"/>
      <c r="AS627" s="599"/>
      <c r="AT627" s="599"/>
      <c r="AU627" s="599"/>
      <c r="AV627" s="599"/>
      <c r="AW627" s="599"/>
      <c r="AX627" s="599"/>
      <c r="AY627" s="599"/>
      <c r="AZ627" s="599"/>
      <c r="BA627" s="599"/>
      <c r="BB627" s="599"/>
    </row>
    <row r="628" spans="1:54" s="598" customFormat="1">
      <c r="A628" s="610"/>
      <c r="B628" s="610"/>
      <c r="C628" s="611"/>
      <c r="D628" s="612"/>
      <c r="E628" s="613"/>
      <c r="F628" s="597"/>
      <c r="G628" s="615"/>
      <c r="H628" s="605" t="str">
        <f>H$43</f>
        <v>S4</v>
      </c>
      <c r="I628" s="620"/>
      <c r="J628" s="617"/>
      <c r="K628" s="618"/>
      <c r="L628" s="599"/>
      <c r="M628" s="599"/>
      <c r="N628" s="599"/>
      <c r="O628" s="599"/>
      <c r="P628" s="599"/>
      <c r="Q628" s="599"/>
      <c r="R628" s="599"/>
      <c r="S628" s="599"/>
      <c r="T628" s="599"/>
      <c r="U628" s="599"/>
      <c r="V628" s="599"/>
      <c r="W628" s="599"/>
      <c r="X628" s="599"/>
      <c r="Y628" s="599"/>
      <c r="Z628" s="599"/>
      <c r="AA628" s="599"/>
      <c r="AB628" s="599"/>
      <c r="AC628" s="599"/>
      <c r="AD628" s="599"/>
      <c r="AE628" s="599"/>
      <c r="AF628" s="599"/>
      <c r="AG628" s="599"/>
      <c r="AH628" s="599"/>
      <c r="AI628" s="599"/>
      <c r="AJ628" s="599"/>
      <c r="AK628" s="599"/>
      <c r="AL628" s="599"/>
      <c r="AM628" s="599"/>
      <c r="AN628" s="599"/>
      <c r="AO628" s="599"/>
      <c r="AP628" s="599"/>
      <c r="AQ628" s="599"/>
      <c r="AR628" s="599"/>
      <c r="AS628" s="599"/>
      <c r="AT628" s="599"/>
      <c r="AU628" s="599"/>
      <c r="AV628" s="599"/>
      <c r="AW628" s="599"/>
      <c r="AX628" s="599"/>
      <c r="AY628" s="599"/>
      <c r="AZ628" s="599"/>
      <c r="BA628" s="599"/>
      <c r="BB628" s="599"/>
    </row>
    <row r="629" spans="1:54" s="598" customFormat="1">
      <c r="A629" s="600"/>
      <c r="B629" s="600"/>
      <c r="C629" s="611"/>
      <c r="D629" s="661"/>
      <c r="E629" s="613"/>
      <c r="F629" s="597"/>
      <c r="G629" s="610"/>
      <c r="H629" s="610"/>
      <c r="I629" s="611"/>
      <c r="J629" s="612"/>
      <c r="K629" s="613"/>
      <c r="L629" s="599"/>
      <c r="M629" s="599"/>
      <c r="N629" s="599"/>
      <c r="O629" s="599"/>
      <c r="P629" s="599"/>
      <c r="Q629" s="599"/>
      <c r="R629" s="599"/>
      <c r="S629" s="599"/>
      <c r="T629" s="599"/>
      <c r="U629" s="599"/>
      <c r="V629" s="599"/>
      <c r="W629" s="599"/>
      <c r="X629" s="599"/>
      <c r="Y629" s="599"/>
      <c r="Z629" s="599"/>
      <c r="AA629" s="599"/>
      <c r="AB629" s="599"/>
      <c r="AC629" s="599"/>
      <c r="AD629" s="599"/>
      <c r="AE629" s="599"/>
      <c r="AF629" s="599"/>
      <c r="AG629" s="599"/>
      <c r="AH629" s="599"/>
      <c r="AI629" s="599"/>
      <c r="AJ629" s="599"/>
      <c r="AK629" s="599"/>
      <c r="AL629" s="599"/>
      <c r="AM629" s="599"/>
      <c r="AN629" s="599"/>
      <c r="AO629" s="599"/>
      <c r="AP629" s="599"/>
      <c r="AQ629" s="599"/>
      <c r="AR629" s="599"/>
      <c r="AS629" s="599"/>
      <c r="AT629" s="599"/>
      <c r="AU629" s="599"/>
      <c r="AV629" s="599"/>
      <c r="AW629" s="599"/>
      <c r="AX629" s="599"/>
      <c r="AY629" s="599"/>
      <c r="AZ629" s="599"/>
      <c r="BA629" s="599"/>
      <c r="BB629" s="599"/>
    </row>
    <row r="630" spans="1:54" s="598" customFormat="1" ht="112.5">
      <c r="A630" s="600"/>
      <c r="B630" s="600"/>
      <c r="C630" s="611"/>
      <c r="D630" s="661"/>
      <c r="E630" s="613"/>
      <c r="F630" s="597"/>
      <c r="G630" s="605" t="s">
        <v>1736</v>
      </c>
      <c r="H630" s="605"/>
      <c r="I630" s="606" t="s">
        <v>1737</v>
      </c>
      <c r="J630" s="607"/>
      <c r="K630" s="608"/>
      <c r="L630" s="599"/>
      <c r="M630" s="599"/>
      <c r="N630" s="599"/>
      <c r="O630" s="599"/>
      <c r="P630" s="599"/>
      <c r="Q630" s="599"/>
      <c r="R630" s="599"/>
      <c r="S630" s="599"/>
      <c r="T630" s="599"/>
      <c r="U630" s="599"/>
      <c r="V630" s="599"/>
      <c r="W630" s="599"/>
      <c r="X630" s="599"/>
      <c r="Y630" s="599"/>
      <c r="Z630" s="599"/>
      <c r="AA630" s="599"/>
      <c r="AB630" s="599"/>
      <c r="AC630" s="599"/>
      <c r="AD630" s="599"/>
      <c r="AE630" s="599"/>
      <c r="AF630" s="599"/>
      <c r="AG630" s="599"/>
      <c r="AH630" s="599"/>
      <c r="AI630" s="599"/>
      <c r="AJ630" s="599"/>
      <c r="AK630" s="599"/>
      <c r="AL630" s="599"/>
      <c r="AM630" s="599"/>
      <c r="AN630" s="599"/>
      <c r="AO630" s="599"/>
      <c r="AP630" s="599"/>
      <c r="AQ630" s="599"/>
      <c r="AR630" s="599"/>
      <c r="AS630" s="599"/>
      <c r="AT630" s="599"/>
      <c r="AU630" s="599"/>
      <c r="AV630" s="599"/>
      <c r="AW630" s="599"/>
      <c r="AX630" s="599"/>
      <c r="AY630" s="599"/>
      <c r="AZ630" s="599"/>
      <c r="BA630" s="599"/>
      <c r="BB630" s="599"/>
    </row>
    <row r="631" spans="1:54" s="598" customFormat="1" ht="187.5">
      <c r="A631" s="600"/>
      <c r="B631" s="600"/>
      <c r="C631" s="611"/>
      <c r="D631" s="661"/>
      <c r="E631" s="613"/>
      <c r="F631" s="597"/>
      <c r="G631" s="605"/>
      <c r="H631" s="605"/>
      <c r="I631" s="609" t="s">
        <v>1738</v>
      </c>
      <c r="J631" s="607"/>
      <c r="K631" s="608"/>
      <c r="L631" s="599"/>
      <c r="M631" s="599"/>
      <c r="N631" s="599"/>
      <c r="O631" s="599"/>
      <c r="P631" s="599"/>
      <c r="Q631" s="599"/>
      <c r="R631" s="599"/>
      <c r="S631" s="599"/>
      <c r="T631" s="599"/>
      <c r="U631" s="599"/>
      <c r="V631" s="599"/>
      <c r="W631" s="599"/>
      <c r="X631" s="599"/>
      <c r="Y631" s="599"/>
      <c r="Z631" s="599"/>
      <c r="AA631" s="599"/>
      <c r="AB631" s="599"/>
      <c r="AC631" s="599"/>
      <c r="AD631" s="599"/>
      <c r="AE631" s="599"/>
      <c r="AF631" s="599"/>
      <c r="AG631" s="599"/>
      <c r="AH631" s="599"/>
      <c r="AI631" s="599"/>
      <c r="AJ631" s="599"/>
      <c r="AK631" s="599"/>
      <c r="AL631" s="599"/>
      <c r="AM631" s="599"/>
      <c r="AN631" s="599"/>
      <c r="AO631" s="599"/>
      <c r="AP631" s="599"/>
      <c r="AQ631" s="599"/>
      <c r="AR631" s="599"/>
      <c r="AS631" s="599"/>
      <c r="AT631" s="599"/>
      <c r="AU631" s="599"/>
      <c r="AV631" s="599"/>
      <c r="AW631" s="599"/>
      <c r="AX631" s="599"/>
      <c r="AY631" s="599"/>
      <c r="AZ631" s="599"/>
      <c r="BA631" s="599"/>
      <c r="BB631" s="599"/>
    </row>
    <row r="632" spans="1:54" s="598" customFormat="1">
      <c r="A632" s="600"/>
      <c r="B632" s="600"/>
      <c r="C632" s="611"/>
      <c r="D632" s="661"/>
      <c r="E632" s="613"/>
      <c r="F632" s="597"/>
      <c r="G632" s="605"/>
      <c r="H632" s="605" t="s">
        <v>1517</v>
      </c>
      <c r="I632" s="574"/>
      <c r="J632" s="607"/>
      <c r="K632" s="608"/>
      <c r="L632" s="599"/>
      <c r="M632" s="599"/>
      <c r="N632" s="599"/>
      <c r="O632" s="599"/>
      <c r="P632" s="599"/>
      <c r="Q632" s="599"/>
      <c r="R632" s="599"/>
      <c r="S632" s="599"/>
      <c r="T632" s="599"/>
      <c r="U632" s="599"/>
      <c r="V632" s="599"/>
      <c r="W632" s="599"/>
      <c r="X632" s="599"/>
      <c r="Y632" s="599"/>
      <c r="Z632" s="599"/>
      <c r="AA632" s="599"/>
      <c r="AB632" s="599"/>
      <c r="AC632" s="599"/>
      <c r="AD632" s="599"/>
      <c r="AE632" s="599"/>
      <c r="AF632" s="599"/>
      <c r="AG632" s="599"/>
      <c r="AH632" s="599"/>
      <c r="AI632" s="599"/>
      <c r="AJ632" s="599"/>
      <c r="AK632" s="599"/>
      <c r="AL632" s="599"/>
      <c r="AM632" s="599"/>
      <c r="AN632" s="599"/>
      <c r="AO632" s="599"/>
      <c r="AP632" s="599"/>
      <c r="AQ632" s="599"/>
      <c r="AR632" s="599"/>
      <c r="AS632" s="599"/>
      <c r="AT632" s="599"/>
      <c r="AU632" s="599"/>
      <c r="AV632" s="599"/>
      <c r="AW632" s="599"/>
      <c r="AX632" s="599"/>
      <c r="AY632" s="599"/>
      <c r="AZ632" s="599"/>
      <c r="BA632" s="599"/>
      <c r="BB632" s="599"/>
    </row>
    <row r="633" spans="1:54" s="598" customFormat="1">
      <c r="A633" s="600"/>
      <c r="B633" s="600"/>
      <c r="C633" s="611"/>
      <c r="D633" s="661"/>
      <c r="E633" s="613"/>
      <c r="F633" s="597"/>
      <c r="G633" s="605"/>
      <c r="H633" s="605" t="str">
        <f>H$39</f>
        <v>MA</v>
      </c>
      <c r="I633" s="574"/>
      <c r="J633" s="607"/>
      <c r="K633" s="608"/>
      <c r="L633" s="599"/>
      <c r="M633" s="599"/>
      <c r="N633" s="599"/>
      <c r="O633" s="599"/>
      <c r="P633" s="599"/>
      <c r="Q633" s="599"/>
      <c r="R633" s="599"/>
      <c r="S633" s="599"/>
      <c r="T633" s="599"/>
      <c r="U633" s="599"/>
      <c r="V633" s="599"/>
      <c r="W633" s="599"/>
      <c r="X633" s="599"/>
      <c r="Y633" s="599"/>
      <c r="Z633" s="599"/>
      <c r="AA633" s="599"/>
      <c r="AB633" s="599"/>
      <c r="AC633" s="599"/>
      <c r="AD633" s="599"/>
      <c r="AE633" s="599"/>
      <c r="AF633" s="599"/>
      <c r="AG633" s="599"/>
      <c r="AH633" s="599"/>
      <c r="AI633" s="599"/>
      <c r="AJ633" s="599"/>
      <c r="AK633" s="599"/>
      <c r="AL633" s="599"/>
      <c r="AM633" s="599"/>
      <c r="AN633" s="599"/>
      <c r="AO633" s="599"/>
      <c r="AP633" s="599"/>
      <c r="AQ633" s="599"/>
      <c r="AR633" s="599"/>
      <c r="AS633" s="599"/>
      <c r="AT633" s="599"/>
      <c r="AU633" s="599"/>
      <c r="AV633" s="599"/>
      <c r="AW633" s="599"/>
      <c r="AX633" s="599"/>
      <c r="AY633" s="599"/>
      <c r="AZ633" s="599"/>
      <c r="BA633" s="599"/>
      <c r="BB633" s="599"/>
    </row>
    <row r="634" spans="1:54" s="598" customFormat="1">
      <c r="A634" s="600"/>
      <c r="B634" s="600"/>
      <c r="C634" s="611"/>
      <c r="D634" s="661"/>
      <c r="E634" s="613"/>
      <c r="F634" s="597"/>
      <c r="G634" s="605"/>
      <c r="H634" s="605" t="str">
        <f>H$40</f>
        <v>S1</v>
      </c>
      <c r="I634" s="574"/>
      <c r="J634" s="607"/>
      <c r="K634" s="608"/>
      <c r="L634" s="599"/>
      <c r="M634" s="599"/>
      <c r="N634" s="599"/>
      <c r="O634" s="599"/>
      <c r="P634" s="599"/>
      <c r="Q634" s="599"/>
      <c r="R634" s="599"/>
      <c r="S634" s="599"/>
      <c r="T634" s="599"/>
      <c r="U634" s="599"/>
      <c r="V634" s="599"/>
      <c r="W634" s="599"/>
      <c r="X634" s="599"/>
      <c r="Y634" s="599"/>
      <c r="Z634" s="599"/>
      <c r="AA634" s="599"/>
      <c r="AB634" s="599"/>
      <c r="AC634" s="599"/>
      <c r="AD634" s="599"/>
      <c r="AE634" s="599"/>
      <c r="AF634" s="599"/>
      <c r="AG634" s="599"/>
      <c r="AH634" s="599"/>
      <c r="AI634" s="599"/>
      <c r="AJ634" s="599"/>
      <c r="AK634" s="599"/>
      <c r="AL634" s="599"/>
      <c r="AM634" s="599"/>
      <c r="AN634" s="599"/>
      <c r="AO634" s="599"/>
      <c r="AP634" s="599"/>
      <c r="AQ634" s="599"/>
      <c r="AR634" s="599"/>
      <c r="AS634" s="599"/>
      <c r="AT634" s="599"/>
      <c r="AU634" s="599"/>
      <c r="AV634" s="599"/>
      <c r="AW634" s="599"/>
      <c r="AX634" s="599"/>
      <c r="AY634" s="599"/>
      <c r="AZ634" s="599"/>
      <c r="BA634" s="599"/>
      <c r="BB634" s="599"/>
    </row>
    <row r="635" spans="1:54" s="598" customFormat="1">
      <c r="A635" s="600"/>
      <c r="B635" s="600"/>
      <c r="C635" s="611"/>
      <c r="D635" s="661"/>
      <c r="E635" s="613"/>
      <c r="F635" s="597"/>
      <c r="G635" s="605"/>
      <c r="H635" s="605" t="str">
        <f>H$41</f>
        <v>S2</v>
      </c>
      <c r="I635" s="574"/>
      <c r="J635" s="607"/>
      <c r="K635" s="608"/>
      <c r="L635" s="599"/>
      <c r="M635" s="599"/>
      <c r="N635" s="599"/>
      <c r="O635" s="599"/>
      <c r="P635" s="599"/>
      <c r="Q635" s="599"/>
      <c r="R635" s="599"/>
      <c r="S635" s="599"/>
      <c r="T635" s="599"/>
      <c r="U635" s="599"/>
      <c r="V635" s="599"/>
      <c r="W635" s="599"/>
      <c r="X635" s="599"/>
      <c r="Y635" s="599"/>
      <c r="Z635" s="599"/>
      <c r="AA635" s="599"/>
      <c r="AB635" s="599"/>
      <c r="AC635" s="599"/>
      <c r="AD635" s="599"/>
      <c r="AE635" s="599"/>
      <c r="AF635" s="599"/>
      <c r="AG635" s="599"/>
      <c r="AH635" s="599"/>
      <c r="AI635" s="599"/>
      <c r="AJ635" s="599"/>
      <c r="AK635" s="599"/>
      <c r="AL635" s="599"/>
      <c r="AM635" s="599"/>
      <c r="AN635" s="599"/>
      <c r="AO635" s="599"/>
      <c r="AP635" s="599"/>
      <c r="AQ635" s="599"/>
      <c r="AR635" s="599"/>
      <c r="AS635" s="599"/>
      <c r="AT635" s="599"/>
      <c r="AU635" s="599"/>
      <c r="AV635" s="599"/>
      <c r="AW635" s="599"/>
      <c r="AX635" s="599"/>
      <c r="AY635" s="599"/>
      <c r="AZ635" s="599"/>
      <c r="BA635" s="599"/>
      <c r="BB635" s="599"/>
    </row>
    <row r="636" spans="1:54" s="598" customFormat="1" ht="87.6">
      <c r="A636" s="600"/>
      <c r="B636" s="600"/>
      <c r="C636" s="611"/>
      <c r="D636" s="661"/>
      <c r="E636" s="613"/>
      <c r="F636" s="597"/>
      <c r="G636" s="605"/>
      <c r="H636" s="605" t="str">
        <f>H$42</f>
        <v>S3</v>
      </c>
      <c r="I636" s="574" t="s">
        <v>1739</v>
      </c>
      <c r="J636" s="607" t="s">
        <v>718</v>
      </c>
      <c r="K636" s="608"/>
      <c r="L636" s="599"/>
      <c r="M636" s="599"/>
      <c r="N636" s="599"/>
      <c r="O636" s="599"/>
      <c r="P636" s="599"/>
      <c r="Q636" s="599"/>
      <c r="R636" s="599"/>
      <c r="S636" s="599"/>
      <c r="T636" s="599"/>
      <c r="U636" s="599"/>
      <c r="V636" s="599"/>
      <c r="W636" s="599"/>
      <c r="X636" s="599"/>
      <c r="Y636" s="599"/>
      <c r="Z636" s="599"/>
      <c r="AA636" s="599"/>
      <c r="AB636" s="599"/>
      <c r="AC636" s="599"/>
      <c r="AD636" s="599"/>
      <c r="AE636" s="599"/>
      <c r="AF636" s="599"/>
      <c r="AG636" s="599"/>
      <c r="AH636" s="599"/>
      <c r="AI636" s="599"/>
      <c r="AJ636" s="599"/>
      <c r="AK636" s="599"/>
      <c r="AL636" s="599"/>
      <c r="AM636" s="599"/>
      <c r="AN636" s="599"/>
      <c r="AO636" s="599"/>
      <c r="AP636" s="599"/>
      <c r="AQ636" s="599"/>
      <c r="AR636" s="599"/>
      <c r="AS636" s="599"/>
      <c r="AT636" s="599"/>
      <c r="AU636" s="599"/>
      <c r="AV636" s="599"/>
      <c r="AW636" s="599"/>
      <c r="AX636" s="599"/>
      <c r="AY636" s="599"/>
      <c r="AZ636" s="599"/>
      <c r="BA636" s="599"/>
      <c r="BB636" s="599"/>
    </row>
    <row r="637" spans="1:54" s="598" customFormat="1">
      <c r="A637" s="600"/>
      <c r="B637" s="600"/>
      <c r="C637" s="611"/>
      <c r="D637" s="661"/>
      <c r="E637" s="613"/>
      <c r="F637" s="597"/>
      <c r="G637" s="605"/>
      <c r="H637" s="605" t="str">
        <f>H$43</f>
        <v>S4</v>
      </c>
      <c r="I637" s="574"/>
      <c r="J637" s="607"/>
      <c r="K637" s="608"/>
      <c r="L637" s="599"/>
      <c r="M637" s="599"/>
      <c r="N637" s="599"/>
      <c r="O637" s="599"/>
      <c r="P637" s="599"/>
      <c r="Q637" s="599"/>
      <c r="R637" s="599"/>
      <c r="S637" s="599"/>
      <c r="T637" s="599"/>
      <c r="U637" s="599"/>
      <c r="V637" s="599"/>
      <c r="W637" s="599"/>
      <c r="X637" s="599"/>
      <c r="Y637" s="599"/>
      <c r="Z637" s="599"/>
      <c r="AA637" s="599"/>
      <c r="AB637" s="599"/>
      <c r="AC637" s="599"/>
      <c r="AD637" s="599"/>
      <c r="AE637" s="599"/>
      <c r="AF637" s="599"/>
      <c r="AG637" s="599"/>
      <c r="AH637" s="599"/>
      <c r="AI637" s="599"/>
      <c r="AJ637" s="599"/>
      <c r="AK637" s="599"/>
      <c r="AL637" s="599"/>
      <c r="AM637" s="599"/>
      <c r="AN637" s="599"/>
      <c r="AO637" s="599"/>
      <c r="AP637" s="599"/>
      <c r="AQ637" s="599"/>
      <c r="AR637" s="599"/>
      <c r="AS637" s="599"/>
      <c r="AT637" s="599"/>
      <c r="AU637" s="599"/>
      <c r="AV637" s="599"/>
      <c r="AW637" s="599"/>
      <c r="AX637" s="599"/>
      <c r="AY637" s="599"/>
      <c r="AZ637" s="599"/>
      <c r="BA637" s="599"/>
      <c r="BB637" s="599"/>
    </row>
    <row r="638" spans="1:54" s="598" customFormat="1">
      <c r="A638" s="600"/>
      <c r="B638" s="600"/>
      <c r="C638" s="611"/>
      <c r="D638" s="661"/>
      <c r="E638" s="613"/>
      <c r="F638" s="597"/>
      <c r="G638" s="610"/>
      <c r="H638" s="610"/>
      <c r="I638" s="611"/>
      <c r="J638" s="612"/>
      <c r="K638" s="613"/>
      <c r="L638" s="599"/>
      <c r="M638" s="599"/>
      <c r="N638" s="599"/>
      <c r="O638" s="599"/>
      <c r="P638" s="599"/>
      <c r="Q638" s="599"/>
      <c r="R638" s="599"/>
      <c r="S638" s="599"/>
      <c r="T638" s="599"/>
      <c r="U638" s="599"/>
      <c r="V638" s="599"/>
      <c r="W638" s="599"/>
      <c r="X638" s="599"/>
      <c r="Y638" s="599"/>
      <c r="Z638" s="599"/>
      <c r="AA638" s="599"/>
      <c r="AB638" s="599"/>
      <c r="AC638" s="599"/>
      <c r="AD638" s="599"/>
      <c r="AE638" s="599"/>
      <c r="AF638" s="599"/>
      <c r="AG638" s="599"/>
      <c r="AH638" s="599"/>
      <c r="AI638" s="599"/>
      <c r="AJ638" s="599"/>
      <c r="AK638" s="599"/>
      <c r="AL638" s="599"/>
      <c r="AM638" s="599"/>
      <c r="AN638" s="599"/>
      <c r="AO638" s="599"/>
      <c r="AP638" s="599"/>
      <c r="AQ638" s="599"/>
      <c r="AR638" s="599"/>
      <c r="AS638" s="599"/>
      <c r="AT638" s="599"/>
      <c r="AU638" s="599"/>
      <c r="AV638" s="599"/>
      <c r="AW638" s="599"/>
      <c r="AX638" s="599"/>
      <c r="AY638" s="599"/>
      <c r="AZ638" s="599"/>
      <c r="BA638" s="599"/>
      <c r="BB638" s="599"/>
    </row>
    <row r="639" spans="1:54" s="598" customFormat="1">
      <c r="A639" s="655"/>
      <c r="B639" s="655"/>
      <c r="C639" s="656"/>
      <c r="D639" s="657"/>
      <c r="E639" s="613"/>
      <c r="F639" s="597"/>
      <c r="G639" s="610"/>
      <c r="H639" s="610"/>
      <c r="I639" s="611"/>
      <c r="J639" s="612"/>
      <c r="K639" s="613"/>
      <c r="L639" s="599"/>
      <c r="M639" s="599"/>
      <c r="N639" s="599"/>
      <c r="O639" s="599"/>
      <c r="P639" s="599"/>
      <c r="Q639" s="599"/>
      <c r="R639" s="599"/>
      <c r="S639" s="599"/>
      <c r="T639" s="599"/>
      <c r="U639" s="599"/>
      <c r="V639" s="599"/>
      <c r="W639" s="599"/>
      <c r="X639" s="599"/>
      <c r="Y639" s="599"/>
      <c r="Z639" s="599"/>
      <c r="AA639" s="599"/>
      <c r="AB639" s="599"/>
      <c r="AC639" s="599"/>
      <c r="AD639" s="599"/>
      <c r="AE639" s="599"/>
      <c r="AF639" s="599"/>
      <c r="AG639" s="599"/>
      <c r="AH639" s="599"/>
      <c r="AI639" s="599"/>
      <c r="AJ639" s="599"/>
      <c r="AK639" s="599"/>
      <c r="AL639" s="599"/>
      <c r="AM639" s="599"/>
      <c r="AN639" s="599"/>
      <c r="AO639" s="599"/>
      <c r="AP639" s="599"/>
      <c r="AQ639" s="599"/>
      <c r="AR639" s="599"/>
      <c r="AS639" s="599"/>
      <c r="AT639" s="599"/>
      <c r="AU639" s="599"/>
      <c r="AV639" s="599"/>
      <c r="AW639" s="599"/>
      <c r="AX639" s="599"/>
      <c r="AY639" s="599"/>
      <c r="AZ639" s="599"/>
      <c r="BA639" s="599"/>
      <c r="BB639" s="599"/>
    </row>
    <row r="640" spans="1:54" s="598" customFormat="1">
      <c r="A640" s="601">
        <v>2.7</v>
      </c>
      <c r="B640" s="601"/>
      <c r="C640" s="593" t="s">
        <v>967</v>
      </c>
      <c r="D640" s="602"/>
      <c r="E640" s="604"/>
      <c r="F640" s="597"/>
      <c r="G640" s="601">
        <v>2.7</v>
      </c>
      <c r="H640" s="601"/>
      <c r="I640" s="593" t="s">
        <v>1740</v>
      </c>
      <c r="J640" s="602"/>
      <c r="K640" s="604"/>
      <c r="L640" s="599"/>
      <c r="M640" s="599"/>
      <c r="N640" s="599"/>
      <c r="O640" s="599"/>
      <c r="P640" s="599"/>
      <c r="Q640" s="599"/>
      <c r="R640" s="599"/>
      <c r="S640" s="599"/>
      <c r="T640" s="599"/>
      <c r="U640" s="599"/>
      <c r="V640" s="599"/>
      <c r="W640" s="599"/>
      <c r="X640" s="599"/>
      <c r="Y640" s="599"/>
      <c r="Z640" s="599"/>
      <c r="AA640" s="599"/>
      <c r="AB640" s="599"/>
      <c r="AC640" s="599"/>
      <c r="AD640" s="599"/>
      <c r="AE640" s="599"/>
      <c r="AF640" s="599"/>
      <c r="AG640" s="599"/>
      <c r="AH640" s="599"/>
      <c r="AI640" s="599"/>
      <c r="AJ640" s="599"/>
      <c r="AK640" s="599"/>
      <c r="AL640" s="599"/>
      <c r="AM640" s="599"/>
      <c r="AN640" s="599"/>
      <c r="AO640" s="599"/>
      <c r="AP640" s="599"/>
      <c r="AQ640" s="599"/>
      <c r="AR640" s="599"/>
      <c r="AS640" s="599"/>
      <c r="AT640" s="599"/>
      <c r="AU640" s="599"/>
      <c r="AV640" s="599"/>
      <c r="AW640" s="599"/>
      <c r="AX640" s="599"/>
      <c r="AY640" s="599"/>
      <c r="AZ640" s="599"/>
      <c r="BA640" s="599"/>
      <c r="BB640" s="599"/>
    </row>
    <row r="641" spans="1:54" s="598" customFormat="1" ht="122.25" customHeight="1">
      <c r="A641" s="605" t="s">
        <v>968</v>
      </c>
      <c r="B641" s="605"/>
      <c r="C641" s="606" t="s">
        <v>969</v>
      </c>
      <c r="D641" s="607"/>
      <c r="E641" s="608"/>
      <c r="F641" s="597"/>
      <c r="G641" s="605" t="s">
        <v>968</v>
      </c>
      <c r="H641" s="605"/>
      <c r="I641" s="606" t="s">
        <v>1741</v>
      </c>
      <c r="J641" s="607"/>
      <c r="K641" s="608"/>
      <c r="L641" s="599"/>
      <c r="M641" s="599"/>
      <c r="N641" s="599"/>
      <c r="O641" s="599"/>
      <c r="P641" s="599"/>
      <c r="Q641" s="599"/>
      <c r="R641" s="599"/>
      <c r="S641" s="599"/>
      <c r="T641" s="599"/>
      <c r="U641" s="599"/>
      <c r="V641" s="599"/>
      <c r="W641" s="599"/>
      <c r="X641" s="599"/>
      <c r="Y641" s="599"/>
      <c r="Z641" s="599"/>
      <c r="AA641" s="599"/>
      <c r="AB641" s="599"/>
      <c r="AC641" s="599"/>
      <c r="AD641" s="599"/>
      <c r="AE641" s="599"/>
      <c r="AF641" s="599"/>
      <c r="AG641" s="599"/>
      <c r="AH641" s="599"/>
      <c r="AI641" s="599"/>
      <c r="AJ641" s="599"/>
      <c r="AK641" s="599"/>
      <c r="AL641" s="599"/>
      <c r="AM641" s="599"/>
      <c r="AN641" s="599"/>
      <c r="AO641" s="599"/>
      <c r="AP641" s="599"/>
      <c r="AQ641" s="599"/>
      <c r="AR641" s="599"/>
      <c r="AS641" s="599"/>
      <c r="AT641" s="599"/>
      <c r="AU641" s="599"/>
      <c r="AV641" s="599"/>
      <c r="AW641" s="599"/>
      <c r="AX641" s="599"/>
      <c r="AY641" s="599"/>
      <c r="AZ641" s="599"/>
      <c r="BA641" s="599"/>
      <c r="BB641" s="599"/>
    </row>
    <row r="642" spans="1:54" s="598" customFormat="1" ht="409.5">
      <c r="A642" s="605"/>
      <c r="B642" s="605"/>
      <c r="C642" s="609" t="s">
        <v>1742</v>
      </c>
      <c r="D642" s="607"/>
      <c r="E642" s="608"/>
      <c r="F642" s="597"/>
      <c r="G642" s="605"/>
      <c r="H642" s="605"/>
      <c r="I642" s="642" t="s">
        <v>1743</v>
      </c>
      <c r="J642" s="607"/>
      <c r="K642" s="608"/>
      <c r="L642" s="599"/>
      <c r="M642" s="599"/>
      <c r="N642" s="599"/>
      <c r="O642" s="599"/>
      <c r="P642" s="599"/>
      <c r="Q642" s="599"/>
      <c r="R642" s="599"/>
      <c r="S642" s="599"/>
      <c r="T642" s="599"/>
      <c r="U642" s="599"/>
      <c r="V642" s="599"/>
      <c r="W642" s="599"/>
      <c r="X642" s="599"/>
      <c r="Y642" s="599"/>
      <c r="Z642" s="599"/>
      <c r="AA642" s="599"/>
      <c r="AB642" s="599"/>
      <c r="AC642" s="599"/>
      <c r="AD642" s="599"/>
      <c r="AE642" s="599"/>
      <c r="AF642" s="599"/>
      <c r="AG642" s="599"/>
      <c r="AH642" s="599"/>
      <c r="AI642" s="599"/>
      <c r="AJ642" s="599"/>
      <c r="AK642" s="599"/>
      <c r="AL642" s="599"/>
      <c r="AM642" s="599"/>
      <c r="AN642" s="599"/>
      <c r="AO642" s="599"/>
      <c r="AP642" s="599"/>
      <c r="AQ642" s="599"/>
      <c r="AR642" s="599"/>
      <c r="AS642" s="599"/>
      <c r="AT642" s="599"/>
      <c r="AU642" s="599"/>
      <c r="AV642" s="599"/>
      <c r="AW642" s="599"/>
      <c r="AX642" s="599"/>
      <c r="AY642" s="599"/>
      <c r="AZ642" s="599"/>
      <c r="BA642" s="599"/>
      <c r="BB642" s="599"/>
    </row>
    <row r="643" spans="1:54" s="598" customFormat="1">
      <c r="A643" s="605"/>
      <c r="B643" s="605" t="s">
        <v>1517</v>
      </c>
      <c r="C643" s="574"/>
      <c r="D643" s="607"/>
      <c r="E643" s="608"/>
      <c r="F643" s="597"/>
      <c r="G643" s="605"/>
      <c r="H643" s="605" t="s">
        <v>1517</v>
      </c>
      <c r="I643" s="574"/>
      <c r="J643" s="607"/>
      <c r="K643" s="608"/>
      <c r="L643" s="599"/>
      <c r="M643" s="599"/>
      <c r="N643" s="599"/>
      <c r="O643" s="599"/>
      <c r="P643" s="599"/>
      <c r="Q643" s="599"/>
      <c r="R643" s="599"/>
      <c r="S643" s="599"/>
      <c r="T643" s="599"/>
      <c r="U643" s="599"/>
      <c r="V643" s="599"/>
      <c r="W643" s="599"/>
      <c r="X643" s="599"/>
      <c r="Y643" s="599"/>
      <c r="Z643" s="599"/>
      <c r="AA643" s="599"/>
      <c r="AB643" s="599"/>
      <c r="AC643" s="599"/>
      <c r="AD643" s="599"/>
      <c r="AE643" s="599"/>
      <c r="AF643" s="599"/>
      <c r="AG643" s="599"/>
      <c r="AH643" s="599"/>
      <c r="AI643" s="599"/>
      <c r="AJ643" s="599"/>
      <c r="AK643" s="599"/>
      <c r="AL643" s="599"/>
      <c r="AM643" s="599"/>
      <c r="AN643" s="599"/>
      <c r="AO643" s="599"/>
      <c r="AP643" s="599"/>
      <c r="AQ643" s="599"/>
      <c r="AR643" s="599"/>
      <c r="AS643" s="599"/>
      <c r="AT643" s="599"/>
      <c r="AU643" s="599"/>
      <c r="AV643" s="599"/>
      <c r="AW643" s="599"/>
      <c r="AX643" s="599"/>
      <c r="AY643" s="599"/>
      <c r="AZ643" s="599"/>
      <c r="BA643" s="599"/>
      <c r="BB643" s="599"/>
    </row>
    <row r="644" spans="1:54" s="598" customFormat="1">
      <c r="A644" s="605"/>
      <c r="B644" s="605" t="str">
        <f>B$39</f>
        <v>MA</v>
      </c>
      <c r="C644" s="574"/>
      <c r="D644" s="607"/>
      <c r="E644" s="608"/>
      <c r="F644" s="597"/>
      <c r="G644" s="605"/>
      <c r="H644" s="605" t="str">
        <f>H$39</f>
        <v>MA</v>
      </c>
      <c r="I644" s="574"/>
      <c r="J644" s="607"/>
      <c r="K644" s="608"/>
      <c r="L644" s="599"/>
      <c r="M644" s="599"/>
      <c r="N644" s="599"/>
      <c r="O644" s="599"/>
      <c r="P644" s="599"/>
      <c r="Q644" s="599"/>
      <c r="R644" s="599"/>
      <c r="S644" s="599"/>
      <c r="T644" s="599"/>
      <c r="U644" s="599"/>
      <c r="V644" s="599"/>
      <c r="W644" s="599"/>
      <c r="X644" s="599"/>
      <c r="Y644" s="599"/>
      <c r="Z644" s="599"/>
      <c r="AA644" s="599"/>
      <c r="AB644" s="599"/>
      <c r="AC644" s="599"/>
      <c r="AD644" s="599"/>
      <c r="AE644" s="599"/>
      <c r="AF644" s="599"/>
      <c r="AG644" s="599"/>
      <c r="AH644" s="599"/>
      <c r="AI644" s="599"/>
      <c r="AJ644" s="599"/>
      <c r="AK644" s="599"/>
      <c r="AL644" s="599"/>
      <c r="AM644" s="599"/>
      <c r="AN644" s="599"/>
      <c r="AO644" s="599"/>
      <c r="AP644" s="599"/>
      <c r="AQ644" s="599"/>
      <c r="AR644" s="599"/>
      <c r="AS644" s="599"/>
      <c r="AT644" s="599"/>
      <c r="AU644" s="599"/>
      <c r="AV644" s="599"/>
      <c r="AW644" s="599"/>
      <c r="AX644" s="599"/>
      <c r="AY644" s="599"/>
      <c r="AZ644" s="599"/>
      <c r="BA644" s="599"/>
      <c r="BB644" s="599"/>
    </row>
    <row r="645" spans="1:54" s="598" customFormat="1">
      <c r="A645" s="605"/>
      <c r="B645" s="605" t="str">
        <f>B$40</f>
        <v>S1</v>
      </c>
      <c r="C645" s="574"/>
      <c r="D645" s="607"/>
      <c r="E645" s="608"/>
      <c r="F645" s="597"/>
      <c r="G645" s="605"/>
      <c r="H645" s="605" t="str">
        <f>H$40</f>
        <v>S1</v>
      </c>
      <c r="I645" s="574"/>
      <c r="J645" s="607"/>
      <c r="K645" s="608"/>
      <c r="L645" s="599"/>
      <c r="M645" s="599"/>
      <c r="N645" s="599"/>
      <c r="O645" s="599"/>
      <c r="P645" s="599"/>
      <c r="Q645" s="599"/>
      <c r="R645" s="599"/>
      <c r="S645" s="599"/>
      <c r="T645" s="599"/>
      <c r="U645" s="599"/>
      <c r="V645" s="599"/>
      <c r="W645" s="599"/>
      <c r="X645" s="599"/>
      <c r="Y645" s="599"/>
      <c r="Z645" s="599"/>
      <c r="AA645" s="599"/>
      <c r="AB645" s="599"/>
      <c r="AC645" s="599"/>
      <c r="AD645" s="599"/>
      <c r="AE645" s="599"/>
      <c r="AF645" s="599"/>
      <c r="AG645" s="599"/>
      <c r="AH645" s="599"/>
      <c r="AI645" s="599"/>
      <c r="AJ645" s="599"/>
      <c r="AK645" s="599"/>
      <c r="AL645" s="599"/>
      <c r="AM645" s="599"/>
      <c r="AN645" s="599"/>
      <c r="AO645" s="599"/>
      <c r="AP645" s="599"/>
      <c r="AQ645" s="599"/>
      <c r="AR645" s="599"/>
      <c r="AS645" s="599"/>
      <c r="AT645" s="599"/>
      <c r="AU645" s="599"/>
      <c r="AV645" s="599"/>
      <c r="AW645" s="599"/>
      <c r="AX645" s="599"/>
      <c r="AY645" s="599"/>
      <c r="AZ645" s="599"/>
      <c r="BA645" s="599"/>
      <c r="BB645" s="599"/>
    </row>
    <row r="646" spans="1:54" s="598" customFormat="1">
      <c r="A646" s="605"/>
      <c r="B646" s="605" t="str">
        <f>B$41</f>
        <v>S2</v>
      </c>
      <c r="C646" s="574"/>
      <c r="D646" s="607"/>
      <c r="E646" s="608"/>
      <c r="F646" s="597"/>
      <c r="G646" s="605"/>
      <c r="H646" s="605" t="str">
        <f>H$41</f>
        <v>S2</v>
      </c>
      <c r="I646" s="574"/>
      <c r="J646" s="607"/>
      <c r="K646" s="608"/>
      <c r="L646" s="599"/>
      <c r="M646" s="599"/>
      <c r="N646" s="599"/>
      <c r="O646" s="599"/>
      <c r="P646" s="599"/>
      <c r="Q646" s="599"/>
      <c r="R646" s="599"/>
      <c r="S646" s="599"/>
      <c r="T646" s="599"/>
      <c r="U646" s="599"/>
      <c r="V646" s="599"/>
      <c r="W646" s="599"/>
      <c r="X646" s="599"/>
      <c r="Y646" s="599"/>
      <c r="Z646" s="599"/>
      <c r="AA646" s="599"/>
      <c r="AB646" s="599"/>
      <c r="AC646" s="599"/>
      <c r="AD646" s="599"/>
      <c r="AE646" s="599"/>
      <c r="AF646" s="599"/>
      <c r="AG646" s="599"/>
      <c r="AH646" s="599"/>
      <c r="AI646" s="599"/>
      <c r="AJ646" s="599"/>
      <c r="AK646" s="599"/>
      <c r="AL646" s="599"/>
      <c r="AM646" s="599"/>
      <c r="AN646" s="599"/>
      <c r="AO646" s="599"/>
      <c r="AP646" s="599"/>
      <c r="AQ646" s="599"/>
      <c r="AR646" s="599"/>
      <c r="AS646" s="599"/>
      <c r="AT646" s="599"/>
      <c r="AU646" s="599"/>
      <c r="AV646" s="599"/>
      <c r="AW646" s="599"/>
      <c r="AX646" s="599"/>
      <c r="AY646" s="599"/>
      <c r="AZ646" s="599"/>
      <c r="BA646" s="599"/>
      <c r="BB646" s="599"/>
    </row>
    <row r="647" spans="1:54" s="598" customFormat="1" ht="66" customHeight="1">
      <c r="A647" s="605"/>
      <c r="B647" s="605" t="str">
        <f>B$42</f>
        <v>S3</v>
      </c>
      <c r="C647" s="574"/>
      <c r="D647" s="607"/>
      <c r="E647" s="608"/>
      <c r="F647" s="597"/>
      <c r="G647" s="605"/>
      <c r="H647" s="605" t="str">
        <f>H$42</f>
        <v>S3</v>
      </c>
      <c r="I647" s="756" t="s">
        <v>1744</v>
      </c>
      <c r="J647" s="759" t="s">
        <v>718</v>
      </c>
      <c r="K647" s="608"/>
      <c r="L647" s="599"/>
      <c r="M647" s="599"/>
      <c r="N647" s="599"/>
      <c r="O647" s="599"/>
      <c r="P647" s="599"/>
      <c r="Q647" s="599"/>
      <c r="R647" s="599"/>
      <c r="S647" s="599"/>
      <c r="T647" s="599"/>
      <c r="U647" s="599"/>
      <c r="V647" s="599"/>
      <c r="W647" s="599"/>
      <c r="X647" s="599"/>
      <c r="Y647" s="599"/>
      <c r="Z647" s="599"/>
      <c r="AA647" s="599"/>
      <c r="AB647" s="599"/>
      <c r="AC647" s="599"/>
      <c r="AD647" s="599"/>
      <c r="AE647" s="599"/>
      <c r="AF647" s="599"/>
      <c r="AG647" s="599"/>
      <c r="AH647" s="599"/>
      <c r="AI647" s="599"/>
      <c r="AJ647" s="599"/>
      <c r="AK647" s="599"/>
      <c r="AL647" s="599"/>
      <c r="AM647" s="599"/>
      <c r="AN647" s="599"/>
      <c r="AO647" s="599"/>
      <c r="AP647" s="599"/>
      <c r="AQ647" s="599"/>
      <c r="AR647" s="599"/>
      <c r="AS647" s="599"/>
      <c r="AT647" s="599"/>
      <c r="AU647" s="599"/>
      <c r="AV647" s="599"/>
      <c r="AW647" s="599"/>
      <c r="AX647" s="599"/>
      <c r="AY647" s="599"/>
      <c r="AZ647" s="599"/>
      <c r="BA647" s="599"/>
      <c r="BB647" s="599"/>
    </row>
    <row r="648" spans="1:54" s="598" customFormat="1">
      <c r="A648" s="605"/>
      <c r="B648" s="605" t="str">
        <f>B$43</f>
        <v>S4</v>
      </c>
      <c r="C648" s="574"/>
      <c r="D648" s="607"/>
      <c r="E648" s="608"/>
      <c r="F648" s="597"/>
      <c r="G648" s="605"/>
      <c r="H648" s="605" t="str">
        <f>H$43</f>
        <v>S4</v>
      </c>
      <c r="I648" s="574"/>
      <c r="J648" s="607"/>
      <c r="K648" s="608"/>
      <c r="L648" s="599"/>
      <c r="M648" s="599"/>
      <c r="N648" s="599"/>
      <c r="O648" s="599"/>
      <c r="P648" s="599"/>
      <c r="Q648" s="599"/>
      <c r="R648" s="599"/>
      <c r="S648" s="599"/>
      <c r="T648" s="599"/>
      <c r="U648" s="599"/>
      <c r="V648" s="599"/>
      <c r="W648" s="599"/>
      <c r="X648" s="599"/>
      <c r="Y648" s="599"/>
      <c r="Z648" s="599"/>
      <c r="AA648" s="599"/>
      <c r="AB648" s="599"/>
      <c r="AC648" s="599"/>
      <c r="AD648" s="599"/>
      <c r="AE648" s="599"/>
      <c r="AF648" s="599"/>
      <c r="AG648" s="599"/>
      <c r="AH648" s="599"/>
      <c r="AI648" s="599"/>
      <c r="AJ648" s="599"/>
      <c r="AK648" s="599"/>
      <c r="AL648" s="599"/>
      <c r="AM648" s="599"/>
      <c r="AN648" s="599"/>
      <c r="AO648" s="599"/>
      <c r="AP648" s="599"/>
      <c r="AQ648" s="599"/>
      <c r="AR648" s="599"/>
      <c r="AS648" s="599"/>
      <c r="AT648" s="599"/>
      <c r="AU648" s="599"/>
      <c r="AV648" s="599"/>
      <c r="AW648" s="599"/>
      <c r="AX648" s="599"/>
      <c r="AY648" s="599"/>
      <c r="AZ648" s="599"/>
      <c r="BA648" s="599"/>
      <c r="BB648" s="599"/>
    </row>
    <row r="649" spans="1:54" s="598" customFormat="1">
      <c r="A649" s="600"/>
      <c r="B649" s="600"/>
      <c r="C649" s="611"/>
      <c r="D649" s="661"/>
      <c r="E649" s="613"/>
      <c r="F649" s="597"/>
      <c r="G649" s="600"/>
      <c r="H649" s="600"/>
      <c r="I649" s="611"/>
      <c r="J649" s="661"/>
      <c r="K649" s="613"/>
      <c r="L649" s="599"/>
      <c r="M649" s="599"/>
      <c r="N649" s="599"/>
      <c r="O649" s="599"/>
      <c r="P649" s="599"/>
      <c r="Q649" s="599"/>
      <c r="R649" s="599"/>
      <c r="S649" s="599"/>
      <c r="T649" s="599"/>
      <c r="U649" s="599"/>
      <c r="V649" s="599"/>
      <c r="W649" s="599"/>
      <c r="X649" s="599"/>
      <c r="Y649" s="599"/>
      <c r="Z649" s="599"/>
      <c r="AA649" s="599"/>
      <c r="AB649" s="599"/>
      <c r="AC649" s="599"/>
      <c r="AD649" s="599"/>
      <c r="AE649" s="599"/>
      <c r="AF649" s="599"/>
      <c r="AG649" s="599"/>
      <c r="AH649" s="599"/>
      <c r="AI649" s="599"/>
      <c r="AJ649" s="599"/>
      <c r="AK649" s="599"/>
      <c r="AL649" s="599"/>
      <c r="AM649" s="599"/>
      <c r="AN649" s="599"/>
      <c r="AO649" s="599"/>
      <c r="AP649" s="599"/>
      <c r="AQ649" s="599"/>
      <c r="AR649" s="599"/>
      <c r="AS649" s="599"/>
      <c r="AT649" s="599"/>
      <c r="AU649" s="599"/>
      <c r="AV649" s="599"/>
      <c r="AW649" s="599"/>
      <c r="AX649" s="599"/>
      <c r="AY649" s="599"/>
      <c r="AZ649" s="599"/>
      <c r="BA649" s="599"/>
      <c r="BB649" s="599"/>
    </row>
    <row r="650" spans="1:54" s="598" customFormat="1">
      <c r="A650" s="601">
        <v>2.8</v>
      </c>
      <c r="B650" s="601"/>
      <c r="C650" s="593" t="s">
        <v>974</v>
      </c>
      <c r="D650" s="602"/>
      <c r="E650" s="604"/>
      <c r="F650" s="597"/>
      <c r="G650" s="601">
        <v>2.8</v>
      </c>
      <c r="H650" s="601"/>
      <c r="I650" s="593" t="s">
        <v>974</v>
      </c>
      <c r="J650" s="602"/>
      <c r="K650" s="604"/>
      <c r="L650" s="599"/>
      <c r="M650" s="599"/>
      <c r="N650" s="599"/>
      <c r="O650" s="599"/>
      <c r="P650" s="599"/>
      <c r="Q650" s="599"/>
      <c r="R650" s="599"/>
      <c r="S650" s="599"/>
      <c r="T650" s="599"/>
      <c r="U650" s="599"/>
      <c r="V650" s="599"/>
      <c r="W650" s="599"/>
      <c r="X650" s="599"/>
      <c r="Y650" s="599"/>
      <c r="Z650" s="599"/>
      <c r="AA650" s="599"/>
      <c r="AB650" s="599"/>
      <c r="AC650" s="599"/>
      <c r="AD650" s="599"/>
      <c r="AE650" s="599"/>
      <c r="AF650" s="599"/>
      <c r="AG650" s="599"/>
      <c r="AH650" s="599"/>
      <c r="AI650" s="599"/>
      <c r="AJ650" s="599"/>
      <c r="AK650" s="599"/>
      <c r="AL650" s="599"/>
      <c r="AM650" s="599"/>
      <c r="AN650" s="599"/>
      <c r="AO650" s="599"/>
      <c r="AP650" s="599"/>
      <c r="AQ650" s="599"/>
      <c r="AR650" s="599"/>
      <c r="AS650" s="599"/>
      <c r="AT650" s="599"/>
      <c r="AU650" s="599"/>
      <c r="AV650" s="599"/>
      <c r="AW650" s="599"/>
      <c r="AX650" s="599"/>
      <c r="AY650" s="599"/>
      <c r="AZ650" s="599"/>
      <c r="BA650" s="599"/>
      <c r="BB650" s="599"/>
    </row>
    <row r="651" spans="1:54" s="598" customFormat="1" ht="211.5" customHeight="1">
      <c r="A651" s="605" t="s">
        <v>975</v>
      </c>
      <c r="B651" s="605"/>
      <c r="C651" s="606" t="s">
        <v>976</v>
      </c>
      <c r="D651" s="607"/>
      <c r="E651" s="608"/>
      <c r="F651" s="597"/>
      <c r="G651" s="605" t="s">
        <v>975</v>
      </c>
      <c r="H651" s="605"/>
      <c r="I651" s="606" t="s">
        <v>1745</v>
      </c>
      <c r="J651" s="607"/>
      <c r="K651" s="608"/>
      <c r="L651" s="599"/>
      <c r="M651" s="599"/>
      <c r="N651" s="599"/>
      <c r="O651" s="599"/>
      <c r="P651" s="599"/>
      <c r="Q651" s="599"/>
      <c r="R651" s="599"/>
      <c r="S651" s="599"/>
      <c r="T651" s="599"/>
      <c r="U651" s="599"/>
      <c r="V651" s="599"/>
      <c r="W651" s="599"/>
      <c r="X651" s="599"/>
      <c r="Y651" s="599"/>
      <c r="Z651" s="599"/>
      <c r="AA651" s="599"/>
      <c r="AB651" s="599"/>
      <c r="AC651" s="599"/>
      <c r="AD651" s="599"/>
      <c r="AE651" s="599"/>
      <c r="AF651" s="599"/>
      <c r="AG651" s="599"/>
      <c r="AH651" s="599"/>
      <c r="AI651" s="599"/>
      <c r="AJ651" s="599"/>
      <c r="AK651" s="599"/>
      <c r="AL651" s="599"/>
      <c r="AM651" s="599"/>
      <c r="AN651" s="599"/>
      <c r="AO651" s="599"/>
      <c r="AP651" s="599"/>
      <c r="AQ651" s="599"/>
      <c r="AR651" s="599"/>
      <c r="AS651" s="599"/>
      <c r="AT651" s="599"/>
      <c r="AU651" s="599"/>
      <c r="AV651" s="599"/>
      <c r="AW651" s="599"/>
      <c r="AX651" s="599"/>
      <c r="AY651" s="599"/>
      <c r="AZ651" s="599"/>
      <c r="BA651" s="599"/>
      <c r="BB651" s="599"/>
    </row>
    <row r="652" spans="1:54" s="598" customFormat="1" ht="312.60000000000002">
      <c r="A652" s="605"/>
      <c r="B652" s="605"/>
      <c r="C652" s="609" t="s">
        <v>1746</v>
      </c>
      <c r="D652" s="607"/>
      <c r="E652" s="608"/>
      <c r="F652" s="597"/>
      <c r="G652" s="605"/>
      <c r="H652" s="605"/>
      <c r="I652" s="609" t="s">
        <v>1747</v>
      </c>
      <c r="J652" s="607"/>
      <c r="K652" s="608"/>
      <c r="L652" s="599"/>
      <c r="M652" s="599"/>
      <c r="N652" s="599"/>
      <c r="O652" s="599"/>
      <c r="P652" s="599"/>
      <c r="Q652" s="599"/>
      <c r="R652" s="599"/>
      <c r="S652" s="599"/>
      <c r="T652" s="599"/>
      <c r="U652" s="599"/>
      <c r="V652" s="599"/>
      <c r="W652" s="599"/>
      <c r="X652" s="599"/>
      <c r="Y652" s="599"/>
      <c r="Z652" s="599"/>
      <c r="AA652" s="599"/>
      <c r="AB652" s="599"/>
      <c r="AC652" s="599"/>
      <c r="AD652" s="599"/>
      <c r="AE652" s="599"/>
      <c r="AF652" s="599"/>
      <c r="AG652" s="599"/>
      <c r="AH652" s="599"/>
      <c r="AI652" s="599"/>
      <c r="AJ652" s="599"/>
      <c r="AK652" s="599"/>
      <c r="AL652" s="599"/>
      <c r="AM652" s="599"/>
      <c r="AN652" s="599"/>
      <c r="AO652" s="599"/>
      <c r="AP652" s="599"/>
      <c r="AQ652" s="599"/>
      <c r="AR652" s="599"/>
      <c r="AS652" s="599"/>
      <c r="AT652" s="599"/>
      <c r="AU652" s="599"/>
      <c r="AV652" s="599"/>
      <c r="AW652" s="599"/>
      <c r="AX652" s="599"/>
      <c r="AY652" s="599"/>
      <c r="AZ652" s="599"/>
      <c r="BA652" s="599"/>
      <c r="BB652" s="599"/>
    </row>
    <row r="653" spans="1:54" s="598" customFormat="1">
      <c r="A653" s="605"/>
      <c r="B653" s="605" t="s">
        <v>1517</v>
      </c>
      <c r="C653" s="574"/>
      <c r="D653" s="607"/>
      <c r="E653" s="608"/>
      <c r="F653" s="597"/>
      <c r="G653" s="605"/>
      <c r="H653" s="605" t="s">
        <v>1517</v>
      </c>
      <c r="I653" s="574"/>
      <c r="J653" s="607"/>
      <c r="K653" s="608"/>
      <c r="L653" s="599"/>
      <c r="M653" s="599"/>
      <c r="N653" s="599"/>
      <c r="O653" s="599"/>
      <c r="P653" s="599"/>
      <c r="Q653" s="599"/>
      <c r="R653" s="599"/>
      <c r="S653" s="599"/>
      <c r="T653" s="599"/>
      <c r="U653" s="599"/>
      <c r="V653" s="599"/>
      <c r="W653" s="599"/>
      <c r="X653" s="599"/>
      <c r="Y653" s="599"/>
      <c r="Z653" s="599"/>
      <c r="AA653" s="599"/>
      <c r="AB653" s="599"/>
      <c r="AC653" s="599"/>
      <c r="AD653" s="599"/>
      <c r="AE653" s="599"/>
      <c r="AF653" s="599"/>
      <c r="AG653" s="599"/>
      <c r="AH653" s="599"/>
      <c r="AI653" s="599"/>
      <c r="AJ653" s="599"/>
      <c r="AK653" s="599"/>
      <c r="AL653" s="599"/>
      <c r="AM653" s="599"/>
      <c r="AN653" s="599"/>
      <c r="AO653" s="599"/>
      <c r="AP653" s="599"/>
      <c r="AQ653" s="599"/>
      <c r="AR653" s="599"/>
      <c r="AS653" s="599"/>
      <c r="AT653" s="599"/>
      <c r="AU653" s="599"/>
      <c r="AV653" s="599"/>
      <c r="AW653" s="599"/>
      <c r="AX653" s="599"/>
      <c r="AY653" s="599"/>
      <c r="AZ653" s="599"/>
      <c r="BA653" s="599"/>
      <c r="BB653" s="599"/>
    </row>
    <row r="654" spans="1:54" s="598" customFormat="1">
      <c r="A654" s="605"/>
      <c r="B654" s="605" t="str">
        <f>B$39</f>
        <v>MA</v>
      </c>
      <c r="C654" s="574"/>
      <c r="D654" s="607"/>
      <c r="E654" s="608"/>
      <c r="F654" s="597"/>
      <c r="G654" s="605"/>
      <c r="H654" s="605" t="str">
        <f>H$39</f>
        <v>MA</v>
      </c>
      <c r="I654" s="574"/>
      <c r="J654" s="607"/>
      <c r="K654" s="608"/>
      <c r="L654" s="599"/>
      <c r="M654" s="599"/>
      <c r="N654" s="599"/>
      <c r="O654" s="599"/>
      <c r="P654" s="599"/>
      <c r="Q654" s="599"/>
      <c r="R654" s="599"/>
      <c r="S654" s="599"/>
      <c r="T654" s="599"/>
      <c r="U654" s="599"/>
      <c r="V654" s="599"/>
      <c r="W654" s="599"/>
      <c r="X654" s="599"/>
      <c r="Y654" s="599"/>
      <c r="Z654" s="599"/>
      <c r="AA654" s="599"/>
      <c r="AB654" s="599"/>
      <c r="AC654" s="599"/>
      <c r="AD654" s="599"/>
      <c r="AE654" s="599"/>
      <c r="AF654" s="599"/>
      <c r="AG654" s="599"/>
      <c r="AH654" s="599"/>
      <c r="AI654" s="599"/>
      <c r="AJ654" s="599"/>
      <c r="AK654" s="599"/>
      <c r="AL654" s="599"/>
      <c r="AM654" s="599"/>
      <c r="AN654" s="599"/>
      <c r="AO654" s="599"/>
      <c r="AP654" s="599"/>
      <c r="AQ654" s="599"/>
      <c r="AR654" s="599"/>
      <c r="AS654" s="599"/>
      <c r="AT654" s="599"/>
      <c r="AU654" s="599"/>
      <c r="AV654" s="599"/>
      <c r="AW654" s="599"/>
      <c r="AX654" s="599"/>
      <c r="AY654" s="599"/>
      <c r="AZ654" s="599"/>
      <c r="BA654" s="599"/>
      <c r="BB654" s="599"/>
    </row>
    <row r="655" spans="1:54" s="598" customFormat="1">
      <c r="A655" s="605"/>
      <c r="B655" s="605" t="str">
        <f>B$40</f>
        <v>S1</v>
      </c>
      <c r="C655" s="574"/>
      <c r="D655" s="607"/>
      <c r="E655" s="608"/>
      <c r="F655" s="597"/>
      <c r="G655" s="605"/>
      <c r="H655" s="605" t="str">
        <f>H$40</f>
        <v>S1</v>
      </c>
      <c r="I655" s="574"/>
      <c r="J655" s="607"/>
      <c r="K655" s="608"/>
      <c r="L655" s="599"/>
      <c r="M655" s="599"/>
      <c r="N655" s="599"/>
      <c r="O655" s="599"/>
      <c r="P655" s="599"/>
      <c r="Q655" s="599"/>
      <c r="R655" s="599"/>
      <c r="S655" s="599"/>
      <c r="T655" s="599"/>
      <c r="U655" s="599"/>
      <c r="V655" s="599"/>
      <c r="W655" s="599"/>
      <c r="X655" s="599"/>
      <c r="Y655" s="599"/>
      <c r="Z655" s="599"/>
      <c r="AA655" s="599"/>
      <c r="AB655" s="599"/>
      <c r="AC655" s="599"/>
      <c r="AD655" s="599"/>
      <c r="AE655" s="599"/>
      <c r="AF655" s="599"/>
      <c r="AG655" s="599"/>
      <c r="AH655" s="599"/>
      <c r="AI655" s="599"/>
      <c r="AJ655" s="599"/>
      <c r="AK655" s="599"/>
      <c r="AL655" s="599"/>
      <c r="AM655" s="599"/>
      <c r="AN655" s="599"/>
      <c r="AO655" s="599"/>
      <c r="AP655" s="599"/>
      <c r="AQ655" s="599"/>
      <c r="AR655" s="599"/>
      <c r="AS655" s="599"/>
      <c r="AT655" s="599"/>
      <c r="AU655" s="599"/>
      <c r="AV655" s="599"/>
      <c r="AW655" s="599"/>
      <c r="AX655" s="599"/>
      <c r="AY655" s="599"/>
      <c r="AZ655" s="599"/>
      <c r="BA655" s="599"/>
      <c r="BB655" s="599"/>
    </row>
    <row r="656" spans="1:54" s="598" customFormat="1">
      <c r="A656" s="605"/>
      <c r="B656" s="605" t="str">
        <f>B$41</f>
        <v>S2</v>
      </c>
      <c r="C656" s="574"/>
      <c r="D656" s="607"/>
      <c r="E656" s="608"/>
      <c r="F656" s="597"/>
      <c r="G656" s="605"/>
      <c r="H656" s="605" t="str">
        <f>H$41</f>
        <v>S2</v>
      </c>
      <c r="I656" s="574"/>
      <c r="J656" s="607"/>
      <c r="K656" s="608"/>
      <c r="L656" s="599"/>
      <c r="M656" s="599"/>
      <c r="N656" s="599"/>
      <c r="O656" s="599"/>
      <c r="P656" s="599"/>
      <c r="Q656" s="599"/>
      <c r="R656" s="599"/>
      <c r="S656" s="599"/>
      <c r="T656" s="599"/>
      <c r="U656" s="599"/>
      <c r="V656" s="599"/>
      <c r="W656" s="599"/>
      <c r="X656" s="599"/>
      <c r="Y656" s="599"/>
      <c r="Z656" s="599"/>
      <c r="AA656" s="599"/>
      <c r="AB656" s="599"/>
      <c r="AC656" s="599"/>
      <c r="AD656" s="599"/>
      <c r="AE656" s="599"/>
      <c r="AF656" s="599"/>
      <c r="AG656" s="599"/>
      <c r="AH656" s="599"/>
      <c r="AI656" s="599"/>
      <c r="AJ656" s="599"/>
      <c r="AK656" s="599"/>
      <c r="AL656" s="599"/>
      <c r="AM656" s="599"/>
      <c r="AN656" s="599"/>
      <c r="AO656" s="599"/>
      <c r="AP656" s="599"/>
      <c r="AQ656" s="599"/>
      <c r="AR656" s="599"/>
      <c r="AS656" s="599"/>
      <c r="AT656" s="599"/>
      <c r="AU656" s="599"/>
      <c r="AV656" s="599"/>
      <c r="AW656" s="599"/>
      <c r="AX656" s="599"/>
      <c r="AY656" s="599"/>
      <c r="AZ656" s="599"/>
      <c r="BA656" s="599"/>
      <c r="BB656" s="599"/>
    </row>
    <row r="657" spans="1:54" s="598" customFormat="1" ht="38.25" customHeight="1">
      <c r="A657" s="605"/>
      <c r="B657" s="605" t="str">
        <f>B$42</f>
        <v>S3</v>
      </c>
      <c r="C657" s="574"/>
      <c r="D657" s="607"/>
      <c r="E657" s="608"/>
      <c r="F657" s="597"/>
      <c r="G657" s="605"/>
      <c r="H657" s="605" t="str">
        <f>H$42</f>
        <v>S3</v>
      </c>
      <c r="I657" s="756" t="s">
        <v>1748</v>
      </c>
      <c r="J657" s="759" t="s">
        <v>718</v>
      </c>
      <c r="K657" s="608"/>
      <c r="L657" s="599"/>
      <c r="M657" s="599"/>
      <c r="N657" s="599"/>
      <c r="O657" s="599"/>
      <c r="P657" s="599"/>
      <c r="Q657" s="599"/>
      <c r="R657" s="599"/>
      <c r="S657" s="599"/>
      <c r="T657" s="599"/>
      <c r="U657" s="599"/>
      <c r="V657" s="599"/>
      <c r="W657" s="599"/>
      <c r="X657" s="599"/>
      <c r="Y657" s="599"/>
      <c r="Z657" s="599"/>
      <c r="AA657" s="599"/>
      <c r="AB657" s="599"/>
      <c r="AC657" s="599"/>
      <c r="AD657" s="599"/>
      <c r="AE657" s="599"/>
      <c r="AF657" s="599"/>
      <c r="AG657" s="599"/>
      <c r="AH657" s="599"/>
      <c r="AI657" s="599"/>
      <c r="AJ657" s="599"/>
      <c r="AK657" s="599"/>
      <c r="AL657" s="599"/>
      <c r="AM657" s="599"/>
      <c r="AN657" s="599"/>
      <c r="AO657" s="599"/>
      <c r="AP657" s="599"/>
      <c r="AQ657" s="599"/>
      <c r="AR657" s="599"/>
      <c r="AS657" s="599"/>
      <c r="AT657" s="599"/>
      <c r="AU657" s="599"/>
      <c r="AV657" s="599"/>
      <c r="AW657" s="599"/>
      <c r="AX657" s="599"/>
      <c r="AY657" s="599"/>
      <c r="AZ657" s="599"/>
      <c r="BA657" s="599"/>
      <c r="BB657" s="599"/>
    </row>
    <row r="658" spans="1:54" s="598" customFormat="1">
      <c r="A658" s="605"/>
      <c r="B658" s="605" t="str">
        <f>B$43</f>
        <v>S4</v>
      </c>
      <c r="C658" s="574"/>
      <c r="D658" s="607"/>
      <c r="E658" s="608"/>
      <c r="F658" s="597"/>
      <c r="G658" s="605"/>
      <c r="H658" s="605" t="str">
        <f>H$43</f>
        <v>S4</v>
      </c>
      <c r="I658" s="574"/>
      <c r="J658" s="607"/>
      <c r="K658" s="608"/>
      <c r="L658" s="599"/>
      <c r="M658" s="599"/>
      <c r="N658" s="599"/>
      <c r="O658" s="599"/>
      <c r="P658" s="599"/>
      <c r="Q658" s="599"/>
      <c r="R658" s="599"/>
      <c r="S658" s="599"/>
      <c r="T658" s="599"/>
      <c r="U658" s="599"/>
      <c r="V658" s="599"/>
      <c r="W658" s="599"/>
      <c r="X658" s="599"/>
      <c r="Y658" s="599"/>
      <c r="Z658" s="599"/>
      <c r="AA658" s="599"/>
      <c r="AB658" s="599"/>
      <c r="AC658" s="599"/>
      <c r="AD658" s="599"/>
      <c r="AE658" s="599"/>
      <c r="AF658" s="599"/>
      <c r="AG658" s="599"/>
      <c r="AH658" s="599"/>
      <c r="AI658" s="599"/>
      <c r="AJ658" s="599"/>
      <c r="AK658" s="599"/>
      <c r="AL658" s="599"/>
      <c r="AM658" s="599"/>
      <c r="AN658" s="599"/>
      <c r="AO658" s="599"/>
      <c r="AP658" s="599"/>
      <c r="AQ658" s="599"/>
      <c r="AR658" s="599"/>
      <c r="AS658" s="599"/>
      <c r="AT658" s="599"/>
      <c r="AU658" s="599"/>
      <c r="AV658" s="599"/>
      <c r="AW658" s="599"/>
      <c r="AX658" s="599"/>
      <c r="AY658" s="599"/>
      <c r="AZ658" s="599"/>
      <c r="BA658" s="599"/>
      <c r="BB658" s="599"/>
    </row>
    <row r="659" spans="1:54" s="598" customFormat="1">
      <c r="A659" s="610"/>
      <c r="B659" s="610"/>
      <c r="C659" s="611"/>
      <c r="D659" s="612"/>
      <c r="E659" s="613"/>
      <c r="F659" s="597"/>
      <c r="G659" s="600"/>
      <c r="H659" s="600"/>
      <c r="I659" s="611"/>
      <c r="J659" s="600"/>
      <c r="K659" s="600"/>
      <c r="L659" s="599"/>
      <c r="M659" s="599"/>
      <c r="N659" s="599"/>
      <c r="O659" s="599"/>
      <c r="P659" s="599"/>
      <c r="Q659" s="599"/>
      <c r="R659" s="599"/>
      <c r="S659" s="599"/>
      <c r="T659" s="599"/>
      <c r="U659" s="599"/>
      <c r="V659" s="599"/>
      <c r="W659" s="599"/>
      <c r="X659" s="599"/>
      <c r="Y659" s="599"/>
      <c r="Z659" s="599"/>
      <c r="AA659" s="599"/>
      <c r="AB659" s="599"/>
      <c r="AC659" s="599"/>
      <c r="AD659" s="599"/>
      <c r="AE659" s="599"/>
      <c r="AF659" s="599"/>
      <c r="AG659" s="599"/>
      <c r="AH659" s="599"/>
      <c r="AI659" s="599"/>
      <c r="AJ659" s="599"/>
      <c r="AK659" s="599"/>
      <c r="AL659" s="599"/>
      <c r="AM659" s="599"/>
      <c r="AN659" s="599"/>
      <c r="AO659" s="599"/>
      <c r="AP659" s="599"/>
      <c r="AQ659" s="599"/>
      <c r="AR659" s="599"/>
      <c r="AS659" s="599"/>
      <c r="AT659" s="599"/>
      <c r="AU659" s="599"/>
      <c r="AV659" s="599"/>
      <c r="AW659" s="599"/>
      <c r="AX659" s="599"/>
      <c r="AY659" s="599"/>
      <c r="AZ659" s="599"/>
      <c r="BA659" s="599"/>
      <c r="BB659" s="599"/>
    </row>
    <row r="660" spans="1:54" s="598" customFormat="1" ht="137.44999999999999">
      <c r="A660" s="605" t="s">
        <v>978</v>
      </c>
      <c r="B660" s="605"/>
      <c r="C660" s="606" t="s">
        <v>979</v>
      </c>
      <c r="D660" s="607"/>
      <c r="E660" s="608"/>
      <c r="F660" s="597"/>
      <c r="G660" s="615" t="s">
        <v>1749</v>
      </c>
      <c r="H660" s="615"/>
      <c r="I660" s="619" t="s">
        <v>1750</v>
      </c>
      <c r="J660" s="648"/>
      <c r="K660" s="641"/>
      <c r="L660" s="599"/>
      <c r="M660" s="599"/>
      <c r="N660" s="599"/>
      <c r="O660" s="599"/>
      <c r="P660" s="599"/>
      <c r="Q660" s="599"/>
      <c r="R660" s="599"/>
      <c r="S660" s="599"/>
      <c r="T660" s="599"/>
      <c r="U660" s="599"/>
      <c r="V660" s="599"/>
      <c r="W660" s="599"/>
      <c r="X660" s="599"/>
      <c r="Y660" s="599"/>
      <c r="Z660" s="599"/>
      <c r="AA660" s="599"/>
      <c r="AB660" s="599"/>
      <c r="AC660" s="599"/>
      <c r="AD660" s="599"/>
      <c r="AE660" s="599"/>
      <c r="AF660" s="599"/>
      <c r="AG660" s="599"/>
      <c r="AH660" s="599"/>
      <c r="AI660" s="599"/>
      <c r="AJ660" s="599"/>
      <c r="AK660" s="599"/>
      <c r="AL660" s="599"/>
      <c r="AM660" s="599"/>
      <c r="AN660" s="599"/>
      <c r="AO660" s="599"/>
      <c r="AP660" s="599"/>
      <c r="AQ660" s="599"/>
      <c r="AR660" s="599"/>
      <c r="AS660" s="599"/>
      <c r="AT660" s="599"/>
      <c r="AU660" s="599"/>
      <c r="AV660" s="599"/>
      <c r="AW660" s="599"/>
      <c r="AX660" s="599"/>
      <c r="AY660" s="599"/>
      <c r="AZ660" s="599"/>
      <c r="BA660" s="599"/>
      <c r="BB660" s="599"/>
    </row>
    <row r="661" spans="1:54" s="598" customFormat="1">
      <c r="A661" s="605"/>
      <c r="B661" s="605" t="s">
        <v>1517</v>
      </c>
      <c r="C661" s="574"/>
      <c r="D661" s="607"/>
      <c r="E661" s="608"/>
      <c r="F661" s="597"/>
      <c r="G661" s="649"/>
      <c r="H661" s="605" t="s">
        <v>1517</v>
      </c>
      <c r="I661" s="715"/>
      <c r="J661" s="641"/>
      <c r="K661" s="641"/>
      <c r="L661" s="599"/>
      <c r="M661" s="599"/>
      <c r="N661" s="599"/>
      <c r="O661" s="599"/>
      <c r="P661" s="599"/>
      <c r="Q661" s="599"/>
      <c r="R661" s="599"/>
      <c r="S661" s="599"/>
      <c r="T661" s="599"/>
      <c r="U661" s="599"/>
      <c r="V661" s="599"/>
      <c r="W661" s="599"/>
      <c r="X661" s="599"/>
      <c r="Y661" s="599"/>
      <c r="Z661" s="599"/>
      <c r="AA661" s="599"/>
      <c r="AB661" s="599"/>
      <c r="AC661" s="599"/>
      <c r="AD661" s="599"/>
      <c r="AE661" s="599"/>
      <c r="AF661" s="599"/>
      <c r="AG661" s="599"/>
      <c r="AH661" s="599"/>
      <c r="AI661" s="599"/>
      <c r="AJ661" s="599"/>
      <c r="AK661" s="599"/>
      <c r="AL661" s="599"/>
      <c r="AM661" s="599"/>
      <c r="AN661" s="599"/>
      <c r="AO661" s="599"/>
      <c r="AP661" s="599"/>
      <c r="AQ661" s="599"/>
      <c r="AR661" s="599"/>
      <c r="AS661" s="599"/>
      <c r="AT661" s="599"/>
      <c r="AU661" s="599"/>
      <c r="AV661" s="599"/>
      <c r="AW661" s="599"/>
      <c r="AX661" s="599"/>
      <c r="AY661" s="599"/>
      <c r="AZ661" s="599"/>
      <c r="BA661" s="599"/>
      <c r="BB661" s="599"/>
    </row>
    <row r="662" spans="1:54" s="598" customFormat="1">
      <c r="A662" s="605"/>
      <c r="B662" s="605" t="str">
        <f>B$39</f>
        <v>MA</v>
      </c>
      <c r="C662" s="574"/>
      <c r="D662" s="607"/>
      <c r="E662" s="608"/>
      <c r="F662" s="597"/>
      <c r="G662" s="641"/>
      <c r="H662" s="605" t="str">
        <f>H$39</f>
        <v>MA</v>
      </c>
      <c r="I662" s="620"/>
      <c r="J662" s="641"/>
      <c r="K662" s="641"/>
      <c r="L662" s="599"/>
      <c r="M662" s="599"/>
      <c r="N662" s="599"/>
      <c r="O662" s="599"/>
      <c r="P662" s="599"/>
      <c r="Q662" s="599"/>
      <c r="R662" s="599"/>
      <c r="S662" s="599"/>
      <c r="T662" s="599"/>
      <c r="U662" s="599"/>
      <c r="V662" s="599"/>
      <c r="W662" s="599"/>
      <c r="X662" s="599"/>
      <c r="Y662" s="599"/>
      <c r="Z662" s="599"/>
      <c r="AA662" s="599"/>
      <c r="AB662" s="599"/>
      <c r="AC662" s="599"/>
      <c r="AD662" s="599"/>
      <c r="AE662" s="599"/>
      <c r="AF662" s="599"/>
      <c r="AG662" s="599"/>
      <c r="AH662" s="599"/>
      <c r="AI662" s="599"/>
      <c r="AJ662" s="599"/>
      <c r="AK662" s="599"/>
      <c r="AL662" s="599"/>
      <c r="AM662" s="599"/>
      <c r="AN662" s="599"/>
      <c r="AO662" s="599"/>
      <c r="AP662" s="599"/>
      <c r="AQ662" s="599"/>
      <c r="AR662" s="599"/>
      <c r="AS662" s="599"/>
      <c r="AT662" s="599"/>
      <c r="AU662" s="599"/>
      <c r="AV662" s="599"/>
      <c r="AW662" s="599"/>
      <c r="AX662" s="599"/>
      <c r="AY662" s="599"/>
      <c r="AZ662" s="599"/>
      <c r="BA662" s="599"/>
      <c r="BB662" s="599"/>
    </row>
    <row r="663" spans="1:54" s="598" customFormat="1">
      <c r="A663" s="605"/>
      <c r="B663" s="605" t="str">
        <f>B$40</f>
        <v>S1</v>
      </c>
      <c r="C663" s="574"/>
      <c r="D663" s="607"/>
      <c r="E663" s="608"/>
      <c r="F663" s="597"/>
      <c r="G663" s="641"/>
      <c r="H663" s="605" t="str">
        <f>H$40</f>
        <v>S1</v>
      </c>
      <c r="I663" s="620"/>
      <c r="J663" s="641"/>
      <c r="K663" s="641"/>
      <c r="L663" s="599"/>
      <c r="M663" s="599"/>
      <c r="N663" s="599"/>
      <c r="O663" s="599"/>
      <c r="P663" s="599"/>
      <c r="Q663" s="599"/>
      <c r="R663" s="599"/>
      <c r="S663" s="599"/>
      <c r="T663" s="599"/>
      <c r="U663" s="599"/>
      <c r="V663" s="599"/>
      <c r="W663" s="599"/>
      <c r="X663" s="599"/>
      <c r="Y663" s="599"/>
      <c r="Z663" s="599"/>
      <c r="AA663" s="599"/>
      <c r="AB663" s="599"/>
      <c r="AC663" s="599"/>
      <c r="AD663" s="599"/>
      <c r="AE663" s="599"/>
      <c r="AF663" s="599"/>
      <c r="AG663" s="599"/>
      <c r="AH663" s="599"/>
      <c r="AI663" s="599"/>
      <c r="AJ663" s="599"/>
      <c r="AK663" s="599"/>
      <c r="AL663" s="599"/>
      <c r="AM663" s="599"/>
      <c r="AN663" s="599"/>
      <c r="AO663" s="599"/>
      <c r="AP663" s="599"/>
      <c r="AQ663" s="599"/>
      <c r="AR663" s="599"/>
      <c r="AS663" s="599"/>
      <c r="AT663" s="599"/>
      <c r="AU663" s="599"/>
      <c r="AV663" s="599"/>
      <c r="AW663" s="599"/>
      <c r="AX663" s="599"/>
      <c r="AY663" s="599"/>
      <c r="AZ663" s="599"/>
      <c r="BA663" s="599"/>
      <c r="BB663" s="599"/>
    </row>
    <row r="664" spans="1:54" s="598" customFormat="1">
      <c r="A664" s="605"/>
      <c r="B664" s="605" t="str">
        <f>B$41</f>
        <v>S2</v>
      </c>
      <c r="C664" s="574"/>
      <c r="D664" s="607"/>
      <c r="E664" s="608"/>
      <c r="F664" s="597"/>
      <c r="G664" s="641"/>
      <c r="H664" s="605" t="str">
        <f>H$41</f>
        <v>S2</v>
      </c>
      <c r="I664" s="620"/>
      <c r="J664" s="641"/>
      <c r="K664" s="641"/>
      <c r="L664" s="599"/>
      <c r="M664" s="599"/>
      <c r="N664" s="599"/>
      <c r="O664" s="599"/>
      <c r="P664" s="599"/>
      <c r="Q664" s="599"/>
      <c r="R664" s="599"/>
      <c r="S664" s="599"/>
      <c r="T664" s="599"/>
      <c r="U664" s="599"/>
      <c r="V664" s="599"/>
      <c r="W664" s="599"/>
      <c r="X664" s="599"/>
      <c r="Y664" s="599"/>
      <c r="Z664" s="599"/>
      <c r="AA664" s="599"/>
      <c r="AB664" s="599"/>
      <c r="AC664" s="599"/>
      <c r="AD664" s="599"/>
      <c r="AE664" s="599"/>
      <c r="AF664" s="599"/>
      <c r="AG664" s="599"/>
      <c r="AH664" s="599"/>
      <c r="AI664" s="599"/>
      <c r="AJ664" s="599"/>
      <c r="AK664" s="599"/>
      <c r="AL664" s="599"/>
      <c r="AM664" s="599"/>
      <c r="AN664" s="599"/>
      <c r="AO664" s="599"/>
      <c r="AP664" s="599"/>
      <c r="AQ664" s="599"/>
      <c r="AR664" s="599"/>
      <c r="AS664" s="599"/>
      <c r="AT664" s="599"/>
      <c r="AU664" s="599"/>
      <c r="AV664" s="599"/>
      <c r="AW664" s="599"/>
      <c r="AX664" s="599"/>
      <c r="AY664" s="599"/>
      <c r="AZ664" s="599"/>
      <c r="BA664" s="599"/>
      <c r="BB664" s="599"/>
    </row>
    <row r="665" spans="1:54" s="598" customFormat="1" ht="49.5" customHeight="1">
      <c r="A665" s="605"/>
      <c r="B665" s="605" t="str">
        <f>B$42</f>
        <v>S3</v>
      </c>
      <c r="C665" s="574"/>
      <c r="D665" s="607"/>
      <c r="E665" s="608"/>
      <c r="F665" s="597"/>
      <c r="G665" s="641"/>
      <c r="H665" s="605" t="str">
        <f>H$42</f>
        <v>S3</v>
      </c>
      <c r="I665" s="756" t="s">
        <v>1751</v>
      </c>
      <c r="J665" s="759" t="s">
        <v>718</v>
      </c>
      <c r="K665" s="641"/>
      <c r="L665" s="599"/>
      <c r="M665" s="599"/>
      <c r="N665" s="599"/>
      <c r="O665" s="599"/>
      <c r="P665" s="599"/>
      <c r="Q665" s="599"/>
      <c r="R665" s="599"/>
      <c r="S665" s="599"/>
      <c r="T665" s="599"/>
      <c r="U665" s="599"/>
      <c r="V665" s="599"/>
      <c r="W665" s="599"/>
      <c r="X665" s="599"/>
      <c r="Y665" s="599"/>
      <c r="Z665" s="599"/>
      <c r="AA665" s="599"/>
      <c r="AB665" s="599"/>
      <c r="AC665" s="599"/>
      <c r="AD665" s="599"/>
      <c r="AE665" s="599"/>
      <c r="AF665" s="599"/>
      <c r="AG665" s="599"/>
      <c r="AH665" s="599"/>
      <c r="AI665" s="599"/>
      <c r="AJ665" s="599"/>
      <c r="AK665" s="599"/>
      <c r="AL665" s="599"/>
      <c r="AM665" s="599"/>
      <c r="AN665" s="599"/>
      <c r="AO665" s="599"/>
      <c r="AP665" s="599"/>
      <c r="AQ665" s="599"/>
      <c r="AR665" s="599"/>
      <c r="AS665" s="599"/>
      <c r="AT665" s="599"/>
      <c r="AU665" s="599"/>
      <c r="AV665" s="599"/>
      <c r="AW665" s="599"/>
      <c r="AX665" s="599"/>
      <c r="AY665" s="599"/>
      <c r="AZ665" s="599"/>
      <c r="BA665" s="599"/>
      <c r="BB665" s="599"/>
    </row>
    <row r="666" spans="1:54" s="598" customFormat="1">
      <c r="A666" s="605"/>
      <c r="B666" s="605" t="str">
        <f>B$43</f>
        <v>S4</v>
      </c>
      <c r="C666" s="574"/>
      <c r="D666" s="607"/>
      <c r="E666" s="608"/>
      <c r="F666" s="597"/>
      <c r="G666" s="641"/>
      <c r="H666" s="605" t="str">
        <f>H$43</f>
        <v>S4</v>
      </c>
      <c r="I666" s="620"/>
      <c r="J666" s="641"/>
      <c r="K666" s="641"/>
      <c r="L666" s="599"/>
      <c r="M666" s="599"/>
      <c r="N666" s="599"/>
      <c r="O666" s="599"/>
      <c r="P666" s="599"/>
      <c r="Q666" s="599"/>
      <c r="R666" s="599"/>
      <c r="S666" s="599"/>
      <c r="T666" s="599"/>
      <c r="U666" s="599"/>
      <c r="V666" s="599"/>
      <c r="W666" s="599"/>
      <c r="X666" s="599"/>
      <c r="Y666" s="599"/>
      <c r="Z666" s="599"/>
      <c r="AA666" s="599"/>
      <c r="AB666" s="599"/>
      <c r="AC666" s="599"/>
      <c r="AD666" s="599"/>
      <c r="AE666" s="599"/>
      <c r="AF666" s="599"/>
      <c r="AG666" s="599"/>
      <c r="AH666" s="599"/>
      <c r="AI666" s="599"/>
      <c r="AJ666" s="599"/>
      <c r="AK666" s="599"/>
      <c r="AL666" s="599"/>
      <c r="AM666" s="599"/>
      <c r="AN666" s="599"/>
      <c r="AO666" s="599"/>
      <c r="AP666" s="599"/>
      <c r="AQ666" s="599"/>
      <c r="AR666" s="599"/>
      <c r="AS666" s="599"/>
      <c r="AT666" s="599"/>
      <c r="AU666" s="599"/>
      <c r="AV666" s="599"/>
      <c r="AW666" s="599"/>
      <c r="AX666" s="599"/>
      <c r="AY666" s="599"/>
      <c r="AZ666" s="599"/>
      <c r="BA666" s="599"/>
      <c r="BB666" s="599"/>
    </row>
    <row r="667" spans="1:54" s="598" customFormat="1">
      <c r="A667" s="610"/>
      <c r="B667" s="610"/>
      <c r="C667" s="611"/>
      <c r="D667" s="612"/>
      <c r="E667" s="613"/>
      <c r="F667" s="597"/>
      <c r="G667" s="600"/>
      <c r="H667" s="600"/>
      <c r="I667" s="611"/>
      <c r="J667" s="600"/>
      <c r="K667" s="600"/>
      <c r="L667" s="599"/>
      <c r="M667" s="599"/>
      <c r="N667" s="599"/>
      <c r="O667" s="599"/>
      <c r="P667" s="599"/>
      <c r="Q667" s="599"/>
      <c r="R667" s="599"/>
      <c r="S667" s="599"/>
      <c r="T667" s="599"/>
      <c r="U667" s="599"/>
      <c r="V667" s="599"/>
      <c r="W667" s="599"/>
      <c r="X667" s="599"/>
      <c r="Y667" s="599"/>
      <c r="Z667" s="599"/>
      <c r="AA667" s="599"/>
      <c r="AB667" s="599"/>
      <c r="AC667" s="599"/>
      <c r="AD667" s="599"/>
      <c r="AE667" s="599"/>
      <c r="AF667" s="599"/>
      <c r="AG667" s="599"/>
      <c r="AH667" s="599"/>
      <c r="AI667" s="599"/>
      <c r="AJ667" s="599"/>
      <c r="AK667" s="599"/>
      <c r="AL667" s="599"/>
      <c r="AM667" s="599"/>
      <c r="AN667" s="599"/>
      <c r="AO667" s="599"/>
      <c r="AP667" s="599"/>
      <c r="AQ667" s="599"/>
      <c r="AR667" s="599"/>
      <c r="AS667" s="599"/>
      <c r="AT667" s="599"/>
      <c r="AU667" s="599"/>
      <c r="AV667" s="599"/>
      <c r="AW667" s="599"/>
      <c r="AX667" s="599"/>
      <c r="AY667" s="599"/>
      <c r="AZ667" s="599"/>
      <c r="BA667" s="599"/>
      <c r="BB667" s="599"/>
    </row>
    <row r="668" spans="1:54" s="598" customFormat="1" ht="137.44999999999999">
      <c r="A668" s="605" t="s">
        <v>981</v>
      </c>
      <c r="B668" s="605"/>
      <c r="C668" s="606" t="s">
        <v>1752</v>
      </c>
      <c r="D668" s="607"/>
      <c r="E668" s="608"/>
      <c r="F668" s="597"/>
      <c r="G668" s="662" t="s">
        <v>1753</v>
      </c>
      <c r="H668" s="615"/>
      <c r="I668" s="619" t="s">
        <v>1754</v>
      </c>
      <c r="J668" s="648"/>
      <c r="K668" s="641"/>
      <c r="L668" s="599"/>
      <c r="M668" s="599"/>
      <c r="N668" s="599"/>
      <c r="O668" s="599"/>
      <c r="P668" s="599"/>
      <c r="Q668" s="599"/>
      <c r="R668" s="599"/>
      <c r="S668" s="599"/>
      <c r="T668" s="599"/>
      <c r="U668" s="599"/>
      <c r="V668" s="599"/>
      <c r="W668" s="599"/>
      <c r="X668" s="599"/>
      <c r="Y668" s="599"/>
      <c r="Z668" s="599"/>
      <c r="AA668" s="599"/>
      <c r="AB668" s="599"/>
      <c r="AC668" s="599"/>
      <c r="AD668" s="599"/>
      <c r="AE668" s="599"/>
      <c r="AF668" s="599"/>
      <c r="AG668" s="599"/>
      <c r="AH668" s="599"/>
      <c r="AI668" s="599"/>
      <c r="AJ668" s="599"/>
      <c r="AK668" s="599"/>
      <c r="AL668" s="599"/>
      <c r="AM668" s="599"/>
      <c r="AN668" s="599"/>
      <c r="AO668" s="599"/>
      <c r="AP668" s="599"/>
      <c r="AQ668" s="599"/>
      <c r="AR668" s="599"/>
      <c r="AS668" s="599"/>
      <c r="AT668" s="599"/>
      <c r="AU668" s="599"/>
      <c r="AV668" s="599"/>
      <c r="AW668" s="599"/>
      <c r="AX668" s="599"/>
      <c r="AY668" s="599"/>
      <c r="AZ668" s="599"/>
      <c r="BA668" s="599"/>
      <c r="BB668" s="599"/>
    </row>
    <row r="669" spans="1:54" s="598" customFormat="1">
      <c r="A669" s="605"/>
      <c r="B669" s="605" t="s">
        <v>1517</v>
      </c>
      <c r="C669" s="574"/>
      <c r="D669" s="607"/>
      <c r="E669" s="608"/>
      <c r="F669" s="597"/>
      <c r="G669" s="649"/>
      <c r="H669" s="605" t="s">
        <v>1517</v>
      </c>
      <c r="I669" s="715"/>
      <c r="J669" s="641"/>
      <c r="K669" s="641"/>
      <c r="L669" s="599"/>
      <c r="M669" s="599"/>
      <c r="N669" s="599"/>
      <c r="O669" s="599"/>
      <c r="P669" s="599"/>
      <c r="Q669" s="599"/>
      <c r="R669" s="599"/>
      <c r="S669" s="599"/>
      <c r="T669" s="599"/>
      <c r="U669" s="599"/>
      <c r="V669" s="599"/>
      <c r="W669" s="599"/>
      <c r="X669" s="599"/>
      <c r="Y669" s="599"/>
      <c r="Z669" s="599"/>
      <c r="AA669" s="599"/>
      <c r="AB669" s="599"/>
      <c r="AC669" s="599"/>
      <c r="AD669" s="599"/>
      <c r="AE669" s="599"/>
      <c r="AF669" s="599"/>
      <c r="AG669" s="599"/>
      <c r="AH669" s="599"/>
      <c r="AI669" s="599"/>
      <c r="AJ669" s="599"/>
      <c r="AK669" s="599"/>
      <c r="AL669" s="599"/>
      <c r="AM669" s="599"/>
      <c r="AN669" s="599"/>
      <c r="AO669" s="599"/>
      <c r="AP669" s="599"/>
      <c r="AQ669" s="599"/>
      <c r="AR669" s="599"/>
      <c r="AS669" s="599"/>
      <c r="AT669" s="599"/>
      <c r="AU669" s="599"/>
      <c r="AV669" s="599"/>
      <c r="AW669" s="599"/>
      <c r="AX669" s="599"/>
      <c r="AY669" s="599"/>
      <c r="AZ669" s="599"/>
      <c r="BA669" s="599"/>
      <c r="BB669" s="599"/>
    </row>
    <row r="670" spans="1:54" s="598" customFormat="1">
      <c r="A670" s="605"/>
      <c r="B670" s="605" t="str">
        <f>B$39</f>
        <v>MA</v>
      </c>
      <c r="C670" s="574"/>
      <c r="D670" s="607"/>
      <c r="E670" s="608"/>
      <c r="F670" s="597"/>
      <c r="G670" s="641"/>
      <c r="H670" s="605" t="str">
        <f>H$39</f>
        <v>MA</v>
      </c>
      <c r="I670" s="620"/>
      <c r="J670" s="641"/>
      <c r="K670" s="641"/>
      <c r="L670" s="599"/>
      <c r="M670" s="599"/>
      <c r="N670" s="599"/>
      <c r="O670" s="599"/>
      <c r="P670" s="599"/>
      <c r="Q670" s="599"/>
      <c r="R670" s="599"/>
      <c r="S670" s="599"/>
      <c r="T670" s="599"/>
      <c r="U670" s="599"/>
      <c r="V670" s="599"/>
      <c r="W670" s="599"/>
      <c r="X670" s="599"/>
      <c r="Y670" s="599"/>
      <c r="Z670" s="599"/>
      <c r="AA670" s="599"/>
      <c r="AB670" s="599"/>
      <c r="AC670" s="599"/>
      <c r="AD670" s="599"/>
      <c r="AE670" s="599"/>
      <c r="AF670" s="599"/>
      <c r="AG670" s="599"/>
      <c r="AH670" s="599"/>
      <c r="AI670" s="599"/>
      <c r="AJ670" s="599"/>
      <c r="AK670" s="599"/>
      <c r="AL670" s="599"/>
      <c r="AM670" s="599"/>
      <c r="AN670" s="599"/>
      <c r="AO670" s="599"/>
      <c r="AP670" s="599"/>
      <c r="AQ670" s="599"/>
      <c r="AR670" s="599"/>
      <c r="AS670" s="599"/>
      <c r="AT670" s="599"/>
      <c r="AU670" s="599"/>
      <c r="AV670" s="599"/>
      <c r="AW670" s="599"/>
      <c r="AX670" s="599"/>
      <c r="AY670" s="599"/>
      <c r="AZ670" s="599"/>
      <c r="BA670" s="599"/>
      <c r="BB670" s="599"/>
    </row>
    <row r="671" spans="1:54" s="598" customFormat="1">
      <c r="A671" s="605"/>
      <c r="B671" s="605" t="str">
        <f>B$40</f>
        <v>S1</v>
      </c>
      <c r="C671" s="574"/>
      <c r="D671" s="607"/>
      <c r="E671" s="608"/>
      <c r="F671" s="597"/>
      <c r="G671" s="641"/>
      <c r="H671" s="605" t="str">
        <f>H$40</f>
        <v>S1</v>
      </c>
      <c r="I671" s="620"/>
      <c r="J671" s="641"/>
      <c r="K671" s="641"/>
      <c r="L671" s="599"/>
      <c r="M671" s="599"/>
      <c r="N671" s="599"/>
      <c r="O671" s="599"/>
      <c r="P671" s="599"/>
      <c r="Q671" s="599"/>
      <c r="R671" s="599"/>
      <c r="S671" s="599"/>
      <c r="T671" s="599"/>
      <c r="U671" s="599"/>
      <c r="V671" s="599"/>
      <c r="W671" s="599"/>
      <c r="X671" s="599"/>
      <c r="Y671" s="599"/>
      <c r="Z671" s="599"/>
      <c r="AA671" s="599"/>
      <c r="AB671" s="599"/>
      <c r="AC671" s="599"/>
      <c r="AD671" s="599"/>
      <c r="AE671" s="599"/>
      <c r="AF671" s="599"/>
      <c r="AG671" s="599"/>
      <c r="AH671" s="599"/>
      <c r="AI671" s="599"/>
      <c r="AJ671" s="599"/>
      <c r="AK671" s="599"/>
      <c r="AL671" s="599"/>
      <c r="AM671" s="599"/>
      <c r="AN671" s="599"/>
      <c r="AO671" s="599"/>
      <c r="AP671" s="599"/>
      <c r="AQ671" s="599"/>
      <c r="AR671" s="599"/>
      <c r="AS671" s="599"/>
      <c r="AT671" s="599"/>
      <c r="AU671" s="599"/>
      <c r="AV671" s="599"/>
      <c r="AW671" s="599"/>
      <c r="AX671" s="599"/>
      <c r="AY671" s="599"/>
      <c r="AZ671" s="599"/>
      <c r="BA671" s="599"/>
      <c r="BB671" s="599"/>
    </row>
    <row r="672" spans="1:54" s="598" customFormat="1">
      <c r="A672" s="605"/>
      <c r="B672" s="605" t="str">
        <f>B$41</f>
        <v>S2</v>
      </c>
      <c r="C672" s="574"/>
      <c r="D672" s="607"/>
      <c r="E672" s="608"/>
      <c r="F672" s="597"/>
      <c r="G672" s="641"/>
      <c r="H672" s="605" t="str">
        <f>H$41</f>
        <v>S2</v>
      </c>
      <c r="I672" s="620"/>
      <c r="J672" s="641"/>
      <c r="K672" s="641"/>
      <c r="L672" s="599"/>
      <c r="M672" s="599"/>
      <c r="N672" s="599"/>
      <c r="O672" s="599"/>
      <c r="P672" s="599"/>
      <c r="Q672" s="599"/>
      <c r="R672" s="599"/>
      <c r="S672" s="599"/>
      <c r="T672" s="599"/>
      <c r="U672" s="599"/>
      <c r="V672" s="599"/>
      <c r="W672" s="599"/>
      <c r="X672" s="599"/>
      <c r="Y672" s="599"/>
      <c r="Z672" s="599"/>
      <c r="AA672" s="599"/>
      <c r="AB672" s="599"/>
      <c r="AC672" s="599"/>
      <c r="AD672" s="599"/>
      <c r="AE672" s="599"/>
      <c r="AF672" s="599"/>
      <c r="AG672" s="599"/>
      <c r="AH672" s="599"/>
      <c r="AI672" s="599"/>
      <c r="AJ672" s="599"/>
      <c r="AK672" s="599"/>
      <c r="AL672" s="599"/>
      <c r="AM672" s="599"/>
      <c r="AN672" s="599"/>
      <c r="AO672" s="599"/>
      <c r="AP672" s="599"/>
      <c r="AQ672" s="599"/>
      <c r="AR672" s="599"/>
      <c r="AS672" s="599"/>
      <c r="AT672" s="599"/>
      <c r="AU672" s="599"/>
      <c r="AV672" s="599"/>
      <c r="AW672" s="599"/>
      <c r="AX672" s="599"/>
      <c r="AY672" s="599"/>
      <c r="AZ672" s="599"/>
      <c r="BA672" s="599"/>
      <c r="BB672" s="599"/>
    </row>
    <row r="673" spans="1:54" s="598" customFormat="1" ht="15.6">
      <c r="A673" s="605"/>
      <c r="B673" s="605" t="str">
        <f>B$42</f>
        <v>S3</v>
      </c>
      <c r="C673" s="574"/>
      <c r="D673" s="607"/>
      <c r="E673" s="608"/>
      <c r="F673" s="597"/>
      <c r="G673" s="641"/>
      <c r="H673" s="605" t="str">
        <f>H$42</f>
        <v>S3</v>
      </c>
      <c r="I673" s="756" t="s">
        <v>1755</v>
      </c>
      <c r="J673" s="759" t="s">
        <v>718</v>
      </c>
      <c r="K673" s="641"/>
      <c r="L673" s="599"/>
      <c r="M673" s="599"/>
      <c r="N673" s="599"/>
      <c r="O673" s="599"/>
      <c r="P673" s="599"/>
      <c r="Q673" s="599"/>
      <c r="R673" s="599"/>
      <c r="S673" s="599"/>
      <c r="T673" s="599"/>
      <c r="U673" s="599"/>
      <c r="V673" s="599"/>
      <c r="W673" s="599"/>
      <c r="X673" s="599"/>
      <c r="Y673" s="599"/>
      <c r="Z673" s="599"/>
      <c r="AA673" s="599"/>
      <c r="AB673" s="599"/>
      <c r="AC673" s="599"/>
      <c r="AD673" s="599"/>
      <c r="AE673" s="599"/>
      <c r="AF673" s="599"/>
      <c r="AG673" s="599"/>
      <c r="AH673" s="599"/>
      <c r="AI673" s="599"/>
      <c r="AJ673" s="599"/>
      <c r="AK673" s="599"/>
      <c r="AL673" s="599"/>
      <c r="AM673" s="599"/>
      <c r="AN673" s="599"/>
      <c r="AO673" s="599"/>
      <c r="AP673" s="599"/>
      <c r="AQ673" s="599"/>
      <c r="AR673" s="599"/>
      <c r="AS673" s="599"/>
      <c r="AT673" s="599"/>
      <c r="AU673" s="599"/>
      <c r="AV673" s="599"/>
      <c r="AW673" s="599"/>
      <c r="AX673" s="599"/>
      <c r="AY673" s="599"/>
      <c r="AZ673" s="599"/>
      <c r="BA673" s="599"/>
      <c r="BB673" s="599"/>
    </row>
    <row r="674" spans="1:54" s="598" customFormat="1">
      <c r="A674" s="605"/>
      <c r="B674" s="605" t="str">
        <f>B$43</f>
        <v>S4</v>
      </c>
      <c r="C674" s="574"/>
      <c r="D674" s="607"/>
      <c r="E674" s="608"/>
      <c r="F674" s="597"/>
      <c r="G674" s="641"/>
      <c r="H674" s="605" t="str">
        <f>H$43</f>
        <v>S4</v>
      </c>
      <c r="I674" s="620"/>
      <c r="J674" s="641"/>
      <c r="K674" s="641"/>
      <c r="L674" s="599"/>
      <c r="M674" s="599"/>
      <c r="N674" s="599"/>
      <c r="O674" s="599"/>
      <c r="P674" s="599"/>
      <c r="Q674" s="599"/>
      <c r="R674" s="599"/>
      <c r="S674" s="599"/>
      <c r="T674" s="599"/>
      <c r="U674" s="599"/>
      <c r="V674" s="599"/>
      <c r="W674" s="599"/>
      <c r="X674" s="599"/>
      <c r="Y674" s="599"/>
      <c r="Z674" s="599"/>
      <c r="AA674" s="599"/>
      <c r="AB674" s="599"/>
      <c r="AC674" s="599"/>
      <c r="AD674" s="599"/>
      <c r="AE674" s="599"/>
      <c r="AF674" s="599"/>
      <c r="AG674" s="599"/>
      <c r="AH674" s="599"/>
      <c r="AI674" s="599"/>
      <c r="AJ674" s="599"/>
      <c r="AK674" s="599"/>
      <c r="AL674" s="599"/>
      <c r="AM674" s="599"/>
      <c r="AN674" s="599"/>
      <c r="AO674" s="599"/>
      <c r="AP674" s="599"/>
      <c r="AQ674" s="599"/>
      <c r="AR674" s="599"/>
      <c r="AS674" s="599"/>
      <c r="AT674" s="599"/>
      <c r="AU674" s="599"/>
      <c r="AV674" s="599"/>
      <c r="AW674" s="599"/>
      <c r="AX674" s="599"/>
      <c r="AY674" s="599"/>
      <c r="AZ674" s="599"/>
      <c r="BA674" s="599"/>
      <c r="BB674" s="599"/>
    </row>
    <row r="675" spans="1:54" s="598" customFormat="1">
      <c r="A675" s="610"/>
      <c r="B675" s="610"/>
      <c r="C675" s="611"/>
      <c r="D675" s="612"/>
      <c r="E675" s="613"/>
      <c r="F675" s="597"/>
      <c r="G675" s="600"/>
      <c r="H675" s="600"/>
      <c r="I675" s="611"/>
      <c r="J675" s="600"/>
      <c r="K675" s="600"/>
      <c r="L675" s="599"/>
      <c r="M675" s="599"/>
      <c r="N675" s="599"/>
      <c r="O675" s="599"/>
      <c r="P675" s="599"/>
      <c r="Q675" s="599"/>
      <c r="R675" s="599"/>
      <c r="S675" s="599"/>
      <c r="T675" s="599"/>
      <c r="U675" s="599"/>
      <c r="V675" s="599"/>
      <c r="W675" s="599"/>
      <c r="X675" s="599"/>
      <c r="Y675" s="599"/>
      <c r="Z675" s="599"/>
      <c r="AA675" s="599"/>
      <c r="AB675" s="599"/>
      <c r="AC675" s="599"/>
      <c r="AD675" s="599"/>
      <c r="AE675" s="599"/>
      <c r="AF675" s="599"/>
      <c r="AG675" s="599"/>
      <c r="AH675" s="599"/>
      <c r="AI675" s="599"/>
      <c r="AJ675" s="599"/>
      <c r="AK675" s="599"/>
      <c r="AL675" s="599"/>
      <c r="AM675" s="599"/>
      <c r="AN675" s="599"/>
      <c r="AO675" s="599"/>
      <c r="AP675" s="599"/>
      <c r="AQ675" s="599"/>
      <c r="AR675" s="599"/>
      <c r="AS675" s="599"/>
      <c r="AT675" s="599"/>
      <c r="AU675" s="599"/>
      <c r="AV675" s="599"/>
      <c r="AW675" s="599"/>
      <c r="AX675" s="599"/>
      <c r="AY675" s="599"/>
      <c r="AZ675" s="599"/>
      <c r="BA675" s="599"/>
      <c r="BB675" s="599"/>
    </row>
    <row r="676" spans="1:54" s="598" customFormat="1" ht="125.1">
      <c r="A676" s="610"/>
      <c r="B676" s="610"/>
      <c r="C676" s="611"/>
      <c r="D676" s="612"/>
      <c r="E676" s="613"/>
      <c r="F676" s="597"/>
      <c r="G676" s="662" t="s">
        <v>1756</v>
      </c>
      <c r="H676" s="650"/>
      <c r="I676" s="619" t="s">
        <v>1757</v>
      </c>
      <c r="J676" s="641"/>
      <c r="K676" s="641"/>
      <c r="L676" s="599"/>
      <c r="M676" s="599"/>
      <c r="N676" s="599"/>
      <c r="O676" s="599"/>
      <c r="P676" s="599"/>
      <c r="Q676" s="599"/>
      <c r="R676" s="599"/>
      <c r="S676" s="599"/>
      <c r="T676" s="599"/>
      <c r="U676" s="599"/>
      <c r="V676" s="599"/>
      <c r="W676" s="599"/>
      <c r="X676" s="599"/>
      <c r="Y676" s="599"/>
      <c r="Z676" s="599"/>
      <c r="AA676" s="599"/>
      <c r="AB676" s="599"/>
      <c r="AC676" s="599"/>
      <c r="AD676" s="599"/>
      <c r="AE676" s="599"/>
      <c r="AF676" s="599"/>
      <c r="AG676" s="599"/>
      <c r="AH676" s="599"/>
      <c r="AI676" s="599"/>
      <c r="AJ676" s="599"/>
      <c r="AK676" s="599"/>
      <c r="AL676" s="599"/>
      <c r="AM676" s="599"/>
      <c r="AN676" s="599"/>
      <c r="AO676" s="599"/>
      <c r="AP676" s="599"/>
      <c r="AQ676" s="599"/>
      <c r="AR676" s="599"/>
      <c r="AS676" s="599"/>
      <c r="AT676" s="599"/>
      <c r="AU676" s="599"/>
      <c r="AV676" s="599"/>
      <c r="AW676" s="599"/>
      <c r="AX676" s="599"/>
      <c r="AY676" s="599"/>
      <c r="AZ676" s="599"/>
      <c r="BA676" s="599"/>
      <c r="BB676" s="599"/>
    </row>
    <row r="677" spans="1:54" s="598" customFormat="1">
      <c r="A677" s="610"/>
      <c r="B677" s="610"/>
      <c r="C677" s="611"/>
      <c r="D677" s="612"/>
      <c r="E677" s="613"/>
      <c r="F677" s="597"/>
      <c r="G677" s="649"/>
      <c r="H677" s="605" t="s">
        <v>1517</v>
      </c>
      <c r="I677" s="620"/>
      <c r="J677" s="641"/>
      <c r="K677" s="641"/>
      <c r="L677" s="599"/>
      <c r="M677" s="599"/>
      <c r="N677" s="599"/>
      <c r="O677" s="599"/>
      <c r="P677" s="599"/>
      <c r="Q677" s="599"/>
      <c r="R677" s="599"/>
      <c r="S677" s="599"/>
      <c r="T677" s="599"/>
      <c r="U677" s="599"/>
      <c r="V677" s="599"/>
      <c r="W677" s="599"/>
      <c r="X677" s="599"/>
      <c r="Y677" s="599"/>
      <c r="Z677" s="599"/>
      <c r="AA677" s="599"/>
      <c r="AB677" s="599"/>
      <c r="AC677" s="599"/>
      <c r="AD677" s="599"/>
      <c r="AE677" s="599"/>
      <c r="AF677" s="599"/>
      <c r="AG677" s="599"/>
      <c r="AH677" s="599"/>
      <c r="AI677" s="599"/>
      <c r="AJ677" s="599"/>
      <c r="AK677" s="599"/>
      <c r="AL677" s="599"/>
      <c r="AM677" s="599"/>
      <c r="AN677" s="599"/>
      <c r="AO677" s="599"/>
      <c r="AP677" s="599"/>
      <c r="AQ677" s="599"/>
      <c r="AR677" s="599"/>
      <c r="AS677" s="599"/>
      <c r="AT677" s="599"/>
      <c r="AU677" s="599"/>
      <c r="AV677" s="599"/>
      <c r="AW677" s="599"/>
      <c r="AX677" s="599"/>
      <c r="AY677" s="599"/>
      <c r="AZ677" s="599"/>
      <c r="BA677" s="599"/>
      <c r="BB677" s="599"/>
    </row>
    <row r="678" spans="1:54" s="598" customFormat="1">
      <c r="A678" s="610"/>
      <c r="B678" s="610"/>
      <c r="C678" s="611"/>
      <c r="D678" s="612"/>
      <c r="E678" s="613"/>
      <c r="F678" s="597"/>
      <c r="G678" s="641"/>
      <c r="H678" s="605" t="str">
        <f>H$39</f>
        <v>MA</v>
      </c>
      <c r="I678" s="620"/>
      <c r="J678" s="641"/>
      <c r="K678" s="641"/>
      <c r="L678" s="599"/>
      <c r="M678" s="599"/>
      <c r="N678" s="599"/>
      <c r="O678" s="599"/>
      <c r="P678" s="599"/>
      <c r="Q678" s="599"/>
      <c r="R678" s="599"/>
      <c r="S678" s="599"/>
      <c r="T678" s="599"/>
      <c r="U678" s="599"/>
      <c r="V678" s="599"/>
      <c r="W678" s="599"/>
      <c r="X678" s="599"/>
      <c r="Y678" s="599"/>
      <c r="Z678" s="599"/>
      <c r="AA678" s="599"/>
      <c r="AB678" s="599"/>
      <c r="AC678" s="599"/>
      <c r="AD678" s="599"/>
      <c r="AE678" s="599"/>
      <c r="AF678" s="599"/>
      <c r="AG678" s="599"/>
      <c r="AH678" s="599"/>
      <c r="AI678" s="599"/>
      <c r="AJ678" s="599"/>
      <c r="AK678" s="599"/>
      <c r="AL678" s="599"/>
      <c r="AM678" s="599"/>
      <c r="AN678" s="599"/>
      <c r="AO678" s="599"/>
      <c r="AP678" s="599"/>
      <c r="AQ678" s="599"/>
      <c r="AR678" s="599"/>
      <c r="AS678" s="599"/>
      <c r="AT678" s="599"/>
      <c r="AU678" s="599"/>
      <c r="AV678" s="599"/>
      <c r="AW678" s="599"/>
      <c r="AX678" s="599"/>
      <c r="AY678" s="599"/>
      <c r="AZ678" s="599"/>
      <c r="BA678" s="599"/>
      <c r="BB678" s="599"/>
    </row>
    <row r="679" spans="1:54" s="598" customFormat="1">
      <c r="A679" s="610"/>
      <c r="B679" s="610"/>
      <c r="C679" s="611"/>
      <c r="D679" s="612"/>
      <c r="E679" s="613"/>
      <c r="F679" s="597"/>
      <c r="G679" s="641"/>
      <c r="H679" s="605" t="str">
        <f>H$40</f>
        <v>S1</v>
      </c>
      <c r="I679" s="620"/>
      <c r="J679" s="641"/>
      <c r="K679" s="641"/>
      <c r="L679" s="599"/>
      <c r="M679" s="599"/>
      <c r="N679" s="599"/>
      <c r="O679" s="599"/>
      <c r="P679" s="599"/>
      <c r="Q679" s="599"/>
      <c r="R679" s="599"/>
      <c r="S679" s="599"/>
      <c r="T679" s="599"/>
      <c r="U679" s="599"/>
      <c r="V679" s="599"/>
      <c r="W679" s="599"/>
      <c r="X679" s="599"/>
      <c r="Y679" s="599"/>
      <c r="Z679" s="599"/>
      <c r="AA679" s="599"/>
      <c r="AB679" s="599"/>
      <c r="AC679" s="599"/>
      <c r="AD679" s="599"/>
      <c r="AE679" s="599"/>
      <c r="AF679" s="599"/>
      <c r="AG679" s="599"/>
      <c r="AH679" s="599"/>
      <c r="AI679" s="599"/>
      <c r="AJ679" s="599"/>
      <c r="AK679" s="599"/>
      <c r="AL679" s="599"/>
      <c r="AM679" s="599"/>
      <c r="AN679" s="599"/>
      <c r="AO679" s="599"/>
      <c r="AP679" s="599"/>
      <c r="AQ679" s="599"/>
      <c r="AR679" s="599"/>
      <c r="AS679" s="599"/>
      <c r="AT679" s="599"/>
      <c r="AU679" s="599"/>
      <c r="AV679" s="599"/>
      <c r="AW679" s="599"/>
      <c r="AX679" s="599"/>
      <c r="AY679" s="599"/>
      <c r="AZ679" s="599"/>
      <c r="BA679" s="599"/>
      <c r="BB679" s="599"/>
    </row>
    <row r="680" spans="1:54" s="598" customFormat="1">
      <c r="A680" s="610"/>
      <c r="B680" s="610"/>
      <c r="C680" s="611"/>
      <c r="D680" s="612"/>
      <c r="E680" s="613"/>
      <c r="F680" s="597"/>
      <c r="G680" s="641"/>
      <c r="H680" s="605" t="str">
        <f>H$41</f>
        <v>S2</v>
      </c>
      <c r="I680" s="620"/>
      <c r="J680" s="641"/>
      <c r="K680" s="641"/>
      <c r="L680" s="599"/>
      <c r="M680" s="599"/>
      <c r="N680" s="599"/>
      <c r="O680" s="599"/>
      <c r="P680" s="599"/>
      <c r="Q680" s="599"/>
      <c r="R680" s="599"/>
      <c r="S680" s="599"/>
      <c r="T680" s="599"/>
      <c r="U680" s="599"/>
      <c r="V680" s="599"/>
      <c r="W680" s="599"/>
      <c r="X680" s="599"/>
      <c r="Y680" s="599"/>
      <c r="Z680" s="599"/>
      <c r="AA680" s="599"/>
      <c r="AB680" s="599"/>
      <c r="AC680" s="599"/>
      <c r="AD680" s="599"/>
      <c r="AE680" s="599"/>
      <c r="AF680" s="599"/>
      <c r="AG680" s="599"/>
      <c r="AH680" s="599"/>
      <c r="AI680" s="599"/>
      <c r="AJ680" s="599"/>
      <c r="AK680" s="599"/>
      <c r="AL680" s="599"/>
      <c r="AM680" s="599"/>
      <c r="AN680" s="599"/>
      <c r="AO680" s="599"/>
      <c r="AP680" s="599"/>
      <c r="AQ680" s="599"/>
      <c r="AR680" s="599"/>
      <c r="AS680" s="599"/>
      <c r="AT680" s="599"/>
      <c r="AU680" s="599"/>
      <c r="AV680" s="599"/>
      <c r="AW680" s="599"/>
      <c r="AX680" s="599"/>
      <c r="AY680" s="599"/>
      <c r="AZ680" s="599"/>
      <c r="BA680" s="599"/>
      <c r="BB680" s="599"/>
    </row>
    <row r="681" spans="1:54" s="598" customFormat="1" ht="24.95">
      <c r="A681" s="610"/>
      <c r="B681" s="610"/>
      <c r="C681" s="611"/>
      <c r="D681" s="612"/>
      <c r="E681" s="613"/>
      <c r="F681" s="597"/>
      <c r="G681" s="641"/>
      <c r="H681" s="605" t="str">
        <f>H$42</f>
        <v>S3</v>
      </c>
      <c r="I681" s="620" t="s">
        <v>1758</v>
      </c>
      <c r="J681" s="641" t="s">
        <v>718</v>
      </c>
      <c r="K681" s="641"/>
      <c r="L681" s="599"/>
      <c r="M681" s="599"/>
      <c r="N681" s="599"/>
      <c r="O681" s="599"/>
      <c r="P681" s="599"/>
      <c r="Q681" s="599"/>
      <c r="R681" s="599"/>
      <c r="S681" s="599"/>
      <c r="T681" s="599"/>
      <c r="U681" s="599"/>
      <c r="V681" s="599"/>
      <c r="W681" s="599"/>
      <c r="X681" s="599"/>
      <c r="Y681" s="599"/>
      <c r="Z681" s="599"/>
      <c r="AA681" s="599"/>
      <c r="AB681" s="599"/>
      <c r="AC681" s="599"/>
      <c r="AD681" s="599"/>
      <c r="AE681" s="599"/>
      <c r="AF681" s="599"/>
      <c r="AG681" s="599"/>
      <c r="AH681" s="599"/>
      <c r="AI681" s="599"/>
      <c r="AJ681" s="599"/>
      <c r="AK681" s="599"/>
      <c r="AL681" s="599"/>
      <c r="AM681" s="599"/>
      <c r="AN681" s="599"/>
      <c r="AO681" s="599"/>
      <c r="AP681" s="599"/>
      <c r="AQ681" s="599"/>
      <c r="AR681" s="599"/>
      <c r="AS681" s="599"/>
      <c r="AT681" s="599"/>
      <c r="AU681" s="599"/>
      <c r="AV681" s="599"/>
      <c r="AW681" s="599"/>
      <c r="AX681" s="599"/>
      <c r="AY681" s="599"/>
      <c r="AZ681" s="599"/>
      <c r="BA681" s="599"/>
      <c r="BB681" s="599"/>
    </row>
    <row r="682" spans="1:54" s="598" customFormat="1">
      <c r="A682" s="610"/>
      <c r="B682" s="610"/>
      <c r="C682" s="611"/>
      <c r="D682" s="612"/>
      <c r="E682" s="613"/>
      <c r="F682" s="597"/>
      <c r="G682" s="641"/>
      <c r="H682" s="605" t="str">
        <f>H$43</f>
        <v>S4</v>
      </c>
      <c r="I682" s="620"/>
      <c r="J682" s="641"/>
      <c r="K682" s="641"/>
      <c r="L682" s="599"/>
      <c r="M682" s="599"/>
      <c r="N682" s="599"/>
      <c r="O682" s="599"/>
      <c r="P682" s="599"/>
      <c r="Q682" s="599"/>
      <c r="R682" s="599"/>
      <c r="S682" s="599"/>
      <c r="T682" s="599"/>
      <c r="U682" s="599"/>
      <c r="V682" s="599"/>
      <c r="W682" s="599"/>
      <c r="X682" s="599"/>
      <c r="Y682" s="599"/>
      <c r="Z682" s="599"/>
      <c r="AA682" s="599"/>
      <c r="AB682" s="599"/>
      <c r="AC682" s="599"/>
      <c r="AD682" s="599"/>
      <c r="AE682" s="599"/>
      <c r="AF682" s="599"/>
      <c r="AG682" s="599"/>
      <c r="AH682" s="599"/>
      <c r="AI682" s="599"/>
      <c r="AJ682" s="599"/>
      <c r="AK682" s="599"/>
      <c r="AL682" s="599"/>
      <c r="AM682" s="599"/>
      <c r="AN682" s="599"/>
      <c r="AO682" s="599"/>
      <c r="AP682" s="599"/>
      <c r="AQ682" s="599"/>
      <c r="AR682" s="599"/>
      <c r="AS682" s="599"/>
      <c r="AT682" s="599"/>
      <c r="AU682" s="599"/>
      <c r="AV682" s="599"/>
      <c r="AW682" s="599"/>
      <c r="AX682" s="599"/>
      <c r="AY682" s="599"/>
      <c r="AZ682" s="599"/>
      <c r="BA682" s="599"/>
      <c r="BB682" s="599"/>
    </row>
    <row r="683" spans="1:54" s="598" customFormat="1">
      <c r="A683" s="610"/>
      <c r="B683" s="610"/>
      <c r="C683" s="611"/>
      <c r="D683" s="612"/>
      <c r="E683" s="613"/>
      <c r="F683" s="597"/>
      <c r="G683" s="600"/>
      <c r="H683" s="600"/>
      <c r="I683" s="611"/>
      <c r="J683" s="600"/>
      <c r="K683" s="600"/>
      <c r="L683" s="599"/>
      <c r="M683" s="599"/>
      <c r="N683" s="599"/>
      <c r="O683" s="599"/>
      <c r="P683" s="599"/>
      <c r="Q683" s="599"/>
      <c r="R683" s="599"/>
      <c r="S683" s="599"/>
      <c r="T683" s="599"/>
      <c r="U683" s="599"/>
      <c r="V683" s="599"/>
      <c r="W683" s="599"/>
      <c r="X683" s="599"/>
      <c r="Y683" s="599"/>
      <c r="Z683" s="599"/>
      <c r="AA683" s="599"/>
      <c r="AB683" s="599"/>
      <c r="AC683" s="599"/>
      <c r="AD683" s="599"/>
      <c r="AE683" s="599"/>
      <c r="AF683" s="599"/>
      <c r="AG683" s="599"/>
      <c r="AH683" s="599"/>
      <c r="AI683" s="599"/>
      <c r="AJ683" s="599"/>
      <c r="AK683" s="599"/>
      <c r="AL683" s="599"/>
      <c r="AM683" s="599"/>
      <c r="AN683" s="599"/>
      <c r="AO683" s="599"/>
      <c r="AP683" s="599"/>
      <c r="AQ683" s="599"/>
      <c r="AR683" s="599"/>
      <c r="AS683" s="599"/>
      <c r="AT683" s="599"/>
      <c r="AU683" s="599"/>
      <c r="AV683" s="599"/>
      <c r="AW683" s="599"/>
      <c r="AX683" s="599"/>
      <c r="AY683" s="599"/>
      <c r="AZ683" s="599"/>
      <c r="BA683" s="599"/>
      <c r="BB683" s="599"/>
    </row>
    <row r="684" spans="1:54" s="598" customFormat="1" ht="125.1">
      <c r="A684" s="610"/>
      <c r="B684" s="610"/>
      <c r="C684" s="611"/>
      <c r="D684" s="612"/>
      <c r="E684" s="613"/>
      <c r="F684" s="597"/>
      <c r="G684" s="662" t="s">
        <v>1759</v>
      </c>
      <c r="H684" s="650"/>
      <c r="I684" s="619" t="s">
        <v>1760</v>
      </c>
      <c r="J684" s="641"/>
      <c r="K684" s="641"/>
      <c r="L684" s="599"/>
      <c r="M684" s="599"/>
      <c r="N684" s="599"/>
      <c r="O684" s="599"/>
      <c r="P684" s="599"/>
      <c r="Q684" s="599"/>
      <c r="R684" s="599"/>
      <c r="S684" s="599"/>
      <c r="T684" s="599"/>
      <c r="U684" s="599"/>
      <c r="V684" s="599"/>
      <c r="W684" s="599"/>
      <c r="X684" s="599"/>
      <c r="Y684" s="599"/>
      <c r="Z684" s="599"/>
      <c r="AA684" s="599"/>
      <c r="AB684" s="599"/>
      <c r="AC684" s="599"/>
      <c r="AD684" s="599"/>
      <c r="AE684" s="599"/>
      <c r="AF684" s="599"/>
      <c r="AG684" s="599"/>
      <c r="AH684" s="599"/>
      <c r="AI684" s="599"/>
      <c r="AJ684" s="599"/>
      <c r="AK684" s="599"/>
      <c r="AL684" s="599"/>
      <c r="AM684" s="599"/>
      <c r="AN684" s="599"/>
      <c r="AO684" s="599"/>
      <c r="AP684" s="599"/>
      <c r="AQ684" s="599"/>
      <c r="AR684" s="599"/>
      <c r="AS684" s="599"/>
      <c r="AT684" s="599"/>
      <c r="AU684" s="599"/>
      <c r="AV684" s="599"/>
      <c r="AW684" s="599"/>
      <c r="AX684" s="599"/>
      <c r="AY684" s="599"/>
      <c r="AZ684" s="599"/>
      <c r="BA684" s="599"/>
      <c r="BB684" s="599"/>
    </row>
    <row r="685" spans="1:54" s="598" customFormat="1">
      <c r="A685" s="610"/>
      <c r="B685" s="610"/>
      <c r="C685" s="611"/>
      <c r="D685" s="612"/>
      <c r="E685" s="613"/>
      <c r="F685" s="597"/>
      <c r="G685" s="649"/>
      <c r="H685" s="605" t="s">
        <v>1517</v>
      </c>
      <c r="I685" s="620"/>
      <c r="J685" s="641"/>
      <c r="K685" s="641"/>
      <c r="L685" s="599"/>
      <c r="M685" s="599"/>
      <c r="N685" s="599"/>
      <c r="O685" s="599"/>
      <c r="P685" s="599"/>
      <c r="Q685" s="599"/>
      <c r="R685" s="599"/>
      <c r="S685" s="599"/>
      <c r="T685" s="599"/>
      <c r="U685" s="599"/>
      <c r="V685" s="599"/>
      <c r="W685" s="599"/>
      <c r="X685" s="599"/>
      <c r="Y685" s="599"/>
      <c r="Z685" s="599"/>
      <c r="AA685" s="599"/>
      <c r="AB685" s="599"/>
      <c r="AC685" s="599"/>
      <c r="AD685" s="599"/>
      <c r="AE685" s="599"/>
      <c r="AF685" s="599"/>
      <c r="AG685" s="599"/>
      <c r="AH685" s="599"/>
      <c r="AI685" s="599"/>
      <c r="AJ685" s="599"/>
      <c r="AK685" s="599"/>
      <c r="AL685" s="599"/>
      <c r="AM685" s="599"/>
      <c r="AN685" s="599"/>
      <c r="AO685" s="599"/>
      <c r="AP685" s="599"/>
      <c r="AQ685" s="599"/>
      <c r="AR685" s="599"/>
      <c r="AS685" s="599"/>
      <c r="AT685" s="599"/>
      <c r="AU685" s="599"/>
      <c r="AV685" s="599"/>
      <c r="AW685" s="599"/>
      <c r="AX685" s="599"/>
      <c r="AY685" s="599"/>
      <c r="AZ685" s="599"/>
      <c r="BA685" s="599"/>
      <c r="BB685" s="599"/>
    </row>
    <row r="686" spans="1:54" s="598" customFormat="1">
      <c r="A686" s="610"/>
      <c r="B686" s="610"/>
      <c r="C686" s="611"/>
      <c r="D686" s="612"/>
      <c r="E686" s="613"/>
      <c r="F686" s="597"/>
      <c r="G686" s="641"/>
      <c r="H686" s="605" t="str">
        <f>H$39</f>
        <v>MA</v>
      </c>
      <c r="I686" s="620"/>
      <c r="J686" s="641"/>
      <c r="K686" s="641"/>
      <c r="L686" s="599"/>
      <c r="M686" s="599"/>
      <c r="N686" s="599"/>
      <c r="O686" s="599"/>
      <c r="P686" s="599"/>
      <c r="Q686" s="599"/>
      <c r="R686" s="599"/>
      <c r="S686" s="599"/>
      <c r="T686" s="599"/>
      <c r="U686" s="599"/>
      <c r="V686" s="599"/>
      <c r="W686" s="599"/>
      <c r="X686" s="599"/>
      <c r="Y686" s="599"/>
      <c r="Z686" s="599"/>
      <c r="AA686" s="599"/>
      <c r="AB686" s="599"/>
      <c r="AC686" s="599"/>
      <c r="AD686" s="599"/>
      <c r="AE686" s="599"/>
      <c r="AF686" s="599"/>
      <c r="AG686" s="599"/>
      <c r="AH686" s="599"/>
      <c r="AI686" s="599"/>
      <c r="AJ686" s="599"/>
      <c r="AK686" s="599"/>
      <c r="AL686" s="599"/>
      <c r="AM686" s="599"/>
      <c r="AN686" s="599"/>
      <c r="AO686" s="599"/>
      <c r="AP686" s="599"/>
      <c r="AQ686" s="599"/>
      <c r="AR686" s="599"/>
      <c r="AS686" s="599"/>
      <c r="AT686" s="599"/>
      <c r="AU686" s="599"/>
      <c r="AV686" s="599"/>
      <c r="AW686" s="599"/>
      <c r="AX686" s="599"/>
      <c r="AY686" s="599"/>
      <c r="AZ686" s="599"/>
      <c r="BA686" s="599"/>
      <c r="BB686" s="599"/>
    </row>
    <row r="687" spans="1:54" s="598" customFormat="1">
      <c r="A687" s="610"/>
      <c r="B687" s="610"/>
      <c r="C687" s="611"/>
      <c r="D687" s="612"/>
      <c r="E687" s="613"/>
      <c r="F687" s="597"/>
      <c r="G687" s="641"/>
      <c r="H687" s="605" t="str">
        <f>H$40</f>
        <v>S1</v>
      </c>
      <c r="I687" s="620"/>
      <c r="J687" s="641"/>
      <c r="K687" s="641"/>
      <c r="L687" s="599"/>
      <c r="M687" s="599"/>
      <c r="N687" s="599"/>
      <c r="O687" s="599"/>
      <c r="P687" s="599"/>
      <c r="Q687" s="599"/>
      <c r="R687" s="599"/>
      <c r="S687" s="599"/>
      <c r="T687" s="599"/>
      <c r="U687" s="599"/>
      <c r="V687" s="599"/>
      <c r="W687" s="599"/>
      <c r="X687" s="599"/>
      <c r="Y687" s="599"/>
      <c r="Z687" s="599"/>
      <c r="AA687" s="599"/>
      <c r="AB687" s="599"/>
      <c r="AC687" s="599"/>
      <c r="AD687" s="599"/>
      <c r="AE687" s="599"/>
      <c r="AF687" s="599"/>
      <c r="AG687" s="599"/>
      <c r="AH687" s="599"/>
      <c r="AI687" s="599"/>
      <c r="AJ687" s="599"/>
      <c r="AK687" s="599"/>
      <c r="AL687" s="599"/>
      <c r="AM687" s="599"/>
      <c r="AN687" s="599"/>
      <c r="AO687" s="599"/>
      <c r="AP687" s="599"/>
      <c r="AQ687" s="599"/>
      <c r="AR687" s="599"/>
      <c r="AS687" s="599"/>
      <c r="AT687" s="599"/>
      <c r="AU687" s="599"/>
      <c r="AV687" s="599"/>
      <c r="AW687" s="599"/>
      <c r="AX687" s="599"/>
      <c r="AY687" s="599"/>
      <c r="AZ687" s="599"/>
      <c r="BA687" s="599"/>
      <c r="BB687" s="599"/>
    </row>
    <row r="688" spans="1:54" s="598" customFormat="1">
      <c r="A688" s="610"/>
      <c r="B688" s="610"/>
      <c r="C688" s="611"/>
      <c r="D688" s="612"/>
      <c r="E688" s="613"/>
      <c r="F688" s="597"/>
      <c r="G688" s="641"/>
      <c r="H688" s="605" t="str">
        <f>H$41</f>
        <v>S2</v>
      </c>
      <c r="I688" s="620"/>
      <c r="J688" s="641"/>
      <c r="K688" s="641"/>
      <c r="L688" s="599"/>
      <c r="M688" s="599"/>
      <c r="N688" s="599"/>
      <c r="O688" s="599"/>
      <c r="P688" s="599"/>
      <c r="Q688" s="599"/>
      <c r="R688" s="599"/>
      <c r="S688" s="599"/>
      <c r="T688" s="599"/>
      <c r="U688" s="599"/>
      <c r="V688" s="599"/>
      <c r="W688" s="599"/>
      <c r="X688" s="599"/>
      <c r="Y688" s="599"/>
      <c r="Z688" s="599"/>
      <c r="AA688" s="599"/>
      <c r="AB688" s="599"/>
      <c r="AC688" s="599"/>
      <c r="AD688" s="599"/>
      <c r="AE688" s="599"/>
      <c r="AF688" s="599"/>
      <c r="AG688" s="599"/>
      <c r="AH688" s="599"/>
      <c r="AI688" s="599"/>
      <c r="AJ688" s="599"/>
      <c r="AK688" s="599"/>
      <c r="AL688" s="599"/>
      <c r="AM688" s="599"/>
      <c r="AN688" s="599"/>
      <c r="AO688" s="599"/>
      <c r="AP688" s="599"/>
      <c r="AQ688" s="599"/>
      <c r="AR688" s="599"/>
      <c r="AS688" s="599"/>
      <c r="AT688" s="599"/>
      <c r="AU688" s="599"/>
      <c r="AV688" s="599"/>
      <c r="AW688" s="599"/>
      <c r="AX688" s="599"/>
      <c r="AY688" s="599"/>
      <c r="AZ688" s="599"/>
      <c r="BA688" s="599"/>
      <c r="BB688" s="599"/>
    </row>
    <row r="689" spans="1:54" s="598" customFormat="1" ht="37.5">
      <c r="A689" s="610"/>
      <c r="B689" s="610"/>
      <c r="C689" s="611"/>
      <c r="D689" s="612"/>
      <c r="E689" s="613"/>
      <c r="F689" s="597"/>
      <c r="G689" s="641"/>
      <c r="H689" s="605" t="str">
        <f>H$42</f>
        <v>S3</v>
      </c>
      <c r="I689" s="620" t="s">
        <v>1761</v>
      </c>
      <c r="J689" s="641" t="s">
        <v>718</v>
      </c>
      <c r="K689" s="641"/>
      <c r="L689" s="599"/>
      <c r="M689" s="599"/>
      <c r="N689" s="599"/>
      <c r="O689" s="599"/>
      <c r="P689" s="599"/>
      <c r="Q689" s="599"/>
      <c r="R689" s="599"/>
      <c r="S689" s="599"/>
      <c r="T689" s="599"/>
      <c r="U689" s="599"/>
      <c r="V689" s="599"/>
      <c r="W689" s="599"/>
      <c r="X689" s="599"/>
      <c r="Y689" s="599"/>
      <c r="Z689" s="599"/>
      <c r="AA689" s="599"/>
      <c r="AB689" s="599"/>
      <c r="AC689" s="599"/>
      <c r="AD689" s="599"/>
      <c r="AE689" s="599"/>
      <c r="AF689" s="599"/>
      <c r="AG689" s="599"/>
      <c r="AH689" s="599"/>
      <c r="AI689" s="599"/>
      <c r="AJ689" s="599"/>
      <c r="AK689" s="599"/>
      <c r="AL689" s="599"/>
      <c r="AM689" s="599"/>
      <c r="AN689" s="599"/>
      <c r="AO689" s="599"/>
      <c r="AP689" s="599"/>
      <c r="AQ689" s="599"/>
      <c r="AR689" s="599"/>
      <c r="AS689" s="599"/>
      <c r="AT689" s="599"/>
      <c r="AU689" s="599"/>
      <c r="AV689" s="599"/>
      <c r="AW689" s="599"/>
      <c r="AX689" s="599"/>
      <c r="AY689" s="599"/>
      <c r="AZ689" s="599"/>
      <c r="BA689" s="599"/>
      <c r="BB689" s="599"/>
    </row>
    <row r="690" spans="1:54" s="598" customFormat="1">
      <c r="A690" s="610"/>
      <c r="B690" s="610"/>
      <c r="C690" s="611"/>
      <c r="D690" s="612"/>
      <c r="E690" s="613"/>
      <c r="F690" s="597"/>
      <c r="G690" s="641"/>
      <c r="H690" s="605" t="str">
        <f>H$43</f>
        <v>S4</v>
      </c>
      <c r="I690" s="620"/>
      <c r="J690" s="641"/>
      <c r="K690" s="641"/>
      <c r="L690" s="599"/>
      <c r="M690" s="599"/>
      <c r="N690" s="599"/>
      <c r="O690" s="599"/>
      <c r="P690" s="599"/>
      <c r="Q690" s="599"/>
      <c r="R690" s="599"/>
      <c r="S690" s="599"/>
      <c r="T690" s="599"/>
      <c r="U690" s="599"/>
      <c r="V690" s="599"/>
      <c r="W690" s="599"/>
      <c r="X690" s="599"/>
      <c r="Y690" s="599"/>
      <c r="Z690" s="599"/>
      <c r="AA690" s="599"/>
      <c r="AB690" s="599"/>
      <c r="AC690" s="599"/>
      <c r="AD690" s="599"/>
      <c r="AE690" s="599"/>
      <c r="AF690" s="599"/>
      <c r="AG690" s="599"/>
      <c r="AH690" s="599"/>
      <c r="AI690" s="599"/>
      <c r="AJ690" s="599"/>
      <c r="AK690" s="599"/>
      <c r="AL690" s="599"/>
      <c r="AM690" s="599"/>
      <c r="AN690" s="599"/>
      <c r="AO690" s="599"/>
      <c r="AP690" s="599"/>
      <c r="AQ690" s="599"/>
      <c r="AR690" s="599"/>
      <c r="AS690" s="599"/>
      <c r="AT690" s="599"/>
      <c r="AU690" s="599"/>
      <c r="AV690" s="599"/>
      <c r="AW690" s="599"/>
      <c r="AX690" s="599"/>
      <c r="AY690" s="599"/>
      <c r="AZ690" s="599"/>
      <c r="BA690" s="599"/>
      <c r="BB690" s="599"/>
    </row>
    <row r="691" spans="1:54" s="598" customFormat="1">
      <c r="A691" s="610"/>
      <c r="B691" s="610"/>
      <c r="C691" s="611"/>
      <c r="D691" s="612"/>
      <c r="E691" s="613"/>
      <c r="F691" s="597"/>
      <c r="G691" s="600"/>
      <c r="H691" s="600"/>
      <c r="I691" s="611"/>
      <c r="J691" s="600"/>
      <c r="K691" s="600"/>
      <c r="L691" s="599"/>
      <c r="M691" s="599"/>
      <c r="N691" s="599"/>
      <c r="O691" s="599"/>
      <c r="P691" s="599"/>
      <c r="Q691" s="599"/>
      <c r="R691" s="599"/>
      <c r="S691" s="599"/>
      <c r="T691" s="599"/>
      <c r="U691" s="599"/>
      <c r="V691" s="599"/>
      <c r="W691" s="599"/>
      <c r="X691" s="599"/>
      <c r="Y691" s="599"/>
      <c r="Z691" s="599"/>
      <c r="AA691" s="599"/>
      <c r="AB691" s="599"/>
      <c r="AC691" s="599"/>
      <c r="AD691" s="599"/>
      <c r="AE691" s="599"/>
      <c r="AF691" s="599"/>
      <c r="AG691" s="599"/>
      <c r="AH691" s="599"/>
      <c r="AI691" s="599"/>
      <c r="AJ691" s="599"/>
      <c r="AK691" s="599"/>
      <c r="AL691" s="599"/>
      <c r="AM691" s="599"/>
      <c r="AN691" s="599"/>
      <c r="AO691" s="599"/>
      <c r="AP691" s="599"/>
      <c r="AQ691" s="599"/>
      <c r="AR691" s="599"/>
      <c r="AS691" s="599"/>
      <c r="AT691" s="599"/>
      <c r="AU691" s="599"/>
      <c r="AV691" s="599"/>
      <c r="AW691" s="599"/>
      <c r="AX691" s="599"/>
      <c r="AY691" s="599"/>
      <c r="AZ691" s="599"/>
      <c r="BA691" s="599"/>
      <c r="BB691" s="599"/>
    </row>
    <row r="692" spans="1:54" s="598" customFormat="1">
      <c r="A692" s="601">
        <v>2.9</v>
      </c>
      <c r="B692" s="601"/>
      <c r="C692" s="593" t="s">
        <v>985</v>
      </c>
      <c r="D692" s="602"/>
      <c r="E692" s="604"/>
      <c r="F692" s="597"/>
      <c r="G692" s="601">
        <v>2.9</v>
      </c>
      <c r="H692" s="601"/>
      <c r="I692" s="593" t="s">
        <v>1762</v>
      </c>
      <c r="J692" s="602"/>
      <c r="K692" s="604"/>
      <c r="L692" s="599"/>
      <c r="M692" s="599"/>
      <c r="N692" s="599"/>
      <c r="O692" s="599"/>
      <c r="P692" s="599"/>
      <c r="Q692" s="599"/>
      <c r="R692" s="599"/>
      <c r="S692" s="599"/>
      <c r="T692" s="599"/>
      <c r="U692" s="599"/>
      <c r="V692" s="599"/>
      <c r="W692" s="599"/>
      <c r="X692" s="599"/>
      <c r="Y692" s="599"/>
      <c r="Z692" s="599"/>
      <c r="AA692" s="599"/>
      <c r="AB692" s="599"/>
      <c r="AC692" s="599"/>
      <c r="AD692" s="599"/>
      <c r="AE692" s="599"/>
      <c r="AF692" s="599"/>
      <c r="AG692" s="599"/>
      <c r="AH692" s="599"/>
      <c r="AI692" s="599"/>
      <c r="AJ692" s="599"/>
      <c r="AK692" s="599"/>
      <c r="AL692" s="599"/>
      <c r="AM692" s="599"/>
      <c r="AN692" s="599"/>
      <c r="AO692" s="599"/>
      <c r="AP692" s="599"/>
      <c r="AQ692" s="599"/>
      <c r="AR692" s="599"/>
      <c r="AS692" s="599"/>
      <c r="AT692" s="599"/>
      <c r="AU692" s="599"/>
      <c r="AV692" s="599"/>
      <c r="AW692" s="599"/>
      <c r="AX692" s="599"/>
      <c r="AY692" s="599"/>
      <c r="AZ692" s="599"/>
      <c r="BA692" s="599"/>
      <c r="BB692" s="599"/>
    </row>
    <row r="693" spans="1:54" s="598" customFormat="1" ht="112.5">
      <c r="A693" s="605" t="s">
        <v>986</v>
      </c>
      <c r="B693" s="605"/>
      <c r="C693" s="606" t="s">
        <v>987</v>
      </c>
      <c r="D693" s="607"/>
      <c r="E693" s="608"/>
      <c r="F693" s="597"/>
      <c r="G693" s="605" t="s">
        <v>986</v>
      </c>
      <c r="H693" s="605"/>
      <c r="I693" s="606" t="s">
        <v>1763</v>
      </c>
      <c r="J693" s="607"/>
      <c r="K693" s="608"/>
      <c r="L693" s="599"/>
      <c r="M693" s="599"/>
      <c r="N693" s="599"/>
      <c r="O693" s="599"/>
      <c r="P693" s="599"/>
      <c r="Q693" s="599"/>
      <c r="R693" s="599"/>
      <c r="S693" s="599"/>
      <c r="T693" s="599"/>
      <c r="U693" s="599"/>
      <c r="V693" s="599"/>
      <c r="W693" s="599"/>
      <c r="X693" s="599"/>
      <c r="Y693" s="599"/>
      <c r="Z693" s="599"/>
      <c r="AA693" s="599"/>
      <c r="AB693" s="599"/>
      <c r="AC693" s="599"/>
      <c r="AD693" s="599"/>
      <c r="AE693" s="599"/>
      <c r="AF693" s="599"/>
      <c r="AG693" s="599"/>
      <c r="AH693" s="599"/>
      <c r="AI693" s="599"/>
      <c r="AJ693" s="599"/>
      <c r="AK693" s="599"/>
      <c r="AL693" s="599"/>
      <c r="AM693" s="599"/>
      <c r="AN693" s="599"/>
      <c r="AO693" s="599"/>
      <c r="AP693" s="599"/>
      <c r="AQ693" s="599"/>
      <c r="AR693" s="599"/>
      <c r="AS693" s="599"/>
      <c r="AT693" s="599"/>
      <c r="AU693" s="599"/>
      <c r="AV693" s="599"/>
      <c r="AW693" s="599"/>
      <c r="AX693" s="599"/>
      <c r="AY693" s="599"/>
      <c r="AZ693" s="599"/>
      <c r="BA693" s="599"/>
      <c r="BB693" s="599"/>
    </row>
    <row r="694" spans="1:54" s="598" customFormat="1" ht="237.6">
      <c r="A694" s="605"/>
      <c r="B694" s="605"/>
      <c r="C694" s="609" t="s">
        <v>1764</v>
      </c>
      <c r="D694" s="607"/>
      <c r="E694" s="608"/>
      <c r="F694" s="597"/>
      <c r="G694" s="605"/>
      <c r="H694" s="605"/>
      <c r="I694" s="609" t="s">
        <v>1765</v>
      </c>
      <c r="J694" s="607"/>
      <c r="K694" s="608"/>
      <c r="L694" s="599"/>
      <c r="M694" s="599"/>
      <c r="N694" s="599"/>
      <c r="O694" s="599"/>
      <c r="P694" s="599"/>
      <c r="Q694" s="599"/>
      <c r="R694" s="599"/>
      <c r="S694" s="599"/>
      <c r="T694" s="599"/>
      <c r="U694" s="599"/>
      <c r="V694" s="599"/>
      <c r="W694" s="599"/>
      <c r="X694" s="599"/>
      <c r="Y694" s="599"/>
      <c r="Z694" s="599"/>
      <c r="AA694" s="599"/>
      <c r="AB694" s="599"/>
      <c r="AC694" s="599"/>
      <c r="AD694" s="599"/>
      <c r="AE694" s="599"/>
      <c r="AF694" s="599"/>
      <c r="AG694" s="599"/>
      <c r="AH694" s="599"/>
      <c r="AI694" s="599"/>
      <c r="AJ694" s="599"/>
      <c r="AK694" s="599"/>
      <c r="AL694" s="599"/>
      <c r="AM694" s="599"/>
      <c r="AN694" s="599"/>
      <c r="AO694" s="599"/>
      <c r="AP694" s="599"/>
      <c r="AQ694" s="599"/>
      <c r="AR694" s="599"/>
      <c r="AS694" s="599"/>
      <c r="AT694" s="599"/>
      <c r="AU694" s="599"/>
      <c r="AV694" s="599"/>
      <c r="AW694" s="599"/>
      <c r="AX694" s="599"/>
      <c r="AY694" s="599"/>
      <c r="AZ694" s="599"/>
      <c r="BA694" s="599"/>
      <c r="BB694" s="599"/>
    </row>
    <row r="695" spans="1:54" s="598" customFormat="1">
      <c r="A695" s="605"/>
      <c r="B695" s="605" t="s">
        <v>1517</v>
      </c>
      <c r="C695" s="574"/>
      <c r="D695" s="607"/>
      <c r="E695" s="608"/>
      <c r="F695" s="597"/>
      <c r="G695" s="605"/>
      <c r="H695" s="605" t="s">
        <v>1517</v>
      </c>
      <c r="I695" s="574"/>
      <c r="J695" s="607"/>
      <c r="K695" s="608"/>
      <c r="L695" s="599"/>
      <c r="M695" s="599"/>
      <c r="N695" s="599"/>
      <c r="O695" s="599"/>
      <c r="P695" s="599"/>
      <c r="Q695" s="599"/>
      <c r="R695" s="599"/>
      <c r="S695" s="599"/>
      <c r="T695" s="599"/>
      <c r="U695" s="599"/>
      <c r="V695" s="599"/>
      <c r="W695" s="599"/>
      <c r="X695" s="599"/>
      <c r="Y695" s="599"/>
      <c r="Z695" s="599"/>
      <c r="AA695" s="599"/>
      <c r="AB695" s="599"/>
      <c r="AC695" s="599"/>
      <c r="AD695" s="599"/>
      <c r="AE695" s="599"/>
      <c r="AF695" s="599"/>
      <c r="AG695" s="599"/>
      <c r="AH695" s="599"/>
      <c r="AI695" s="599"/>
      <c r="AJ695" s="599"/>
      <c r="AK695" s="599"/>
      <c r="AL695" s="599"/>
      <c r="AM695" s="599"/>
      <c r="AN695" s="599"/>
      <c r="AO695" s="599"/>
      <c r="AP695" s="599"/>
      <c r="AQ695" s="599"/>
      <c r="AR695" s="599"/>
      <c r="AS695" s="599"/>
      <c r="AT695" s="599"/>
      <c r="AU695" s="599"/>
      <c r="AV695" s="599"/>
      <c r="AW695" s="599"/>
      <c r="AX695" s="599"/>
      <c r="AY695" s="599"/>
      <c r="AZ695" s="599"/>
      <c r="BA695" s="599"/>
      <c r="BB695" s="599"/>
    </row>
    <row r="696" spans="1:54" s="598" customFormat="1">
      <c r="A696" s="605"/>
      <c r="B696" s="605" t="str">
        <f>B$39</f>
        <v>MA</v>
      </c>
      <c r="C696" s="574"/>
      <c r="D696" s="607"/>
      <c r="E696" s="608"/>
      <c r="F696" s="597"/>
      <c r="G696" s="605"/>
      <c r="H696" s="605" t="str">
        <f>H$39</f>
        <v>MA</v>
      </c>
      <c r="I696" s="574"/>
      <c r="J696" s="607"/>
      <c r="K696" s="608"/>
      <c r="L696" s="599"/>
      <c r="M696" s="599"/>
      <c r="N696" s="599"/>
      <c r="O696" s="599"/>
      <c r="P696" s="599"/>
      <c r="Q696" s="599"/>
      <c r="R696" s="599"/>
      <c r="S696" s="599"/>
      <c r="T696" s="599"/>
      <c r="U696" s="599"/>
      <c r="V696" s="599"/>
      <c r="W696" s="599"/>
      <c r="X696" s="599"/>
      <c r="Y696" s="599"/>
      <c r="Z696" s="599"/>
      <c r="AA696" s="599"/>
      <c r="AB696" s="599"/>
      <c r="AC696" s="599"/>
      <c r="AD696" s="599"/>
      <c r="AE696" s="599"/>
      <c r="AF696" s="599"/>
      <c r="AG696" s="599"/>
      <c r="AH696" s="599"/>
      <c r="AI696" s="599"/>
      <c r="AJ696" s="599"/>
      <c r="AK696" s="599"/>
      <c r="AL696" s="599"/>
      <c r="AM696" s="599"/>
      <c r="AN696" s="599"/>
      <c r="AO696" s="599"/>
      <c r="AP696" s="599"/>
      <c r="AQ696" s="599"/>
      <c r="AR696" s="599"/>
      <c r="AS696" s="599"/>
      <c r="AT696" s="599"/>
      <c r="AU696" s="599"/>
      <c r="AV696" s="599"/>
      <c r="AW696" s="599"/>
      <c r="AX696" s="599"/>
      <c r="AY696" s="599"/>
      <c r="AZ696" s="599"/>
      <c r="BA696" s="599"/>
      <c r="BB696" s="599"/>
    </row>
    <row r="697" spans="1:54" s="598" customFormat="1">
      <c r="A697" s="605"/>
      <c r="B697" s="605" t="str">
        <f>B$40</f>
        <v>S1</v>
      </c>
      <c r="C697" s="574"/>
      <c r="D697" s="607"/>
      <c r="E697" s="608"/>
      <c r="F697" s="597"/>
      <c r="G697" s="605"/>
      <c r="H697" s="605" t="str">
        <f>H$40</f>
        <v>S1</v>
      </c>
      <c r="I697" s="574"/>
      <c r="J697" s="607"/>
      <c r="K697" s="608"/>
      <c r="L697" s="599"/>
      <c r="M697" s="599"/>
      <c r="N697" s="599"/>
      <c r="O697" s="599"/>
      <c r="P697" s="599"/>
      <c r="Q697" s="599"/>
      <c r="R697" s="599"/>
      <c r="S697" s="599"/>
      <c r="T697" s="599"/>
      <c r="U697" s="599"/>
      <c r="V697" s="599"/>
      <c r="W697" s="599"/>
      <c r="X697" s="599"/>
      <c r="Y697" s="599"/>
      <c r="Z697" s="599"/>
      <c r="AA697" s="599"/>
      <c r="AB697" s="599"/>
      <c r="AC697" s="599"/>
      <c r="AD697" s="599"/>
      <c r="AE697" s="599"/>
      <c r="AF697" s="599"/>
      <c r="AG697" s="599"/>
      <c r="AH697" s="599"/>
      <c r="AI697" s="599"/>
      <c r="AJ697" s="599"/>
      <c r="AK697" s="599"/>
      <c r="AL697" s="599"/>
      <c r="AM697" s="599"/>
      <c r="AN697" s="599"/>
      <c r="AO697" s="599"/>
      <c r="AP697" s="599"/>
      <c r="AQ697" s="599"/>
      <c r="AR697" s="599"/>
      <c r="AS697" s="599"/>
      <c r="AT697" s="599"/>
      <c r="AU697" s="599"/>
      <c r="AV697" s="599"/>
      <c r="AW697" s="599"/>
      <c r="AX697" s="599"/>
      <c r="AY697" s="599"/>
      <c r="AZ697" s="599"/>
      <c r="BA697" s="599"/>
      <c r="BB697" s="599"/>
    </row>
    <row r="698" spans="1:54" s="598" customFormat="1">
      <c r="A698" s="605"/>
      <c r="B698" s="605" t="str">
        <f>B$41</f>
        <v>S2</v>
      </c>
      <c r="C698" s="574"/>
      <c r="D698" s="607"/>
      <c r="E698" s="608"/>
      <c r="F698" s="597"/>
      <c r="G698" s="605"/>
      <c r="H698" s="605" t="str">
        <f>H$41</f>
        <v>S2</v>
      </c>
      <c r="I698" s="574"/>
      <c r="J698" s="607"/>
      <c r="K698" s="608"/>
      <c r="L698" s="599"/>
      <c r="M698" s="599"/>
      <c r="N698" s="599"/>
      <c r="O698" s="599"/>
      <c r="P698" s="599"/>
      <c r="Q698" s="599"/>
      <c r="R698" s="599"/>
      <c r="S698" s="599"/>
      <c r="T698" s="599"/>
      <c r="U698" s="599"/>
      <c r="V698" s="599"/>
      <c r="W698" s="599"/>
      <c r="X698" s="599"/>
      <c r="Y698" s="599"/>
      <c r="Z698" s="599"/>
      <c r="AA698" s="599"/>
      <c r="AB698" s="599"/>
      <c r="AC698" s="599"/>
      <c r="AD698" s="599"/>
      <c r="AE698" s="599"/>
      <c r="AF698" s="599"/>
      <c r="AG698" s="599"/>
      <c r="AH698" s="599"/>
      <c r="AI698" s="599"/>
      <c r="AJ698" s="599"/>
      <c r="AK698" s="599"/>
      <c r="AL698" s="599"/>
      <c r="AM698" s="599"/>
      <c r="AN698" s="599"/>
      <c r="AO698" s="599"/>
      <c r="AP698" s="599"/>
      <c r="AQ698" s="599"/>
      <c r="AR698" s="599"/>
      <c r="AS698" s="599"/>
      <c r="AT698" s="599"/>
      <c r="AU698" s="599"/>
      <c r="AV698" s="599"/>
      <c r="AW698" s="599"/>
      <c r="AX698" s="599"/>
      <c r="AY698" s="599"/>
      <c r="AZ698" s="599"/>
      <c r="BA698" s="599"/>
      <c r="BB698" s="599"/>
    </row>
    <row r="699" spans="1:54" s="598" customFormat="1" ht="26.1">
      <c r="A699" s="605"/>
      <c r="B699" s="605" t="str">
        <f>B$42</f>
        <v>S3</v>
      </c>
      <c r="C699" s="574"/>
      <c r="D699" s="607"/>
      <c r="E699" s="608"/>
      <c r="F699" s="597"/>
      <c r="G699" s="605"/>
      <c r="H699" s="605" t="str">
        <f>H$42</f>
        <v>S3</v>
      </c>
      <c r="I699" s="756" t="s">
        <v>1766</v>
      </c>
      <c r="J699" s="759" t="s">
        <v>718</v>
      </c>
      <c r="K699" s="608"/>
      <c r="L699" s="599"/>
      <c r="M699" s="599"/>
      <c r="N699" s="599"/>
      <c r="O699" s="599"/>
      <c r="P699" s="599"/>
      <c r="Q699" s="599"/>
      <c r="R699" s="599"/>
      <c r="S699" s="599"/>
      <c r="T699" s="599"/>
      <c r="U699" s="599"/>
      <c r="V699" s="599"/>
      <c r="W699" s="599"/>
      <c r="X699" s="599"/>
      <c r="Y699" s="599"/>
      <c r="Z699" s="599"/>
      <c r="AA699" s="599"/>
      <c r="AB699" s="599"/>
      <c r="AC699" s="599"/>
      <c r="AD699" s="599"/>
      <c r="AE699" s="599"/>
      <c r="AF699" s="599"/>
      <c r="AG699" s="599"/>
      <c r="AH699" s="599"/>
      <c r="AI699" s="599"/>
      <c r="AJ699" s="599"/>
      <c r="AK699" s="599"/>
      <c r="AL699" s="599"/>
      <c r="AM699" s="599"/>
      <c r="AN699" s="599"/>
      <c r="AO699" s="599"/>
      <c r="AP699" s="599"/>
      <c r="AQ699" s="599"/>
      <c r="AR699" s="599"/>
      <c r="AS699" s="599"/>
      <c r="AT699" s="599"/>
      <c r="AU699" s="599"/>
      <c r="AV699" s="599"/>
      <c r="AW699" s="599"/>
      <c r="AX699" s="599"/>
      <c r="AY699" s="599"/>
      <c r="AZ699" s="599"/>
      <c r="BA699" s="599"/>
      <c r="BB699" s="599"/>
    </row>
    <row r="700" spans="1:54" s="598" customFormat="1">
      <c r="A700" s="605"/>
      <c r="B700" s="605" t="str">
        <f>B$43</f>
        <v>S4</v>
      </c>
      <c r="C700" s="574"/>
      <c r="D700" s="607"/>
      <c r="E700" s="608"/>
      <c r="F700" s="597"/>
      <c r="G700" s="605"/>
      <c r="H700" s="605" t="str">
        <f>H$43</f>
        <v>S4</v>
      </c>
      <c r="I700" s="574"/>
      <c r="J700" s="607"/>
      <c r="K700" s="608"/>
      <c r="L700" s="599"/>
      <c r="M700" s="599"/>
      <c r="N700" s="599"/>
      <c r="O700" s="599"/>
      <c r="P700" s="599"/>
      <c r="Q700" s="599"/>
      <c r="R700" s="599"/>
      <c r="S700" s="599"/>
      <c r="T700" s="599"/>
      <c r="U700" s="599"/>
      <c r="V700" s="599"/>
      <c r="W700" s="599"/>
      <c r="X700" s="599"/>
      <c r="Y700" s="599"/>
      <c r="Z700" s="599"/>
      <c r="AA700" s="599"/>
      <c r="AB700" s="599"/>
      <c r="AC700" s="599"/>
      <c r="AD700" s="599"/>
      <c r="AE700" s="599"/>
      <c r="AF700" s="599"/>
      <c r="AG700" s="599"/>
      <c r="AH700" s="599"/>
      <c r="AI700" s="599"/>
      <c r="AJ700" s="599"/>
      <c r="AK700" s="599"/>
      <c r="AL700" s="599"/>
      <c r="AM700" s="599"/>
      <c r="AN700" s="599"/>
      <c r="AO700" s="599"/>
      <c r="AP700" s="599"/>
      <c r="AQ700" s="599"/>
      <c r="AR700" s="599"/>
      <c r="AS700" s="599"/>
      <c r="AT700" s="599"/>
      <c r="AU700" s="599"/>
      <c r="AV700" s="599"/>
      <c r="AW700" s="599"/>
      <c r="AX700" s="599"/>
      <c r="AY700" s="599"/>
      <c r="AZ700" s="599"/>
      <c r="BA700" s="599"/>
      <c r="BB700" s="599"/>
    </row>
    <row r="701" spans="1:54" s="598" customFormat="1">
      <c r="A701" s="610"/>
      <c r="B701" s="610"/>
      <c r="C701" s="611"/>
      <c r="D701" s="612"/>
      <c r="E701" s="613"/>
      <c r="F701" s="597"/>
      <c r="G701" s="600"/>
      <c r="H701" s="600"/>
      <c r="I701" s="611"/>
      <c r="J701" s="600"/>
      <c r="K701" s="600"/>
      <c r="L701" s="599"/>
      <c r="M701" s="599"/>
      <c r="N701" s="599"/>
      <c r="O701" s="599"/>
      <c r="P701" s="599"/>
      <c r="Q701" s="599"/>
      <c r="R701" s="599"/>
      <c r="S701" s="599"/>
      <c r="T701" s="599"/>
      <c r="U701" s="599"/>
      <c r="V701" s="599"/>
      <c r="W701" s="599"/>
      <c r="X701" s="599"/>
      <c r="Y701" s="599"/>
      <c r="Z701" s="599"/>
      <c r="AA701" s="599"/>
      <c r="AB701" s="599"/>
      <c r="AC701" s="599"/>
      <c r="AD701" s="599"/>
      <c r="AE701" s="599"/>
      <c r="AF701" s="599"/>
      <c r="AG701" s="599"/>
      <c r="AH701" s="599"/>
      <c r="AI701" s="599"/>
      <c r="AJ701" s="599"/>
      <c r="AK701" s="599"/>
      <c r="AL701" s="599"/>
      <c r="AM701" s="599"/>
      <c r="AN701" s="599"/>
      <c r="AO701" s="599"/>
      <c r="AP701" s="599"/>
      <c r="AQ701" s="599"/>
      <c r="AR701" s="599"/>
      <c r="AS701" s="599"/>
      <c r="AT701" s="599"/>
      <c r="AU701" s="599"/>
      <c r="AV701" s="599"/>
      <c r="AW701" s="599"/>
      <c r="AX701" s="599"/>
      <c r="AY701" s="599"/>
      <c r="AZ701" s="599"/>
      <c r="BA701" s="599"/>
      <c r="BB701" s="599"/>
    </row>
    <row r="702" spans="1:54" s="598" customFormat="1" ht="87.6">
      <c r="A702" s="605" t="s">
        <v>991</v>
      </c>
      <c r="B702" s="605"/>
      <c r="C702" s="606" t="s">
        <v>992</v>
      </c>
      <c r="D702" s="607"/>
      <c r="E702" s="608"/>
      <c r="F702" s="597"/>
      <c r="G702" s="615" t="s">
        <v>1767</v>
      </c>
      <c r="H702" s="615"/>
      <c r="I702" s="619" t="s">
        <v>1768</v>
      </c>
      <c r="J702" s="641"/>
      <c r="K702" s="641"/>
      <c r="L702" s="599"/>
      <c r="M702" s="599"/>
      <c r="N702" s="599"/>
      <c r="O702" s="599"/>
      <c r="P702" s="599"/>
      <c r="Q702" s="599"/>
      <c r="R702" s="599"/>
      <c r="S702" s="599"/>
      <c r="T702" s="599"/>
      <c r="U702" s="599"/>
      <c r="V702" s="599"/>
      <c r="W702" s="599"/>
      <c r="X702" s="599"/>
      <c r="Y702" s="599"/>
      <c r="Z702" s="599"/>
      <c r="AA702" s="599"/>
      <c r="AB702" s="599"/>
      <c r="AC702" s="599"/>
      <c r="AD702" s="599"/>
      <c r="AE702" s="599"/>
      <c r="AF702" s="599"/>
      <c r="AG702" s="599"/>
      <c r="AH702" s="599"/>
      <c r="AI702" s="599"/>
      <c r="AJ702" s="599"/>
      <c r="AK702" s="599"/>
      <c r="AL702" s="599"/>
      <c r="AM702" s="599"/>
      <c r="AN702" s="599"/>
      <c r="AO702" s="599"/>
      <c r="AP702" s="599"/>
      <c r="AQ702" s="599"/>
      <c r="AR702" s="599"/>
      <c r="AS702" s="599"/>
      <c r="AT702" s="599"/>
      <c r="AU702" s="599"/>
      <c r="AV702" s="599"/>
      <c r="AW702" s="599"/>
      <c r="AX702" s="599"/>
      <c r="AY702" s="599"/>
      <c r="AZ702" s="599"/>
      <c r="BA702" s="599"/>
      <c r="BB702" s="599"/>
    </row>
    <row r="703" spans="1:54" s="598" customFormat="1">
      <c r="A703" s="605"/>
      <c r="B703" s="605" t="s">
        <v>1517</v>
      </c>
      <c r="C703" s="574"/>
      <c r="D703" s="607"/>
      <c r="E703" s="608"/>
      <c r="F703" s="597"/>
      <c r="G703" s="641"/>
      <c r="H703" s="615" t="s">
        <v>1517</v>
      </c>
      <c r="I703" s="620"/>
      <c r="J703" s="641"/>
      <c r="K703" s="641"/>
      <c r="L703" s="599"/>
      <c r="M703" s="599"/>
      <c r="N703" s="599"/>
      <c r="O703" s="599"/>
      <c r="P703" s="599"/>
      <c r="Q703" s="599"/>
      <c r="R703" s="599"/>
      <c r="S703" s="599"/>
      <c r="T703" s="599"/>
      <c r="U703" s="599"/>
      <c r="V703" s="599"/>
      <c r="W703" s="599"/>
      <c r="X703" s="599"/>
      <c r="Y703" s="599"/>
      <c r="Z703" s="599"/>
      <c r="AA703" s="599"/>
      <c r="AB703" s="599"/>
      <c r="AC703" s="599"/>
      <c r="AD703" s="599"/>
      <c r="AE703" s="599"/>
      <c r="AF703" s="599"/>
      <c r="AG703" s="599"/>
      <c r="AH703" s="599"/>
      <c r="AI703" s="599"/>
      <c r="AJ703" s="599"/>
      <c r="AK703" s="599"/>
      <c r="AL703" s="599"/>
      <c r="AM703" s="599"/>
      <c r="AN703" s="599"/>
      <c r="AO703" s="599"/>
      <c r="AP703" s="599"/>
      <c r="AQ703" s="599"/>
      <c r="AR703" s="599"/>
      <c r="AS703" s="599"/>
      <c r="AT703" s="599"/>
      <c r="AU703" s="599"/>
      <c r="AV703" s="599"/>
      <c r="AW703" s="599"/>
      <c r="AX703" s="599"/>
      <c r="AY703" s="599"/>
      <c r="AZ703" s="599"/>
      <c r="BA703" s="599"/>
      <c r="BB703" s="599"/>
    </row>
    <row r="704" spans="1:54" s="598" customFormat="1">
      <c r="A704" s="605"/>
      <c r="B704" s="605" t="str">
        <f>B$39</f>
        <v>MA</v>
      </c>
      <c r="C704" s="574"/>
      <c r="D704" s="607"/>
      <c r="E704" s="608"/>
      <c r="F704" s="597"/>
      <c r="G704" s="641"/>
      <c r="H704" s="615" t="str">
        <f>H$39</f>
        <v>MA</v>
      </c>
      <c r="I704" s="620"/>
      <c r="J704" s="641"/>
      <c r="K704" s="641"/>
      <c r="L704" s="599"/>
      <c r="M704" s="599"/>
      <c r="N704" s="599"/>
      <c r="O704" s="599"/>
      <c r="P704" s="599"/>
      <c r="Q704" s="599"/>
      <c r="R704" s="599"/>
      <c r="S704" s="599"/>
      <c r="T704" s="599"/>
      <c r="U704" s="599"/>
      <c r="V704" s="599"/>
      <c r="W704" s="599"/>
      <c r="X704" s="599"/>
      <c r="Y704" s="599"/>
      <c r="Z704" s="599"/>
      <c r="AA704" s="599"/>
      <c r="AB704" s="599"/>
      <c r="AC704" s="599"/>
      <c r="AD704" s="599"/>
      <c r="AE704" s="599"/>
      <c r="AF704" s="599"/>
      <c r="AG704" s="599"/>
      <c r="AH704" s="599"/>
      <c r="AI704" s="599"/>
      <c r="AJ704" s="599"/>
      <c r="AK704" s="599"/>
      <c r="AL704" s="599"/>
      <c r="AM704" s="599"/>
      <c r="AN704" s="599"/>
      <c r="AO704" s="599"/>
      <c r="AP704" s="599"/>
      <c r="AQ704" s="599"/>
      <c r="AR704" s="599"/>
      <c r="AS704" s="599"/>
      <c r="AT704" s="599"/>
      <c r="AU704" s="599"/>
      <c r="AV704" s="599"/>
      <c r="AW704" s="599"/>
      <c r="AX704" s="599"/>
      <c r="AY704" s="599"/>
      <c r="AZ704" s="599"/>
      <c r="BA704" s="599"/>
      <c r="BB704" s="599"/>
    </row>
    <row r="705" spans="1:54" s="598" customFormat="1">
      <c r="A705" s="605"/>
      <c r="B705" s="605" t="str">
        <f>B$40</f>
        <v>S1</v>
      </c>
      <c r="C705" s="574"/>
      <c r="D705" s="607"/>
      <c r="E705" s="608"/>
      <c r="F705" s="597"/>
      <c r="G705" s="641"/>
      <c r="H705" s="615" t="str">
        <f>H$40</f>
        <v>S1</v>
      </c>
      <c r="I705" s="620"/>
      <c r="J705" s="641"/>
      <c r="K705" s="641"/>
      <c r="L705" s="599"/>
      <c r="M705" s="599"/>
      <c r="N705" s="599"/>
      <c r="O705" s="599"/>
      <c r="P705" s="599"/>
      <c r="Q705" s="599"/>
      <c r="R705" s="599"/>
      <c r="S705" s="599"/>
      <c r="T705" s="599"/>
      <c r="U705" s="599"/>
      <c r="V705" s="599"/>
      <c r="W705" s="599"/>
      <c r="X705" s="599"/>
      <c r="Y705" s="599"/>
      <c r="Z705" s="599"/>
      <c r="AA705" s="599"/>
      <c r="AB705" s="599"/>
      <c r="AC705" s="599"/>
      <c r="AD705" s="599"/>
      <c r="AE705" s="599"/>
      <c r="AF705" s="599"/>
      <c r="AG705" s="599"/>
      <c r="AH705" s="599"/>
      <c r="AI705" s="599"/>
      <c r="AJ705" s="599"/>
      <c r="AK705" s="599"/>
      <c r="AL705" s="599"/>
      <c r="AM705" s="599"/>
      <c r="AN705" s="599"/>
      <c r="AO705" s="599"/>
      <c r="AP705" s="599"/>
      <c r="AQ705" s="599"/>
      <c r="AR705" s="599"/>
      <c r="AS705" s="599"/>
      <c r="AT705" s="599"/>
      <c r="AU705" s="599"/>
      <c r="AV705" s="599"/>
      <c r="AW705" s="599"/>
      <c r="AX705" s="599"/>
      <c r="AY705" s="599"/>
      <c r="AZ705" s="599"/>
      <c r="BA705" s="599"/>
      <c r="BB705" s="599"/>
    </row>
    <row r="706" spans="1:54" s="598" customFormat="1">
      <c r="A706" s="605"/>
      <c r="B706" s="605" t="str">
        <f>B$41</f>
        <v>S2</v>
      </c>
      <c r="C706" s="574"/>
      <c r="D706" s="607"/>
      <c r="E706" s="608"/>
      <c r="F706" s="597"/>
      <c r="G706" s="641"/>
      <c r="H706" s="615" t="str">
        <f>H$41</f>
        <v>S2</v>
      </c>
      <c r="I706" s="620"/>
      <c r="J706" s="641"/>
      <c r="K706" s="641"/>
      <c r="L706" s="599"/>
      <c r="M706" s="599"/>
      <c r="N706" s="599"/>
      <c r="O706" s="599"/>
      <c r="P706" s="599"/>
      <c r="Q706" s="599"/>
      <c r="R706" s="599"/>
      <c r="S706" s="599"/>
      <c r="T706" s="599"/>
      <c r="U706" s="599"/>
      <c r="V706" s="599"/>
      <c r="W706" s="599"/>
      <c r="X706" s="599"/>
      <c r="Y706" s="599"/>
      <c r="Z706" s="599"/>
      <c r="AA706" s="599"/>
      <c r="AB706" s="599"/>
      <c r="AC706" s="599"/>
      <c r="AD706" s="599"/>
      <c r="AE706" s="599"/>
      <c r="AF706" s="599"/>
      <c r="AG706" s="599"/>
      <c r="AH706" s="599"/>
      <c r="AI706" s="599"/>
      <c r="AJ706" s="599"/>
      <c r="AK706" s="599"/>
      <c r="AL706" s="599"/>
      <c r="AM706" s="599"/>
      <c r="AN706" s="599"/>
      <c r="AO706" s="599"/>
      <c r="AP706" s="599"/>
      <c r="AQ706" s="599"/>
      <c r="AR706" s="599"/>
      <c r="AS706" s="599"/>
      <c r="AT706" s="599"/>
      <c r="AU706" s="599"/>
      <c r="AV706" s="599"/>
      <c r="AW706" s="599"/>
      <c r="AX706" s="599"/>
      <c r="AY706" s="599"/>
      <c r="AZ706" s="599"/>
      <c r="BA706" s="599"/>
      <c r="BB706" s="599"/>
    </row>
    <row r="707" spans="1:54" s="598" customFormat="1">
      <c r="A707" s="605"/>
      <c r="B707" s="605" t="str">
        <f>B$42</f>
        <v>S3</v>
      </c>
      <c r="C707" s="574"/>
      <c r="D707" s="607"/>
      <c r="E707" s="608"/>
      <c r="F707" s="597"/>
      <c r="G707" s="641"/>
      <c r="H707" s="615" t="str">
        <f>H$42</f>
        <v>S3</v>
      </c>
      <c r="I707" s="620" t="s">
        <v>1769</v>
      </c>
      <c r="J707" s="641" t="s">
        <v>718</v>
      </c>
      <c r="K707" s="641"/>
      <c r="L707" s="599"/>
      <c r="M707" s="599"/>
      <c r="N707" s="599"/>
      <c r="O707" s="599"/>
      <c r="P707" s="599"/>
      <c r="Q707" s="599"/>
      <c r="R707" s="599"/>
      <c r="S707" s="599"/>
      <c r="T707" s="599"/>
      <c r="U707" s="599"/>
      <c r="V707" s="599"/>
      <c r="W707" s="599"/>
      <c r="X707" s="599"/>
      <c r="Y707" s="599"/>
      <c r="Z707" s="599"/>
      <c r="AA707" s="599"/>
      <c r="AB707" s="599"/>
      <c r="AC707" s="599"/>
      <c r="AD707" s="599"/>
      <c r="AE707" s="599"/>
      <c r="AF707" s="599"/>
      <c r="AG707" s="599"/>
      <c r="AH707" s="599"/>
      <c r="AI707" s="599"/>
      <c r="AJ707" s="599"/>
      <c r="AK707" s="599"/>
      <c r="AL707" s="599"/>
      <c r="AM707" s="599"/>
      <c r="AN707" s="599"/>
      <c r="AO707" s="599"/>
      <c r="AP707" s="599"/>
      <c r="AQ707" s="599"/>
      <c r="AR707" s="599"/>
      <c r="AS707" s="599"/>
      <c r="AT707" s="599"/>
      <c r="AU707" s="599"/>
      <c r="AV707" s="599"/>
      <c r="AW707" s="599"/>
      <c r="AX707" s="599"/>
      <c r="AY707" s="599"/>
      <c r="AZ707" s="599"/>
      <c r="BA707" s="599"/>
      <c r="BB707" s="599"/>
    </row>
    <row r="708" spans="1:54" s="598" customFormat="1">
      <c r="A708" s="605"/>
      <c r="B708" s="605" t="str">
        <f>B$43</f>
        <v>S4</v>
      </c>
      <c r="C708" s="574"/>
      <c r="D708" s="607"/>
      <c r="E708" s="608"/>
      <c r="F708" s="597"/>
      <c r="G708" s="641"/>
      <c r="H708" s="615" t="str">
        <f>H$43</f>
        <v>S4</v>
      </c>
      <c r="I708" s="620"/>
      <c r="J708" s="641"/>
      <c r="K708" s="641"/>
      <c r="L708" s="599"/>
      <c r="M708" s="599"/>
      <c r="N708" s="599"/>
      <c r="O708" s="599"/>
      <c r="P708" s="599"/>
      <c r="Q708" s="599"/>
      <c r="R708" s="599"/>
      <c r="S708" s="599"/>
      <c r="T708" s="599"/>
      <c r="U708" s="599"/>
      <c r="V708" s="599"/>
      <c r="W708" s="599"/>
      <c r="X708" s="599"/>
      <c r="Y708" s="599"/>
      <c r="Z708" s="599"/>
      <c r="AA708" s="599"/>
      <c r="AB708" s="599"/>
      <c r="AC708" s="599"/>
      <c r="AD708" s="599"/>
      <c r="AE708" s="599"/>
      <c r="AF708" s="599"/>
      <c r="AG708" s="599"/>
      <c r="AH708" s="599"/>
      <c r="AI708" s="599"/>
      <c r="AJ708" s="599"/>
      <c r="AK708" s="599"/>
      <c r="AL708" s="599"/>
      <c r="AM708" s="599"/>
      <c r="AN708" s="599"/>
      <c r="AO708" s="599"/>
      <c r="AP708" s="599"/>
      <c r="AQ708" s="599"/>
      <c r="AR708" s="599"/>
      <c r="AS708" s="599"/>
      <c r="AT708" s="599"/>
      <c r="AU708" s="599"/>
      <c r="AV708" s="599"/>
      <c r="AW708" s="599"/>
      <c r="AX708" s="599"/>
      <c r="AY708" s="599"/>
      <c r="AZ708" s="599"/>
      <c r="BA708" s="599"/>
      <c r="BB708" s="599"/>
    </row>
    <row r="709" spans="1:54" s="598" customFormat="1">
      <c r="A709" s="610"/>
      <c r="B709" s="610"/>
      <c r="C709" s="611"/>
      <c r="D709" s="612"/>
      <c r="E709" s="613"/>
      <c r="F709" s="597"/>
      <c r="G709" s="600"/>
      <c r="H709" s="600"/>
      <c r="I709" s="611"/>
      <c r="J709" s="600"/>
      <c r="K709" s="600"/>
      <c r="L709" s="599"/>
      <c r="M709" s="599"/>
      <c r="N709" s="599"/>
      <c r="O709" s="599"/>
      <c r="P709" s="599"/>
      <c r="Q709" s="599"/>
      <c r="R709" s="599"/>
      <c r="S709" s="599"/>
      <c r="T709" s="599"/>
      <c r="U709" s="599"/>
      <c r="V709" s="599"/>
      <c r="W709" s="599"/>
      <c r="X709" s="599"/>
      <c r="Y709" s="599"/>
      <c r="Z709" s="599"/>
      <c r="AA709" s="599"/>
      <c r="AB709" s="599"/>
      <c r="AC709" s="599"/>
      <c r="AD709" s="599"/>
      <c r="AE709" s="599"/>
      <c r="AF709" s="599"/>
      <c r="AG709" s="599"/>
      <c r="AH709" s="599"/>
      <c r="AI709" s="599"/>
      <c r="AJ709" s="599"/>
      <c r="AK709" s="599"/>
      <c r="AL709" s="599"/>
      <c r="AM709" s="599"/>
      <c r="AN709" s="599"/>
      <c r="AO709" s="599"/>
      <c r="AP709" s="599"/>
      <c r="AQ709" s="599"/>
      <c r="AR709" s="599"/>
      <c r="AS709" s="599"/>
      <c r="AT709" s="599"/>
      <c r="AU709" s="599"/>
      <c r="AV709" s="599"/>
      <c r="AW709" s="599"/>
      <c r="AX709" s="599"/>
      <c r="AY709" s="599"/>
      <c r="AZ709" s="599"/>
      <c r="BA709" s="599"/>
      <c r="BB709" s="599"/>
    </row>
    <row r="710" spans="1:54" s="598" customFormat="1" ht="112.5">
      <c r="A710" s="605" t="s">
        <v>996</v>
      </c>
      <c r="B710" s="605"/>
      <c r="C710" s="606" t="s">
        <v>997</v>
      </c>
      <c r="D710" s="607"/>
      <c r="E710" s="608"/>
      <c r="F710" s="597"/>
      <c r="G710" s="615" t="s">
        <v>1770</v>
      </c>
      <c r="H710" s="615"/>
      <c r="I710" s="619" t="s">
        <v>1771</v>
      </c>
      <c r="J710" s="641"/>
      <c r="K710" s="641"/>
      <c r="L710" s="599"/>
      <c r="M710" s="599"/>
      <c r="N710" s="599"/>
      <c r="O710" s="599"/>
      <c r="P710" s="599"/>
      <c r="Q710" s="599"/>
      <c r="R710" s="599"/>
      <c r="S710" s="599"/>
      <c r="T710" s="599"/>
      <c r="U710" s="599"/>
      <c r="V710" s="599"/>
      <c r="W710" s="599"/>
      <c r="X710" s="599"/>
      <c r="Y710" s="599"/>
      <c r="Z710" s="599"/>
      <c r="AA710" s="599"/>
      <c r="AB710" s="599"/>
      <c r="AC710" s="599"/>
      <c r="AD710" s="599"/>
      <c r="AE710" s="599"/>
      <c r="AF710" s="599"/>
      <c r="AG710" s="599"/>
      <c r="AH710" s="599"/>
      <c r="AI710" s="599"/>
      <c r="AJ710" s="599"/>
      <c r="AK710" s="599"/>
      <c r="AL710" s="599"/>
      <c r="AM710" s="599"/>
      <c r="AN710" s="599"/>
      <c r="AO710" s="599"/>
      <c r="AP710" s="599"/>
      <c r="AQ710" s="599"/>
      <c r="AR710" s="599"/>
      <c r="AS710" s="599"/>
      <c r="AT710" s="599"/>
      <c r="AU710" s="599"/>
      <c r="AV710" s="599"/>
      <c r="AW710" s="599"/>
      <c r="AX710" s="599"/>
      <c r="AY710" s="599"/>
      <c r="AZ710" s="599"/>
      <c r="BA710" s="599"/>
      <c r="BB710" s="599"/>
    </row>
    <row r="711" spans="1:54" s="598" customFormat="1">
      <c r="A711" s="605"/>
      <c r="B711" s="605" t="s">
        <v>1517</v>
      </c>
      <c r="C711" s="574"/>
      <c r="D711" s="607"/>
      <c r="E711" s="608"/>
      <c r="F711" s="597"/>
      <c r="G711" s="641"/>
      <c r="H711" s="615" t="s">
        <v>1517</v>
      </c>
      <c r="I711" s="620"/>
      <c r="J711" s="641"/>
      <c r="K711" s="641"/>
      <c r="L711" s="599"/>
      <c r="M711" s="599"/>
      <c r="N711" s="599"/>
      <c r="O711" s="599"/>
      <c r="P711" s="599"/>
      <c r="Q711" s="599"/>
      <c r="R711" s="599"/>
      <c r="S711" s="599"/>
      <c r="T711" s="599"/>
      <c r="U711" s="599"/>
      <c r="V711" s="599"/>
      <c r="W711" s="599"/>
      <c r="X711" s="599"/>
      <c r="Y711" s="599"/>
      <c r="Z711" s="599"/>
      <c r="AA711" s="599"/>
      <c r="AB711" s="599"/>
      <c r="AC711" s="599"/>
      <c r="AD711" s="599"/>
      <c r="AE711" s="599"/>
      <c r="AF711" s="599"/>
      <c r="AG711" s="599"/>
      <c r="AH711" s="599"/>
      <c r="AI711" s="599"/>
      <c r="AJ711" s="599"/>
      <c r="AK711" s="599"/>
      <c r="AL711" s="599"/>
      <c r="AM711" s="599"/>
      <c r="AN711" s="599"/>
      <c r="AO711" s="599"/>
      <c r="AP711" s="599"/>
      <c r="AQ711" s="599"/>
      <c r="AR711" s="599"/>
      <c r="AS711" s="599"/>
      <c r="AT711" s="599"/>
      <c r="AU711" s="599"/>
      <c r="AV711" s="599"/>
      <c r="AW711" s="599"/>
      <c r="AX711" s="599"/>
      <c r="AY711" s="599"/>
      <c r="AZ711" s="599"/>
      <c r="BA711" s="599"/>
      <c r="BB711" s="599"/>
    </row>
    <row r="712" spans="1:54" s="598" customFormat="1">
      <c r="A712" s="605"/>
      <c r="B712" s="605" t="str">
        <f>B$39</f>
        <v>MA</v>
      </c>
      <c r="C712" s="574"/>
      <c r="D712" s="607"/>
      <c r="E712" s="608"/>
      <c r="F712" s="597"/>
      <c r="G712" s="641"/>
      <c r="H712" s="615" t="str">
        <f>H$39</f>
        <v>MA</v>
      </c>
      <c r="I712" s="620"/>
      <c r="J712" s="641"/>
      <c r="K712" s="641"/>
      <c r="L712" s="599"/>
      <c r="M712" s="599"/>
      <c r="N712" s="599"/>
      <c r="O712" s="599"/>
      <c r="P712" s="599"/>
      <c r="Q712" s="599"/>
      <c r="R712" s="599"/>
      <c r="S712" s="599"/>
      <c r="T712" s="599"/>
      <c r="U712" s="599"/>
      <c r="V712" s="599"/>
      <c r="W712" s="599"/>
      <c r="X712" s="599"/>
      <c r="Y712" s="599"/>
      <c r="Z712" s="599"/>
      <c r="AA712" s="599"/>
      <c r="AB712" s="599"/>
      <c r="AC712" s="599"/>
      <c r="AD712" s="599"/>
      <c r="AE712" s="599"/>
      <c r="AF712" s="599"/>
      <c r="AG712" s="599"/>
      <c r="AH712" s="599"/>
      <c r="AI712" s="599"/>
      <c r="AJ712" s="599"/>
      <c r="AK712" s="599"/>
      <c r="AL712" s="599"/>
      <c r="AM712" s="599"/>
      <c r="AN712" s="599"/>
      <c r="AO712" s="599"/>
      <c r="AP712" s="599"/>
      <c r="AQ712" s="599"/>
      <c r="AR712" s="599"/>
      <c r="AS712" s="599"/>
      <c r="AT712" s="599"/>
      <c r="AU712" s="599"/>
      <c r="AV712" s="599"/>
      <c r="AW712" s="599"/>
      <c r="AX712" s="599"/>
      <c r="AY712" s="599"/>
      <c r="AZ712" s="599"/>
      <c r="BA712" s="599"/>
      <c r="BB712" s="599"/>
    </row>
    <row r="713" spans="1:54" s="598" customFormat="1">
      <c r="A713" s="605"/>
      <c r="B713" s="605" t="str">
        <f>B$40</f>
        <v>S1</v>
      </c>
      <c r="C713" s="574"/>
      <c r="D713" s="607"/>
      <c r="E713" s="608"/>
      <c r="F713" s="597"/>
      <c r="G713" s="641"/>
      <c r="H713" s="615" t="str">
        <f>H$40</f>
        <v>S1</v>
      </c>
      <c r="I713" s="620"/>
      <c r="J713" s="641"/>
      <c r="K713" s="641"/>
      <c r="L713" s="599"/>
      <c r="M713" s="599"/>
      <c r="N713" s="599"/>
      <c r="O713" s="599"/>
      <c r="P713" s="599"/>
      <c r="Q713" s="599"/>
      <c r="R713" s="599"/>
      <c r="S713" s="599"/>
      <c r="T713" s="599"/>
      <c r="U713" s="599"/>
      <c r="V713" s="599"/>
      <c r="W713" s="599"/>
      <c r="X713" s="599"/>
      <c r="Y713" s="599"/>
      <c r="Z713" s="599"/>
      <c r="AA713" s="599"/>
      <c r="AB713" s="599"/>
      <c r="AC713" s="599"/>
      <c r="AD713" s="599"/>
      <c r="AE713" s="599"/>
      <c r="AF713" s="599"/>
      <c r="AG713" s="599"/>
      <c r="AH713" s="599"/>
      <c r="AI713" s="599"/>
      <c r="AJ713" s="599"/>
      <c r="AK713" s="599"/>
      <c r="AL713" s="599"/>
      <c r="AM713" s="599"/>
      <c r="AN713" s="599"/>
      <c r="AO713" s="599"/>
      <c r="AP713" s="599"/>
      <c r="AQ713" s="599"/>
      <c r="AR713" s="599"/>
      <c r="AS713" s="599"/>
      <c r="AT713" s="599"/>
      <c r="AU713" s="599"/>
      <c r="AV713" s="599"/>
      <c r="AW713" s="599"/>
      <c r="AX713" s="599"/>
      <c r="AY713" s="599"/>
      <c r="AZ713" s="599"/>
      <c r="BA713" s="599"/>
      <c r="BB713" s="599"/>
    </row>
    <row r="714" spans="1:54" s="598" customFormat="1">
      <c r="A714" s="605"/>
      <c r="B714" s="605" t="str">
        <f>B$41</f>
        <v>S2</v>
      </c>
      <c r="C714" s="574"/>
      <c r="D714" s="607"/>
      <c r="E714" s="608"/>
      <c r="F714" s="597"/>
      <c r="G714" s="641"/>
      <c r="H714" s="615" t="str">
        <f>H$41</f>
        <v>S2</v>
      </c>
      <c r="I714" s="620"/>
      <c r="J714" s="641"/>
      <c r="K714" s="641"/>
      <c r="L714" s="599"/>
      <c r="M714" s="599"/>
      <c r="N714" s="599"/>
      <c r="O714" s="599"/>
      <c r="P714" s="599"/>
      <c r="Q714" s="599"/>
      <c r="R714" s="599"/>
      <c r="S714" s="599"/>
      <c r="T714" s="599"/>
      <c r="U714" s="599"/>
      <c r="V714" s="599"/>
      <c r="W714" s="599"/>
      <c r="X714" s="599"/>
      <c r="Y714" s="599"/>
      <c r="Z714" s="599"/>
      <c r="AA714" s="599"/>
      <c r="AB714" s="599"/>
      <c r="AC714" s="599"/>
      <c r="AD714" s="599"/>
      <c r="AE714" s="599"/>
      <c r="AF714" s="599"/>
      <c r="AG714" s="599"/>
      <c r="AH714" s="599"/>
      <c r="AI714" s="599"/>
      <c r="AJ714" s="599"/>
      <c r="AK714" s="599"/>
      <c r="AL714" s="599"/>
      <c r="AM714" s="599"/>
      <c r="AN714" s="599"/>
      <c r="AO714" s="599"/>
      <c r="AP714" s="599"/>
      <c r="AQ714" s="599"/>
      <c r="AR714" s="599"/>
      <c r="AS714" s="599"/>
      <c r="AT714" s="599"/>
      <c r="AU714" s="599"/>
      <c r="AV714" s="599"/>
      <c r="AW714" s="599"/>
      <c r="AX714" s="599"/>
      <c r="AY714" s="599"/>
      <c r="AZ714" s="599"/>
      <c r="BA714" s="599"/>
      <c r="BB714" s="599"/>
    </row>
    <row r="715" spans="1:54" s="598" customFormat="1">
      <c r="A715" s="605"/>
      <c r="B715" s="605" t="str">
        <f>B$42</f>
        <v>S3</v>
      </c>
      <c r="C715" s="574"/>
      <c r="D715" s="607"/>
      <c r="E715" s="608"/>
      <c r="F715" s="597"/>
      <c r="G715" s="641"/>
      <c r="H715" s="615" t="str">
        <f>H$42</f>
        <v>S3</v>
      </c>
      <c r="I715" s="620" t="s">
        <v>1769</v>
      </c>
      <c r="J715" s="641" t="s">
        <v>718</v>
      </c>
      <c r="K715" s="641"/>
      <c r="L715" s="599"/>
      <c r="M715" s="599"/>
      <c r="N715" s="599"/>
      <c r="O715" s="599"/>
      <c r="P715" s="599"/>
      <c r="Q715" s="599"/>
      <c r="R715" s="599"/>
      <c r="S715" s="599"/>
      <c r="T715" s="599"/>
      <c r="U715" s="599"/>
      <c r="V715" s="599"/>
      <c r="W715" s="599"/>
      <c r="X715" s="599"/>
      <c r="Y715" s="599"/>
      <c r="Z715" s="599"/>
      <c r="AA715" s="599"/>
      <c r="AB715" s="599"/>
      <c r="AC715" s="599"/>
      <c r="AD715" s="599"/>
      <c r="AE715" s="599"/>
      <c r="AF715" s="599"/>
      <c r="AG715" s="599"/>
      <c r="AH715" s="599"/>
      <c r="AI715" s="599"/>
      <c r="AJ715" s="599"/>
      <c r="AK715" s="599"/>
      <c r="AL715" s="599"/>
      <c r="AM715" s="599"/>
      <c r="AN715" s="599"/>
      <c r="AO715" s="599"/>
      <c r="AP715" s="599"/>
      <c r="AQ715" s="599"/>
      <c r="AR715" s="599"/>
      <c r="AS715" s="599"/>
      <c r="AT715" s="599"/>
      <c r="AU715" s="599"/>
      <c r="AV715" s="599"/>
      <c r="AW715" s="599"/>
      <c r="AX715" s="599"/>
      <c r="AY715" s="599"/>
      <c r="AZ715" s="599"/>
      <c r="BA715" s="599"/>
      <c r="BB715" s="599"/>
    </row>
    <row r="716" spans="1:54" s="598" customFormat="1">
      <c r="A716" s="605"/>
      <c r="B716" s="605" t="str">
        <f>B$43</f>
        <v>S4</v>
      </c>
      <c r="C716" s="574"/>
      <c r="D716" s="607"/>
      <c r="E716" s="608"/>
      <c r="F716" s="597"/>
      <c r="G716" s="663"/>
      <c r="H716" s="621" t="str">
        <f>H$43</f>
        <v>S4</v>
      </c>
      <c r="I716" s="622"/>
      <c r="J716" s="663"/>
      <c r="K716" s="663"/>
      <c r="L716" s="599"/>
      <c r="M716" s="599"/>
      <c r="N716" s="599"/>
      <c r="O716" s="599"/>
      <c r="P716" s="599"/>
      <c r="Q716" s="599"/>
      <c r="R716" s="599"/>
      <c r="S716" s="599"/>
      <c r="T716" s="599"/>
      <c r="U716" s="599"/>
      <c r="V716" s="599"/>
      <c r="W716" s="599"/>
      <c r="X716" s="599"/>
      <c r="Y716" s="599"/>
      <c r="Z716" s="599"/>
      <c r="AA716" s="599"/>
      <c r="AB716" s="599"/>
      <c r="AC716" s="599"/>
      <c r="AD716" s="599"/>
      <c r="AE716" s="599"/>
      <c r="AF716" s="599"/>
      <c r="AG716" s="599"/>
      <c r="AH716" s="599"/>
      <c r="AI716" s="599"/>
      <c r="AJ716" s="599"/>
      <c r="AK716" s="599"/>
      <c r="AL716" s="599"/>
      <c r="AM716" s="599"/>
      <c r="AN716" s="599"/>
      <c r="AO716" s="599"/>
      <c r="AP716" s="599"/>
      <c r="AQ716" s="599"/>
      <c r="AR716" s="599"/>
      <c r="AS716" s="599"/>
      <c r="AT716" s="599"/>
      <c r="AU716" s="599"/>
      <c r="AV716" s="599"/>
      <c r="AW716" s="599"/>
      <c r="AX716" s="599"/>
      <c r="AY716" s="599"/>
      <c r="AZ716" s="599"/>
      <c r="BA716" s="599"/>
      <c r="BB716" s="599"/>
    </row>
    <row r="717" spans="1:54" s="598" customFormat="1">
      <c r="A717" s="610"/>
      <c r="B717" s="610"/>
      <c r="C717" s="611"/>
      <c r="D717" s="612"/>
      <c r="E717" s="613"/>
      <c r="F717" s="597"/>
      <c r="G717" s="647"/>
      <c r="H717" s="635"/>
      <c r="I717" s="636"/>
      <c r="J717" s="664"/>
      <c r="K717" s="648"/>
      <c r="L717" s="599"/>
      <c r="M717" s="599"/>
      <c r="N717" s="599"/>
      <c r="O717" s="599"/>
      <c r="P717" s="599"/>
      <c r="Q717" s="599"/>
      <c r="R717" s="599"/>
      <c r="S717" s="599"/>
      <c r="T717" s="599"/>
      <c r="U717" s="599"/>
      <c r="V717" s="599"/>
      <c r="W717" s="599"/>
      <c r="X717" s="599"/>
      <c r="Y717" s="599"/>
      <c r="Z717" s="599"/>
      <c r="AA717" s="599"/>
      <c r="AB717" s="599"/>
      <c r="AC717" s="599"/>
      <c r="AD717" s="599"/>
      <c r="AE717" s="599"/>
      <c r="AF717" s="599"/>
      <c r="AG717" s="599"/>
      <c r="AH717" s="599"/>
      <c r="AI717" s="599"/>
      <c r="AJ717" s="599"/>
      <c r="AK717" s="599"/>
      <c r="AL717" s="599"/>
      <c r="AM717" s="599"/>
      <c r="AN717" s="599"/>
      <c r="AO717" s="599"/>
      <c r="AP717" s="599"/>
      <c r="AQ717" s="599"/>
      <c r="AR717" s="599"/>
      <c r="AS717" s="599"/>
      <c r="AT717" s="599"/>
      <c r="AU717" s="599"/>
      <c r="AV717" s="599"/>
      <c r="AW717" s="599"/>
      <c r="AX717" s="599"/>
      <c r="AY717" s="599"/>
      <c r="AZ717" s="599"/>
      <c r="BA717" s="599"/>
      <c r="BB717" s="599"/>
    </row>
    <row r="718" spans="1:54" s="598" customFormat="1" ht="99.95">
      <c r="A718" s="610"/>
      <c r="B718" s="610"/>
      <c r="C718" s="611"/>
      <c r="D718" s="612"/>
      <c r="E718" s="613"/>
      <c r="F718" s="597"/>
      <c r="G718" s="665" t="s">
        <v>1772</v>
      </c>
      <c r="H718" s="666"/>
      <c r="I718" s="631" t="s">
        <v>1773</v>
      </c>
      <c r="J718" s="649"/>
      <c r="K718" s="649"/>
      <c r="L718" s="599"/>
      <c r="M718" s="599"/>
      <c r="N718" s="599"/>
      <c r="O718" s="599"/>
      <c r="P718" s="599"/>
      <c r="Q718" s="599"/>
      <c r="R718" s="599"/>
      <c r="S718" s="599"/>
      <c r="T718" s="599"/>
      <c r="U718" s="599"/>
      <c r="V718" s="599"/>
      <c r="W718" s="599"/>
      <c r="X718" s="599"/>
      <c r="Y718" s="599"/>
      <c r="Z718" s="599"/>
      <c r="AA718" s="599"/>
      <c r="AB718" s="599"/>
      <c r="AC718" s="599"/>
      <c r="AD718" s="599"/>
      <c r="AE718" s="599"/>
      <c r="AF718" s="599"/>
      <c r="AG718" s="599"/>
      <c r="AH718" s="599"/>
      <c r="AI718" s="599"/>
      <c r="AJ718" s="599"/>
      <c r="AK718" s="599"/>
      <c r="AL718" s="599"/>
      <c r="AM718" s="599"/>
      <c r="AN718" s="599"/>
      <c r="AO718" s="599"/>
      <c r="AP718" s="599"/>
      <c r="AQ718" s="599"/>
      <c r="AR718" s="599"/>
      <c r="AS718" s="599"/>
      <c r="AT718" s="599"/>
      <c r="AU718" s="599"/>
      <c r="AV718" s="599"/>
      <c r="AW718" s="599"/>
      <c r="AX718" s="599"/>
      <c r="AY718" s="599"/>
      <c r="AZ718" s="599"/>
      <c r="BA718" s="599"/>
      <c r="BB718" s="599"/>
    </row>
    <row r="719" spans="1:54" s="598" customFormat="1">
      <c r="A719" s="610"/>
      <c r="B719" s="610"/>
      <c r="C719" s="611"/>
      <c r="D719" s="612"/>
      <c r="E719" s="613"/>
      <c r="F719" s="597"/>
      <c r="G719" s="649"/>
      <c r="H719" s="605" t="s">
        <v>1517</v>
      </c>
      <c r="I719" s="620"/>
      <c r="J719" s="641"/>
      <c r="K719" s="641"/>
      <c r="L719" s="599"/>
      <c r="M719" s="599"/>
      <c r="N719" s="599"/>
      <c r="O719" s="599"/>
      <c r="P719" s="599"/>
      <c r="Q719" s="599"/>
      <c r="R719" s="599"/>
      <c r="S719" s="599"/>
      <c r="T719" s="599"/>
      <c r="U719" s="599"/>
      <c r="V719" s="599"/>
      <c r="W719" s="599"/>
      <c r="X719" s="599"/>
      <c r="Y719" s="599"/>
      <c r="Z719" s="599"/>
      <c r="AA719" s="599"/>
      <c r="AB719" s="599"/>
      <c r="AC719" s="599"/>
      <c r="AD719" s="599"/>
      <c r="AE719" s="599"/>
      <c r="AF719" s="599"/>
      <c r="AG719" s="599"/>
      <c r="AH719" s="599"/>
      <c r="AI719" s="599"/>
      <c r="AJ719" s="599"/>
      <c r="AK719" s="599"/>
      <c r="AL719" s="599"/>
      <c r="AM719" s="599"/>
      <c r="AN719" s="599"/>
      <c r="AO719" s="599"/>
      <c r="AP719" s="599"/>
      <c r="AQ719" s="599"/>
      <c r="AR719" s="599"/>
      <c r="AS719" s="599"/>
      <c r="AT719" s="599"/>
      <c r="AU719" s="599"/>
      <c r="AV719" s="599"/>
      <c r="AW719" s="599"/>
      <c r="AX719" s="599"/>
      <c r="AY719" s="599"/>
      <c r="AZ719" s="599"/>
      <c r="BA719" s="599"/>
      <c r="BB719" s="599"/>
    </row>
    <row r="720" spans="1:54" s="598" customFormat="1">
      <c r="A720" s="610"/>
      <c r="B720" s="610"/>
      <c r="C720" s="611"/>
      <c r="D720" s="612"/>
      <c r="E720" s="613"/>
      <c r="F720" s="597"/>
      <c r="G720" s="641"/>
      <c r="H720" s="605" t="str">
        <f>H$39</f>
        <v>MA</v>
      </c>
      <c r="I720" s="620"/>
      <c r="J720" s="641"/>
      <c r="K720" s="641"/>
      <c r="L720" s="599"/>
      <c r="M720" s="599"/>
      <c r="N720" s="599"/>
      <c r="O720" s="599"/>
      <c r="P720" s="599"/>
      <c r="Q720" s="599"/>
      <c r="R720" s="599"/>
      <c r="S720" s="599"/>
      <c r="T720" s="599"/>
      <c r="U720" s="599"/>
      <c r="V720" s="599"/>
      <c r="W720" s="599"/>
      <c r="X720" s="599"/>
      <c r="Y720" s="599"/>
      <c r="Z720" s="599"/>
      <c r="AA720" s="599"/>
      <c r="AB720" s="599"/>
      <c r="AC720" s="599"/>
      <c r="AD720" s="599"/>
      <c r="AE720" s="599"/>
      <c r="AF720" s="599"/>
      <c r="AG720" s="599"/>
      <c r="AH720" s="599"/>
      <c r="AI720" s="599"/>
      <c r="AJ720" s="599"/>
      <c r="AK720" s="599"/>
      <c r="AL720" s="599"/>
      <c r="AM720" s="599"/>
      <c r="AN720" s="599"/>
      <c r="AO720" s="599"/>
      <c r="AP720" s="599"/>
      <c r="AQ720" s="599"/>
      <c r="AR720" s="599"/>
      <c r="AS720" s="599"/>
      <c r="AT720" s="599"/>
      <c r="AU720" s="599"/>
      <c r="AV720" s="599"/>
      <c r="AW720" s="599"/>
      <c r="AX720" s="599"/>
      <c r="AY720" s="599"/>
      <c r="AZ720" s="599"/>
      <c r="BA720" s="599"/>
      <c r="BB720" s="599"/>
    </row>
    <row r="721" spans="1:54" s="598" customFormat="1">
      <c r="A721" s="610"/>
      <c r="B721" s="610"/>
      <c r="C721" s="611"/>
      <c r="D721" s="612"/>
      <c r="E721" s="613"/>
      <c r="F721" s="597"/>
      <c r="G721" s="641"/>
      <c r="H721" s="605" t="str">
        <f>H$40</f>
        <v>S1</v>
      </c>
      <c r="I721" s="620"/>
      <c r="J721" s="641"/>
      <c r="K721" s="641"/>
      <c r="L721" s="599"/>
      <c r="M721" s="599"/>
      <c r="N721" s="599"/>
      <c r="O721" s="599"/>
      <c r="P721" s="599"/>
      <c r="Q721" s="599"/>
      <c r="R721" s="599"/>
      <c r="S721" s="599"/>
      <c r="T721" s="599"/>
      <c r="U721" s="599"/>
      <c r="V721" s="599"/>
      <c r="W721" s="599"/>
      <c r="X721" s="599"/>
      <c r="Y721" s="599"/>
      <c r="Z721" s="599"/>
      <c r="AA721" s="599"/>
      <c r="AB721" s="599"/>
      <c r="AC721" s="599"/>
      <c r="AD721" s="599"/>
      <c r="AE721" s="599"/>
      <c r="AF721" s="599"/>
      <c r="AG721" s="599"/>
      <c r="AH721" s="599"/>
      <c r="AI721" s="599"/>
      <c r="AJ721" s="599"/>
      <c r="AK721" s="599"/>
      <c r="AL721" s="599"/>
      <c r="AM721" s="599"/>
      <c r="AN721" s="599"/>
      <c r="AO721" s="599"/>
      <c r="AP721" s="599"/>
      <c r="AQ721" s="599"/>
      <c r="AR721" s="599"/>
      <c r="AS721" s="599"/>
      <c r="AT721" s="599"/>
      <c r="AU721" s="599"/>
      <c r="AV721" s="599"/>
      <c r="AW721" s="599"/>
      <c r="AX721" s="599"/>
      <c r="AY721" s="599"/>
      <c r="AZ721" s="599"/>
      <c r="BA721" s="599"/>
      <c r="BB721" s="599"/>
    </row>
    <row r="722" spans="1:54" s="598" customFormat="1">
      <c r="A722" s="610"/>
      <c r="B722" s="610"/>
      <c r="C722" s="611"/>
      <c r="D722" s="612"/>
      <c r="E722" s="613"/>
      <c r="F722" s="597"/>
      <c r="G722" s="641"/>
      <c r="H722" s="605" t="str">
        <f>H$41</f>
        <v>S2</v>
      </c>
      <c r="I722" s="620"/>
      <c r="J722" s="641"/>
      <c r="K722" s="641"/>
      <c r="L722" s="599"/>
      <c r="M722" s="599"/>
      <c r="N722" s="599"/>
      <c r="O722" s="599"/>
      <c r="P722" s="599"/>
      <c r="Q722" s="599"/>
      <c r="R722" s="599"/>
      <c r="S722" s="599"/>
      <c r="T722" s="599"/>
      <c r="U722" s="599"/>
      <c r="V722" s="599"/>
      <c r="W722" s="599"/>
      <c r="X722" s="599"/>
      <c r="Y722" s="599"/>
      <c r="Z722" s="599"/>
      <c r="AA722" s="599"/>
      <c r="AB722" s="599"/>
      <c r="AC722" s="599"/>
      <c r="AD722" s="599"/>
      <c r="AE722" s="599"/>
      <c r="AF722" s="599"/>
      <c r="AG722" s="599"/>
      <c r="AH722" s="599"/>
      <c r="AI722" s="599"/>
      <c r="AJ722" s="599"/>
      <c r="AK722" s="599"/>
      <c r="AL722" s="599"/>
      <c r="AM722" s="599"/>
      <c r="AN722" s="599"/>
      <c r="AO722" s="599"/>
      <c r="AP722" s="599"/>
      <c r="AQ722" s="599"/>
      <c r="AR722" s="599"/>
      <c r="AS722" s="599"/>
      <c r="AT722" s="599"/>
      <c r="AU722" s="599"/>
      <c r="AV722" s="599"/>
      <c r="AW722" s="599"/>
      <c r="AX722" s="599"/>
      <c r="AY722" s="599"/>
      <c r="AZ722" s="599"/>
      <c r="BA722" s="599"/>
      <c r="BB722" s="599"/>
    </row>
    <row r="723" spans="1:54" s="598" customFormat="1" ht="24.95">
      <c r="A723" s="610"/>
      <c r="B723" s="610"/>
      <c r="C723" s="611"/>
      <c r="D723" s="612"/>
      <c r="E723" s="613"/>
      <c r="F723" s="597"/>
      <c r="G723" s="641"/>
      <c r="H723" s="605" t="str">
        <f>H$42</f>
        <v>S3</v>
      </c>
      <c r="I723" s="620" t="s">
        <v>1774</v>
      </c>
      <c r="J723" s="641" t="s">
        <v>718</v>
      </c>
      <c r="K723" s="641"/>
      <c r="L723" s="599"/>
      <c r="M723" s="599"/>
      <c r="N723" s="599"/>
      <c r="O723" s="599"/>
      <c r="P723" s="599"/>
      <c r="Q723" s="599"/>
      <c r="R723" s="599"/>
      <c r="S723" s="599"/>
      <c r="T723" s="599"/>
      <c r="U723" s="599"/>
      <c r="V723" s="599"/>
      <c r="W723" s="599"/>
      <c r="X723" s="599"/>
      <c r="Y723" s="599"/>
      <c r="Z723" s="599"/>
      <c r="AA723" s="599"/>
      <c r="AB723" s="599"/>
      <c r="AC723" s="599"/>
      <c r="AD723" s="599"/>
      <c r="AE723" s="599"/>
      <c r="AF723" s="599"/>
      <c r="AG723" s="599"/>
      <c r="AH723" s="599"/>
      <c r="AI723" s="599"/>
      <c r="AJ723" s="599"/>
      <c r="AK723" s="599"/>
      <c r="AL723" s="599"/>
      <c r="AM723" s="599"/>
      <c r="AN723" s="599"/>
      <c r="AO723" s="599"/>
      <c r="AP723" s="599"/>
      <c r="AQ723" s="599"/>
      <c r="AR723" s="599"/>
      <c r="AS723" s="599"/>
      <c r="AT723" s="599"/>
      <c r="AU723" s="599"/>
      <c r="AV723" s="599"/>
      <c r="AW723" s="599"/>
      <c r="AX723" s="599"/>
      <c r="AY723" s="599"/>
      <c r="AZ723" s="599"/>
      <c r="BA723" s="599"/>
      <c r="BB723" s="599"/>
    </row>
    <row r="724" spans="1:54" s="598" customFormat="1">
      <c r="A724" s="610"/>
      <c r="B724" s="610"/>
      <c r="C724" s="611"/>
      <c r="D724" s="612"/>
      <c r="E724" s="613"/>
      <c r="F724" s="597"/>
      <c r="G724" s="641"/>
      <c r="H724" s="605" t="str">
        <f>H$43</f>
        <v>S4</v>
      </c>
      <c r="I724" s="620"/>
      <c r="J724" s="641"/>
      <c r="K724" s="641"/>
      <c r="L724" s="599"/>
      <c r="M724" s="599"/>
      <c r="N724" s="599"/>
      <c r="O724" s="599"/>
      <c r="P724" s="599"/>
      <c r="Q724" s="599"/>
      <c r="R724" s="599"/>
      <c r="S724" s="599"/>
      <c r="T724" s="599"/>
      <c r="U724" s="599"/>
      <c r="V724" s="599"/>
      <c r="W724" s="599"/>
      <c r="X724" s="599"/>
      <c r="Y724" s="599"/>
      <c r="Z724" s="599"/>
      <c r="AA724" s="599"/>
      <c r="AB724" s="599"/>
      <c r="AC724" s="599"/>
      <c r="AD724" s="599"/>
      <c r="AE724" s="599"/>
      <c r="AF724" s="599"/>
      <c r="AG724" s="599"/>
      <c r="AH724" s="599"/>
      <c r="AI724" s="599"/>
      <c r="AJ724" s="599"/>
      <c r="AK724" s="599"/>
      <c r="AL724" s="599"/>
      <c r="AM724" s="599"/>
      <c r="AN724" s="599"/>
      <c r="AO724" s="599"/>
      <c r="AP724" s="599"/>
      <c r="AQ724" s="599"/>
      <c r="AR724" s="599"/>
      <c r="AS724" s="599"/>
      <c r="AT724" s="599"/>
      <c r="AU724" s="599"/>
      <c r="AV724" s="599"/>
      <c r="AW724" s="599"/>
      <c r="AX724" s="599"/>
      <c r="AY724" s="599"/>
      <c r="AZ724" s="599"/>
      <c r="BA724" s="599"/>
      <c r="BB724" s="599"/>
    </row>
    <row r="725" spans="1:54" s="598" customFormat="1">
      <c r="A725" s="610"/>
      <c r="B725" s="610"/>
      <c r="C725" s="611"/>
      <c r="D725" s="612"/>
      <c r="E725" s="613"/>
      <c r="F725" s="597"/>
      <c r="G725" s="600"/>
      <c r="H725" s="600"/>
      <c r="I725" s="611"/>
      <c r="J725" s="600"/>
      <c r="K725" s="600"/>
      <c r="L725" s="599"/>
      <c r="M725" s="599"/>
      <c r="N725" s="599"/>
      <c r="O725" s="599"/>
      <c r="P725" s="599"/>
      <c r="Q725" s="599"/>
      <c r="R725" s="599"/>
      <c r="S725" s="599"/>
      <c r="T725" s="599"/>
      <c r="U725" s="599"/>
      <c r="V725" s="599"/>
      <c r="W725" s="599"/>
      <c r="X725" s="599"/>
      <c r="Y725" s="599"/>
      <c r="Z725" s="599"/>
      <c r="AA725" s="599"/>
      <c r="AB725" s="599"/>
      <c r="AC725" s="599"/>
      <c r="AD725" s="599"/>
      <c r="AE725" s="599"/>
      <c r="AF725" s="599"/>
      <c r="AG725" s="599"/>
      <c r="AH725" s="599"/>
      <c r="AI725" s="599"/>
      <c r="AJ725" s="599"/>
      <c r="AK725" s="599"/>
      <c r="AL725" s="599"/>
      <c r="AM725" s="599"/>
      <c r="AN725" s="599"/>
      <c r="AO725" s="599"/>
      <c r="AP725" s="599"/>
      <c r="AQ725" s="599"/>
      <c r="AR725" s="599"/>
      <c r="AS725" s="599"/>
      <c r="AT725" s="599"/>
      <c r="AU725" s="599"/>
      <c r="AV725" s="599"/>
      <c r="AW725" s="599"/>
      <c r="AX725" s="599"/>
      <c r="AY725" s="599"/>
      <c r="AZ725" s="599"/>
      <c r="BA725" s="599"/>
      <c r="BB725" s="599"/>
    </row>
    <row r="726" spans="1:54" s="598" customFormat="1" ht="99.95">
      <c r="A726" s="610"/>
      <c r="B726" s="610"/>
      <c r="C726" s="611"/>
      <c r="D726" s="612"/>
      <c r="E726" s="613"/>
      <c r="F726" s="597"/>
      <c r="G726" s="651" t="s">
        <v>1775</v>
      </c>
      <c r="H726" s="650"/>
      <c r="I726" s="619" t="s">
        <v>1776</v>
      </c>
      <c r="J726" s="641"/>
      <c r="K726" s="641"/>
      <c r="L726" s="599"/>
      <c r="M726" s="599"/>
      <c r="N726" s="599"/>
      <c r="O726" s="599"/>
      <c r="P726" s="599"/>
      <c r="Q726" s="599"/>
      <c r="R726" s="599"/>
      <c r="S726" s="599"/>
      <c r="T726" s="599"/>
      <c r="U726" s="599"/>
      <c r="V726" s="599"/>
      <c r="W726" s="599"/>
      <c r="X726" s="599"/>
      <c r="Y726" s="599"/>
      <c r="Z726" s="599"/>
      <c r="AA726" s="599"/>
      <c r="AB726" s="599"/>
      <c r="AC726" s="599"/>
      <c r="AD726" s="599"/>
      <c r="AE726" s="599"/>
      <c r="AF726" s="599"/>
      <c r="AG726" s="599"/>
      <c r="AH726" s="599"/>
      <c r="AI726" s="599"/>
      <c r="AJ726" s="599"/>
      <c r="AK726" s="599"/>
      <c r="AL726" s="599"/>
      <c r="AM726" s="599"/>
      <c r="AN726" s="599"/>
      <c r="AO726" s="599"/>
      <c r="AP726" s="599"/>
      <c r="AQ726" s="599"/>
      <c r="AR726" s="599"/>
      <c r="AS726" s="599"/>
      <c r="AT726" s="599"/>
      <c r="AU726" s="599"/>
      <c r="AV726" s="599"/>
      <c r="AW726" s="599"/>
      <c r="AX726" s="599"/>
      <c r="AY726" s="599"/>
      <c r="AZ726" s="599"/>
      <c r="BA726" s="599"/>
      <c r="BB726" s="599"/>
    </row>
    <row r="727" spans="1:54" s="598" customFormat="1">
      <c r="A727" s="610"/>
      <c r="B727" s="610"/>
      <c r="C727" s="611"/>
      <c r="D727" s="612"/>
      <c r="E727" s="613"/>
      <c r="F727" s="597"/>
      <c r="G727" s="649"/>
      <c r="H727" s="605" t="s">
        <v>1517</v>
      </c>
      <c r="I727" s="620"/>
      <c r="J727" s="641"/>
      <c r="K727" s="641"/>
      <c r="L727" s="599"/>
      <c r="M727" s="599"/>
      <c r="N727" s="599"/>
      <c r="O727" s="599"/>
      <c r="P727" s="599"/>
      <c r="Q727" s="599"/>
      <c r="R727" s="599"/>
      <c r="S727" s="599"/>
      <c r="T727" s="599"/>
      <c r="U727" s="599"/>
      <c r="V727" s="599"/>
      <c r="W727" s="599"/>
      <c r="X727" s="599"/>
      <c r="Y727" s="599"/>
      <c r="Z727" s="599"/>
      <c r="AA727" s="599"/>
      <c r="AB727" s="599"/>
      <c r="AC727" s="599"/>
      <c r="AD727" s="599"/>
      <c r="AE727" s="599"/>
      <c r="AF727" s="599"/>
      <c r="AG727" s="599"/>
      <c r="AH727" s="599"/>
      <c r="AI727" s="599"/>
      <c r="AJ727" s="599"/>
      <c r="AK727" s="599"/>
      <c r="AL727" s="599"/>
      <c r="AM727" s="599"/>
      <c r="AN727" s="599"/>
      <c r="AO727" s="599"/>
      <c r="AP727" s="599"/>
      <c r="AQ727" s="599"/>
      <c r="AR727" s="599"/>
      <c r="AS727" s="599"/>
      <c r="AT727" s="599"/>
      <c r="AU727" s="599"/>
      <c r="AV727" s="599"/>
      <c r="AW727" s="599"/>
      <c r="AX727" s="599"/>
      <c r="AY727" s="599"/>
      <c r="AZ727" s="599"/>
      <c r="BA727" s="599"/>
      <c r="BB727" s="599"/>
    </row>
    <row r="728" spans="1:54" s="598" customFormat="1">
      <c r="A728" s="610"/>
      <c r="B728" s="610"/>
      <c r="C728" s="611"/>
      <c r="D728" s="612"/>
      <c r="E728" s="613"/>
      <c r="F728" s="597"/>
      <c r="G728" s="641"/>
      <c r="H728" s="605" t="str">
        <f>H$39</f>
        <v>MA</v>
      </c>
      <c r="I728" s="620"/>
      <c r="J728" s="641"/>
      <c r="K728" s="641"/>
      <c r="L728" s="599"/>
      <c r="M728" s="599"/>
      <c r="N728" s="599"/>
      <c r="O728" s="599"/>
      <c r="P728" s="599"/>
      <c r="Q728" s="599"/>
      <c r="R728" s="599"/>
      <c r="S728" s="599"/>
      <c r="T728" s="599"/>
      <c r="U728" s="599"/>
      <c r="V728" s="599"/>
      <c r="W728" s="599"/>
      <c r="X728" s="599"/>
      <c r="Y728" s="599"/>
      <c r="Z728" s="599"/>
      <c r="AA728" s="599"/>
      <c r="AB728" s="599"/>
      <c r="AC728" s="599"/>
      <c r="AD728" s="599"/>
      <c r="AE728" s="599"/>
      <c r="AF728" s="599"/>
      <c r="AG728" s="599"/>
      <c r="AH728" s="599"/>
      <c r="AI728" s="599"/>
      <c r="AJ728" s="599"/>
      <c r="AK728" s="599"/>
      <c r="AL728" s="599"/>
      <c r="AM728" s="599"/>
      <c r="AN728" s="599"/>
      <c r="AO728" s="599"/>
      <c r="AP728" s="599"/>
      <c r="AQ728" s="599"/>
      <c r="AR728" s="599"/>
      <c r="AS728" s="599"/>
      <c r="AT728" s="599"/>
      <c r="AU728" s="599"/>
      <c r="AV728" s="599"/>
      <c r="AW728" s="599"/>
      <c r="AX728" s="599"/>
      <c r="AY728" s="599"/>
      <c r="AZ728" s="599"/>
      <c r="BA728" s="599"/>
      <c r="BB728" s="599"/>
    </row>
    <row r="729" spans="1:54" s="598" customFormat="1">
      <c r="A729" s="610"/>
      <c r="B729" s="610"/>
      <c r="C729" s="611"/>
      <c r="D729" s="612"/>
      <c r="E729" s="613"/>
      <c r="F729" s="597"/>
      <c r="G729" s="641"/>
      <c r="H729" s="605" t="str">
        <f>H$40</f>
        <v>S1</v>
      </c>
      <c r="I729" s="620"/>
      <c r="J729" s="641"/>
      <c r="K729" s="641"/>
      <c r="L729" s="599"/>
      <c r="M729" s="599"/>
      <c r="N729" s="599"/>
      <c r="O729" s="599"/>
      <c r="P729" s="599"/>
      <c r="Q729" s="599"/>
      <c r="R729" s="599"/>
      <c r="S729" s="599"/>
      <c r="T729" s="599"/>
      <c r="U729" s="599"/>
      <c r="V729" s="599"/>
      <c r="W729" s="599"/>
      <c r="X729" s="599"/>
      <c r="Y729" s="599"/>
      <c r="Z729" s="599"/>
      <c r="AA729" s="599"/>
      <c r="AB729" s="599"/>
      <c r="AC729" s="599"/>
      <c r="AD729" s="599"/>
      <c r="AE729" s="599"/>
      <c r="AF729" s="599"/>
      <c r="AG729" s="599"/>
      <c r="AH729" s="599"/>
      <c r="AI729" s="599"/>
      <c r="AJ729" s="599"/>
      <c r="AK729" s="599"/>
      <c r="AL729" s="599"/>
      <c r="AM729" s="599"/>
      <c r="AN729" s="599"/>
      <c r="AO729" s="599"/>
      <c r="AP729" s="599"/>
      <c r="AQ729" s="599"/>
      <c r="AR729" s="599"/>
      <c r="AS729" s="599"/>
      <c r="AT729" s="599"/>
      <c r="AU729" s="599"/>
      <c r="AV729" s="599"/>
      <c r="AW729" s="599"/>
      <c r="AX729" s="599"/>
      <c r="AY729" s="599"/>
      <c r="AZ729" s="599"/>
      <c r="BA729" s="599"/>
      <c r="BB729" s="599"/>
    </row>
    <row r="730" spans="1:54" s="598" customFormat="1">
      <c r="A730" s="610"/>
      <c r="B730" s="610"/>
      <c r="C730" s="611"/>
      <c r="D730" s="612"/>
      <c r="E730" s="613"/>
      <c r="F730" s="597"/>
      <c r="G730" s="641"/>
      <c r="H730" s="605" t="str">
        <f>H$41</f>
        <v>S2</v>
      </c>
      <c r="I730" s="620"/>
      <c r="J730" s="641"/>
      <c r="K730" s="641"/>
      <c r="L730" s="599"/>
      <c r="M730" s="599"/>
      <c r="N730" s="599"/>
      <c r="O730" s="599"/>
      <c r="P730" s="599"/>
      <c r="Q730" s="599"/>
      <c r="R730" s="599"/>
      <c r="S730" s="599"/>
      <c r="T730" s="599"/>
      <c r="U730" s="599"/>
      <c r="V730" s="599"/>
      <c r="W730" s="599"/>
      <c r="X730" s="599"/>
      <c r="Y730" s="599"/>
      <c r="Z730" s="599"/>
      <c r="AA730" s="599"/>
      <c r="AB730" s="599"/>
      <c r="AC730" s="599"/>
      <c r="AD730" s="599"/>
      <c r="AE730" s="599"/>
      <c r="AF730" s="599"/>
      <c r="AG730" s="599"/>
      <c r="AH730" s="599"/>
      <c r="AI730" s="599"/>
      <c r="AJ730" s="599"/>
      <c r="AK730" s="599"/>
      <c r="AL730" s="599"/>
      <c r="AM730" s="599"/>
      <c r="AN730" s="599"/>
      <c r="AO730" s="599"/>
      <c r="AP730" s="599"/>
      <c r="AQ730" s="599"/>
      <c r="AR730" s="599"/>
      <c r="AS730" s="599"/>
      <c r="AT730" s="599"/>
      <c r="AU730" s="599"/>
      <c r="AV730" s="599"/>
      <c r="AW730" s="599"/>
      <c r="AX730" s="599"/>
      <c r="AY730" s="599"/>
      <c r="AZ730" s="599"/>
      <c r="BA730" s="599"/>
      <c r="BB730" s="599"/>
    </row>
    <row r="731" spans="1:54" s="598" customFormat="1" ht="15.6">
      <c r="A731" s="610"/>
      <c r="B731" s="610"/>
      <c r="C731" s="611"/>
      <c r="D731" s="612"/>
      <c r="E731" s="613"/>
      <c r="F731" s="597"/>
      <c r="G731" s="641"/>
      <c r="H731" s="605" t="str">
        <f>H$42</f>
        <v>S3</v>
      </c>
      <c r="I731" s="756" t="s">
        <v>1777</v>
      </c>
      <c r="J731" s="759" t="s">
        <v>718</v>
      </c>
      <c r="K731" s="641"/>
      <c r="L731" s="599"/>
      <c r="M731" s="599"/>
      <c r="N731" s="599"/>
      <c r="O731" s="599"/>
      <c r="P731" s="599"/>
      <c r="Q731" s="599"/>
      <c r="R731" s="599"/>
      <c r="S731" s="599"/>
      <c r="T731" s="599"/>
      <c r="U731" s="599"/>
      <c r="V731" s="599"/>
      <c r="W731" s="599"/>
      <c r="X731" s="599"/>
      <c r="Y731" s="599"/>
      <c r="Z731" s="599"/>
      <c r="AA731" s="599"/>
      <c r="AB731" s="599"/>
      <c r="AC731" s="599"/>
      <c r="AD731" s="599"/>
      <c r="AE731" s="599"/>
      <c r="AF731" s="599"/>
      <c r="AG731" s="599"/>
      <c r="AH731" s="599"/>
      <c r="AI731" s="599"/>
      <c r="AJ731" s="599"/>
      <c r="AK731" s="599"/>
      <c r="AL731" s="599"/>
      <c r="AM731" s="599"/>
      <c r="AN731" s="599"/>
      <c r="AO731" s="599"/>
      <c r="AP731" s="599"/>
      <c r="AQ731" s="599"/>
      <c r="AR731" s="599"/>
      <c r="AS731" s="599"/>
      <c r="AT731" s="599"/>
      <c r="AU731" s="599"/>
      <c r="AV731" s="599"/>
      <c r="AW731" s="599"/>
      <c r="AX731" s="599"/>
      <c r="AY731" s="599"/>
      <c r="AZ731" s="599"/>
      <c r="BA731" s="599"/>
      <c r="BB731" s="599"/>
    </row>
    <row r="732" spans="1:54" s="598" customFormat="1">
      <c r="A732" s="610"/>
      <c r="B732" s="610"/>
      <c r="C732" s="611"/>
      <c r="D732" s="612"/>
      <c r="E732" s="613"/>
      <c r="F732" s="597"/>
      <c r="G732" s="641"/>
      <c r="H732" s="605" t="str">
        <f>H$43</f>
        <v>S4</v>
      </c>
      <c r="I732" s="620"/>
      <c r="J732" s="641"/>
      <c r="K732" s="641"/>
      <c r="L732" s="599"/>
      <c r="M732" s="599"/>
      <c r="N732" s="599"/>
      <c r="O732" s="599"/>
      <c r="P732" s="599"/>
      <c r="Q732" s="599"/>
      <c r="R732" s="599"/>
      <c r="S732" s="599"/>
      <c r="T732" s="599"/>
      <c r="U732" s="599"/>
      <c r="V732" s="599"/>
      <c r="W732" s="599"/>
      <c r="X732" s="599"/>
      <c r="Y732" s="599"/>
      <c r="Z732" s="599"/>
      <c r="AA732" s="599"/>
      <c r="AB732" s="599"/>
      <c r="AC732" s="599"/>
      <c r="AD732" s="599"/>
      <c r="AE732" s="599"/>
      <c r="AF732" s="599"/>
      <c r="AG732" s="599"/>
      <c r="AH732" s="599"/>
      <c r="AI732" s="599"/>
      <c r="AJ732" s="599"/>
      <c r="AK732" s="599"/>
      <c r="AL732" s="599"/>
      <c r="AM732" s="599"/>
      <c r="AN732" s="599"/>
      <c r="AO732" s="599"/>
      <c r="AP732" s="599"/>
      <c r="AQ732" s="599"/>
      <c r="AR732" s="599"/>
      <c r="AS732" s="599"/>
      <c r="AT732" s="599"/>
      <c r="AU732" s="599"/>
      <c r="AV732" s="599"/>
      <c r="AW732" s="599"/>
      <c r="AX732" s="599"/>
      <c r="AY732" s="599"/>
      <c r="AZ732" s="599"/>
      <c r="BA732" s="599"/>
      <c r="BB732" s="599"/>
    </row>
    <row r="733" spans="1:54" s="598" customFormat="1">
      <c r="A733" s="610"/>
      <c r="B733" s="610"/>
      <c r="C733" s="611"/>
      <c r="D733" s="612"/>
      <c r="E733" s="613"/>
      <c r="F733" s="597"/>
      <c r="G733" s="600"/>
      <c r="H733" s="600"/>
      <c r="I733" s="611"/>
      <c r="J733" s="600"/>
      <c r="K733" s="600"/>
      <c r="L733" s="599"/>
      <c r="M733" s="599"/>
      <c r="N733" s="599"/>
      <c r="O733" s="599"/>
      <c r="P733" s="599"/>
      <c r="Q733" s="599"/>
      <c r="R733" s="599"/>
      <c r="S733" s="599"/>
      <c r="T733" s="599"/>
      <c r="U733" s="599"/>
      <c r="V733" s="599"/>
      <c r="W733" s="599"/>
      <c r="X733" s="599"/>
      <c r="Y733" s="599"/>
      <c r="Z733" s="599"/>
      <c r="AA733" s="599"/>
      <c r="AB733" s="599"/>
      <c r="AC733" s="599"/>
      <c r="AD733" s="599"/>
      <c r="AE733" s="599"/>
      <c r="AF733" s="599"/>
      <c r="AG733" s="599"/>
      <c r="AH733" s="599"/>
      <c r="AI733" s="599"/>
      <c r="AJ733" s="599"/>
      <c r="AK733" s="599"/>
      <c r="AL733" s="599"/>
      <c r="AM733" s="599"/>
      <c r="AN733" s="599"/>
      <c r="AO733" s="599"/>
      <c r="AP733" s="599"/>
      <c r="AQ733" s="599"/>
      <c r="AR733" s="599"/>
      <c r="AS733" s="599"/>
      <c r="AT733" s="599"/>
      <c r="AU733" s="599"/>
      <c r="AV733" s="599"/>
      <c r="AW733" s="599"/>
      <c r="AX733" s="599"/>
      <c r="AY733" s="599"/>
      <c r="AZ733" s="599"/>
      <c r="BA733" s="599"/>
      <c r="BB733" s="599"/>
    </row>
    <row r="734" spans="1:54" s="598" customFormat="1">
      <c r="A734" s="667">
        <v>2.1</v>
      </c>
      <c r="B734" s="601"/>
      <c r="C734" s="593" t="s">
        <v>1002</v>
      </c>
      <c r="D734" s="602"/>
      <c r="E734" s="640"/>
      <c r="F734" s="597"/>
      <c r="G734" s="667">
        <v>2.1</v>
      </c>
      <c r="H734" s="601"/>
      <c r="I734" s="593" t="s">
        <v>1002</v>
      </c>
      <c r="J734" s="602"/>
      <c r="K734" s="640"/>
      <c r="L734" s="599"/>
      <c r="M734" s="599"/>
      <c r="N734" s="599"/>
      <c r="O734" s="599"/>
      <c r="P734" s="599"/>
      <c r="Q734" s="599"/>
      <c r="R734" s="599"/>
      <c r="S734" s="599"/>
      <c r="T734" s="599"/>
      <c r="U734" s="599"/>
      <c r="V734" s="599"/>
      <c r="W734" s="599"/>
      <c r="X734" s="599"/>
      <c r="Y734" s="599"/>
      <c r="Z734" s="599"/>
      <c r="AA734" s="599"/>
      <c r="AB734" s="599"/>
      <c r="AC734" s="599"/>
      <c r="AD734" s="599"/>
      <c r="AE734" s="599"/>
      <c r="AF734" s="599"/>
      <c r="AG734" s="599"/>
      <c r="AH734" s="599"/>
      <c r="AI734" s="599"/>
      <c r="AJ734" s="599"/>
      <c r="AK734" s="599"/>
      <c r="AL734" s="599"/>
      <c r="AM734" s="599"/>
      <c r="AN734" s="599"/>
      <c r="AO734" s="599"/>
      <c r="AP734" s="599"/>
      <c r="AQ734" s="599"/>
      <c r="AR734" s="599"/>
      <c r="AS734" s="599"/>
      <c r="AT734" s="599"/>
      <c r="AU734" s="599"/>
      <c r="AV734" s="599"/>
      <c r="AW734" s="599"/>
      <c r="AX734" s="599"/>
      <c r="AY734" s="599"/>
      <c r="AZ734" s="599"/>
      <c r="BA734" s="599"/>
      <c r="BB734" s="599"/>
    </row>
    <row r="735" spans="1:54" s="598" customFormat="1" ht="125.1">
      <c r="A735" s="605" t="s">
        <v>1003</v>
      </c>
      <c r="B735" s="605"/>
      <c r="C735" s="606" t="s">
        <v>1004</v>
      </c>
      <c r="D735" s="607"/>
      <c r="E735" s="608"/>
      <c r="F735" s="597"/>
      <c r="G735" s="605" t="s">
        <v>1778</v>
      </c>
      <c r="H735" s="605"/>
      <c r="I735" s="606" t="s">
        <v>1779</v>
      </c>
      <c r="J735" s="607"/>
      <c r="K735" s="608"/>
      <c r="L735" s="599"/>
      <c r="M735" s="599"/>
      <c r="N735" s="599"/>
      <c r="O735" s="599"/>
      <c r="P735" s="599"/>
      <c r="Q735" s="599"/>
      <c r="R735" s="599"/>
      <c r="S735" s="599"/>
      <c r="T735" s="599"/>
      <c r="U735" s="599"/>
      <c r="V735" s="599"/>
      <c r="W735" s="599"/>
      <c r="X735" s="599"/>
      <c r="Y735" s="599"/>
      <c r="Z735" s="599"/>
      <c r="AA735" s="599"/>
      <c r="AB735" s="599"/>
      <c r="AC735" s="599"/>
      <c r="AD735" s="599"/>
      <c r="AE735" s="599"/>
      <c r="AF735" s="599"/>
      <c r="AG735" s="599"/>
      <c r="AH735" s="599"/>
      <c r="AI735" s="599"/>
      <c r="AJ735" s="599"/>
      <c r="AK735" s="599"/>
      <c r="AL735" s="599"/>
      <c r="AM735" s="599"/>
      <c r="AN735" s="599"/>
      <c r="AO735" s="599"/>
      <c r="AP735" s="599"/>
      <c r="AQ735" s="599"/>
      <c r="AR735" s="599"/>
      <c r="AS735" s="599"/>
      <c r="AT735" s="599"/>
      <c r="AU735" s="599"/>
      <c r="AV735" s="599"/>
      <c r="AW735" s="599"/>
      <c r="AX735" s="599"/>
      <c r="AY735" s="599"/>
      <c r="AZ735" s="599"/>
      <c r="BA735" s="599"/>
      <c r="BB735" s="599"/>
    </row>
    <row r="736" spans="1:54" s="598" customFormat="1" ht="275.10000000000002">
      <c r="A736" s="605"/>
      <c r="B736" s="605"/>
      <c r="C736" s="609" t="s">
        <v>1780</v>
      </c>
      <c r="D736" s="607"/>
      <c r="E736" s="608"/>
      <c r="F736" s="597"/>
      <c r="G736" s="605"/>
      <c r="H736" s="605"/>
      <c r="I736" s="609" t="s">
        <v>1781</v>
      </c>
      <c r="J736" s="607"/>
      <c r="K736" s="608"/>
      <c r="L736" s="599"/>
      <c r="M736" s="599"/>
      <c r="N736" s="599"/>
      <c r="O736" s="599"/>
      <c r="P736" s="599"/>
      <c r="Q736" s="599"/>
      <c r="R736" s="599"/>
      <c r="S736" s="599"/>
      <c r="T736" s="599"/>
      <c r="U736" s="599"/>
      <c r="V736" s="599"/>
      <c r="W736" s="599"/>
      <c r="X736" s="599"/>
      <c r="Y736" s="599"/>
      <c r="Z736" s="599"/>
      <c r="AA736" s="599"/>
      <c r="AB736" s="599"/>
      <c r="AC736" s="599"/>
      <c r="AD736" s="599"/>
      <c r="AE736" s="599"/>
      <c r="AF736" s="599"/>
      <c r="AG736" s="599"/>
      <c r="AH736" s="599"/>
      <c r="AI736" s="599"/>
      <c r="AJ736" s="599"/>
      <c r="AK736" s="599"/>
      <c r="AL736" s="599"/>
      <c r="AM736" s="599"/>
      <c r="AN736" s="599"/>
      <c r="AO736" s="599"/>
      <c r="AP736" s="599"/>
      <c r="AQ736" s="599"/>
      <c r="AR736" s="599"/>
      <c r="AS736" s="599"/>
      <c r="AT736" s="599"/>
      <c r="AU736" s="599"/>
      <c r="AV736" s="599"/>
      <c r="AW736" s="599"/>
      <c r="AX736" s="599"/>
      <c r="AY736" s="599"/>
      <c r="AZ736" s="599"/>
      <c r="BA736" s="599"/>
      <c r="BB736" s="599"/>
    </row>
    <row r="737" spans="1:54" s="598" customFormat="1">
      <c r="A737" s="605"/>
      <c r="B737" s="605" t="s">
        <v>1517</v>
      </c>
      <c r="C737" s="574"/>
      <c r="D737" s="607"/>
      <c r="E737" s="608"/>
      <c r="F737" s="597"/>
      <c r="G737" s="605"/>
      <c r="H737" s="605" t="s">
        <v>1517</v>
      </c>
      <c r="I737" s="574"/>
      <c r="J737" s="607"/>
      <c r="K737" s="608"/>
      <c r="L737" s="599"/>
      <c r="M737" s="599"/>
      <c r="N737" s="599"/>
      <c r="O737" s="599"/>
      <c r="P737" s="599"/>
      <c r="Q737" s="599"/>
      <c r="R737" s="599"/>
      <c r="S737" s="599"/>
      <c r="T737" s="599"/>
      <c r="U737" s="599"/>
      <c r="V737" s="599"/>
      <c r="W737" s="599"/>
      <c r="X737" s="599"/>
      <c r="Y737" s="599"/>
      <c r="Z737" s="599"/>
      <c r="AA737" s="599"/>
      <c r="AB737" s="599"/>
      <c r="AC737" s="599"/>
      <c r="AD737" s="599"/>
      <c r="AE737" s="599"/>
      <c r="AF737" s="599"/>
      <c r="AG737" s="599"/>
      <c r="AH737" s="599"/>
      <c r="AI737" s="599"/>
      <c r="AJ737" s="599"/>
      <c r="AK737" s="599"/>
      <c r="AL737" s="599"/>
      <c r="AM737" s="599"/>
      <c r="AN737" s="599"/>
      <c r="AO737" s="599"/>
      <c r="AP737" s="599"/>
      <c r="AQ737" s="599"/>
      <c r="AR737" s="599"/>
      <c r="AS737" s="599"/>
      <c r="AT737" s="599"/>
      <c r="AU737" s="599"/>
      <c r="AV737" s="599"/>
      <c r="AW737" s="599"/>
      <c r="AX737" s="599"/>
      <c r="AY737" s="599"/>
      <c r="AZ737" s="599"/>
      <c r="BA737" s="599"/>
      <c r="BB737" s="599"/>
    </row>
    <row r="738" spans="1:54" s="598" customFormat="1">
      <c r="A738" s="605"/>
      <c r="B738" s="605" t="str">
        <f>B$39</f>
        <v>MA</v>
      </c>
      <c r="C738" s="574"/>
      <c r="D738" s="607"/>
      <c r="E738" s="608"/>
      <c r="F738" s="597"/>
      <c r="G738" s="605"/>
      <c r="H738" s="605" t="str">
        <f>H$39</f>
        <v>MA</v>
      </c>
      <c r="I738" s="574"/>
      <c r="J738" s="607"/>
      <c r="K738" s="608"/>
      <c r="L738" s="599"/>
      <c r="M738" s="599"/>
      <c r="N738" s="599"/>
      <c r="O738" s="599"/>
      <c r="P738" s="599"/>
      <c r="Q738" s="599"/>
      <c r="R738" s="599"/>
      <c r="S738" s="599"/>
      <c r="T738" s="599"/>
      <c r="U738" s="599"/>
      <c r="V738" s="599"/>
      <c r="W738" s="599"/>
      <c r="X738" s="599"/>
      <c r="Y738" s="599"/>
      <c r="Z738" s="599"/>
      <c r="AA738" s="599"/>
      <c r="AB738" s="599"/>
      <c r="AC738" s="599"/>
      <c r="AD738" s="599"/>
      <c r="AE738" s="599"/>
      <c r="AF738" s="599"/>
      <c r="AG738" s="599"/>
      <c r="AH738" s="599"/>
      <c r="AI738" s="599"/>
      <c r="AJ738" s="599"/>
      <c r="AK738" s="599"/>
      <c r="AL738" s="599"/>
      <c r="AM738" s="599"/>
      <c r="AN738" s="599"/>
      <c r="AO738" s="599"/>
      <c r="AP738" s="599"/>
      <c r="AQ738" s="599"/>
      <c r="AR738" s="599"/>
      <c r="AS738" s="599"/>
      <c r="AT738" s="599"/>
      <c r="AU738" s="599"/>
      <c r="AV738" s="599"/>
      <c r="AW738" s="599"/>
      <c r="AX738" s="599"/>
      <c r="AY738" s="599"/>
      <c r="AZ738" s="599"/>
      <c r="BA738" s="599"/>
      <c r="BB738" s="599"/>
    </row>
    <row r="739" spans="1:54" s="598" customFormat="1">
      <c r="A739" s="605"/>
      <c r="B739" s="605" t="str">
        <f>B$40</f>
        <v>S1</v>
      </c>
      <c r="C739" s="574"/>
      <c r="D739" s="607"/>
      <c r="E739" s="608"/>
      <c r="F739" s="597"/>
      <c r="G739" s="605"/>
      <c r="H739" s="605" t="str">
        <f>H$40</f>
        <v>S1</v>
      </c>
      <c r="I739" s="574"/>
      <c r="J739" s="607"/>
      <c r="K739" s="608"/>
      <c r="L739" s="599"/>
      <c r="M739" s="599"/>
      <c r="N739" s="599"/>
      <c r="O739" s="599"/>
      <c r="P739" s="599"/>
      <c r="Q739" s="599"/>
      <c r="R739" s="599"/>
      <c r="S739" s="599"/>
      <c r="T739" s="599"/>
      <c r="U739" s="599"/>
      <c r="V739" s="599"/>
      <c r="W739" s="599"/>
      <c r="X739" s="599"/>
      <c r="Y739" s="599"/>
      <c r="Z739" s="599"/>
      <c r="AA739" s="599"/>
      <c r="AB739" s="599"/>
      <c r="AC739" s="599"/>
      <c r="AD739" s="599"/>
      <c r="AE739" s="599"/>
      <c r="AF739" s="599"/>
      <c r="AG739" s="599"/>
      <c r="AH739" s="599"/>
      <c r="AI739" s="599"/>
      <c r="AJ739" s="599"/>
      <c r="AK739" s="599"/>
      <c r="AL739" s="599"/>
      <c r="AM739" s="599"/>
      <c r="AN739" s="599"/>
      <c r="AO739" s="599"/>
      <c r="AP739" s="599"/>
      <c r="AQ739" s="599"/>
      <c r="AR739" s="599"/>
      <c r="AS739" s="599"/>
      <c r="AT739" s="599"/>
      <c r="AU739" s="599"/>
      <c r="AV739" s="599"/>
      <c r="AW739" s="599"/>
      <c r="AX739" s="599"/>
      <c r="AY739" s="599"/>
      <c r="AZ739" s="599"/>
      <c r="BA739" s="599"/>
      <c r="BB739" s="599"/>
    </row>
    <row r="740" spans="1:54" s="598" customFormat="1">
      <c r="A740" s="605"/>
      <c r="B740" s="605" t="str">
        <f>B$41</f>
        <v>S2</v>
      </c>
      <c r="C740" s="574"/>
      <c r="D740" s="607"/>
      <c r="E740" s="608"/>
      <c r="F740" s="597"/>
      <c r="G740" s="605"/>
      <c r="H740" s="605" t="str">
        <f>H$41</f>
        <v>S2</v>
      </c>
      <c r="I740" s="574"/>
      <c r="J740" s="607"/>
      <c r="K740" s="608"/>
      <c r="L740" s="599"/>
      <c r="M740" s="599"/>
      <c r="N740" s="599"/>
      <c r="O740" s="599"/>
      <c r="P740" s="599"/>
      <c r="Q740" s="599"/>
      <c r="R740" s="599"/>
      <c r="S740" s="599"/>
      <c r="T740" s="599"/>
      <c r="U740" s="599"/>
      <c r="V740" s="599"/>
      <c r="W740" s="599"/>
      <c r="X740" s="599"/>
      <c r="Y740" s="599"/>
      <c r="Z740" s="599"/>
      <c r="AA740" s="599"/>
      <c r="AB740" s="599"/>
      <c r="AC740" s="599"/>
      <c r="AD740" s="599"/>
      <c r="AE740" s="599"/>
      <c r="AF740" s="599"/>
      <c r="AG740" s="599"/>
      <c r="AH740" s="599"/>
      <c r="AI740" s="599"/>
      <c r="AJ740" s="599"/>
      <c r="AK740" s="599"/>
      <c r="AL740" s="599"/>
      <c r="AM740" s="599"/>
      <c r="AN740" s="599"/>
      <c r="AO740" s="599"/>
      <c r="AP740" s="599"/>
      <c r="AQ740" s="599"/>
      <c r="AR740" s="599"/>
      <c r="AS740" s="599"/>
      <c r="AT740" s="599"/>
      <c r="AU740" s="599"/>
      <c r="AV740" s="599"/>
      <c r="AW740" s="599"/>
      <c r="AX740" s="599"/>
      <c r="AY740" s="599"/>
      <c r="AZ740" s="599"/>
      <c r="BA740" s="599"/>
      <c r="BB740" s="599"/>
    </row>
    <row r="741" spans="1:54" s="598" customFormat="1" ht="49.5" customHeight="1">
      <c r="A741" s="605"/>
      <c r="B741" s="605" t="str">
        <f>B$42</f>
        <v>S3</v>
      </c>
      <c r="C741" s="574"/>
      <c r="D741" s="607"/>
      <c r="E741" s="608"/>
      <c r="F741" s="597"/>
      <c r="G741" s="605"/>
      <c r="H741" s="605" t="str">
        <f>H$42</f>
        <v>S3</v>
      </c>
      <c r="I741" s="756" t="s">
        <v>1782</v>
      </c>
      <c r="J741" s="759" t="s">
        <v>718</v>
      </c>
      <c r="K741" s="608"/>
      <c r="L741" s="599"/>
      <c r="M741" s="599"/>
      <c r="N741" s="599"/>
      <c r="O741" s="599"/>
      <c r="P741" s="599"/>
      <c r="Q741" s="599"/>
      <c r="R741" s="599"/>
      <c r="S741" s="599"/>
      <c r="T741" s="599"/>
      <c r="U741" s="599"/>
      <c r="V741" s="599"/>
      <c r="W741" s="599"/>
      <c r="X741" s="599"/>
      <c r="Y741" s="599"/>
      <c r="Z741" s="599"/>
      <c r="AA741" s="599"/>
      <c r="AB741" s="599"/>
      <c r="AC741" s="599"/>
      <c r="AD741" s="599"/>
      <c r="AE741" s="599"/>
      <c r="AF741" s="599"/>
      <c r="AG741" s="599"/>
      <c r="AH741" s="599"/>
      <c r="AI741" s="599"/>
      <c r="AJ741" s="599"/>
      <c r="AK741" s="599"/>
      <c r="AL741" s="599"/>
      <c r="AM741" s="599"/>
      <c r="AN741" s="599"/>
      <c r="AO741" s="599"/>
      <c r="AP741" s="599"/>
      <c r="AQ741" s="599"/>
      <c r="AR741" s="599"/>
      <c r="AS741" s="599"/>
      <c r="AT741" s="599"/>
      <c r="AU741" s="599"/>
      <c r="AV741" s="599"/>
      <c r="AW741" s="599"/>
      <c r="AX741" s="599"/>
      <c r="AY741" s="599"/>
      <c r="AZ741" s="599"/>
      <c r="BA741" s="599"/>
      <c r="BB741" s="599"/>
    </row>
    <row r="742" spans="1:54" s="598" customFormat="1">
      <c r="A742" s="605"/>
      <c r="B742" s="605" t="str">
        <f>B$43</f>
        <v>S4</v>
      </c>
      <c r="C742" s="574"/>
      <c r="D742" s="607"/>
      <c r="E742" s="608"/>
      <c r="F742" s="597"/>
      <c r="G742" s="605"/>
      <c r="H742" s="605" t="str">
        <f>H$43</f>
        <v>S4</v>
      </c>
      <c r="I742" s="574"/>
      <c r="J742" s="607"/>
      <c r="K742" s="608"/>
      <c r="L742" s="599"/>
      <c r="M742" s="599"/>
      <c r="N742" s="599"/>
      <c r="O742" s="599"/>
      <c r="P742" s="599"/>
      <c r="Q742" s="599"/>
      <c r="R742" s="599"/>
      <c r="S742" s="599"/>
      <c r="T742" s="599"/>
      <c r="U742" s="599"/>
      <c r="V742" s="599"/>
      <c r="W742" s="599"/>
      <c r="X742" s="599"/>
      <c r="Y742" s="599"/>
      <c r="Z742" s="599"/>
      <c r="AA742" s="599"/>
      <c r="AB742" s="599"/>
      <c r="AC742" s="599"/>
      <c r="AD742" s="599"/>
      <c r="AE742" s="599"/>
      <c r="AF742" s="599"/>
      <c r="AG742" s="599"/>
      <c r="AH742" s="599"/>
      <c r="AI742" s="599"/>
      <c r="AJ742" s="599"/>
      <c r="AK742" s="599"/>
      <c r="AL742" s="599"/>
      <c r="AM742" s="599"/>
      <c r="AN742" s="599"/>
      <c r="AO742" s="599"/>
      <c r="AP742" s="599"/>
      <c r="AQ742" s="599"/>
      <c r="AR742" s="599"/>
      <c r="AS742" s="599"/>
      <c r="AT742" s="599"/>
      <c r="AU742" s="599"/>
      <c r="AV742" s="599"/>
      <c r="AW742" s="599"/>
      <c r="AX742" s="599"/>
      <c r="AY742" s="599"/>
      <c r="AZ742" s="599"/>
      <c r="BA742" s="599"/>
      <c r="BB742" s="599"/>
    </row>
    <row r="743" spans="1:54" s="598" customFormat="1">
      <c r="A743" s="610"/>
      <c r="B743" s="610"/>
      <c r="C743" s="611"/>
      <c r="D743" s="612"/>
      <c r="E743" s="613"/>
      <c r="F743" s="597"/>
      <c r="G743" s="600"/>
      <c r="H743" s="600"/>
      <c r="I743" s="611"/>
      <c r="J743" s="600"/>
      <c r="K743" s="600"/>
      <c r="L743" s="599"/>
      <c r="M743" s="599"/>
      <c r="N743" s="599"/>
      <c r="O743" s="599"/>
      <c r="P743" s="599"/>
      <c r="Q743" s="599"/>
      <c r="R743" s="599"/>
      <c r="S743" s="599"/>
      <c r="T743" s="599"/>
      <c r="U743" s="599"/>
      <c r="V743" s="599"/>
      <c r="W743" s="599"/>
      <c r="X743" s="599"/>
      <c r="Y743" s="599"/>
      <c r="Z743" s="599"/>
      <c r="AA743" s="599"/>
      <c r="AB743" s="599"/>
      <c r="AC743" s="599"/>
      <c r="AD743" s="599"/>
      <c r="AE743" s="599"/>
      <c r="AF743" s="599"/>
      <c r="AG743" s="599"/>
      <c r="AH743" s="599"/>
      <c r="AI743" s="599"/>
      <c r="AJ743" s="599"/>
      <c r="AK743" s="599"/>
      <c r="AL743" s="599"/>
      <c r="AM743" s="599"/>
      <c r="AN743" s="599"/>
      <c r="AO743" s="599"/>
      <c r="AP743" s="599"/>
      <c r="AQ743" s="599"/>
      <c r="AR743" s="599"/>
      <c r="AS743" s="599"/>
      <c r="AT743" s="599"/>
      <c r="AU743" s="599"/>
      <c r="AV743" s="599"/>
      <c r="AW743" s="599"/>
      <c r="AX743" s="599"/>
      <c r="AY743" s="599"/>
      <c r="AZ743" s="599"/>
      <c r="BA743" s="599"/>
      <c r="BB743" s="599"/>
    </row>
    <row r="744" spans="1:54" s="598" customFormat="1" ht="112.5">
      <c r="A744" s="605" t="s">
        <v>1007</v>
      </c>
      <c r="B744" s="605"/>
      <c r="C744" s="606" t="s">
        <v>1008</v>
      </c>
      <c r="D744" s="607"/>
      <c r="E744" s="608"/>
      <c r="F744" s="597"/>
      <c r="G744" s="615" t="s">
        <v>1783</v>
      </c>
      <c r="H744" s="615"/>
      <c r="I744" s="619" t="s">
        <v>1784</v>
      </c>
      <c r="J744" s="641"/>
      <c r="K744" s="641"/>
      <c r="L744" s="599"/>
      <c r="M744" s="599"/>
      <c r="N744" s="599"/>
      <c r="O744" s="599"/>
      <c r="P744" s="599"/>
      <c r="Q744" s="599"/>
      <c r="R744" s="599"/>
      <c r="S744" s="599"/>
      <c r="T744" s="599"/>
      <c r="U744" s="599"/>
      <c r="V744" s="599"/>
      <c r="W744" s="599"/>
      <c r="X744" s="599"/>
      <c r="Y744" s="599"/>
      <c r="Z744" s="599"/>
      <c r="AA744" s="599"/>
      <c r="AB744" s="599"/>
      <c r="AC744" s="599"/>
      <c r="AD744" s="599"/>
      <c r="AE744" s="599"/>
      <c r="AF744" s="599"/>
      <c r="AG744" s="599"/>
      <c r="AH744" s="599"/>
      <c r="AI744" s="599"/>
      <c r="AJ744" s="599"/>
      <c r="AK744" s="599"/>
      <c r="AL744" s="599"/>
      <c r="AM744" s="599"/>
      <c r="AN744" s="599"/>
      <c r="AO744" s="599"/>
      <c r="AP744" s="599"/>
      <c r="AQ744" s="599"/>
      <c r="AR744" s="599"/>
      <c r="AS744" s="599"/>
      <c r="AT744" s="599"/>
      <c r="AU744" s="599"/>
      <c r="AV744" s="599"/>
      <c r="AW744" s="599"/>
      <c r="AX744" s="599"/>
      <c r="AY744" s="599"/>
      <c r="AZ744" s="599"/>
      <c r="BA744" s="599"/>
      <c r="BB744" s="599"/>
    </row>
    <row r="745" spans="1:54" s="598" customFormat="1">
      <c r="A745" s="605"/>
      <c r="B745" s="605" t="s">
        <v>1517</v>
      </c>
      <c r="C745" s="574"/>
      <c r="D745" s="607"/>
      <c r="E745" s="608"/>
      <c r="F745" s="597"/>
      <c r="G745" s="641"/>
      <c r="H745" s="615" t="s">
        <v>1517</v>
      </c>
      <c r="I745" s="620"/>
      <c r="J745" s="641"/>
      <c r="K745" s="641"/>
      <c r="L745" s="599"/>
      <c r="M745" s="599"/>
      <c r="N745" s="599"/>
      <c r="O745" s="599"/>
      <c r="P745" s="599"/>
      <c r="Q745" s="599"/>
      <c r="R745" s="599"/>
      <c r="S745" s="599"/>
      <c r="T745" s="599"/>
      <c r="U745" s="599"/>
      <c r="V745" s="599"/>
      <c r="W745" s="599"/>
      <c r="X745" s="599"/>
      <c r="Y745" s="599"/>
      <c r="Z745" s="599"/>
      <c r="AA745" s="599"/>
      <c r="AB745" s="599"/>
      <c r="AC745" s="599"/>
      <c r="AD745" s="599"/>
      <c r="AE745" s="599"/>
      <c r="AF745" s="599"/>
      <c r="AG745" s="599"/>
      <c r="AH745" s="599"/>
      <c r="AI745" s="599"/>
      <c r="AJ745" s="599"/>
      <c r="AK745" s="599"/>
      <c r="AL745" s="599"/>
      <c r="AM745" s="599"/>
      <c r="AN745" s="599"/>
      <c r="AO745" s="599"/>
      <c r="AP745" s="599"/>
      <c r="AQ745" s="599"/>
      <c r="AR745" s="599"/>
      <c r="AS745" s="599"/>
      <c r="AT745" s="599"/>
      <c r="AU745" s="599"/>
      <c r="AV745" s="599"/>
      <c r="AW745" s="599"/>
      <c r="AX745" s="599"/>
      <c r="AY745" s="599"/>
      <c r="AZ745" s="599"/>
      <c r="BA745" s="599"/>
      <c r="BB745" s="599"/>
    </row>
    <row r="746" spans="1:54" s="598" customFormat="1">
      <c r="A746" s="605"/>
      <c r="B746" s="605" t="str">
        <f>B$39</f>
        <v>MA</v>
      </c>
      <c r="C746" s="574"/>
      <c r="D746" s="607"/>
      <c r="E746" s="608"/>
      <c r="F746" s="597"/>
      <c r="G746" s="641"/>
      <c r="H746" s="615" t="str">
        <f>H$39</f>
        <v>MA</v>
      </c>
      <c r="I746" s="620"/>
      <c r="J746" s="641"/>
      <c r="K746" s="641"/>
      <c r="L746" s="599"/>
      <c r="M746" s="599"/>
      <c r="N746" s="599"/>
      <c r="O746" s="599"/>
      <c r="P746" s="599"/>
      <c r="Q746" s="599"/>
      <c r="R746" s="599"/>
      <c r="S746" s="599"/>
      <c r="T746" s="599"/>
      <c r="U746" s="599"/>
      <c r="V746" s="599"/>
      <c r="W746" s="599"/>
      <c r="X746" s="599"/>
      <c r="Y746" s="599"/>
      <c r="Z746" s="599"/>
      <c r="AA746" s="599"/>
      <c r="AB746" s="599"/>
      <c r="AC746" s="599"/>
      <c r="AD746" s="599"/>
      <c r="AE746" s="599"/>
      <c r="AF746" s="599"/>
      <c r="AG746" s="599"/>
      <c r="AH746" s="599"/>
      <c r="AI746" s="599"/>
      <c r="AJ746" s="599"/>
      <c r="AK746" s="599"/>
      <c r="AL746" s="599"/>
      <c r="AM746" s="599"/>
      <c r="AN746" s="599"/>
      <c r="AO746" s="599"/>
      <c r="AP746" s="599"/>
      <c r="AQ746" s="599"/>
      <c r="AR746" s="599"/>
      <c r="AS746" s="599"/>
      <c r="AT746" s="599"/>
      <c r="AU746" s="599"/>
      <c r="AV746" s="599"/>
      <c r="AW746" s="599"/>
      <c r="AX746" s="599"/>
      <c r="AY746" s="599"/>
      <c r="AZ746" s="599"/>
      <c r="BA746" s="599"/>
      <c r="BB746" s="599"/>
    </row>
    <row r="747" spans="1:54" s="598" customFormat="1">
      <c r="A747" s="605"/>
      <c r="B747" s="605" t="str">
        <f>B$40</f>
        <v>S1</v>
      </c>
      <c r="C747" s="574"/>
      <c r="D747" s="607"/>
      <c r="E747" s="608"/>
      <c r="F747" s="597"/>
      <c r="G747" s="641"/>
      <c r="H747" s="615" t="str">
        <f>H$40</f>
        <v>S1</v>
      </c>
      <c r="I747" s="620"/>
      <c r="J747" s="641"/>
      <c r="K747" s="641"/>
      <c r="L747" s="599"/>
      <c r="M747" s="599"/>
      <c r="N747" s="599"/>
      <c r="O747" s="599"/>
      <c r="P747" s="599"/>
      <c r="Q747" s="599"/>
      <c r="R747" s="599"/>
      <c r="S747" s="599"/>
      <c r="T747" s="599"/>
      <c r="U747" s="599"/>
      <c r="V747" s="599"/>
      <c r="W747" s="599"/>
      <c r="X747" s="599"/>
      <c r="Y747" s="599"/>
      <c r="Z747" s="599"/>
      <c r="AA747" s="599"/>
      <c r="AB747" s="599"/>
      <c r="AC747" s="599"/>
      <c r="AD747" s="599"/>
      <c r="AE747" s="599"/>
      <c r="AF747" s="599"/>
      <c r="AG747" s="599"/>
      <c r="AH747" s="599"/>
      <c r="AI747" s="599"/>
      <c r="AJ747" s="599"/>
      <c r="AK747" s="599"/>
      <c r="AL747" s="599"/>
      <c r="AM747" s="599"/>
      <c r="AN747" s="599"/>
      <c r="AO747" s="599"/>
      <c r="AP747" s="599"/>
      <c r="AQ747" s="599"/>
      <c r="AR747" s="599"/>
      <c r="AS747" s="599"/>
      <c r="AT747" s="599"/>
      <c r="AU747" s="599"/>
      <c r="AV747" s="599"/>
      <c r="AW747" s="599"/>
      <c r="AX747" s="599"/>
      <c r="AY747" s="599"/>
      <c r="AZ747" s="599"/>
      <c r="BA747" s="599"/>
      <c r="BB747" s="599"/>
    </row>
    <row r="748" spans="1:54" s="598" customFormat="1">
      <c r="A748" s="605"/>
      <c r="B748" s="605" t="str">
        <f>B$41</f>
        <v>S2</v>
      </c>
      <c r="C748" s="574"/>
      <c r="D748" s="607"/>
      <c r="E748" s="608"/>
      <c r="F748" s="597"/>
      <c r="G748" s="641"/>
      <c r="H748" s="615" t="str">
        <f>H$41</f>
        <v>S2</v>
      </c>
      <c r="I748" s="620"/>
      <c r="J748" s="641"/>
      <c r="K748" s="641"/>
      <c r="L748" s="599"/>
      <c r="M748" s="599"/>
      <c r="N748" s="599"/>
      <c r="O748" s="599"/>
      <c r="P748" s="599"/>
      <c r="Q748" s="599"/>
      <c r="R748" s="599"/>
      <c r="S748" s="599"/>
      <c r="T748" s="599"/>
      <c r="U748" s="599"/>
      <c r="V748" s="599"/>
      <c r="W748" s="599"/>
      <c r="X748" s="599"/>
      <c r="Y748" s="599"/>
      <c r="Z748" s="599"/>
      <c r="AA748" s="599"/>
      <c r="AB748" s="599"/>
      <c r="AC748" s="599"/>
      <c r="AD748" s="599"/>
      <c r="AE748" s="599"/>
      <c r="AF748" s="599"/>
      <c r="AG748" s="599"/>
      <c r="AH748" s="599"/>
      <c r="AI748" s="599"/>
      <c r="AJ748" s="599"/>
      <c r="AK748" s="599"/>
      <c r="AL748" s="599"/>
      <c r="AM748" s="599"/>
      <c r="AN748" s="599"/>
      <c r="AO748" s="599"/>
      <c r="AP748" s="599"/>
      <c r="AQ748" s="599"/>
      <c r="AR748" s="599"/>
      <c r="AS748" s="599"/>
      <c r="AT748" s="599"/>
      <c r="AU748" s="599"/>
      <c r="AV748" s="599"/>
      <c r="AW748" s="599"/>
      <c r="AX748" s="599"/>
      <c r="AY748" s="599"/>
      <c r="AZ748" s="599"/>
      <c r="BA748" s="599"/>
      <c r="BB748" s="599"/>
    </row>
    <row r="749" spans="1:54" s="598" customFormat="1" ht="51.95">
      <c r="A749" s="605"/>
      <c r="B749" s="605" t="str">
        <f>B$42</f>
        <v>S3</v>
      </c>
      <c r="C749" s="574"/>
      <c r="D749" s="607"/>
      <c r="E749" s="608"/>
      <c r="F749" s="597"/>
      <c r="G749" s="641"/>
      <c r="H749" s="615" t="str">
        <f>H$42</f>
        <v>S3</v>
      </c>
      <c r="I749" s="756" t="s">
        <v>1785</v>
      </c>
      <c r="J749" s="759" t="s">
        <v>718</v>
      </c>
      <c r="K749" s="641"/>
      <c r="L749" s="599"/>
      <c r="M749" s="599"/>
      <c r="N749" s="599"/>
      <c r="O749" s="599"/>
      <c r="P749" s="599"/>
      <c r="Q749" s="599"/>
      <c r="R749" s="599"/>
      <c r="S749" s="599"/>
      <c r="T749" s="599"/>
      <c r="U749" s="599"/>
      <c r="V749" s="599"/>
      <c r="W749" s="599"/>
      <c r="X749" s="599"/>
      <c r="Y749" s="599"/>
      <c r="Z749" s="599"/>
      <c r="AA749" s="599"/>
      <c r="AB749" s="599"/>
      <c r="AC749" s="599"/>
      <c r="AD749" s="599"/>
      <c r="AE749" s="599"/>
      <c r="AF749" s="599"/>
      <c r="AG749" s="599"/>
      <c r="AH749" s="599"/>
      <c r="AI749" s="599"/>
      <c r="AJ749" s="599"/>
      <c r="AK749" s="599"/>
      <c r="AL749" s="599"/>
      <c r="AM749" s="599"/>
      <c r="AN749" s="599"/>
      <c r="AO749" s="599"/>
      <c r="AP749" s="599"/>
      <c r="AQ749" s="599"/>
      <c r="AR749" s="599"/>
      <c r="AS749" s="599"/>
      <c r="AT749" s="599"/>
      <c r="AU749" s="599"/>
      <c r="AV749" s="599"/>
      <c r="AW749" s="599"/>
      <c r="AX749" s="599"/>
      <c r="AY749" s="599"/>
      <c r="AZ749" s="599"/>
      <c r="BA749" s="599"/>
      <c r="BB749" s="599"/>
    </row>
    <row r="750" spans="1:54" s="598" customFormat="1">
      <c r="A750" s="605"/>
      <c r="B750" s="605" t="str">
        <f>B$43</f>
        <v>S4</v>
      </c>
      <c r="C750" s="574"/>
      <c r="D750" s="607"/>
      <c r="E750" s="608"/>
      <c r="F750" s="597"/>
      <c r="G750" s="641"/>
      <c r="H750" s="615" t="str">
        <f>H$43</f>
        <v>S4</v>
      </c>
      <c r="I750" s="620"/>
      <c r="J750" s="641"/>
      <c r="K750" s="641"/>
      <c r="L750" s="599"/>
      <c r="M750" s="599"/>
      <c r="N750" s="599"/>
      <c r="O750" s="599"/>
      <c r="P750" s="599"/>
      <c r="Q750" s="599"/>
      <c r="R750" s="599"/>
      <c r="S750" s="599"/>
      <c r="T750" s="599"/>
      <c r="U750" s="599"/>
      <c r="V750" s="599"/>
      <c r="W750" s="599"/>
      <c r="X750" s="599"/>
      <c r="Y750" s="599"/>
      <c r="Z750" s="599"/>
      <c r="AA750" s="599"/>
      <c r="AB750" s="599"/>
      <c r="AC750" s="599"/>
      <c r="AD750" s="599"/>
      <c r="AE750" s="599"/>
      <c r="AF750" s="599"/>
      <c r="AG750" s="599"/>
      <c r="AH750" s="599"/>
      <c r="AI750" s="599"/>
      <c r="AJ750" s="599"/>
      <c r="AK750" s="599"/>
      <c r="AL750" s="599"/>
      <c r="AM750" s="599"/>
      <c r="AN750" s="599"/>
      <c r="AO750" s="599"/>
      <c r="AP750" s="599"/>
      <c r="AQ750" s="599"/>
      <c r="AR750" s="599"/>
      <c r="AS750" s="599"/>
      <c r="AT750" s="599"/>
      <c r="AU750" s="599"/>
      <c r="AV750" s="599"/>
      <c r="AW750" s="599"/>
      <c r="AX750" s="599"/>
      <c r="AY750" s="599"/>
      <c r="AZ750" s="599"/>
      <c r="BA750" s="599"/>
      <c r="BB750" s="599"/>
    </row>
    <row r="751" spans="1:54" s="598" customFormat="1">
      <c r="A751" s="610"/>
      <c r="B751" s="610"/>
      <c r="C751" s="611"/>
      <c r="D751" s="612"/>
      <c r="E751" s="613"/>
      <c r="F751" s="597"/>
      <c r="G751" s="600"/>
      <c r="H751" s="600"/>
      <c r="I751" s="611"/>
      <c r="J751" s="600"/>
      <c r="K751" s="600"/>
      <c r="L751" s="599"/>
      <c r="M751" s="599"/>
      <c r="N751" s="599"/>
      <c r="O751" s="599"/>
      <c r="P751" s="599"/>
      <c r="Q751" s="599"/>
      <c r="R751" s="599"/>
      <c r="S751" s="599"/>
      <c r="T751" s="599"/>
      <c r="U751" s="599"/>
      <c r="V751" s="599"/>
      <c r="W751" s="599"/>
      <c r="X751" s="599"/>
      <c r="Y751" s="599"/>
      <c r="Z751" s="599"/>
      <c r="AA751" s="599"/>
      <c r="AB751" s="599"/>
      <c r="AC751" s="599"/>
      <c r="AD751" s="599"/>
      <c r="AE751" s="599"/>
      <c r="AF751" s="599"/>
      <c r="AG751" s="599"/>
      <c r="AH751" s="599"/>
      <c r="AI751" s="599"/>
      <c r="AJ751" s="599"/>
      <c r="AK751" s="599"/>
      <c r="AL751" s="599"/>
      <c r="AM751" s="599"/>
      <c r="AN751" s="599"/>
      <c r="AO751" s="599"/>
      <c r="AP751" s="599"/>
      <c r="AQ751" s="599"/>
      <c r="AR751" s="599"/>
      <c r="AS751" s="599"/>
      <c r="AT751" s="599"/>
      <c r="AU751" s="599"/>
      <c r="AV751" s="599"/>
      <c r="AW751" s="599"/>
      <c r="AX751" s="599"/>
      <c r="AY751" s="599"/>
      <c r="AZ751" s="599"/>
      <c r="BA751" s="599"/>
      <c r="BB751" s="599"/>
    </row>
    <row r="752" spans="1:54" s="598" customFormat="1" ht="99.95">
      <c r="A752" s="605" t="s">
        <v>1010</v>
      </c>
      <c r="B752" s="605"/>
      <c r="C752" s="606" t="s">
        <v>1012</v>
      </c>
      <c r="D752" s="607"/>
      <c r="E752" s="608"/>
      <c r="F752" s="597"/>
      <c r="G752" s="615" t="s">
        <v>1786</v>
      </c>
      <c r="H752" s="615"/>
      <c r="I752" s="619" t="s">
        <v>1787</v>
      </c>
      <c r="J752" s="641"/>
      <c r="K752" s="641"/>
      <c r="L752" s="599"/>
      <c r="M752" s="599"/>
      <c r="N752" s="599"/>
      <c r="O752" s="599"/>
      <c r="P752" s="599"/>
      <c r="Q752" s="599"/>
      <c r="R752" s="599"/>
      <c r="S752" s="599"/>
      <c r="T752" s="599"/>
      <c r="U752" s="599"/>
      <c r="V752" s="599"/>
      <c r="W752" s="599"/>
      <c r="X752" s="599"/>
      <c r="Y752" s="599"/>
      <c r="Z752" s="599"/>
      <c r="AA752" s="599"/>
      <c r="AB752" s="599"/>
      <c r="AC752" s="599"/>
      <c r="AD752" s="599"/>
      <c r="AE752" s="599"/>
      <c r="AF752" s="599"/>
      <c r="AG752" s="599"/>
      <c r="AH752" s="599"/>
      <c r="AI752" s="599"/>
      <c r="AJ752" s="599"/>
      <c r="AK752" s="599"/>
      <c r="AL752" s="599"/>
      <c r="AM752" s="599"/>
      <c r="AN752" s="599"/>
      <c r="AO752" s="599"/>
      <c r="AP752" s="599"/>
      <c r="AQ752" s="599"/>
      <c r="AR752" s="599"/>
      <c r="AS752" s="599"/>
      <c r="AT752" s="599"/>
      <c r="AU752" s="599"/>
      <c r="AV752" s="599"/>
      <c r="AW752" s="599"/>
      <c r="AX752" s="599"/>
      <c r="AY752" s="599"/>
      <c r="AZ752" s="599"/>
      <c r="BA752" s="599"/>
      <c r="BB752" s="599"/>
    </row>
    <row r="753" spans="1:54" s="598" customFormat="1" ht="99.95">
      <c r="A753" s="605"/>
      <c r="B753" s="605"/>
      <c r="C753" s="609" t="s">
        <v>1788</v>
      </c>
      <c r="D753" s="607"/>
      <c r="E753" s="608"/>
      <c r="F753" s="597"/>
      <c r="G753" s="615"/>
      <c r="H753" s="615"/>
      <c r="I753" s="619" t="s">
        <v>1789</v>
      </c>
      <c r="J753" s="641"/>
      <c r="K753" s="641"/>
      <c r="L753" s="599"/>
      <c r="M753" s="599"/>
      <c r="N753" s="599"/>
      <c r="O753" s="599"/>
      <c r="P753" s="599"/>
      <c r="Q753" s="599"/>
      <c r="R753" s="599"/>
      <c r="S753" s="599"/>
      <c r="T753" s="599"/>
      <c r="U753" s="599"/>
      <c r="V753" s="599"/>
      <c r="W753" s="599"/>
      <c r="X753" s="599"/>
      <c r="Y753" s="599"/>
      <c r="Z753" s="599"/>
      <c r="AA753" s="599"/>
      <c r="AB753" s="599"/>
      <c r="AC753" s="599"/>
      <c r="AD753" s="599"/>
      <c r="AE753" s="599"/>
      <c r="AF753" s="599"/>
      <c r="AG753" s="599"/>
      <c r="AH753" s="599"/>
      <c r="AI753" s="599"/>
      <c r="AJ753" s="599"/>
      <c r="AK753" s="599"/>
      <c r="AL753" s="599"/>
      <c r="AM753" s="599"/>
      <c r="AN753" s="599"/>
      <c r="AO753" s="599"/>
      <c r="AP753" s="599"/>
      <c r="AQ753" s="599"/>
      <c r="AR753" s="599"/>
      <c r="AS753" s="599"/>
      <c r="AT753" s="599"/>
      <c r="AU753" s="599"/>
      <c r="AV753" s="599"/>
      <c r="AW753" s="599"/>
      <c r="AX753" s="599"/>
      <c r="AY753" s="599"/>
      <c r="AZ753" s="599"/>
      <c r="BA753" s="599"/>
      <c r="BB753" s="599"/>
    </row>
    <row r="754" spans="1:54" s="598" customFormat="1">
      <c r="A754" s="605"/>
      <c r="B754" s="605" t="s">
        <v>1517</v>
      </c>
      <c r="C754" s="574"/>
      <c r="D754" s="607"/>
      <c r="E754" s="608"/>
      <c r="F754" s="597"/>
      <c r="G754" s="641"/>
      <c r="H754" s="615" t="s">
        <v>1517</v>
      </c>
      <c r="I754" s="620"/>
      <c r="J754" s="641"/>
      <c r="K754" s="641"/>
      <c r="L754" s="599"/>
      <c r="M754" s="599"/>
      <c r="N754" s="599"/>
      <c r="O754" s="599"/>
      <c r="P754" s="599"/>
      <c r="Q754" s="599"/>
      <c r="R754" s="599"/>
      <c r="S754" s="599"/>
      <c r="T754" s="599"/>
      <c r="U754" s="599"/>
      <c r="V754" s="599"/>
      <c r="W754" s="599"/>
      <c r="X754" s="599"/>
      <c r="Y754" s="599"/>
      <c r="Z754" s="599"/>
      <c r="AA754" s="599"/>
      <c r="AB754" s="599"/>
      <c r="AC754" s="599"/>
      <c r="AD754" s="599"/>
      <c r="AE754" s="599"/>
      <c r="AF754" s="599"/>
      <c r="AG754" s="599"/>
      <c r="AH754" s="599"/>
      <c r="AI754" s="599"/>
      <c r="AJ754" s="599"/>
      <c r="AK754" s="599"/>
      <c r="AL754" s="599"/>
      <c r="AM754" s="599"/>
      <c r="AN754" s="599"/>
      <c r="AO754" s="599"/>
      <c r="AP754" s="599"/>
      <c r="AQ754" s="599"/>
      <c r="AR754" s="599"/>
      <c r="AS754" s="599"/>
      <c r="AT754" s="599"/>
      <c r="AU754" s="599"/>
      <c r="AV754" s="599"/>
      <c r="AW754" s="599"/>
      <c r="AX754" s="599"/>
      <c r="AY754" s="599"/>
      <c r="AZ754" s="599"/>
      <c r="BA754" s="599"/>
      <c r="BB754" s="599"/>
    </row>
    <row r="755" spans="1:54" s="598" customFormat="1">
      <c r="A755" s="605"/>
      <c r="B755" s="605" t="str">
        <f>B$39</f>
        <v>MA</v>
      </c>
      <c r="C755" s="574"/>
      <c r="D755" s="607"/>
      <c r="E755" s="608"/>
      <c r="F755" s="597"/>
      <c r="G755" s="641"/>
      <c r="H755" s="615" t="str">
        <f>H$39</f>
        <v>MA</v>
      </c>
      <c r="I755" s="620"/>
      <c r="J755" s="641"/>
      <c r="K755" s="641"/>
      <c r="L755" s="599"/>
      <c r="M755" s="599"/>
      <c r="N755" s="599"/>
      <c r="O755" s="599"/>
      <c r="P755" s="599"/>
      <c r="Q755" s="599"/>
      <c r="R755" s="599"/>
      <c r="S755" s="599"/>
      <c r="T755" s="599"/>
      <c r="U755" s="599"/>
      <c r="V755" s="599"/>
      <c r="W755" s="599"/>
      <c r="X755" s="599"/>
      <c r="Y755" s="599"/>
      <c r="Z755" s="599"/>
      <c r="AA755" s="599"/>
      <c r="AB755" s="599"/>
      <c r="AC755" s="599"/>
      <c r="AD755" s="599"/>
      <c r="AE755" s="599"/>
      <c r="AF755" s="599"/>
      <c r="AG755" s="599"/>
      <c r="AH755" s="599"/>
      <c r="AI755" s="599"/>
      <c r="AJ755" s="599"/>
      <c r="AK755" s="599"/>
      <c r="AL755" s="599"/>
      <c r="AM755" s="599"/>
      <c r="AN755" s="599"/>
      <c r="AO755" s="599"/>
      <c r="AP755" s="599"/>
      <c r="AQ755" s="599"/>
      <c r="AR755" s="599"/>
      <c r="AS755" s="599"/>
      <c r="AT755" s="599"/>
      <c r="AU755" s="599"/>
      <c r="AV755" s="599"/>
      <c r="AW755" s="599"/>
      <c r="AX755" s="599"/>
      <c r="AY755" s="599"/>
      <c r="AZ755" s="599"/>
      <c r="BA755" s="599"/>
      <c r="BB755" s="599"/>
    </row>
    <row r="756" spans="1:54" s="598" customFormat="1">
      <c r="A756" s="605"/>
      <c r="B756" s="605" t="str">
        <f>B$40</f>
        <v>S1</v>
      </c>
      <c r="C756" s="574"/>
      <c r="D756" s="607"/>
      <c r="E756" s="608"/>
      <c r="F756" s="597"/>
      <c r="G756" s="641"/>
      <c r="H756" s="615" t="str">
        <f>H$40</f>
        <v>S1</v>
      </c>
      <c r="I756" s="620"/>
      <c r="J756" s="641"/>
      <c r="K756" s="641"/>
      <c r="L756" s="599"/>
      <c r="M756" s="599"/>
      <c r="N756" s="599"/>
      <c r="O756" s="599"/>
      <c r="P756" s="599"/>
      <c r="Q756" s="599"/>
      <c r="R756" s="599"/>
      <c r="S756" s="599"/>
      <c r="T756" s="599"/>
      <c r="U756" s="599"/>
      <c r="V756" s="599"/>
      <c r="W756" s="599"/>
      <c r="X756" s="599"/>
      <c r="Y756" s="599"/>
      <c r="Z756" s="599"/>
      <c r="AA756" s="599"/>
      <c r="AB756" s="599"/>
      <c r="AC756" s="599"/>
      <c r="AD756" s="599"/>
      <c r="AE756" s="599"/>
      <c r="AF756" s="599"/>
      <c r="AG756" s="599"/>
      <c r="AH756" s="599"/>
      <c r="AI756" s="599"/>
      <c r="AJ756" s="599"/>
      <c r="AK756" s="599"/>
      <c r="AL756" s="599"/>
      <c r="AM756" s="599"/>
      <c r="AN756" s="599"/>
      <c r="AO756" s="599"/>
      <c r="AP756" s="599"/>
      <c r="AQ756" s="599"/>
      <c r="AR756" s="599"/>
      <c r="AS756" s="599"/>
      <c r="AT756" s="599"/>
      <c r="AU756" s="599"/>
      <c r="AV756" s="599"/>
      <c r="AW756" s="599"/>
      <c r="AX756" s="599"/>
      <c r="AY756" s="599"/>
      <c r="AZ756" s="599"/>
      <c r="BA756" s="599"/>
      <c r="BB756" s="599"/>
    </row>
    <row r="757" spans="1:54" s="598" customFormat="1">
      <c r="A757" s="605"/>
      <c r="B757" s="605" t="str">
        <f>B$41</f>
        <v>S2</v>
      </c>
      <c r="C757" s="574"/>
      <c r="D757" s="607"/>
      <c r="E757" s="608"/>
      <c r="F757" s="597"/>
      <c r="G757" s="641"/>
      <c r="H757" s="615" t="str">
        <f>H$41</f>
        <v>S2</v>
      </c>
      <c r="I757" s="620"/>
      <c r="J757" s="641"/>
      <c r="K757" s="641"/>
      <c r="L757" s="599"/>
      <c r="M757" s="599"/>
      <c r="N757" s="599"/>
      <c r="O757" s="599"/>
      <c r="P757" s="599"/>
      <c r="Q757" s="599"/>
      <c r="R757" s="599"/>
      <c r="S757" s="599"/>
      <c r="T757" s="599"/>
      <c r="U757" s="599"/>
      <c r="V757" s="599"/>
      <c r="W757" s="599"/>
      <c r="X757" s="599"/>
      <c r="Y757" s="599"/>
      <c r="Z757" s="599"/>
      <c r="AA757" s="599"/>
      <c r="AB757" s="599"/>
      <c r="AC757" s="599"/>
      <c r="AD757" s="599"/>
      <c r="AE757" s="599"/>
      <c r="AF757" s="599"/>
      <c r="AG757" s="599"/>
      <c r="AH757" s="599"/>
      <c r="AI757" s="599"/>
      <c r="AJ757" s="599"/>
      <c r="AK757" s="599"/>
      <c r="AL757" s="599"/>
      <c r="AM757" s="599"/>
      <c r="AN757" s="599"/>
      <c r="AO757" s="599"/>
      <c r="AP757" s="599"/>
      <c r="AQ757" s="599"/>
      <c r="AR757" s="599"/>
      <c r="AS757" s="599"/>
      <c r="AT757" s="599"/>
      <c r="AU757" s="599"/>
      <c r="AV757" s="599"/>
      <c r="AW757" s="599"/>
      <c r="AX757" s="599"/>
      <c r="AY757" s="599"/>
      <c r="AZ757" s="599"/>
      <c r="BA757" s="599"/>
      <c r="BB757" s="599"/>
    </row>
    <row r="758" spans="1:54" s="598" customFormat="1" ht="15.6">
      <c r="A758" s="605"/>
      <c r="B758" s="605" t="str">
        <f>B$42</f>
        <v>S3</v>
      </c>
      <c r="C758" s="574"/>
      <c r="D758" s="607"/>
      <c r="E758" s="608"/>
      <c r="F758" s="597"/>
      <c r="G758" s="641"/>
      <c r="H758" s="615" t="str">
        <f>H$42</f>
        <v>S3</v>
      </c>
      <c r="I758" s="756" t="s">
        <v>1790</v>
      </c>
      <c r="J758" s="759" t="s">
        <v>718</v>
      </c>
      <c r="K758" s="641"/>
      <c r="L758" s="599"/>
      <c r="M758" s="599"/>
      <c r="N758" s="599"/>
      <c r="O758" s="599"/>
      <c r="P758" s="599"/>
      <c r="Q758" s="599"/>
      <c r="R758" s="599"/>
      <c r="S758" s="599"/>
      <c r="T758" s="599"/>
      <c r="U758" s="599"/>
      <c r="V758" s="599"/>
      <c r="W758" s="599"/>
      <c r="X758" s="599"/>
      <c r="Y758" s="599"/>
      <c r="Z758" s="599"/>
      <c r="AA758" s="599"/>
      <c r="AB758" s="599"/>
      <c r="AC758" s="599"/>
      <c r="AD758" s="599"/>
      <c r="AE758" s="599"/>
      <c r="AF758" s="599"/>
      <c r="AG758" s="599"/>
      <c r="AH758" s="599"/>
      <c r="AI758" s="599"/>
      <c r="AJ758" s="599"/>
      <c r="AK758" s="599"/>
      <c r="AL758" s="599"/>
      <c r="AM758" s="599"/>
      <c r="AN758" s="599"/>
      <c r="AO758" s="599"/>
      <c r="AP758" s="599"/>
      <c r="AQ758" s="599"/>
      <c r="AR758" s="599"/>
      <c r="AS758" s="599"/>
      <c r="AT758" s="599"/>
      <c r="AU758" s="599"/>
      <c r="AV758" s="599"/>
      <c r="AW758" s="599"/>
      <c r="AX758" s="599"/>
      <c r="AY758" s="599"/>
      <c r="AZ758" s="599"/>
      <c r="BA758" s="599"/>
      <c r="BB758" s="599"/>
    </row>
    <row r="759" spans="1:54" s="598" customFormat="1">
      <c r="A759" s="605"/>
      <c r="B759" s="605" t="str">
        <f>B$43</f>
        <v>S4</v>
      </c>
      <c r="C759" s="574"/>
      <c r="D759" s="607"/>
      <c r="E759" s="608"/>
      <c r="F759" s="597"/>
      <c r="G759" s="641"/>
      <c r="H759" s="615" t="str">
        <f>H$43</f>
        <v>S4</v>
      </c>
      <c r="I759" s="620"/>
      <c r="J759" s="641"/>
      <c r="K759" s="641"/>
      <c r="L759" s="599"/>
      <c r="M759" s="599"/>
      <c r="N759" s="599"/>
      <c r="O759" s="599"/>
      <c r="P759" s="599"/>
      <c r="Q759" s="599"/>
      <c r="R759" s="599"/>
      <c r="S759" s="599"/>
      <c r="T759" s="599"/>
      <c r="U759" s="599"/>
      <c r="V759" s="599"/>
      <c r="W759" s="599"/>
      <c r="X759" s="599"/>
      <c r="Y759" s="599"/>
      <c r="Z759" s="599"/>
      <c r="AA759" s="599"/>
      <c r="AB759" s="599"/>
      <c r="AC759" s="599"/>
      <c r="AD759" s="599"/>
      <c r="AE759" s="599"/>
      <c r="AF759" s="599"/>
      <c r="AG759" s="599"/>
      <c r="AH759" s="599"/>
      <c r="AI759" s="599"/>
      <c r="AJ759" s="599"/>
      <c r="AK759" s="599"/>
      <c r="AL759" s="599"/>
      <c r="AM759" s="599"/>
      <c r="AN759" s="599"/>
      <c r="AO759" s="599"/>
      <c r="AP759" s="599"/>
      <c r="AQ759" s="599"/>
      <c r="AR759" s="599"/>
      <c r="AS759" s="599"/>
      <c r="AT759" s="599"/>
      <c r="AU759" s="599"/>
      <c r="AV759" s="599"/>
      <c r="AW759" s="599"/>
      <c r="AX759" s="599"/>
      <c r="AY759" s="599"/>
      <c r="AZ759" s="599"/>
      <c r="BA759" s="599"/>
      <c r="BB759" s="599"/>
    </row>
    <row r="760" spans="1:54" s="598" customFormat="1">
      <c r="A760" s="610"/>
      <c r="B760" s="610"/>
      <c r="C760" s="611"/>
      <c r="D760" s="612"/>
      <c r="E760" s="613"/>
      <c r="F760" s="597"/>
      <c r="G760" s="600"/>
      <c r="H760" s="600"/>
      <c r="I760" s="611"/>
      <c r="J760" s="600"/>
      <c r="K760" s="600"/>
      <c r="L760" s="599"/>
      <c r="M760" s="599"/>
      <c r="N760" s="599"/>
      <c r="O760" s="599"/>
      <c r="P760" s="599"/>
      <c r="Q760" s="599"/>
      <c r="R760" s="599"/>
      <c r="S760" s="599"/>
      <c r="T760" s="599"/>
      <c r="U760" s="599"/>
      <c r="V760" s="599"/>
      <c r="W760" s="599"/>
      <c r="X760" s="599"/>
      <c r="Y760" s="599"/>
      <c r="Z760" s="599"/>
      <c r="AA760" s="599"/>
      <c r="AB760" s="599"/>
      <c r="AC760" s="599"/>
      <c r="AD760" s="599"/>
      <c r="AE760" s="599"/>
      <c r="AF760" s="599"/>
      <c r="AG760" s="599"/>
      <c r="AH760" s="599"/>
      <c r="AI760" s="599"/>
      <c r="AJ760" s="599"/>
      <c r="AK760" s="599"/>
      <c r="AL760" s="599"/>
      <c r="AM760" s="599"/>
      <c r="AN760" s="599"/>
      <c r="AO760" s="599"/>
      <c r="AP760" s="599"/>
      <c r="AQ760" s="599"/>
      <c r="AR760" s="599"/>
      <c r="AS760" s="599"/>
      <c r="AT760" s="599"/>
      <c r="AU760" s="599"/>
      <c r="AV760" s="599"/>
      <c r="AW760" s="599"/>
      <c r="AX760" s="599"/>
      <c r="AY760" s="599"/>
      <c r="AZ760" s="599"/>
      <c r="BA760" s="599"/>
      <c r="BB760" s="599"/>
    </row>
    <row r="761" spans="1:54" s="598" customFormat="1" ht="87.6">
      <c r="A761" s="605" t="s">
        <v>1014</v>
      </c>
      <c r="B761" s="605"/>
      <c r="C761" s="606" t="s">
        <v>1015</v>
      </c>
      <c r="D761" s="607"/>
      <c r="E761" s="608"/>
      <c r="F761" s="597"/>
      <c r="G761" s="615" t="s">
        <v>1791</v>
      </c>
      <c r="H761" s="615"/>
      <c r="I761" s="619" t="s">
        <v>1792</v>
      </c>
      <c r="J761" s="641"/>
      <c r="K761" s="641"/>
      <c r="L761" s="599"/>
      <c r="M761" s="599"/>
      <c r="N761" s="599"/>
      <c r="O761" s="599"/>
      <c r="P761" s="599"/>
      <c r="Q761" s="599"/>
      <c r="R761" s="599"/>
      <c r="S761" s="599"/>
      <c r="T761" s="599"/>
      <c r="U761" s="599"/>
      <c r="V761" s="599"/>
      <c r="W761" s="599"/>
      <c r="X761" s="599"/>
      <c r="Y761" s="599"/>
      <c r="Z761" s="599"/>
      <c r="AA761" s="599"/>
      <c r="AB761" s="599"/>
      <c r="AC761" s="599"/>
      <c r="AD761" s="599"/>
      <c r="AE761" s="599"/>
      <c r="AF761" s="599"/>
      <c r="AG761" s="599"/>
      <c r="AH761" s="599"/>
      <c r="AI761" s="599"/>
      <c r="AJ761" s="599"/>
      <c r="AK761" s="599"/>
      <c r="AL761" s="599"/>
      <c r="AM761" s="599"/>
      <c r="AN761" s="599"/>
      <c r="AO761" s="599"/>
      <c r="AP761" s="599"/>
      <c r="AQ761" s="599"/>
      <c r="AR761" s="599"/>
      <c r="AS761" s="599"/>
      <c r="AT761" s="599"/>
      <c r="AU761" s="599"/>
      <c r="AV761" s="599"/>
      <c r="AW761" s="599"/>
      <c r="AX761" s="599"/>
      <c r="AY761" s="599"/>
      <c r="AZ761" s="599"/>
      <c r="BA761" s="599"/>
      <c r="BB761" s="599"/>
    </row>
    <row r="762" spans="1:54" s="598" customFormat="1">
      <c r="A762" s="605"/>
      <c r="B762" s="605" t="s">
        <v>1517</v>
      </c>
      <c r="C762" s="574"/>
      <c r="D762" s="607"/>
      <c r="E762" s="608"/>
      <c r="F762" s="597"/>
      <c r="G762" s="641"/>
      <c r="H762" s="615" t="s">
        <v>1517</v>
      </c>
      <c r="I762" s="620"/>
      <c r="J762" s="641"/>
      <c r="K762" s="641"/>
      <c r="L762" s="599"/>
      <c r="M762" s="599"/>
      <c r="N762" s="599"/>
      <c r="O762" s="599"/>
      <c r="P762" s="599"/>
      <c r="Q762" s="599"/>
      <c r="R762" s="599"/>
      <c r="S762" s="599"/>
      <c r="T762" s="599"/>
      <c r="U762" s="599"/>
      <c r="V762" s="599"/>
      <c r="W762" s="599"/>
      <c r="X762" s="599"/>
      <c r="Y762" s="599"/>
      <c r="Z762" s="599"/>
      <c r="AA762" s="599"/>
      <c r="AB762" s="599"/>
      <c r="AC762" s="599"/>
      <c r="AD762" s="599"/>
      <c r="AE762" s="599"/>
      <c r="AF762" s="599"/>
      <c r="AG762" s="599"/>
      <c r="AH762" s="599"/>
      <c r="AI762" s="599"/>
      <c r="AJ762" s="599"/>
      <c r="AK762" s="599"/>
      <c r="AL762" s="599"/>
      <c r="AM762" s="599"/>
      <c r="AN762" s="599"/>
      <c r="AO762" s="599"/>
      <c r="AP762" s="599"/>
      <c r="AQ762" s="599"/>
      <c r="AR762" s="599"/>
      <c r="AS762" s="599"/>
      <c r="AT762" s="599"/>
      <c r="AU762" s="599"/>
      <c r="AV762" s="599"/>
      <c r="AW762" s="599"/>
      <c r="AX762" s="599"/>
      <c r="AY762" s="599"/>
      <c r="AZ762" s="599"/>
      <c r="BA762" s="599"/>
      <c r="BB762" s="599"/>
    </row>
    <row r="763" spans="1:54" s="598" customFormat="1">
      <c r="A763" s="605"/>
      <c r="B763" s="605" t="str">
        <f>B$39</f>
        <v>MA</v>
      </c>
      <c r="C763" s="574"/>
      <c r="D763" s="607"/>
      <c r="E763" s="608"/>
      <c r="F763" s="597"/>
      <c r="G763" s="641"/>
      <c r="H763" s="615" t="str">
        <f>H$39</f>
        <v>MA</v>
      </c>
      <c r="I763" s="620"/>
      <c r="J763" s="641"/>
      <c r="K763" s="641"/>
      <c r="L763" s="599"/>
      <c r="M763" s="599"/>
      <c r="N763" s="599"/>
      <c r="O763" s="599"/>
      <c r="P763" s="599"/>
      <c r="Q763" s="599"/>
      <c r="R763" s="599"/>
      <c r="S763" s="599"/>
      <c r="T763" s="599"/>
      <c r="U763" s="599"/>
      <c r="V763" s="599"/>
      <c r="W763" s="599"/>
      <c r="X763" s="599"/>
      <c r="Y763" s="599"/>
      <c r="Z763" s="599"/>
      <c r="AA763" s="599"/>
      <c r="AB763" s="599"/>
      <c r="AC763" s="599"/>
      <c r="AD763" s="599"/>
      <c r="AE763" s="599"/>
      <c r="AF763" s="599"/>
      <c r="AG763" s="599"/>
      <c r="AH763" s="599"/>
      <c r="AI763" s="599"/>
      <c r="AJ763" s="599"/>
      <c r="AK763" s="599"/>
      <c r="AL763" s="599"/>
      <c r="AM763" s="599"/>
      <c r="AN763" s="599"/>
      <c r="AO763" s="599"/>
      <c r="AP763" s="599"/>
      <c r="AQ763" s="599"/>
      <c r="AR763" s="599"/>
      <c r="AS763" s="599"/>
      <c r="AT763" s="599"/>
      <c r="AU763" s="599"/>
      <c r="AV763" s="599"/>
      <c r="AW763" s="599"/>
      <c r="AX763" s="599"/>
      <c r="AY763" s="599"/>
      <c r="AZ763" s="599"/>
      <c r="BA763" s="599"/>
      <c r="BB763" s="599"/>
    </row>
    <row r="764" spans="1:54" s="598" customFormat="1">
      <c r="A764" s="605"/>
      <c r="B764" s="605" t="str">
        <f>B$40</f>
        <v>S1</v>
      </c>
      <c r="C764" s="574"/>
      <c r="D764" s="607"/>
      <c r="E764" s="608"/>
      <c r="F764" s="597"/>
      <c r="G764" s="641"/>
      <c r="H764" s="615" t="str">
        <f>H$40</f>
        <v>S1</v>
      </c>
      <c r="I764" s="620"/>
      <c r="J764" s="641"/>
      <c r="K764" s="641"/>
      <c r="L764" s="599"/>
      <c r="M764" s="599"/>
      <c r="N764" s="599"/>
      <c r="O764" s="599"/>
      <c r="P764" s="599"/>
      <c r="Q764" s="599"/>
      <c r="R764" s="599"/>
      <c r="S764" s="599"/>
      <c r="T764" s="599"/>
      <c r="U764" s="599"/>
      <c r="V764" s="599"/>
      <c r="W764" s="599"/>
      <c r="X764" s="599"/>
      <c r="Y764" s="599"/>
      <c r="Z764" s="599"/>
      <c r="AA764" s="599"/>
      <c r="AB764" s="599"/>
      <c r="AC764" s="599"/>
      <c r="AD764" s="599"/>
      <c r="AE764" s="599"/>
      <c r="AF764" s="599"/>
      <c r="AG764" s="599"/>
      <c r="AH764" s="599"/>
      <c r="AI764" s="599"/>
      <c r="AJ764" s="599"/>
      <c r="AK764" s="599"/>
      <c r="AL764" s="599"/>
      <c r="AM764" s="599"/>
      <c r="AN764" s="599"/>
      <c r="AO764" s="599"/>
      <c r="AP764" s="599"/>
      <c r="AQ764" s="599"/>
      <c r="AR764" s="599"/>
      <c r="AS764" s="599"/>
      <c r="AT764" s="599"/>
      <c r="AU764" s="599"/>
      <c r="AV764" s="599"/>
      <c r="AW764" s="599"/>
      <c r="AX764" s="599"/>
      <c r="AY764" s="599"/>
      <c r="AZ764" s="599"/>
      <c r="BA764" s="599"/>
      <c r="BB764" s="599"/>
    </row>
    <row r="765" spans="1:54" s="598" customFormat="1">
      <c r="A765" s="605"/>
      <c r="B765" s="605" t="str">
        <f>B$41</f>
        <v>S2</v>
      </c>
      <c r="C765" s="574"/>
      <c r="D765" s="607"/>
      <c r="E765" s="608"/>
      <c r="F765" s="597"/>
      <c r="G765" s="641"/>
      <c r="H765" s="615" t="str">
        <f>H$41</f>
        <v>S2</v>
      </c>
      <c r="I765" s="620"/>
      <c r="J765" s="641"/>
      <c r="K765" s="641"/>
      <c r="L765" s="599"/>
      <c r="M765" s="599"/>
      <c r="N765" s="599"/>
      <c r="O765" s="599"/>
      <c r="P765" s="599"/>
      <c r="Q765" s="599"/>
      <c r="R765" s="599"/>
      <c r="S765" s="599"/>
      <c r="T765" s="599"/>
      <c r="U765" s="599"/>
      <c r="V765" s="599"/>
      <c r="W765" s="599"/>
      <c r="X765" s="599"/>
      <c r="Y765" s="599"/>
      <c r="Z765" s="599"/>
      <c r="AA765" s="599"/>
      <c r="AB765" s="599"/>
      <c r="AC765" s="599"/>
      <c r="AD765" s="599"/>
      <c r="AE765" s="599"/>
      <c r="AF765" s="599"/>
      <c r="AG765" s="599"/>
      <c r="AH765" s="599"/>
      <c r="AI765" s="599"/>
      <c r="AJ765" s="599"/>
      <c r="AK765" s="599"/>
      <c r="AL765" s="599"/>
      <c r="AM765" s="599"/>
      <c r="AN765" s="599"/>
      <c r="AO765" s="599"/>
      <c r="AP765" s="599"/>
      <c r="AQ765" s="599"/>
      <c r="AR765" s="599"/>
      <c r="AS765" s="599"/>
      <c r="AT765" s="599"/>
      <c r="AU765" s="599"/>
      <c r="AV765" s="599"/>
      <c r="AW765" s="599"/>
      <c r="AX765" s="599"/>
      <c r="AY765" s="599"/>
      <c r="AZ765" s="599"/>
      <c r="BA765" s="599"/>
      <c r="BB765" s="599"/>
    </row>
    <row r="766" spans="1:54" s="598" customFormat="1" ht="15.6">
      <c r="A766" s="605"/>
      <c r="B766" s="605" t="str">
        <f>B$42</f>
        <v>S3</v>
      </c>
      <c r="C766" s="574"/>
      <c r="D766" s="607"/>
      <c r="E766" s="608"/>
      <c r="F766" s="597"/>
      <c r="G766" s="641"/>
      <c r="H766" s="615" t="str">
        <f>H$42</f>
        <v>S3</v>
      </c>
      <c r="I766" s="756" t="s">
        <v>1793</v>
      </c>
      <c r="J766" s="759" t="s">
        <v>718</v>
      </c>
      <c r="K766" s="641"/>
      <c r="L766" s="599"/>
      <c r="M766" s="599"/>
      <c r="N766" s="599"/>
      <c r="O766" s="599"/>
      <c r="P766" s="599"/>
      <c r="Q766" s="599"/>
      <c r="R766" s="599"/>
      <c r="S766" s="599"/>
      <c r="T766" s="599"/>
      <c r="U766" s="599"/>
      <c r="V766" s="599"/>
      <c r="W766" s="599"/>
      <c r="X766" s="599"/>
      <c r="Y766" s="599"/>
      <c r="Z766" s="599"/>
      <c r="AA766" s="599"/>
      <c r="AB766" s="599"/>
      <c r="AC766" s="599"/>
      <c r="AD766" s="599"/>
      <c r="AE766" s="599"/>
      <c r="AF766" s="599"/>
      <c r="AG766" s="599"/>
      <c r="AH766" s="599"/>
      <c r="AI766" s="599"/>
      <c r="AJ766" s="599"/>
      <c r="AK766" s="599"/>
      <c r="AL766" s="599"/>
      <c r="AM766" s="599"/>
      <c r="AN766" s="599"/>
      <c r="AO766" s="599"/>
      <c r="AP766" s="599"/>
      <c r="AQ766" s="599"/>
      <c r="AR766" s="599"/>
      <c r="AS766" s="599"/>
      <c r="AT766" s="599"/>
      <c r="AU766" s="599"/>
      <c r="AV766" s="599"/>
      <c r="AW766" s="599"/>
      <c r="AX766" s="599"/>
      <c r="AY766" s="599"/>
      <c r="AZ766" s="599"/>
      <c r="BA766" s="599"/>
      <c r="BB766" s="599"/>
    </row>
    <row r="767" spans="1:54" s="598" customFormat="1">
      <c r="A767" s="605"/>
      <c r="B767" s="605" t="str">
        <f>B$43</f>
        <v>S4</v>
      </c>
      <c r="C767" s="574"/>
      <c r="D767" s="607"/>
      <c r="E767" s="608"/>
      <c r="F767" s="597"/>
      <c r="G767" s="641"/>
      <c r="H767" s="615" t="str">
        <f>H$43</f>
        <v>S4</v>
      </c>
      <c r="I767" s="620"/>
      <c r="J767" s="641"/>
      <c r="K767" s="641"/>
      <c r="L767" s="599"/>
      <c r="M767" s="599"/>
      <c r="N767" s="599"/>
      <c r="O767" s="599"/>
      <c r="P767" s="599"/>
      <c r="Q767" s="599"/>
      <c r="R767" s="599"/>
      <c r="S767" s="599"/>
      <c r="T767" s="599"/>
      <c r="U767" s="599"/>
      <c r="V767" s="599"/>
      <c r="W767" s="599"/>
      <c r="X767" s="599"/>
      <c r="Y767" s="599"/>
      <c r="Z767" s="599"/>
      <c r="AA767" s="599"/>
      <c r="AB767" s="599"/>
      <c r="AC767" s="599"/>
      <c r="AD767" s="599"/>
      <c r="AE767" s="599"/>
      <c r="AF767" s="599"/>
      <c r="AG767" s="599"/>
      <c r="AH767" s="599"/>
      <c r="AI767" s="599"/>
      <c r="AJ767" s="599"/>
      <c r="AK767" s="599"/>
      <c r="AL767" s="599"/>
      <c r="AM767" s="599"/>
      <c r="AN767" s="599"/>
      <c r="AO767" s="599"/>
      <c r="AP767" s="599"/>
      <c r="AQ767" s="599"/>
      <c r="AR767" s="599"/>
      <c r="AS767" s="599"/>
      <c r="AT767" s="599"/>
      <c r="AU767" s="599"/>
      <c r="AV767" s="599"/>
      <c r="AW767" s="599"/>
      <c r="AX767" s="599"/>
      <c r="AY767" s="599"/>
      <c r="AZ767" s="599"/>
      <c r="BA767" s="599"/>
      <c r="BB767" s="599"/>
    </row>
    <row r="768" spans="1:54" s="598" customFormat="1">
      <c r="A768" s="610"/>
      <c r="B768" s="610"/>
      <c r="C768" s="611"/>
      <c r="D768" s="612"/>
      <c r="E768" s="613"/>
      <c r="F768" s="597"/>
      <c r="G768" s="600"/>
      <c r="H768" s="600"/>
      <c r="I768" s="611"/>
      <c r="J768" s="600"/>
      <c r="K768" s="600"/>
      <c r="L768" s="599"/>
      <c r="M768" s="599"/>
      <c r="N768" s="599"/>
      <c r="O768" s="599"/>
      <c r="P768" s="599"/>
      <c r="Q768" s="599"/>
      <c r="R768" s="599"/>
      <c r="S768" s="599"/>
      <c r="T768" s="599"/>
      <c r="U768" s="599"/>
      <c r="V768" s="599"/>
      <c r="W768" s="599"/>
      <c r="X768" s="599"/>
      <c r="Y768" s="599"/>
      <c r="Z768" s="599"/>
      <c r="AA768" s="599"/>
      <c r="AB768" s="599"/>
      <c r="AC768" s="599"/>
      <c r="AD768" s="599"/>
      <c r="AE768" s="599"/>
      <c r="AF768" s="599"/>
      <c r="AG768" s="599"/>
      <c r="AH768" s="599"/>
      <c r="AI768" s="599"/>
      <c r="AJ768" s="599"/>
      <c r="AK768" s="599"/>
      <c r="AL768" s="599"/>
      <c r="AM768" s="599"/>
      <c r="AN768" s="599"/>
      <c r="AO768" s="599"/>
      <c r="AP768" s="599"/>
      <c r="AQ768" s="599"/>
      <c r="AR768" s="599"/>
      <c r="AS768" s="599"/>
      <c r="AT768" s="599"/>
      <c r="AU768" s="599"/>
      <c r="AV768" s="599"/>
      <c r="AW768" s="599"/>
      <c r="AX768" s="599"/>
      <c r="AY768" s="599"/>
      <c r="AZ768" s="599"/>
      <c r="BA768" s="599"/>
      <c r="BB768" s="599"/>
    </row>
    <row r="769" spans="1:54" s="598" customFormat="1">
      <c r="A769" s="601">
        <v>2.11</v>
      </c>
      <c r="B769" s="601"/>
      <c r="C769" s="593" t="s">
        <v>1018</v>
      </c>
      <c r="D769" s="602"/>
      <c r="E769" s="640"/>
      <c r="F769" s="597"/>
      <c r="G769" s="601">
        <v>2.11</v>
      </c>
      <c r="H769" s="601"/>
      <c r="I769" s="593" t="s">
        <v>1018</v>
      </c>
      <c r="J769" s="602"/>
      <c r="K769" s="640"/>
      <c r="L769" s="599"/>
      <c r="M769" s="599"/>
      <c r="N769" s="599"/>
      <c r="O769" s="599"/>
      <c r="P769" s="599"/>
      <c r="Q769" s="599"/>
      <c r="R769" s="599"/>
      <c r="S769" s="599"/>
      <c r="T769" s="599"/>
      <c r="U769" s="599"/>
      <c r="V769" s="599"/>
      <c r="W769" s="599"/>
      <c r="X769" s="599"/>
      <c r="Y769" s="599"/>
      <c r="Z769" s="599"/>
      <c r="AA769" s="599"/>
      <c r="AB769" s="599"/>
      <c r="AC769" s="599"/>
      <c r="AD769" s="599"/>
      <c r="AE769" s="599"/>
      <c r="AF769" s="599"/>
      <c r="AG769" s="599"/>
      <c r="AH769" s="599"/>
      <c r="AI769" s="599"/>
      <c r="AJ769" s="599"/>
      <c r="AK769" s="599"/>
      <c r="AL769" s="599"/>
      <c r="AM769" s="599"/>
      <c r="AN769" s="599"/>
      <c r="AO769" s="599"/>
      <c r="AP769" s="599"/>
      <c r="AQ769" s="599"/>
      <c r="AR769" s="599"/>
      <c r="AS769" s="599"/>
      <c r="AT769" s="599"/>
      <c r="AU769" s="599"/>
      <c r="AV769" s="599"/>
      <c r="AW769" s="599"/>
      <c r="AX769" s="599"/>
      <c r="AY769" s="599"/>
      <c r="AZ769" s="599"/>
      <c r="BA769" s="599"/>
      <c r="BB769" s="599"/>
    </row>
    <row r="770" spans="1:54" s="598" customFormat="1" ht="187.5">
      <c r="A770" s="605" t="s">
        <v>1019</v>
      </c>
      <c r="B770" s="605"/>
      <c r="C770" s="606" t="s">
        <v>1020</v>
      </c>
      <c r="D770" s="607"/>
      <c r="E770" s="608"/>
      <c r="F770" s="597"/>
      <c r="G770" s="605" t="s">
        <v>1019</v>
      </c>
      <c r="H770" s="605"/>
      <c r="I770" s="606" t="s">
        <v>1794</v>
      </c>
      <c r="J770" s="607"/>
      <c r="K770" s="608"/>
      <c r="L770" s="599"/>
      <c r="M770" s="599"/>
      <c r="N770" s="599"/>
      <c r="O770" s="599"/>
      <c r="P770" s="599"/>
      <c r="Q770" s="599"/>
      <c r="R770" s="599"/>
      <c r="S770" s="599"/>
      <c r="T770" s="599"/>
      <c r="U770" s="599"/>
      <c r="V770" s="599"/>
      <c r="W770" s="599"/>
      <c r="X770" s="599"/>
      <c r="Y770" s="599"/>
      <c r="Z770" s="599"/>
      <c r="AA770" s="599"/>
      <c r="AB770" s="599"/>
      <c r="AC770" s="599"/>
      <c r="AD770" s="599"/>
      <c r="AE770" s="599"/>
      <c r="AF770" s="599"/>
      <c r="AG770" s="599"/>
      <c r="AH770" s="599"/>
      <c r="AI770" s="599"/>
      <c r="AJ770" s="599"/>
      <c r="AK770" s="599"/>
      <c r="AL770" s="599"/>
      <c r="AM770" s="599"/>
      <c r="AN770" s="599"/>
      <c r="AO770" s="599"/>
      <c r="AP770" s="599"/>
      <c r="AQ770" s="599"/>
      <c r="AR770" s="599"/>
      <c r="AS770" s="599"/>
      <c r="AT770" s="599"/>
      <c r="AU770" s="599"/>
      <c r="AV770" s="599"/>
      <c r="AW770" s="599"/>
      <c r="AX770" s="599"/>
      <c r="AY770" s="599"/>
      <c r="AZ770" s="599"/>
      <c r="BA770" s="599"/>
      <c r="BB770" s="599"/>
    </row>
    <row r="771" spans="1:54" s="598" customFormat="1" ht="399.95">
      <c r="A771" s="605"/>
      <c r="B771" s="605"/>
      <c r="C771" s="609" t="s">
        <v>1795</v>
      </c>
      <c r="D771" s="607"/>
      <c r="E771" s="608"/>
      <c r="F771" s="597"/>
      <c r="G771" s="605"/>
      <c r="H771" s="605"/>
      <c r="I771" s="609" t="s">
        <v>1796</v>
      </c>
      <c r="J771" s="607"/>
      <c r="K771" s="608"/>
      <c r="L771" s="599"/>
      <c r="M771" s="599"/>
      <c r="N771" s="599"/>
      <c r="O771" s="599"/>
      <c r="P771" s="599"/>
      <c r="Q771" s="599"/>
      <c r="R771" s="599"/>
      <c r="S771" s="599"/>
      <c r="T771" s="599"/>
      <c r="U771" s="599"/>
      <c r="V771" s="599"/>
      <c r="W771" s="599"/>
      <c r="X771" s="599"/>
      <c r="Y771" s="599"/>
      <c r="Z771" s="599"/>
      <c r="AA771" s="599"/>
      <c r="AB771" s="599"/>
      <c r="AC771" s="599"/>
      <c r="AD771" s="599"/>
      <c r="AE771" s="599"/>
      <c r="AF771" s="599"/>
      <c r="AG771" s="599"/>
      <c r="AH771" s="599"/>
      <c r="AI771" s="599"/>
      <c r="AJ771" s="599"/>
      <c r="AK771" s="599"/>
      <c r="AL771" s="599"/>
      <c r="AM771" s="599"/>
      <c r="AN771" s="599"/>
      <c r="AO771" s="599"/>
      <c r="AP771" s="599"/>
      <c r="AQ771" s="599"/>
      <c r="AR771" s="599"/>
      <c r="AS771" s="599"/>
      <c r="AT771" s="599"/>
      <c r="AU771" s="599"/>
      <c r="AV771" s="599"/>
      <c r="AW771" s="599"/>
      <c r="AX771" s="599"/>
      <c r="AY771" s="599"/>
      <c r="AZ771" s="599"/>
      <c r="BA771" s="599"/>
      <c r="BB771" s="599"/>
    </row>
    <row r="772" spans="1:54" s="598" customFormat="1" ht="121.5" customHeight="1">
      <c r="A772" s="605"/>
      <c r="B772" s="605"/>
      <c r="C772" s="609"/>
      <c r="D772" s="607"/>
      <c r="E772" s="608"/>
      <c r="F772" s="597"/>
      <c r="G772" s="605"/>
      <c r="H772" s="605"/>
      <c r="I772" s="609" t="s">
        <v>1797</v>
      </c>
      <c r="J772" s="607"/>
      <c r="K772" s="608"/>
      <c r="L772" s="599"/>
      <c r="M772" s="599"/>
      <c r="N772" s="599"/>
      <c r="O772" s="599"/>
      <c r="P772" s="599"/>
      <c r="Q772" s="599"/>
      <c r="R772" s="599"/>
      <c r="S772" s="599"/>
      <c r="T772" s="599"/>
      <c r="U772" s="599"/>
      <c r="V772" s="599"/>
      <c r="W772" s="599"/>
      <c r="X772" s="599"/>
      <c r="Y772" s="599"/>
      <c r="Z772" s="599"/>
      <c r="AA772" s="599"/>
      <c r="AB772" s="599"/>
      <c r="AC772" s="599"/>
      <c r="AD772" s="599"/>
      <c r="AE772" s="599"/>
      <c r="AF772" s="599"/>
      <c r="AG772" s="599"/>
      <c r="AH772" s="599"/>
      <c r="AI772" s="599"/>
      <c r="AJ772" s="599"/>
      <c r="AK772" s="599"/>
      <c r="AL772" s="599"/>
      <c r="AM772" s="599"/>
      <c r="AN772" s="599"/>
      <c r="AO772" s="599"/>
      <c r="AP772" s="599"/>
      <c r="AQ772" s="599"/>
      <c r="AR772" s="599"/>
      <c r="AS772" s="599"/>
      <c r="AT772" s="599"/>
      <c r="AU772" s="599"/>
      <c r="AV772" s="599"/>
      <c r="AW772" s="599"/>
      <c r="AX772" s="599"/>
      <c r="AY772" s="599"/>
      <c r="AZ772" s="599"/>
      <c r="BA772" s="599"/>
      <c r="BB772" s="599"/>
    </row>
    <row r="773" spans="1:54" s="598" customFormat="1">
      <c r="A773" s="605"/>
      <c r="B773" s="605" t="s">
        <v>1517</v>
      </c>
      <c r="C773" s="574"/>
      <c r="D773" s="607"/>
      <c r="E773" s="608"/>
      <c r="F773" s="597"/>
      <c r="G773" s="605"/>
      <c r="H773" s="605" t="s">
        <v>1517</v>
      </c>
      <c r="I773" s="574"/>
      <c r="J773" s="607"/>
      <c r="K773" s="608"/>
      <c r="L773" s="599"/>
      <c r="M773" s="599"/>
      <c r="N773" s="599"/>
      <c r="O773" s="599"/>
      <c r="P773" s="599"/>
      <c r="Q773" s="599"/>
      <c r="R773" s="599"/>
      <c r="S773" s="599"/>
      <c r="T773" s="599"/>
      <c r="U773" s="599"/>
      <c r="V773" s="599"/>
      <c r="W773" s="599"/>
      <c r="X773" s="599"/>
      <c r="Y773" s="599"/>
      <c r="Z773" s="599"/>
      <c r="AA773" s="599"/>
      <c r="AB773" s="599"/>
      <c r="AC773" s="599"/>
      <c r="AD773" s="599"/>
      <c r="AE773" s="599"/>
      <c r="AF773" s="599"/>
      <c r="AG773" s="599"/>
      <c r="AH773" s="599"/>
      <c r="AI773" s="599"/>
      <c r="AJ773" s="599"/>
      <c r="AK773" s="599"/>
      <c r="AL773" s="599"/>
      <c r="AM773" s="599"/>
      <c r="AN773" s="599"/>
      <c r="AO773" s="599"/>
      <c r="AP773" s="599"/>
      <c r="AQ773" s="599"/>
      <c r="AR773" s="599"/>
      <c r="AS773" s="599"/>
      <c r="AT773" s="599"/>
      <c r="AU773" s="599"/>
      <c r="AV773" s="599"/>
      <c r="AW773" s="599"/>
      <c r="AX773" s="599"/>
      <c r="AY773" s="599"/>
      <c r="AZ773" s="599"/>
      <c r="BA773" s="599"/>
      <c r="BB773" s="599"/>
    </row>
    <row r="774" spans="1:54" s="598" customFormat="1">
      <c r="A774" s="605"/>
      <c r="B774" s="605" t="str">
        <f>B$39</f>
        <v>MA</v>
      </c>
      <c r="C774" s="574"/>
      <c r="D774" s="607"/>
      <c r="E774" s="608"/>
      <c r="F774" s="597"/>
      <c r="G774" s="605"/>
      <c r="H774" s="605" t="str">
        <f>H$39</f>
        <v>MA</v>
      </c>
      <c r="I774" s="574"/>
      <c r="J774" s="607"/>
      <c r="K774" s="608"/>
      <c r="L774" s="599"/>
      <c r="M774" s="599"/>
      <c r="N774" s="599"/>
      <c r="O774" s="599"/>
      <c r="P774" s="599"/>
      <c r="Q774" s="599"/>
      <c r="R774" s="599"/>
      <c r="S774" s="599"/>
      <c r="T774" s="599"/>
      <c r="U774" s="599"/>
      <c r="V774" s="599"/>
      <c r="W774" s="599"/>
      <c r="X774" s="599"/>
      <c r="Y774" s="599"/>
      <c r="Z774" s="599"/>
      <c r="AA774" s="599"/>
      <c r="AB774" s="599"/>
      <c r="AC774" s="599"/>
      <c r="AD774" s="599"/>
      <c r="AE774" s="599"/>
      <c r="AF774" s="599"/>
      <c r="AG774" s="599"/>
      <c r="AH774" s="599"/>
      <c r="AI774" s="599"/>
      <c r="AJ774" s="599"/>
      <c r="AK774" s="599"/>
      <c r="AL774" s="599"/>
      <c r="AM774" s="599"/>
      <c r="AN774" s="599"/>
      <c r="AO774" s="599"/>
      <c r="AP774" s="599"/>
      <c r="AQ774" s="599"/>
      <c r="AR774" s="599"/>
      <c r="AS774" s="599"/>
      <c r="AT774" s="599"/>
      <c r="AU774" s="599"/>
      <c r="AV774" s="599"/>
      <c r="AW774" s="599"/>
      <c r="AX774" s="599"/>
      <c r="AY774" s="599"/>
      <c r="AZ774" s="599"/>
      <c r="BA774" s="599"/>
      <c r="BB774" s="599"/>
    </row>
    <row r="775" spans="1:54" s="598" customFormat="1">
      <c r="A775" s="605"/>
      <c r="B775" s="605" t="str">
        <f>B$40</f>
        <v>S1</v>
      </c>
      <c r="C775" s="574"/>
      <c r="D775" s="607"/>
      <c r="E775" s="608"/>
      <c r="F775" s="597"/>
      <c r="G775" s="605"/>
      <c r="H775" s="605" t="str">
        <f>H$40</f>
        <v>S1</v>
      </c>
      <c r="I775" s="574"/>
      <c r="J775" s="607"/>
      <c r="K775" s="608"/>
      <c r="L775" s="599"/>
      <c r="M775" s="599"/>
      <c r="N775" s="599"/>
      <c r="O775" s="599"/>
      <c r="P775" s="599"/>
      <c r="Q775" s="599"/>
      <c r="R775" s="599"/>
      <c r="S775" s="599"/>
      <c r="T775" s="599"/>
      <c r="U775" s="599"/>
      <c r="V775" s="599"/>
      <c r="W775" s="599"/>
      <c r="X775" s="599"/>
      <c r="Y775" s="599"/>
      <c r="Z775" s="599"/>
      <c r="AA775" s="599"/>
      <c r="AB775" s="599"/>
      <c r="AC775" s="599"/>
      <c r="AD775" s="599"/>
      <c r="AE775" s="599"/>
      <c r="AF775" s="599"/>
      <c r="AG775" s="599"/>
      <c r="AH775" s="599"/>
      <c r="AI775" s="599"/>
      <c r="AJ775" s="599"/>
      <c r="AK775" s="599"/>
      <c r="AL775" s="599"/>
      <c r="AM775" s="599"/>
      <c r="AN775" s="599"/>
      <c r="AO775" s="599"/>
      <c r="AP775" s="599"/>
      <c r="AQ775" s="599"/>
      <c r="AR775" s="599"/>
      <c r="AS775" s="599"/>
      <c r="AT775" s="599"/>
      <c r="AU775" s="599"/>
      <c r="AV775" s="599"/>
      <c r="AW775" s="599"/>
      <c r="AX775" s="599"/>
      <c r="AY775" s="599"/>
      <c r="AZ775" s="599"/>
      <c r="BA775" s="599"/>
      <c r="BB775" s="599"/>
    </row>
    <row r="776" spans="1:54" s="598" customFormat="1">
      <c r="A776" s="605"/>
      <c r="B776" s="605" t="str">
        <f>B$41</f>
        <v>S2</v>
      </c>
      <c r="C776" s="574"/>
      <c r="D776" s="607"/>
      <c r="E776" s="608"/>
      <c r="F776" s="597"/>
      <c r="G776" s="605"/>
      <c r="H776" s="605" t="str">
        <f>H$41</f>
        <v>S2</v>
      </c>
      <c r="I776" s="574"/>
      <c r="J776" s="607"/>
      <c r="K776" s="608"/>
      <c r="L776" s="599"/>
      <c r="M776" s="599"/>
      <c r="N776" s="599"/>
      <c r="O776" s="599"/>
      <c r="P776" s="599"/>
      <c r="Q776" s="599"/>
      <c r="R776" s="599"/>
      <c r="S776" s="599"/>
      <c r="T776" s="599"/>
      <c r="U776" s="599"/>
      <c r="V776" s="599"/>
      <c r="W776" s="599"/>
      <c r="X776" s="599"/>
      <c r="Y776" s="599"/>
      <c r="Z776" s="599"/>
      <c r="AA776" s="599"/>
      <c r="AB776" s="599"/>
      <c r="AC776" s="599"/>
      <c r="AD776" s="599"/>
      <c r="AE776" s="599"/>
      <c r="AF776" s="599"/>
      <c r="AG776" s="599"/>
      <c r="AH776" s="599"/>
      <c r="AI776" s="599"/>
      <c r="AJ776" s="599"/>
      <c r="AK776" s="599"/>
      <c r="AL776" s="599"/>
      <c r="AM776" s="599"/>
      <c r="AN776" s="599"/>
      <c r="AO776" s="599"/>
      <c r="AP776" s="599"/>
      <c r="AQ776" s="599"/>
      <c r="AR776" s="599"/>
      <c r="AS776" s="599"/>
      <c r="AT776" s="599"/>
      <c r="AU776" s="599"/>
      <c r="AV776" s="599"/>
      <c r="AW776" s="599"/>
      <c r="AX776" s="599"/>
      <c r="AY776" s="599"/>
      <c r="AZ776" s="599"/>
      <c r="BA776" s="599"/>
      <c r="BB776" s="599"/>
    </row>
    <row r="777" spans="1:54" s="598" customFormat="1" ht="26.1">
      <c r="A777" s="605"/>
      <c r="B777" s="605" t="str">
        <f>B$42</f>
        <v>S3</v>
      </c>
      <c r="C777" s="574"/>
      <c r="D777" s="607"/>
      <c r="E777" s="608"/>
      <c r="F777" s="597"/>
      <c r="G777" s="605"/>
      <c r="H777" s="605" t="str">
        <f>H$42</f>
        <v>S3</v>
      </c>
      <c r="I777" s="756" t="s">
        <v>1798</v>
      </c>
      <c r="J777" s="759" t="s">
        <v>718</v>
      </c>
      <c r="K777" s="608"/>
      <c r="L777" s="599"/>
      <c r="M777" s="599"/>
      <c r="N777" s="599"/>
      <c r="O777" s="599"/>
      <c r="P777" s="599"/>
      <c r="Q777" s="599"/>
      <c r="R777" s="599"/>
      <c r="S777" s="599"/>
      <c r="T777" s="599"/>
      <c r="U777" s="599"/>
      <c r="V777" s="599"/>
      <c r="W777" s="599"/>
      <c r="X777" s="599"/>
      <c r="Y777" s="599"/>
      <c r="Z777" s="599"/>
      <c r="AA777" s="599"/>
      <c r="AB777" s="599"/>
      <c r="AC777" s="599"/>
      <c r="AD777" s="599"/>
      <c r="AE777" s="599"/>
      <c r="AF777" s="599"/>
      <c r="AG777" s="599"/>
      <c r="AH777" s="599"/>
      <c r="AI777" s="599"/>
      <c r="AJ777" s="599"/>
      <c r="AK777" s="599"/>
      <c r="AL777" s="599"/>
      <c r="AM777" s="599"/>
      <c r="AN777" s="599"/>
      <c r="AO777" s="599"/>
      <c r="AP777" s="599"/>
      <c r="AQ777" s="599"/>
      <c r="AR777" s="599"/>
      <c r="AS777" s="599"/>
      <c r="AT777" s="599"/>
      <c r="AU777" s="599"/>
      <c r="AV777" s="599"/>
      <c r="AW777" s="599"/>
      <c r="AX777" s="599"/>
      <c r="AY777" s="599"/>
      <c r="AZ777" s="599"/>
      <c r="BA777" s="599"/>
      <c r="BB777" s="599"/>
    </row>
    <row r="778" spans="1:54" s="598" customFormat="1">
      <c r="A778" s="605"/>
      <c r="B778" s="605" t="str">
        <f>B$43</f>
        <v>S4</v>
      </c>
      <c r="C778" s="574"/>
      <c r="D778" s="607"/>
      <c r="E778" s="608"/>
      <c r="F778" s="597"/>
      <c r="G778" s="605"/>
      <c r="H778" s="605" t="str">
        <f>H$43</f>
        <v>S4</v>
      </c>
      <c r="I778" s="574"/>
      <c r="J778" s="607"/>
      <c r="K778" s="608"/>
      <c r="L778" s="599"/>
      <c r="M778" s="599"/>
      <c r="N778" s="599"/>
      <c r="O778" s="599"/>
      <c r="P778" s="599"/>
      <c r="Q778" s="599"/>
      <c r="R778" s="599"/>
      <c r="S778" s="599"/>
      <c r="T778" s="599"/>
      <c r="U778" s="599"/>
      <c r="V778" s="599"/>
      <c r="W778" s="599"/>
      <c r="X778" s="599"/>
      <c r="Y778" s="599"/>
      <c r="Z778" s="599"/>
      <c r="AA778" s="599"/>
      <c r="AB778" s="599"/>
      <c r="AC778" s="599"/>
      <c r="AD778" s="599"/>
      <c r="AE778" s="599"/>
      <c r="AF778" s="599"/>
      <c r="AG778" s="599"/>
      <c r="AH778" s="599"/>
      <c r="AI778" s="599"/>
      <c r="AJ778" s="599"/>
      <c r="AK778" s="599"/>
      <c r="AL778" s="599"/>
      <c r="AM778" s="599"/>
      <c r="AN778" s="599"/>
      <c r="AO778" s="599"/>
      <c r="AP778" s="599"/>
      <c r="AQ778" s="599"/>
      <c r="AR778" s="599"/>
      <c r="AS778" s="599"/>
      <c r="AT778" s="599"/>
      <c r="AU778" s="599"/>
      <c r="AV778" s="599"/>
      <c r="AW778" s="599"/>
      <c r="AX778" s="599"/>
      <c r="AY778" s="599"/>
      <c r="AZ778" s="599"/>
      <c r="BA778" s="599"/>
      <c r="BB778" s="599"/>
    </row>
    <row r="779" spans="1:54" s="598" customFormat="1">
      <c r="A779" s="610"/>
      <c r="B779" s="610"/>
      <c r="C779" s="611"/>
      <c r="D779" s="612"/>
      <c r="E779" s="613"/>
      <c r="F779" s="597"/>
      <c r="G779" s="600"/>
      <c r="H779" s="600"/>
      <c r="I779" s="611"/>
      <c r="J779" s="600"/>
      <c r="K779" s="600"/>
      <c r="L779" s="599"/>
      <c r="M779" s="599"/>
      <c r="N779" s="599"/>
      <c r="O779" s="599"/>
      <c r="P779" s="599"/>
      <c r="Q779" s="599"/>
      <c r="R779" s="599"/>
      <c r="S779" s="599"/>
      <c r="T779" s="599"/>
      <c r="U779" s="599"/>
      <c r="V779" s="599"/>
      <c r="W779" s="599"/>
      <c r="X779" s="599"/>
      <c r="Y779" s="599"/>
      <c r="Z779" s="599"/>
      <c r="AA779" s="599"/>
      <c r="AB779" s="599"/>
      <c r="AC779" s="599"/>
      <c r="AD779" s="599"/>
      <c r="AE779" s="599"/>
      <c r="AF779" s="599"/>
      <c r="AG779" s="599"/>
      <c r="AH779" s="599"/>
      <c r="AI779" s="599"/>
      <c r="AJ779" s="599"/>
      <c r="AK779" s="599"/>
      <c r="AL779" s="599"/>
      <c r="AM779" s="599"/>
      <c r="AN779" s="599"/>
      <c r="AO779" s="599"/>
      <c r="AP779" s="599"/>
      <c r="AQ779" s="599"/>
      <c r="AR779" s="599"/>
      <c r="AS779" s="599"/>
      <c r="AT779" s="599"/>
      <c r="AU779" s="599"/>
      <c r="AV779" s="599"/>
      <c r="AW779" s="599"/>
      <c r="AX779" s="599"/>
      <c r="AY779" s="599"/>
      <c r="AZ779" s="599"/>
      <c r="BA779" s="599"/>
      <c r="BB779" s="599"/>
    </row>
    <row r="780" spans="1:54" s="598" customFormat="1" ht="200.1">
      <c r="A780" s="605" t="s">
        <v>1023</v>
      </c>
      <c r="B780" s="605"/>
      <c r="C780" s="606" t="s">
        <v>1024</v>
      </c>
      <c r="D780" s="607"/>
      <c r="E780" s="608"/>
      <c r="F780" s="597"/>
      <c r="G780" s="615" t="s">
        <v>1799</v>
      </c>
      <c r="H780" s="615"/>
      <c r="I780" s="619" t="s">
        <v>1800</v>
      </c>
      <c r="J780" s="641"/>
      <c r="K780" s="641"/>
      <c r="L780" s="599"/>
      <c r="M780" s="599"/>
      <c r="N780" s="599"/>
      <c r="O780" s="599"/>
      <c r="P780" s="599"/>
      <c r="Q780" s="599"/>
      <c r="R780" s="599"/>
      <c r="S780" s="599"/>
      <c r="T780" s="599"/>
      <c r="U780" s="599"/>
      <c r="V780" s="599"/>
      <c r="W780" s="599"/>
      <c r="X780" s="599"/>
      <c r="Y780" s="599"/>
      <c r="Z780" s="599"/>
      <c r="AA780" s="599"/>
      <c r="AB780" s="599"/>
      <c r="AC780" s="599"/>
      <c r="AD780" s="599"/>
      <c r="AE780" s="599"/>
      <c r="AF780" s="599"/>
      <c r="AG780" s="599"/>
      <c r="AH780" s="599"/>
      <c r="AI780" s="599"/>
      <c r="AJ780" s="599"/>
      <c r="AK780" s="599"/>
      <c r="AL780" s="599"/>
      <c r="AM780" s="599"/>
      <c r="AN780" s="599"/>
      <c r="AO780" s="599"/>
      <c r="AP780" s="599"/>
      <c r="AQ780" s="599"/>
      <c r="AR780" s="599"/>
      <c r="AS780" s="599"/>
      <c r="AT780" s="599"/>
      <c r="AU780" s="599"/>
      <c r="AV780" s="599"/>
      <c r="AW780" s="599"/>
      <c r="AX780" s="599"/>
      <c r="AY780" s="599"/>
      <c r="AZ780" s="599"/>
      <c r="BA780" s="599"/>
      <c r="BB780" s="599"/>
    </row>
    <row r="781" spans="1:54" s="598" customFormat="1">
      <c r="A781" s="605"/>
      <c r="B781" s="605" t="s">
        <v>1517</v>
      </c>
      <c r="C781" s="574"/>
      <c r="D781" s="607"/>
      <c r="E781" s="608"/>
      <c r="F781" s="597"/>
      <c r="G781" s="641"/>
      <c r="H781" s="615" t="s">
        <v>1517</v>
      </c>
      <c r="I781" s="620"/>
      <c r="J781" s="641"/>
      <c r="K781" s="641"/>
      <c r="L781" s="599"/>
      <c r="M781" s="599"/>
      <c r="N781" s="599"/>
      <c r="O781" s="599"/>
      <c r="P781" s="599"/>
      <c r="Q781" s="599"/>
      <c r="R781" s="599"/>
      <c r="S781" s="599"/>
      <c r="T781" s="599"/>
      <c r="U781" s="599"/>
      <c r="V781" s="599"/>
      <c r="W781" s="599"/>
      <c r="X781" s="599"/>
      <c r="Y781" s="599"/>
      <c r="Z781" s="599"/>
      <c r="AA781" s="599"/>
      <c r="AB781" s="599"/>
      <c r="AC781" s="599"/>
      <c r="AD781" s="599"/>
      <c r="AE781" s="599"/>
      <c r="AF781" s="599"/>
      <c r="AG781" s="599"/>
      <c r="AH781" s="599"/>
      <c r="AI781" s="599"/>
      <c r="AJ781" s="599"/>
      <c r="AK781" s="599"/>
      <c r="AL781" s="599"/>
      <c r="AM781" s="599"/>
      <c r="AN781" s="599"/>
      <c r="AO781" s="599"/>
      <c r="AP781" s="599"/>
      <c r="AQ781" s="599"/>
      <c r="AR781" s="599"/>
      <c r="AS781" s="599"/>
      <c r="AT781" s="599"/>
      <c r="AU781" s="599"/>
      <c r="AV781" s="599"/>
      <c r="AW781" s="599"/>
      <c r="AX781" s="599"/>
      <c r="AY781" s="599"/>
      <c r="AZ781" s="599"/>
      <c r="BA781" s="599"/>
      <c r="BB781" s="599"/>
    </row>
    <row r="782" spans="1:54" s="598" customFormat="1">
      <c r="A782" s="605"/>
      <c r="B782" s="605" t="str">
        <f>B$39</f>
        <v>MA</v>
      </c>
      <c r="C782" s="574"/>
      <c r="D782" s="607"/>
      <c r="E782" s="608"/>
      <c r="F782" s="597"/>
      <c r="G782" s="641"/>
      <c r="H782" s="615" t="str">
        <f>H$39</f>
        <v>MA</v>
      </c>
      <c r="I782" s="620"/>
      <c r="J782" s="641"/>
      <c r="K782" s="641"/>
      <c r="L782" s="599"/>
      <c r="M782" s="599"/>
      <c r="N782" s="599"/>
      <c r="O782" s="599"/>
      <c r="P782" s="599"/>
      <c r="Q782" s="599"/>
      <c r="R782" s="599"/>
      <c r="S782" s="599"/>
      <c r="T782" s="599"/>
      <c r="U782" s="599"/>
      <c r="V782" s="599"/>
      <c r="W782" s="599"/>
      <c r="X782" s="599"/>
      <c r="Y782" s="599"/>
      <c r="Z782" s="599"/>
      <c r="AA782" s="599"/>
      <c r="AB782" s="599"/>
      <c r="AC782" s="599"/>
      <c r="AD782" s="599"/>
      <c r="AE782" s="599"/>
      <c r="AF782" s="599"/>
      <c r="AG782" s="599"/>
      <c r="AH782" s="599"/>
      <c r="AI782" s="599"/>
      <c r="AJ782" s="599"/>
      <c r="AK782" s="599"/>
      <c r="AL782" s="599"/>
      <c r="AM782" s="599"/>
      <c r="AN782" s="599"/>
      <c r="AO782" s="599"/>
      <c r="AP782" s="599"/>
      <c r="AQ782" s="599"/>
      <c r="AR782" s="599"/>
      <c r="AS782" s="599"/>
      <c r="AT782" s="599"/>
      <c r="AU782" s="599"/>
      <c r="AV782" s="599"/>
      <c r="AW782" s="599"/>
      <c r="AX782" s="599"/>
      <c r="AY782" s="599"/>
      <c r="AZ782" s="599"/>
      <c r="BA782" s="599"/>
      <c r="BB782" s="599"/>
    </row>
    <row r="783" spans="1:54" s="598" customFormat="1">
      <c r="A783" s="605"/>
      <c r="B783" s="605" t="str">
        <f>B$40</f>
        <v>S1</v>
      </c>
      <c r="C783" s="574"/>
      <c r="D783" s="607"/>
      <c r="E783" s="608"/>
      <c r="F783" s="597"/>
      <c r="G783" s="641"/>
      <c r="H783" s="615" t="str">
        <f>H$40</f>
        <v>S1</v>
      </c>
      <c r="I783" s="620"/>
      <c r="J783" s="641"/>
      <c r="K783" s="641"/>
      <c r="L783" s="599"/>
      <c r="M783" s="599"/>
      <c r="N783" s="599"/>
      <c r="O783" s="599"/>
      <c r="P783" s="599"/>
      <c r="Q783" s="599"/>
      <c r="R783" s="599"/>
      <c r="S783" s="599"/>
      <c r="T783" s="599"/>
      <c r="U783" s="599"/>
      <c r="V783" s="599"/>
      <c r="W783" s="599"/>
      <c r="X783" s="599"/>
      <c r="Y783" s="599"/>
      <c r="Z783" s="599"/>
      <c r="AA783" s="599"/>
      <c r="AB783" s="599"/>
      <c r="AC783" s="599"/>
      <c r="AD783" s="599"/>
      <c r="AE783" s="599"/>
      <c r="AF783" s="599"/>
      <c r="AG783" s="599"/>
      <c r="AH783" s="599"/>
      <c r="AI783" s="599"/>
      <c r="AJ783" s="599"/>
      <c r="AK783" s="599"/>
      <c r="AL783" s="599"/>
      <c r="AM783" s="599"/>
      <c r="AN783" s="599"/>
      <c r="AO783" s="599"/>
      <c r="AP783" s="599"/>
      <c r="AQ783" s="599"/>
      <c r="AR783" s="599"/>
      <c r="AS783" s="599"/>
      <c r="AT783" s="599"/>
      <c r="AU783" s="599"/>
      <c r="AV783" s="599"/>
      <c r="AW783" s="599"/>
      <c r="AX783" s="599"/>
      <c r="AY783" s="599"/>
      <c r="AZ783" s="599"/>
      <c r="BA783" s="599"/>
      <c r="BB783" s="599"/>
    </row>
    <row r="784" spans="1:54" s="598" customFormat="1">
      <c r="A784" s="605"/>
      <c r="B784" s="605" t="str">
        <f>B$41</f>
        <v>S2</v>
      </c>
      <c r="C784" s="574"/>
      <c r="D784" s="607"/>
      <c r="E784" s="608"/>
      <c r="F784" s="597"/>
      <c r="G784" s="641"/>
      <c r="H784" s="615" t="str">
        <f>H$41</f>
        <v>S2</v>
      </c>
      <c r="I784" s="620"/>
      <c r="J784" s="641"/>
      <c r="K784" s="641"/>
      <c r="L784" s="599"/>
      <c r="M784" s="599"/>
      <c r="N784" s="599"/>
      <c r="O784" s="599"/>
      <c r="P784" s="599"/>
      <c r="Q784" s="599"/>
      <c r="R784" s="599"/>
      <c r="S784" s="599"/>
      <c r="T784" s="599"/>
      <c r="U784" s="599"/>
      <c r="V784" s="599"/>
      <c r="W784" s="599"/>
      <c r="X784" s="599"/>
      <c r="Y784" s="599"/>
      <c r="Z784" s="599"/>
      <c r="AA784" s="599"/>
      <c r="AB784" s="599"/>
      <c r="AC784" s="599"/>
      <c r="AD784" s="599"/>
      <c r="AE784" s="599"/>
      <c r="AF784" s="599"/>
      <c r="AG784" s="599"/>
      <c r="AH784" s="599"/>
      <c r="AI784" s="599"/>
      <c r="AJ784" s="599"/>
      <c r="AK784" s="599"/>
      <c r="AL784" s="599"/>
      <c r="AM784" s="599"/>
      <c r="AN784" s="599"/>
      <c r="AO784" s="599"/>
      <c r="AP784" s="599"/>
      <c r="AQ784" s="599"/>
      <c r="AR784" s="599"/>
      <c r="AS784" s="599"/>
      <c r="AT784" s="599"/>
      <c r="AU784" s="599"/>
      <c r="AV784" s="599"/>
      <c r="AW784" s="599"/>
      <c r="AX784" s="599"/>
      <c r="AY784" s="599"/>
      <c r="AZ784" s="599"/>
      <c r="BA784" s="599"/>
      <c r="BB784" s="599"/>
    </row>
    <row r="785" spans="1:54" s="598" customFormat="1" ht="41.25" customHeight="1">
      <c r="A785" s="605"/>
      <c r="B785" s="605" t="str">
        <f>B$42</f>
        <v>S3</v>
      </c>
      <c r="C785" s="574"/>
      <c r="D785" s="607"/>
      <c r="E785" s="608"/>
      <c r="F785" s="597"/>
      <c r="G785" s="641"/>
      <c r="H785" s="615" t="str">
        <f>H$42</f>
        <v>S3</v>
      </c>
      <c r="I785" s="620" t="s">
        <v>1801</v>
      </c>
      <c r="J785" s="641" t="s">
        <v>718</v>
      </c>
      <c r="K785" s="641"/>
      <c r="L785" s="599"/>
      <c r="M785" s="599"/>
      <c r="N785" s="599"/>
      <c r="O785" s="599"/>
      <c r="P785" s="599"/>
      <c r="Q785" s="599"/>
      <c r="R785" s="599"/>
      <c r="S785" s="599"/>
      <c r="T785" s="599"/>
      <c r="U785" s="599"/>
      <c r="V785" s="599"/>
      <c r="W785" s="599"/>
      <c r="X785" s="599"/>
      <c r="Y785" s="599"/>
      <c r="Z785" s="599"/>
      <c r="AA785" s="599"/>
      <c r="AB785" s="599"/>
      <c r="AC785" s="599"/>
      <c r="AD785" s="599"/>
      <c r="AE785" s="599"/>
      <c r="AF785" s="599"/>
      <c r="AG785" s="599"/>
      <c r="AH785" s="599"/>
      <c r="AI785" s="599"/>
      <c r="AJ785" s="599"/>
      <c r="AK785" s="599"/>
      <c r="AL785" s="599"/>
      <c r="AM785" s="599"/>
      <c r="AN785" s="599"/>
      <c r="AO785" s="599"/>
      <c r="AP785" s="599"/>
      <c r="AQ785" s="599"/>
      <c r="AR785" s="599"/>
      <c r="AS785" s="599"/>
      <c r="AT785" s="599"/>
      <c r="AU785" s="599"/>
      <c r="AV785" s="599"/>
      <c r="AW785" s="599"/>
      <c r="AX785" s="599"/>
      <c r="AY785" s="599"/>
      <c r="AZ785" s="599"/>
      <c r="BA785" s="599"/>
      <c r="BB785" s="599"/>
    </row>
    <row r="786" spans="1:54" s="598" customFormat="1">
      <c r="A786" s="605"/>
      <c r="B786" s="605" t="str">
        <f>B$43</f>
        <v>S4</v>
      </c>
      <c r="C786" s="574"/>
      <c r="D786" s="607"/>
      <c r="E786" s="608"/>
      <c r="F786" s="597"/>
      <c r="G786" s="641"/>
      <c r="H786" s="615" t="str">
        <f>H$43</f>
        <v>S4</v>
      </c>
      <c r="I786" s="620"/>
      <c r="J786" s="641"/>
      <c r="K786" s="641"/>
      <c r="L786" s="599"/>
      <c r="M786" s="599"/>
      <c r="N786" s="599"/>
      <c r="O786" s="599"/>
      <c r="P786" s="599"/>
      <c r="Q786" s="599"/>
      <c r="R786" s="599"/>
      <c r="S786" s="599"/>
      <c r="T786" s="599"/>
      <c r="U786" s="599"/>
      <c r="V786" s="599"/>
      <c r="W786" s="599"/>
      <c r="X786" s="599"/>
      <c r="Y786" s="599"/>
      <c r="Z786" s="599"/>
      <c r="AA786" s="599"/>
      <c r="AB786" s="599"/>
      <c r="AC786" s="599"/>
      <c r="AD786" s="599"/>
      <c r="AE786" s="599"/>
      <c r="AF786" s="599"/>
      <c r="AG786" s="599"/>
      <c r="AH786" s="599"/>
      <c r="AI786" s="599"/>
      <c r="AJ786" s="599"/>
      <c r="AK786" s="599"/>
      <c r="AL786" s="599"/>
      <c r="AM786" s="599"/>
      <c r="AN786" s="599"/>
      <c r="AO786" s="599"/>
      <c r="AP786" s="599"/>
      <c r="AQ786" s="599"/>
      <c r="AR786" s="599"/>
      <c r="AS786" s="599"/>
      <c r="AT786" s="599"/>
      <c r="AU786" s="599"/>
      <c r="AV786" s="599"/>
      <c r="AW786" s="599"/>
      <c r="AX786" s="599"/>
      <c r="AY786" s="599"/>
      <c r="AZ786" s="599"/>
      <c r="BA786" s="599"/>
      <c r="BB786" s="599"/>
    </row>
    <row r="787" spans="1:54" s="598" customFormat="1">
      <c r="A787" s="610"/>
      <c r="B787" s="610"/>
      <c r="C787" s="611"/>
      <c r="D787" s="612"/>
      <c r="E787" s="613"/>
      <c r="F787" s="597"/>
      <c r="G787" s="600"/>
      <c r="H787" s="600"/>
      <c r="I787" s="611"/>
      <c r="J787" s="600"/>
      <c r="K787" s="600"/>
      <c r="L787" s="599"/>
      <c r="M787" s="599"/>
      <c r="N787" s="599"/>
      <c r="O787" s="599"/>
      <c r="P787" s="599"/>
      <c r="Q787" s="599"/>
      <c r="R787" s="599"/>
      <c r="S787" s="599"/>
      <c r="T787" s="599"/>
      <c r="U787" s="599"/>
      <c r="V787" s="599"/>
      <c r="W787" s="599"/>
      <c r="X787" s="599"/>
      <c r="Y787" s="599"/>
      <c r="Z787" s="599"/>
      <c r="AA787" s="599"/>
      <c r="AB787" s="599"/>
      <c r="AC787" s="599"/>
      <c r="AD787" s="599"/>
      <c r="AE787" s="599"/>
      <c r="AF787" s="599"/>
      <c r="AG787" s="599"/>
      <c r="AH787" s="599"/>
      <c r="AI787" s="599"/>
      <c r="AJ787" s="599"/>
      <c r="AK787" s="599"/>
      <c r="AL787" s="599"/>
      <c r="AM787" s="599"/>
      <c r="AN787" s="599"/>
      <c r="AO787" s="599"/>
      <c r="AP787" s="599"/>
      <c r="AQ787" s="599"/>
      <c r="AR787" s="599"/>
      <c r="AS787" s="599"/>
      <c r="AT787" s="599"/>
      <c r="AU787" s="599"/>
      <c r="AV787" s="599"/>
      <c r="AW787" s="599"/>
      <c r="AX787" s="599"/>
      <c r="AY787" s="599"/>
      <c r="AZ787" s="599"/>
      <c r="BA787" s="599"/>
      <c r="BB787" s="599"/>
    </row>
    <row r="788" spans="1:54" s="598" customFormat="1" ht="187.5">
      <c r="A788" s="605" t="s">
        <v>1027</v>
      </c>
      <c r="B788" s="605"/>
      <c r="C788" s="606" t="s">
        <v>1028</v>
      </c>
      <c r="D788" s="607"/>
      <c r="E788" s="608"/>
      <c r="F788" s="597"/>
      <c r="G788" s="605" t="s">
        <v>1802</v>
      </c>
      <c r="H788" s="605"/>
      <c r="I788" s="606" t="s">
        <v>1803</v>
      </c>
      <c r="J788" s="607"/>
      <c r="K788" s="608"/>
      <c r="L788" s="599"/>
      <c r="M788" s="599"/>
      <c r="N788" s="599"/>
      <c r="O788" s="599"/>
      <c r="P788" s="599"/>
      <c r="Q788" s="599"/>
      <c r="R788" s="599"/>
      <c r="S788" s="599"/>
      <c r="T788" s="599"/>
      <c r="U788" s="599"/>
      <c r="V788" s="599"/>
      <c r="W788" s="599"/>
      <c r="X788" s="599"/>
      <c r="Y788" s="599"/>
      <c r="Z788" s="599"/>
      <c r="AA788" s="599"/>
      <c r="AB788" s="599"/>
      <c r="AC788" s="599"/>
      <c r="AD788" s="599"/>
      <c r="AE788" s="599"/>
      <c r="AF788" s="599"/>
      <c r="AG788" s="599"/>
      <c r="AH788" s="599"/>
      <c r="AI788" s="599"/>
      <c r="AJ788" s="599"/>
      <c r="AK788" s="599"/>
      <c r="AL788" s="599"/>
      <c r="AM788" s="599"/>
      <c r="AN788" s="599"/>
      <c r="AO788" s="599"/>
      <c r="AP788" s="599"/>
      <c r="AQ788" s="599"/>
      <c r="AR788" s="599"/>
      <c r="AS788" s="599"/>
      <c r="AT788" s="599"/>
      <c r="AU788" s="599"/>
      <c r="AV788" s="599"/>
      <c r="AW788" s="599"/>
      <c r="AX788" s="599"/>
      <c r="AY788" s="599"/>
      <c r="AZ788" s="599"/>
      <c r="BA788" s="599"/>
      <c r="BB788" s="599"/>
    </row>
    <row r="789" spans="1:54" s="598" customFormat="1" ht="187.5">
      <c r="A789" s="605"/>
      <c r="B789" s="605"/>
      <c r="C789" s="609" t="s">
        <v>1804</v>
      </c>
      <c r="D789" s="607"/>
      <c r="E789" s="608"/>
      <c r="F789" s="597"/>
      <c r="G789" s="605"/>
      <c r="H789" s="605"/>
      <c r="I789" s="609" t="s">
        <v>1805</v>
      </c>
      <c r="J789" s="607"/>
      <c r="K789" s="608"/>
      <c r="L789" s="599"/>
      <c r="M789" s="599"/>
      <c r="N789" s="599"/>
      <c r="O789" s="599"/>
      <c r="P789" s="599"/>
      <c r="Q789" s="599"/>
      <c r="R789" s="599"/>
      <c r="S789" s="599"/>
      <c r="T789" s="599"/>
      <c r="U789" s="599"/>
      <c r="V789" s="599"/>
      <c r="W789" s="599"/>
      <c r="X789" s="599"/>
      <c r="Y789" s="599"/>
      <c r="Z789" s="599"/>
      <c r="AA789" s="599"/>
      <c r="AB789" s="599"/>
      <c r="AC789" s="599"/>
      <c r="AD789" s="599"/>
      <c r="AE789" s="599"/>
      <c r="AF789" s="599"/>
      <c r="AG789" s="599"/>
      <c r="AH789" s="599"/>
      <c r="AI789" s="599"/>
      <c r="AJ789" s="599"/>
      <c r="AK789" s="599"/>
      <c r="AL789" s="599"/>
      <c r="AM789" s="599"/>
      <c r="AN789" s="599"/>
      <c r="AO789" s="599"/>
      <c r="AP789" s="599"/>
      <c r="AQ789" s="599"/>
      <c r="AR789" s="599"/>
      <c r="AS789" s="599"/>
      <c r="AT789" s="599"/>
      <c r="AU789" s="599"/>
      <c r="AV789" s="599"/>
      <c r="AW789" s="599"/>
      <c r="AX789" s="599"/>
      <c r="AY789" s="599"/>
      <c r="AZ789" s="599"/>
      <c r="BA789" s="599"/>
      <c r="BB789" s="599"/>
    </row>
    <row r="790" spans="1:54" s="598" customFormat="1">
      <c r="A790" s="605"/>
      <c r="B790" s="605" t="s">
        <v>1517</v>
      </c>
      <c r="C790" s="574"/>
      <c r="D790" s="607"/>
      <c r="E790" s="608"/>
      <c r="F790" s="597"/>
      <c r="G790" s="605"/>
      <c r="H790" s="605" t="s">
        <v>1517</v>
      </c>
      <c r="I790" s="574"/>
      <c r="J790" s="607"/>
      <c r="K790" s="608"/>
      <c r="L790" s="599"/>
      <c r="M790" s="599"/>
      <c r="N790" s="599"/>
      <c r="O790" s="599"/>
      <c r="P790" s="599"/>
      <c r="Q790" s="599"/>
      <c r="R790" s="599"/>
      <c r="S790" s="599"/>
      <c r="T790" s="599"/>
      <c r="U790" s="599"/>
      <c r="V790" s="599"/>
      <c r="W790" s="599"/>
      <c r="X790" s="599"/>
      <c r="Y790" s="599"/>
      <c r="Z790" s="599"/>
      <c r="AA790" s="599"/>
      <c r="AB790" s="599"/>
      <c r="AC790" s="599"/>
      <c r="AD790" s="599"/>
      <c r="AE790" s="599"/>
      <c r="AF790" s="599"/>
      <c r="AG790" s="599"/>
      <c r="AH790" s="599"/>
      <c r="AI790" s="599"/>
      <c r="AJ790" s="599"/>
      <c r="AK790" s="599"/>
      <c r="AL790" s="599"/>
      <c r="AM790" s="599"/>
      <c r="AN790" s="599"/>
      <c r="AO790" s="599"/>
      <c r="AP790" s="599"/>
      <c r="AQ790" s="599"/>
      <c r="AR790" s="599"/>
      <c r="AS790" s="599"/>
      <c r="AT790" s="599"/>
      <c r="AU790" s="599"/>
      <c r="AV790" s="599"/>
      <c r="AW790" s="599"/>
      <c r="AX790" s="599"/>
      <c r="AY790" s="599"/>
      <c r="AZ790" s="599"/>
      <c r="BA790" s="599"/>
      <c r="BB790" s="599"/>
    </row>
    <row r="791" spans="1:54" s="598" customFormat="1">
      <c r="A791" s="605"/>
      <c r="B791" s="605" t="str">
        <f>B$39</f>
        <v>MA</v>
      </c>
      <c r="C791" s="574"/>
      <c r="D791" s="607"/>
      <c r="E791" s="608"/>
      <c r="F791" s="597"/>
      <c r="G791" s="605"/>
      <c r="H791" s="605" t="str">
        <f>H$39</f>
        <v>MA</v>
      </c>
      <c r="I791" s="574"/>
      <c r="J791" s="607"/>
      <c r="K791" s="608"/>
      <c r="L791" s="599"/>
      <c r="M791" s="599"/>
      <c r="N791" s="599"/>
      <c r="O791" s="599"/>
      <c r="P791" s="599"/>
      <c r="Q791" s="599"/>
      <c r="R791" s="599"/>
      <c r="S791" s="599"/>
      <c r="T791" s="599"/>
      <c r="U791" s="599"/>
      <c r="V791" s="599"/>
      <c r="W791" s="599"/>
      <c r="X791" s="599"/>
      <c r="Y791" s="599"/>
      <c r="Z791" s="599"/>
      <c r="AA791" s="599"/>
      <c r="AB791" s="599"/>
      <c r="AC791" s="599"/>
      <c r="AD791" s="599"/>
      <c r="AE791" s="599"/>
      <c r="AF791" s="599"/>
      <c r="AG791" s="599"/>
      <c r="AH791" s="599"/>
      <c r="AI791" s="599"/>
      <c r="AJ791" s="599"/>
      <c r="AK791" s="599"/>
      <c r="AL791" s="599"/>
      <c r="AM791" s="599"/>
      <c r="AN791" s="599"/>
      <c r="AO791" s="599"/>
      <c r="AP791" s="599"/>
      <c r="AQ791" s="599"/>
      <c r="AR791" s="599"/>
      <c r="AS791" s="599"/>
      <c r="AT791" s="599"/>
      <c r="AU791" s="599"/>
      <c r="AV791" s="599"/>
      <c r="AW791" s="599"/>
      <c r="AX791" s="599"/>
      <c r="AY791" s="599"/>
      <c r="AZ791" s="599"/>
      <c r="BA791" s="599"/>
      <c r="BB791" s="599"/>
    </row>
    <row r="792" spans="1:54" s="598" customFormat="1">
      <c r="A792" s="605"/>
      <c r="B792" s="605" t="str">
        <f>B$40</f>
        <v>S1</v>
      </c>
      <c r="C792" s="574"/>
      <c r="D792" s="607"/>
      <c r="E792" s="608"/>
      <c r="F792" s="597"/>
      <c r="G792" s="605"/>
      <c r="H792" s="605" t="str">
        <f>H$40</f>
        <v>S1</v>
      </c>
      <c r="I792" s="574"/>
      <c r="J792" s="607"/>
      <c r="K792" s="608"/>
      <c r="L792" s="599"/>
      <c r="M792" s="599"/>
      <c r="N792" s="599"/>
      <c r="O792" s="599"/>
      <c r="P792" s="599"/>
      <c r="Q792" s="599"/>
      <c r="R792" s="599"/>
      <c r="S792" s="599"/>
      <c r="T792" s="599"/>
      <c r="U792" s="599"/>
      <c r="V792" s="599"/>
      <c r="W792" s="599"/>
      <c r="X792" s="599"/>
      <c r="Y792" s="599"/>
      <c r="Z792" s="599"/>
      <c r="AA792" s="599"/>
      <c r="AB792" s="599"/>
      <c r="AC792" s="599"/>
      <c r="AD792" s="599"/>
      <c r="AE792" s="599"/>
      <c r="AF792" s="599"/>
      <c r="AG792" s="599"/>
      <c r="AH792" s="599"/>
      <c r="AI792" s="599"/>
      <c r="AJ792" s="599"/>
      <c r="AK792" s="599"/>
      <c r="AL792" s="599"/>
      <c r="AM792" s="599"/>
      <c r="AN792" s="599"/>
      <c r="AO792" s="599"/>
      <c r="AP792" s="599"/>
      <c r="AQ792" s="599"/>
      <c r="AR792" s="599"/>
      <c r="AS792" s="599"/>
      <c r="AT792" s="599"/>
      <c r="AU792" s="599"/>
      <c r="AV792" s="599"/>
      <c r="AW792" s="599"/>
      <c r="AX792" s="599"/>
      <c r="AY792" s="599"/>
      <c r="AZ792" s="599"/>
      <c r="BA792" s="599"/>
      <c r="BB792" s="599"/>
    </row>
    <row r="793" spans="1:54" s="598" customFormat="1">
      <c r="A793" s="605"/>
      <c r="B793" s="605" t="str">
        <f>B$41</f>
        <v>S2</v>
      </c>
      <c r="C793" s="574"/>
      <c r="D793" s="607"/>
      <c r="E793" s="608"/>
      <c r="F793" s="597"/>
      <c r="G793" s="605"/>
      <c r="H793" s="605" t="str">
        <f>H$41</f>
        <v>S2</v>
      </c>
      <c r="I793" s="574"/>
      <c r="J793" s="607"/>
      <c r="K793" s="608"/>
      <c r="L793" s="599"/>
      <c r="M793" s="599"/>
      <c r="N793" s="599"/>
      <c r="O793" s="599"/>
      <c r="P793" s="599"/>
      <c r="Q793" s="599"/>
      <c r="R793" s="599"/>
      <c r="S793" s="599"/>
      <c r="T793" s="599"/>
      <c r="U793" s="599"/>
      <c r="V793" s="599"/>
      <c r="W793" s="599"/>
      <c r="X793" s="599"/>
      <c r="Y793" s="599"/>
      <c r="Z793" s="599"/>
      <c r="AA793" s="599"/>
      <c r="AB793" s="599"/>
      <c r="AC793" s="599"/>
      <c r="AD793" s="599"/>
      <c r="AE793" s="599"/>
      <c r="AF793" s="599"/>
      <c r="AG793" s="599"/>
      <c r="AH793" s="599"/>
      <c r="AI793" s="599"/>
      <c r="AJ793" s="599"/>
      <c r="AK793" s="599"/>
      <c r="AL793" s="599"/>
      <c r="AM793" s="599"/>
      <c r="AN793" s="599"/>
      <c r="AO793" s="599"/>
      <c r="AP793" s="599"/>
      <c r="AQ793" s="599"/>
      <c r="AR793" s="599"/>
      <c r="AS793" s="599"/>
      <c r="AT793" s="599"/>
      <c r="AU793" s="599"/>
      <c r="AV793" s="599"/>
      <c r="AW793" s="599"/>
      <c r="AX793" s="599"/>
      <c r="AY793" s="599"/>
      <c r="AZ793" s="599"/>
      <c r="BA793" s="599"/>
      <c r="BB793" s="599"/>
    </row>
    <row r="794" spans="1:54" s="598" customFormat="1" ht="111" customHeight="1">
      <c r="A794" s="605"/>
      <c r="B794" s="605" t="str">
        <f>B$42</f>
        <v>S3</v>
      </c>
      <c r="C794" s="574"/>
      <c r="D794" s="607"/>
      <c r="E794" s="608"/>
      <c r="F794" s="597"/>
      <c r="G794" s="605"/>
      <c r="H794" s="605" t="str">
        <f>H$42</f>
        <v>S3</v>
      </c>
      <c r="I794" s="756" t="s">
        <v>1806</v>
      </c>
      <c r="J794" s="759" t="s">
        <v>718</v>
      </c>
      <c r="K794" s="608"/>
      <c r="L794" s="599"/>
      <c r="M794" s="599"/>
      <c r="N794" s="599"/>
      <c r="O794" s="599"/>
      <c r="P794" s="599"/>
      <c r="Q794" s="599"/>
      <c r="R794" s="599"/>
      <c r="S794" s="599"/>
      <c r="T794" s="599"/>
      <c r="U794" s="599"/>
      <c r="V794" s="599"/>
      <c r="W794" s="599"/>
      <c r="X794" s="599"/>
      <c r="Y794" s="599"/>
      <c r="Z794" s="599"/>
      <c r="AA794" s="599"/>
      <c r="AB794" s="599"/>
      <c r="AC794" s="599"/>
      <c r="AD794" s="599"/>
      <c r="AE794" s="599"/>
      <c r="AF794" s="599"/>
      <c r="AG794" s="599"/>
      <c r="AH794" s="599"/>
      <c r="AI794" s="599"/>
      <c r="AJ794" s="599"/>
      <c r="AK794" s="599"/>
      <c r="AL794" s="599"/>
      <c r="AM794" s="599"/>
      <c r="AN794" s="599"/>
      <c r="AO794" s="599"/>
      <c r="AP794" s="599"/>
      <c r="AQ794" s="599"/>
      <c r="AR794" s="599"/>
      <c r="AS794" s="599"/>
      <c r="AT794" s="599"/>
      <c r="AU794" s="599"/>
      <c r="AV794" s="599"/>
      <c r="AW794" s="599"/>
      <c r="AX794" s="599"/>
      <c r="AY794" s="599"/>
      <c r="AZ794" s="599"/>
      <c r="BA794" s="599"/>
      <c r="BB794" s="599"/>
    </row>
    <row r="795" spans="1:54" s="598" customFormat="1">
      <c r="A795" s="605"/>
      <c r="B795" s="605" t="str">
        <f>B$43</f>
        <v>S4</v>
      </c>
      <c r="C795" s="574"/>
      <c r="D795" s="607"/>
      <c r="E795" s="608"/>
      <c r="F795" s="597"/>
      <c r="G795" s="605"/>
      <c r="H795" s="605" t="str">
        <f>H$43</f>
        <v>S4</v>
      </c>
      <c r="I795" s="574"/>
      <c r="J795" s="607"/>
      <c r="K795" s="608"/>
      <c r="L795" s="599"/>
      <c r="M795" s="599"/>
      <c r="N795" s="599"/>
      <c r="O795" s="599"/>
      <c r="P795" s="599"/>
      <c r="Q795" s="599"/>
      <c r="R795" s="599"/>
      <c r="S795" s="599"/>
      <c r="T795" s="599"/>
      <c r="U795" s="599"/>
      <c r="V795" s="599"/>
      <c r="W795" s="599"/>
      <c r="X795" s="599"/>
      <c r="Y795" s="599"/>
      <c r="Z795" s="599"/>
      <c r="AA795" s="599"/>
      <c r="AB795" s="599"/>
      <c r="AC795" s="599"/>
      <c r="AD795" s="599"/>
      <c r="AE795" s="599"/>
      <c r="AF795" s="599"/>
      <c r="AG795" s="599"/>
      <c r="AH795" s="599"/>
      <c r="AI795" s="599"/>
      <c r="AJ795" s="599"/>
      <c r="AK795" s="599"/>
      <c r="AL795" s="599"/>
      <c r="AM795" s="599"/>
      <c r="AN795" s="599"/>
      <c r="AO795" s="599"/>
      <c r="AP795" s="599"/>
      <c r="AQ795" s="599"/>
      <c r="AR795" s="599"/>
      <c r="AS795" s="599"/>
      <c r="AT795" s="599"/>
      <c r="AU795" s="599"/>
      <c r="AV795" s="599"/>
      <c r="AW795" s="599"/>
      <c r="AX795" s="599"/>
      <c r="AY795" s="599"/>
      <c r="AZ795" s="599"/>
      <c r="BA795" s="599"/>
      <c r="BB795" s="599"/>
    </row>
    <row r="796" spans="1:54" s="598" customFormat="1">
      <c r="A796" s="610"/>
      <c r="B796" s="610"/>
      <c r="C796" s="611"/>
      <c r="D796" s="612"/>
      <c r="E796" s="613"/>
      <c r="F796" s="597"/>
      <c r="G796" s="600"/>
      <c r="H796" s="600"/>
      <c r="I796" s="611"/>
      <c r="J796" s="600"/>
      <c r="K796" s="600"/>
      <c r="L796" s="599"/>
      <c r="M796" s="599"/>
      <c r="N796" s="599"/>
      <c r="O796" s="599"/>
      <c r="P796" s="599"/>
      <c r="Q796" s="599"/>
      <c r="R796" s="599"/>
      <c r="S796" s="599"/>
      <c r="T796" s="599"/>
      <c r="U796" s="599"/>
      <c r="V796" s="599"/>
      <c r="W796" s="599"/>
      <c r="X796" s="599"/>
      <c r="Y796" s="599"/>
      <c r="Z796" s="599"/>
      <c r="AA796" s="599"/>
      <c r="AB796" s="599"/>
      <c r="AC796" s="599"/>
      <c r="AD796" s="599"/>
      <c r="AE796" s="599"/>
      <c r="AF796" s="599"/>
      <c r="AG796" s="599"/>
      <c r="AH796" s="599"/>
      <c r="AI796" s="599"/>
      <c r="AJ796" s="599"/>
      <c r="AK796" s="599"/>
      <c r="AL796" s="599"/>
      <c r="AM796" s="599"/>
      <c r="AN796" s="599"/>
      <c r="AO796" s="599"/>
      <c r="AP796" s="599"/>
      <c r="AQ796" s="599"/>
      <c r="AR796" s="599"/>
      <c r="AS796" s="599"/>
      <c r="AT796" s="599"/>
      <c r="AU796" s="599"/>
      <c r="AV796" s="599"/>
      <c r="AW796" s="599"/>
      <c r="AX796" s="599"/>
      <c r="AY796" s="599"/>
      <c r="AZ796" s="599"/>
      <c r="BA796" s="599"/>
      <c r="BB796" s="599"/>
    </row>
    <row r="797" spans="1:54" s="598" customFormat="1" ht="112.5">
      <c r="A797" s="605" t="s">
        <v>1031</v>
      </c>
      <c r="B797" s="605"/>
      <c r="C797" s="606" t="s">
        <v>1032</v>
      </c>
      <c r="D797" s="607"/>
      <c r="E797" s="608"/>
      <c r="F797" s="597"/>
      <c r="G797" s="615" t="s">
        <v>1807</v>
      </c>
      <c r="H797" s="615"/>
      <c r="I797" s="619" t="s">
        <v>1808</v>
      </c>
      <c r="J797" s="641"/>
      <c r="K797" s="641"/>
      <c r="L797" s="599"/>
      <c r="M797" s="599"/>
      <c r="N797" s="599"/>
      <c r="O797" s="599"/>
      <c r="P797" s="599"/>
      <c r="Q797" s="599"/>
      <c r="R797" s="599"/>
      <c r="S797" s="599"/>
      <c r="T797" s="599"/>
      <c r="U797" s="599"/>
      <c r="V797" s="599"/>
      <c r="W797" s="599"/>
      <c r="X797" s="599"/>
      <c r="Y797" s="599"/>
      <c r="Z797" s="599"/>
      <c r="AA797" s="599"/>
      <c r="AB797" s="599"/>
      <c r="AC797" s="599"/>
      <c r="AD797" s="599"/>
      <c r="AE797" s="599"/>
      <c r="AF797" s="599"/>
      <c r="AG797" s="599"/>
      <c r="AH797" s="599"/>
      <c r="AI797" s="599"/>
      <c r="AJ797" s="599"/>
      <c r="AK797" s="599"/>
      <c r="AL797" s="599"/>
      <c r="AM797" s="599"/>
      <c r="AN797" s="599"/>
      <c r="AO797" s="599"/>
      <c r="AP797" s="599"/>
      <c r="AQ797" s="599"/>
      <c r="AR797" s="599"/>
      <c r="AS797" s="599"/>
      <c r="AT797" s="599"/>
      <c r="AU797" s="599"/>
      <c r="AV797" s="599"/>
      <c r="AW797" s="599"/>
      <c r="AX797" s="599"/>
      <c r="AY797" s="599"/>
      <c r="AZ797" s="599"/>
      <c r="BA797" s="599"/>
      <c r="BB797" s="599"/>
    </row>
    <row r="798" spans="1:54" s="598" customFormat="1">
      <c r="A798" s="605"/>
      <c r="B798" s="605" t="s">
        <v>1517</v>
      </c>
      <c r="C798" s="574"/>
      <c r="D798" s="607"/>
      <c r="E798" s="608"/>
      <c r="F798" s="597"/>
      <c r="G798" s="641"/>
      <c r="H798" s="605" t="s">
        <v>1517</v>
      </c>
      <c r="I798" s="620"/>
      <c r="J798" s="641"/>
      <c r="K798" s="641"/>
      <c r="L798" s="599"/>
      <c r="M798" s="599"/>
      <c r="N798" s="599"/>
      <c r="O798" s="599"/>
      <c r="P798" s="599"/>
      <c r="Q798" s="599"/>
      <c r="R798" s="599"/>
      <c r="S798" s="599"/>
      <c r="T798" s="599"/>
      <c r="U798" s="599"/>
      <c r="V798" s="599"/>
      <c r="W798" s="599"/>
      <c r="X798" s="599"/>
      <c r="Y798" s="599"/>
      <c r="Z798" s="599"/>
      <c r="AA798" s="599"/>
      <c r="AB798" s="599"/>
      <c r="AC798" s="599"/>
      <c r="AD798" s="599"/>
      <c r="AE798" s="599"/>
      <c r="AF798" s="599"/>
      <c r="AG798" s="599"/>
      <c r="AH798" s="599"/>
      <c r="AI798" s="599"/>
      <c r="AJ798" s="599"/>
      <c r="AK798" s="599"/>
      <c r="AL798" s="599"/>
      <c r="AM798" s="599"/>
      <c r="AN798" s="599"/>
      <c r="AO798" s="599"/>
      <c r="AP798" s="599"/>
      <c r="AQ798" s="599"/>
      <c r="AR798" s="599"/>
      <c r="AS798" s="599"/>
      <c r="AT798" s="599"/>
      <c r="AU798" s="599"/>
      <c r="AV798" s="599"/>
      <c r="AW798" s="599"/>
      <c r="AX798" s="599"/>
      <c r="AY798" s="599"/>
      <c r="AZ798" s="599"/>
      <c r="BA798" s="599"/>
      <c r="BB798" s="599"/>
    </row>
    <row r="799" spans="1:54" s="598" customFormat="1">
      <c r="A799" s="605"/>
      <c r="B799" s="605" t="str">
        <f>B$39</f>
        <v>MA</v>
      </c>
      <c r="C799" s="574"/>
      <c r="D799" s="607"/>
      <c r="E799" s="608"/>
      <c r="F799" s="597"/>
      <c r="G799" s="641"/>
      <c r="H799" s="605" t="str">
        <f>H$39</f>
        <v>MA</v>
      </c>
      <c r="I799" s="620"/>
      <c r="J799" s="641"/>
      <c r="K799" s="641"/>
      <c r="L799" s="599"/>
      <c r="M799" s="599"/>
      <c r="N799" s="599"/>
      <c r="O799" s="599"/>
      <c r="P799" s="599"/>
      <c r="Q799" s="599"/>
      <c r="R799" s="599"/>
      <c r="S799" s="599"/>
      <c r="T799" s="599"/>
      <c r="U799" s="599"/>
      <c r="V799" s="599"/>
      <c r="W799" s="599"/>
      <c r="X799" s="599"/>
      <c r="Y799" s="599"/>
      <c r="Z799" s="599"/>
      <c r="AA799" s="599"/>
      <c r="AB799" s="599"/>
      <c r="AC799" s="599"/>
      <c r="AD799" s="599"/>
      <c r="AE799" s="599"/>
      <c r="AF799" s="599"/>
      <c r="AG799" s="599"/>
      <c r="AH799" s="599"/>
      <c r="AI799" s="599"/>
      <c r="AJ799" s="599"/>
      <c r="AK799" s="599"/>
      <c r="AL799" s="599"/>
      <c r="AM799" s="599"/>
      <c r="AN799" s="599"/>
      <c r="AO799" s="599"/>
      <c r="AP799" s="599"/>
      <c r="AQ799" s="599"/>
      <c r="AR799" s="599"/>
      <c r="AS799" s="599"/>
      <c r="AT799" s="599"/>
      <c r="AU799" s="599"/>
      <c r="AV799" s="599"/>
      <c r="AW799" s="599"/>
      <c r="AX799" s="599"/>
      <c r="AY799" s="599"/>
      <c r="AZ799" s="599"/>
      <c r="BA799" s="599"/>
      <c r="BB799" s="599"/>
    </row>
    <row r="800" spans="1:54" s="598" customFormat="1">
      <c r="A800" s="605"/>
      <c r="B800" s="605" t="str">
        <f>B$40</f>
        <v>S1</v>
      </c>
      <c r="C800" s="574"/>
      <c r="D800" s="607"/>
      <c r="E800" s="608"/>
      <c r="F800" s="597"/>
      <c r="G800" s="641"/>
      <c r="H800" s="605" t="str">
        <f>H$40</f>
        <v>S1</v>
      </c>
      <c r="I800" s="620"/>
      <c r="J800" s="641"/>
      <c r="K800" s="641"/>
      <c r="L800" s="599"/>
      <c r="M800" s="599"/>
      <c r="N800" s="599"/>
      <c r="O800" s="599"/>
      <c r="P800" s="599"/>
      <c r="Q800" s="599"/>
      <c r="R800" s="599"/>
      <c r="S800" s="599"/>
      <c r="T800" s="599"/>
      <c r="U800" s="599"/>
      <c r="V800" s="599"/>
      <c r="W800" s="599"/>
      <c r="X800" s="599"/>
      <c r="Y800" s="599"/>
      <c r="Z800" s="599"/>
      <c r="AA800" s="599"/>
      <c r="AB800" s="599"/>
      <c r="AC800" s="599"/>
      <c r="AD800" s="599"/>
      <c r="AE800" s="599"/>
      <c r="AF800" s="599"/>
      <c r="AG800" s="599"/>
      <c r="AH800" s="599"/>
      <c r="AI800" s="599"/>
      <c r="AJ800" s="599"/>
      <c r="AK800" s="599"/>
      <c r="AL800" s="599"/>
      <c r="AM800" s="599"/>
      <c r="AN800" s="599"/>
      <c r="AO800" s="599"/>
      <c r="AP800" s="599"/>
      <c r="AQ800" s="599"/>
      <c r="AR800" s="599"/>
      <c r="AS800" s="599"/>
      <c r="AT800" s="599"/>
      <c r="AU800" s="599"/>
      <c r="AV800" s="599"/>
      <c r="AW800" s="599"/>
      <c r="AX800" s="599"/>
      <c r="AY800" s="599"/>
      <c r="AZ800" s="599"/>
      <c r="BA800" s="599"/>
      <c r="BB800" s="599"/>
    </row>
    <row r="801" spans="1:54" s="598" customFormat="1">
      <c r="A801" s="605"/>
      <c r="B801" s="605" t="str">
        <f>B$41</f>
        <v>S2</v>
      </c>
      <c r="C801" s="574"/>
      <c r="D801" s="607"/>
      <c r="E801" s="608"/>
      <c r="F801" s="597"/>
      <c r="G801" s="641"/>
      <c r="H801" s="605" t="str">
        <f>H$41</f>
        <v>S2</v>
      </c>
      <c r="I801" s="620"/>
      <c r="J801" s="641"/>
      <c r="K801" s="641"/>
      <c r="L801" s="599"/>
      <c r="M801" s="599"/>
      <c r="N801" s="599"/>
      <c r="O801" s="599"/>
      <c r="P801" s="599"/>
      <c r="Q801" s="599"/>
      <c r="R801" s="599"/>
      <c r="S801" s="599"/>
      <c r="T801" s="599"/>
      <c r="U801" s="599"/>
      <c r="V801" s="599"/>
      <c r="W801" s="599"/>
      <c r="X801" s="599"/>
      <c r="Y801" s="599"/>
      <c r="Z801" s="599"/>
      <c r="AA801" s="599"/>
      <c r="AB801" s="599"/>
      <c r="AC801" s="599"/>
      <c r="AD801" s="599"/>
      <c r="AE801" s="599"/>
      <c r="AF801" s="599"/>
      <c r="AG801" s="599"/>
      <c r="AH801" s="599"/>
      <c r="AI801" s="599"/>
      <c r="AJ801" s="599"/>
      <c r="AK801" s="599"/>
      <c r="AL801" s="599"/>
      <c r="AM801" s="599"/>
      <c r="AN801" s="599"/>
      <c r="AO801" s="599"/>
      <c r="AP801" s="599"/>
      <c r="AQ801" s="599"/>
      <c r="AR801" s="599"/>
      <c r="AS801" s="599"/>
      <c r="AT801" s="599"/>
      <c r="AU801" s="599"/>
      <c r="AV801" s="599"/>
      <c r="AW801" s="599"/>
      <c r="AX801" s="599"/>
      <c r="AY801" s="599"/>
      <c r="AZ801" s="599"/>
      <c r="BA801" s="599"/>
      <c r="BB801" s="599"/>
    </row>
    <row r="802" spans="1:54" s="598" customFormat="1" ht="147" customHeight="1">
      <c r="A802" s="605"/>
      <c r="B802" s="605" t="str">
        <f>B$42</f>
        <v>S3</v>
      </c>
      <c r="C802" s="574"/>
      <c r="D802" s="607"/>
      <c r="E802" s="608"/>
      <c r="F802" s="597"/>
      <c r="G802" s="641"/>
      <c r="H802" s="605" t="str">
        <f>H$42</f>
        <v>S3</v>
      </c>
      <c r="I802" s="756" t="s">
        <v>1809</v>
      </c>
      <c r="J802" s="759" t="s">
        <v>718</v>
      </c>
      <c r="K802" s="641"/>
      <c r="L802" s="599"/>
      <c r="M802" s="599"/>
      <c r="N802" s="599"/>
      <c r="O802" s="599"/>
      <c r="P802" s="599"/>
      <c r="Q802" s="599"/>
      <c r="R802" s="599"/>
      <c r="S802" s="599"/>
      <c r="T802" s="599"/>
      <c r="U802" s="599"/>
      <c r="V802" s="599"/>
      <c r="W802" s="599"/>
      <c r="X802" s="599"/>
      <c r="Y802" s="599"/>
      <c r="Z802" s="599"/>
      <c r="AA802" s="599"/>
      <c r="AB802" s="599"/>
      <c r="AC802" s="599"/>
      <c r="AD802" s="599"/>
      <c r="AE802" s="599"/>
      <c r="AF802" s="599"/>
      <c r="AG802" s="599"/>
      <c r="AH802" s="599"/>
      <c r="AI802" s="599"/>
      <c r="AJ802" s="599"/>
      <c r="AK802" s="599"/>
      <c r="AL802" s="599"/>
      <c r="AM802" s="599"/>
      <c r="AN802" s="599"/>
      <c r="AO802" s="599"/>
      <c r="AP802" s="599"/>
      <c r="AQ802" s="599"/>
      <c r="AR802" s="599"/>
      <c r="AS802" s="599"/>
      <c r="AT802" s="599"/>
      <c r="AU802" s="599"/>
      <c r="AV802" s="599"/>
      <c r="AW802" s="599"/>
      <c r="AX802" s="599"/>
      <c r="AY802" s="599"/>
      <c r="AZ802" s="599"/>
      <c r="BA802" s="599"/>
      <c r="BB802" s="599"/>
    </row>
    <row r="803" spans="1:54" s="598" customFormat="1">
      <c r="A803" s="605"/>
      <c r="B803" s="605" t="str">
        <f>B$43</f>
        <v>S4</v>
      </c>
      <c r="C803" s="574"/>
      <c r="D803" s="607"/>
      <c r="E803" s="608"/>
      <c r="F803" s="597"/>
      <c r="G803" s="641"/>
      <c r="H803" s="605" t="str">
        <f>H$43</f>
        <v>S4</v>
      </c>
      <c r="I803" s="620"/>
      <c r="J803" s="641"/>
      <c r="K803" s="641"/>
      <c r="L803" s="599"/>
      <c r="M803" s="599"/>
      <c r="N803" s="599"/>
      <c r="O803" s="599"/>
      <c r="P803" s="599"/>
      <c r="Q803" s="599"/>
      <c r="R803" s="599"/>
      <c r="S803" s="599"/>
      <c r="T803" s="599"/>
      <c r="U803" s="599"/>
      <c r="V803" s="599"/>
      <c r="W803" s="599"/>
      <c r="X803" s="599"/>
      <c r="Y803" s="599"/>
      <c r="Z803" s="599"/>
      <c r="AA803" s="599"/>
      <c r="AB803" s="599"/>
      <c r="AC803" s="599"/>
      <c r="AD803" s="599"/>
      <c r="AE803" s="599"/>
      <c r="AF803" s="599"/>
      <c r="AG803" s="599"/>
      <c r="AH803" s="599"/>
      <c r="AI803" s="599"/>
      <c r="AJ803" s="599"/>
      <c r="AK803" s="599"/>
      <c r="AL803" s="599"/>
      <c r="AM803" s="599"/>
      <c r="AN803" s="599"/>
      <c r="AO803" s="599"/>
      <c r="AP803" s="599"/>
      <c r="AQ803" s="599"/>
      <c r="AR803" s="599"/>
      <c r="AS803" s="599"/>
      <c r="AT803" s="599"/>
      <c r="AU803" s="599"/>
      <c r="AV803" s="599"/>
      <c r="AW803" s="599"/>
      <c r="AX803" s="599"/>
      <c r="AY803" s="599"/>
      <c r="AZ803" s="599"/>
      <c r="BA803" s="599"/>
      <c r="BB803" s="599"/>
    </row>
    <row r="804" spans="1:54" s="598" customFormat="1">
      <c r="A804" s="610"/>
      <c r="B804" s="610"/>
      <c r="C804" s="611"/>
      <c r="D804" s="612"/>
      <c r="E804" s="613"/>
      <c r="F804" s="597"/>
      <c r="G804" s="600"/>
      <c r="H804" s="600"/>
      <c r="I804" s="611"/>
      <c r="J804" s="600"/>
      <c r="K804" s="600"/>
      <c r="L804" s="599"/>
      <c r="M804" s="599"/>
      <c r="N804" s="599"/>
      <c r="O804" s="599"/>
      <c r="P804" s="599"/>
      <c r="Q804" s="599"/>
      <c r="R804" s="599"/>
      <c r="S804" s="599"/>
      <c r="T804" s="599"/>
      <c r="U804" s="599"/>
      <c r="V804" s="599"/>
      <c r="W804" s="599"/>
      <c r="X804" s="599"/>
      <c r="Y804" s="599"/>
      <c r="Z804" s="599"/>
      <c r="AA804" s="599"/>
      <c r="AB804" s="599"/>
      <c r="AC804" s="599"/>
      <c r="AD804" s="599"/>
      <c r="AE804" s="599"/>
      <c r="AF804" s="599"/>
      <c r="AG804" s="599"/>
      <c r="AH804" s="599"/>
      <c r="AI804" s="599"/>
      <c r="AJ804" s="599"/>
      <c r="AK804" s="599"/>
      <c r="AL804" s="599"/>
      <c r="AM804" s="599"/>
      <c r="AN804" s="599"/>
      <c r="AO804" s="599"/>
      <c r="AP804" s="599"/>
      <c r="AQ804" s="599"/>
      <c r="AR804" s="599"/>
      <c r="AS804" s="599"/>
      <c r="AT804" s="599"/>
      <c r="AU804" s="599"/>
      <c r="AV804" s="599"/>
      <c r="AW804" s="599"/>
      <c r="AX804" s="599"/>
      <c r="AY804" s="599"/>
      <c r="AZ804" s="599"/>
      <c r="BA804" s="599"/>
      <c r="BB804" s="599"/>
    </row>
    <row r="805" spans="1:54" s="598" customFormat="1" ht="112.5">
      <c r="A805" s="610"/>
      <c r="B805" s="610"/>
      <c r="C805" s="611"/>
      <c r="D805" s="612"/>
      <c r="E805" s="613"/>
      <c r="F805" s="597"/>
      <c r="G805" s="615" t="s">
        <v>1810</v>
      </c>
      <c r="H805" s="615"/>
      <c r="I805" s="619" t="s">
        <v>1811</v>
      </c>
      <c r="J805" s="641"/>
      <c r="K805" s="641"/>
      <c r="L805" s="599"/>
      <c r="M805" s="599"/>
      <c r="N805" s="599"/>
      <c r="O805" s="599"/>
      <c r="P805" s="599"/>
      <c r="Q805" s="599"/>
      <c r="R805" s="599"/>
      <c r="S805" s="599"/>
      <c r="T805" s="599"/>
      <c r="U805" s="599"/>
      <c r="V805" s="599"/>
      <c r="W805" s="599"/>
      <c r="X805" s="599"/>
      <c r="Y805" s="599"/>
      <c r="Z805" s="599"/>
      <c r="AA805" s="599"/>
      <c r="AB805" s="599"/>
      <c r="AC805" s="599"/>
      <c r="AD805" s="599"/>
      <c r="AE805" s="599"/>
      <c r="AF805" s="599"/>
      <c r="AG805" s="599"/>
      <c r="AH805" s="599"/>
      <c r="AI805" s="599"/>
      <c r="AJ805" s="599"/>
      <c r="AK805" s="599"/>
      <c r="AL805" s="599"/>
      <c r="AM805" s="599"/>
      <c r="AN805" s="599"/>
      <c r="AO805" s="599"/>
      <c r="AP805" s="599"/>
      <c r="AQ805" s="599"/>
      <c r="AR805" s="599"/>
      <c r="AS805" s="599"/>
      <c r="AT805" s="599"/>
      <c r="AU805" s="599"/>
      <c r="AV805" s="599"/>
      <c r="AW805" s="599"/>
      <c r="AX805" s="599"/>
      <c r="AY805" s="599"/>
      <c r="AZ805" s="599"/>
      <c r="BA805" s="599"/>
      <c r="BB805" s="599"/>
    </row>
    <row r="806" spans="1:54" s="598" customFormat="1">
      <c r="A806" s="610"/>
      <c r="B806" s="610"/>
      <c r="C806" s="611"/>
      <c r="D806" s="612"/>
      <c r="E806" s="613"/>
      <c r="F806" s="597"/>
      <c r="G806" s="641"/>
      <c r="H806" s="615" t="s">
        <v>1517</v>
      </c>
      <c r="I806" s="620"/>
      <c r="J806" s="641"/>
      <c r="K806" s="641"/>
      <c r="L806" s="599"/>
      <c r="M806" s="599"/>
      <c r="N806" s="599"/>
      <c r="O806" s="599"/>
      <c r="P806" s="599"/>
      <c r="Q806" s="599"/>
      <c r="R806" s="599"/>
      <c r="S806" s="599"/>
      <c r="T806" s="599"/>
      <c r="U806" s="599"/>
      <c r="V806" s="599"/>
      <c r="W806" s="599"/>
      <c r="X806" s="599"/>
      <c r="Y806" s="599"/>
      <c r="Z806" s="599"/>
      <c r="AA806" s="599"/>
      <c r="AB806" s="599"/>
      <c r="AC806" s="599"/>
      <c r="AD806" s="599"/>
      <c r="AE806" s="599"/>
      <c r="AF806" s="599"/>
      <c r="AG806" s="599"/>
      <c r="AH806" s="599"/>
      <c r="AI806" s="599"/>
      <c r="AJ806" s="599"/>
      <c r="AK806" s="599"/>
      <c r="AL806" s="599"/>
      <c r="AM806" s="599"/>
      <c r="AN806" s="599"/>
      <c r="AO806" s="599"/>
      <c r="AP806" s="599"/>
      <c r="AQ806" s="599"/>
      <c r="AR806" s="599"/>
      <c r="AS806" s="599"/>
      <c r="AT806" s="599"/>
      <c r="AU806" s="599"/>
      <c r="AV806" s="599"/>
      <c r="AW806" s="599"/>
      <c r="AX806" s="599"/>
      <c r="AY806" s="599"/>
      <c r="AZ806" s="599"/>
      <c r="BA806" s="599"/>
      <c r="BB806" s="599"/>
    </row>
    <row r="807" spans="1:54" s="598" customFormat="1">
      <c r="A807" s="610"/>
      <c r="B807" s="610"/>
      <c r="C807" s="611"/>
      <c r="D807" s="612"/>
      <c r="E807" s="613"/>
      <c r="F807" s="597"/>
      <c r="G807" s="641"/>
      <c r="H807" s="615" t="str">
        <f>H$39</f>
        <v>MA</v>
      </c>
      <c r="I807" s="620"/>
      <c r="J807" s="641"/>
      <c r="K807" s="641"/>
      <c r="L807" s="599"/>
      <c r="M807" s="599"/>
      <c r="N807" s="599"/>
      <c r="O807" s="599"/>
      <c r="P807" s="599"/>
      <c r="Q807" s="599"/>
      <c r="R807" s="599"/>
      <c r="S807" s="599"/>
      <c r="T807" s="599"/>
      <c r="U807" s="599"/>
      <c r="V807" s="599"/>
      <c r="W807" s="599"/>
      <c r="X807" s="599"/>
      <c r="Y807" s="599"/>
      <c r="Z807" s="599"/>
      <c r="AA807" s="599"/>
      <c r="AB807" s="599"/>
      <c r="AC807" s="599"/>
      <c r="AD807" s="599"/>
      <c r="AE807" s="599"/>
      <c r="AF807" s="599"/>
      <c r="AG807" s="599"/>
      <c r="AH807" s="599"/>
      <c r="AI807" s="599"/>
      <c r="AJ807" s="599"/>
      <c r="AK807" s="599"/>
      <c r="AL807" s="599"/>
      <c r="AM807" s="599"/>
      <c r="AN807" s="599"/>
      <c r="AO807" s="599"/>
      <c r="AP807" s="599"/>
      <c r="AQ807" s="599"/>
      <c r="AR807" s="599"/>
      <c r="AS807" s="599"/>
      <c r="AT807" s="599"/>
      <c r="AU807" s="599"/>
      <c r="AV807" s="599"/>
      <c r="AW807" s="599"/>
      <c r="AX807" s="599"/>
      <c r="AY807" s="599"/>
      <c r="AZ807" s="599"/>
      <c r="BA807" s="599"/>
      <c r="BB807" s="599"/>
    </row>
    <row r="808" spans="1:54" s="598" customFormat="1">
      <c r="A808" s="610"/>
      <c r="B808" s="610"/>
      <c r="C808" s="611"/>
      <c r="D808" s="612"/>
      <c r="E808" s="613"/>
      <c r="F808" s="597"/>
      <c r="G808" s="641"/>
      <c r="H808" s="615" t="str">
        <f>H$40</f>
        <v>S1</v>
      </c>
      <c r="I808" s="620"/>
      <c r="J808" s="641"/>
      <c r="K808" s="641"/>
      <c r="L808" s="599"/>
      <c r="M808" s="599"/>
      <c r="N808" s="599"/>
      <c r="O808" s="599"/>
      <c r="P808" s="599"/>
      <c r="Q808" s="599"/>
      <c r="R808" s="599"/>
      <c r="S808" s="599"/>
      <c r="T808" s="599"/>
      <c r="U808" s="599"/>
      <c r="V808" s="599"/>
      <c r="W808" s="599"/>
      <c r="X808" s="599"/>
      <c r="Y808" s="599"/>
      <c r="Z808" s="599"/>
      <c r="AA808" s="599"/>
      <c r="AB808" s="599"/>
      <c r="AC808" s="599"/>
      <c r="AD808" s="599"/>
      <c r="AE808" s="599"/>
      <c r="AF808" s="599"/>
      <c r="AG808" s="599"/>
      <c r="AH808" s="599"/>
      <c r="AI808" s="599"/>
      <c r="AJ808" s="599"/>
      <c r="AK808" s="599"/>
      <c r="AL808" s="599"/>
      <c r="AM808" s="599"/>
      <c r="AN808" s="599"/>
      <c r="AO808" s="599"/>
      <c r="AP808" s="599"/>
      <c r="AQ808" s="599"/>
      <c r="AR808" s="599"/>
      <c r="AS808" s="599"/>
      <c r="AT808" s="599"/>
      <c r="AU808" s="599"/>
      <c r="AV808" s="599"/>
      <c r="AW808" s="599"/>
      <c r="AX808" s="599"/>
      <c r="AY808" s="599"/>
      <c r="AZ808" s="599"/>
      <c r="BA808" s="599"/>
      <c r="BB808" s="599"/>
    </row>
    <row r="809" spans="1:54" s="598" customFormat="1">
      <c r="A809" s="610"/>
      <c r="B809" s="610"/>
      <c r="C809" s="611"/>
      <c r="D809" s="612"/>
      <c r="E809" s="613"/>
      <c r="F809" s="597"/>
      <c r="G809" s="641"/>
      <c r="H809" s="615" t="str">
        <f>H$41</f>
        <v>S2</v>
      </c>
      <c r="I809" s="620"/>
      <c r="J809" s="641"/>
      <c r="K809" s="641"/>
      <c r="L809" s="599"/>
      <c r="M809" s="599"/>
      <c r="N809" s="599"/>
      <c r="O809" s="599"/>
      <c r="P809" s="599"/>
      <c r="Q809" s="599"/>
      <c r="R809" s="599"/>
      <c r="S809" s="599"/>
      <c r="T809" s="599"/>
      <c r="U809" s="599"/>
      <c r="V809" s="599"/>
      <c r="W809" s="599"/>
      <c r="X809" s="599"/>
      <c r="Y809" s="599"/>
      <c r="Z809" s="599"/>
      <c r="AA809" s="599"/>
      <c r="AB809" s="599"/>
      <c r="AC809" s="599"/>
      <c r="AD809" s="599"/>
      <c r="AE809" s="599"/>
      <c r="AF809" s="599"/>
      <c r="AG809" s="599"/>
      <c r="AH809" s="599"/>
      <c r="AI809" s="599"/>
      <c r="AJ809" s="599"/>
      <c r="AK809" s="599"/>
      <c r="AL809" s="599"/>
      <c r="AM809" s="599"/>
      <c r="AN809" s="599"/>
      <c r="AO809" s="599"/>
      <c r="AP809" s="599"/>
      <c r="AQ809" s="599"/>
      <c r="AR809" s="599"/>
      <c r="AS809" s="599"/>
      <c r="AT809" s="599"/>
      <c r="AU809" s="599"/>
      <c r="AV809" s="599"/>
      <c r="AW809" s="599"/>
      <c r="AX809" s="599"/>
      <c r="AY809" s="599"/>
      <c r="AZ809" s="599"/>
      <c r="BA809" s="599"/>
      <c r="BB809" s="599"/>
    </row>
    <row r="810" spans="1:54" s="598" customFormat="1" ht="37.5">
      <c r="A810" s="610"/>
      <c r="B810" s="610"/>
      <c r="C810" s="611"/>
      <c r="D810" s="612"/>
      <c r="E810" s="613"/>
      <c r="F810" s="597"/>
      <c r="G810" s="641"/>
      <c r="H810" s="621" t="str">
        <f>H$42</f>
        <v>S3</v>
      </c>
      <c r="I810" s="620" t="s">
        <v>1812</v>
      </c>
      <c r="J810" s="641" t="s">
        <v>718</v>
      </c>
      <c r="K810" s="641"/>
      <c r="L810" s="599"/>
      <c r="M810" s="599"/>
      <c r="N810" s="599"/>
      <c r="O810" s="599"/>
      <c r="P810" s="599"/>
      <c r="Q810" s="599"/>
      <c r="R810" s="599"/>
      <c r="S810" s="599"/>
      <c r="T810" s="599"/>
      <c r="U810" s="599"/>
      <c r="V810" s="599"/>
      <c r="W810" s="599"/>
      <c r="X810" s="599"/>
      <c r="Y810" s="599"/>
      <c r="Z810" s="599"/>
      <c r="AA810" s="599"/>
      <c r="AB810" s="599"/>
      <c r="AC810" s="599"/>
      <c r="AD810" s="599"/>
      <c r="AE810" s="599"/>
      <c r="AF810" s="599"/>
      <c r="AG810" s="599"/>
      <c r="AH810" s="599"/>
      <c r="AI810" s="599"/>
      <c r="AJ810" s="599"/>
      <c r="AK810" s="599"/>
      <c r="AL810" s="599"/>
      <c r="AM810" s="599"/>
      <c r="AN810" s="599"/>
      <c r="AO810" s="599"/>
      <c r="AP810" s="599"/>
      <c r="AQ810" s="599"/>
      <c r="AR810" s="599"/>
      <c r="AS810" s="599"/>
      <c r="AT810" s="599"/>
      <c r="AU810" s="599"/>
      <c r="AV810" s="599"/>
      <c r="AW810" s="599"/>
      <c r="AX810" s="599"/>
      <c r="AY810" s="599"/>
      <c r="AZ810" s="599"/>
      <c r="BA810" s="599"/>
      <c r="BB810" s="599"/>
    </row>
    <row r="811" spans="1:54" s="598" customFormat="1">
      <c r="A811" s="610"/>
      <c r="B811" s="610"/>
      <c r="C811" s="611"/>
      <c r="D811" s="612"/>
      <c r="E811" s="613"/>
      <c r="F811" s="597"/>
      <c r="G811" s="647"/>
      <c r="H811" s="615" t="str">
        <f>H$43</f>
        <v>S4</v>
      </c>
      <c r="I811" s="761"/>
      <c r="J811" s="641"/>
      <c r="K811" s="641"/>
      <c r="L811" s="599"/>
      <c r="M811" s="599"/>
      <c r="N811" s="599"/>
      <c r="O811" s="599"/>
      <c r="P811" s="599"/>
      <c r="Q811" s="599"/>
      <c r="R811" s="599"/>
      <c r="S811" s="599"/>
      <c r="T811" s="599"/>
      <c r="U811" s="599"/>
      <c r="V811" s="599"/>
      <c r="W811" s="599"/>
      <c r="X811" s="599"/>
      <c r="Y811" s="599"/>
      <c r="Z811" s="599"/>
      <c r="AA811" s="599"/>
      <c r="AB811" s="599"/>
      <c r="AC811" s="599"/>
      <c r="AD811" s="599"/>
      <c r="AE811" s="599"/>
      <c r="AF811" s="599"/>
      <c r="AG811" s="599"/>
      <c r="AH811" s="599"/>
      <c r="AI811" s="599"/>
      <c r="AJ811" s="599"/>
      <c r="AK811" s="599"/>
      <c r="AL811" s="599"/>
      <c r="AM811" s="599"/>
      <c r="AN811" s="599"/>
      <c r="AO811" s="599"/>
      <c r="AP811" s="599"/>
      <c r="AQ811" s="599"/>
      <c r="AR811" s="599"/>
      <c r="AS811" s="599"/>
      <c r="AT811" s="599"/>
      <c r="AU811" s="599"/>
      <c r="AV811" s="599"/>
      <c r="AW811" s="599"/>
      <c r="AX811" s="599"/>
      <c r="AY811" s="599"/>
      <c r="AZ811" s="599"/>
      <c r="BA811" s="599"/>
      <c r="BB811" s="599"/>
    </row>
    <row r="812" spans="1:54" s="598" customFormat="1">
      <c r="A812" s="610"/>
      <c r="B812" s="610"/>
      <c r="C812" s="611"/>
      <c r="D812" s="612"/>
      <c r="E812" s="613"/>
      <c r="F812" s="597"/>
      <c r="G812" s="600"/>
      <c r="H812" s="610"/>
      <c r="I812" s="611"/>
      <c r="J812" s="600"/>
      <c r="K812" s="600"/>
      <c r="L812" s="599"/>
      <c r="M812" s="599"/>
      <c r="N812" s="599"/>
      <c r="O812" s="599"/>
      <c r="P812" s="599"/>
      <c r="Q812" s="599"/>
      <c r="R812" s="599"/>
      <c r="S812" s="599"/>
      <c r="T812" s="599"/>
      <c r="U812" s="599"/>
      <c r="V812" s="599"/>
      <c r="W812" s="599"/>
      <c r="X812" s="599"/>
      <c r="Y812" s="599"/>
      <c r="Z812" s="599"/>
      <c r="AA812" s="599"/>
      <c r="AB812" s="599"/>
      <c r="AC812" s="599"/>
      <c r="AD812" s="599"/>
      <c r="AE812" s="599"/>
      <c r="AF812" s="599"/>
      <c r="AG812" s="599"/>
      <c r="AH812" s="599"/>
      <c r="AI812" s="599"/>
      <c r="AJ812" s="599"/>
      <c r="AK812" s="599"/>
      <c r="AL812" s="599"/>
      <c r="AM812" s="599"/>
      <c r="AN812" s="599"/>
      <c r="AO812" s="599"/>
      <c r="AP812" s="599"/>
      <c r="AQ812" s="599"/>
      <c r="AR812" s="599"/>
      <c r="AS812" s="599"/>
      <c r="AT812" s="599"/>
      <c r="AU812" s="599"/>
      <c r="AV812" s="599"/>
      <c r="AW812" s="599"/>
      <c r="AX812" s="599"/>
      <c r="AY812" s="599"/>
      <c r="AZ812" s="599"/>
      <c r="BA812" s="599"/>
      <c r="BB812" s="599"/>
    </row>
    <row r="813" spans="1:54" s="598" customFormat="1">
      <c r="A813" s="601">
        <v>2.12</v>
      </c>
      <c r="B813" s="601"/>
      <c r="C813" s="593" t="s">
        <v>1035</v>
      </c>
      <c r="D813" s="602"/>
      <c r="E813" s="640"/>
      <c r="F813" s="597"/>
      <c r="G813" s="668">
        <v>2.12</v>
      </c>
      <c r="H813" s="669"/>
      <c r="I813" s="670" t="s">
        <v>1035</v>
      </c>
      <c r="J813" s="602"/>
      <c r="K813" s="640"/>
      <c r="L813" s="599"/>
      <c r="M813" s="599"/>
      <c r="N813" s="599"/>
      <c r="O813" s="599"/>
      <c r="P813" s="599"/>
      <c r="Q813" s="599"/>
      <c r="R813" s="599"/>
      <c r="S813" s="599"/>
      <c r="T813" s="599"/>
      <c r="U813" s="599"/>
      <c r="V813" s="599"/>
      <c r="W813" s="599"/>
      <c r="X813" s="599"/>
      <c r="Y813" s="599"/>
      <c r="Z813" s="599"/>
      <c r="AA813" s="599"/>
      <c r="AB813" s="599"/>
      <c r="AC813" s="599"/>
      <c r="AD813" s="599"/>
      <c r="AE813" s="599"/>
      <c r="AF813" s="599"/>
      <c r="AG813" s="599"/>
      <c r="AH813" s="599"/>
      <c r="AI813" s="599"/>
      <c r="AJ813" s="599"/>
      <c r="AK813" s="599"/>
      <c r="AL813" s="599"/>
      <c r="AM813" s="599"/>
      <c r="AN813" s="599"/>
      <c r="AO813" s="599"/>
      <c r="AP813" s="599"/>
      <c r="AQ813" s="599"/>
      <c r="AR813" s="599"/>
      <c r="AS813" s="599"/>
      <c r="AT813" s="599"/>
      <c r="AU813" s="599"/>
      <c r="AV813" s="599"/>
      <c r="AW813" s="599"/>
      <c r="AX813" s="599"/>
      <c r="AY813" s="599"/>
      <c r="AZ813" s="599"/>
      <c r="BA813" s="599"/>
      <c r="BB813" s="599"/>
    </row>
    <row r="814" spans="1:54" s="598" customFormat="1" ht="161.25" customHeight="1">
      <c r="A814" s="605" t="s">
        <v>1036</v>
      </c>
      <c r="B814" s="605"/>
      <c r="C814" s="606" t="s">
        <v>1037</v>
      </c>
      <c r="D814" s="607"/>
      <c r="E814" s="608"/>
      <c r="F814" s="597"/>
      <c r="G814" s="605" t="s">
        <v>1036</v>
      </c>
      <c r="H814" s="671"/>
      <c r="I814" s="606" t="s">
        <v>1813</v>
      </c>
      <c r="J814" s="607"/>
      <c r="K814" s="608"/>
      <c r="L814" s="599"/>
      <c r="M814" s="599"/>
      <c r="N814" s="599"/>
      <c r="O814" s="599"/>
      <c r="P814" s="599"/>
      <c r="Q814" s="599"/>
      <c r="R814" s="599"/>
      <c r="S814" s="599"/>
      <c r="T814" s="599"/>
      <c r="U814" s="599"/>
      <c r="V814" s="599"/>
      <c r="W814" s="599"/>
      <c r="X814" s="599"/>
      <c r="Y814" s="599"/>
      <c r="Z814" s="599"/>
      <c r="AA814" s="599"/>
      <c r="AB814" s="599"/>
      <c r="AC814" s="599"/>
      <c r="AD814" s="599"/>
      <c r="AE814" s="599"/>
      <c r="AF814" s="599"/>
      <c r="AG814" s="599"/>
      <c r="AH814" s="599"/>
      <c r="AI814" s="599"/>
      <c r="AJ814" s="599"/>
      <c r="AK814" s="599"/>
      <c r="AL814" s="599"/>
      <c r="AM814" s="599"/>
      <c r="AN814" s="599"/>
      <c r="AO814" s="599"/>
      <c r="AP814" s="599"/>
      <c r="AQ814" s="599"/>
      <c r="AR814" s="599"/>
      <c r="AS814" s="599"/>
      <c r="AT814" s="599"/>
      <c r="AU814" s="599"/>
      <c r="AV814" s="599"/>
      <c r="AW814" s="599"/>
      <c r="AX814" s="599"/>
      <c r="AY814" s="599"/>
      <c r="AZ814" s="599"/>
      <c r="BA814" s="599"/>
      <c r="BB814" s="599"/>
    </row>
    <row r="815" spans="1:54" s="598" customFormat="1" ht="112.5">
      <c r="A815" s="605"/>
      <c r="B815" s="605"/>
      <c r="C815" s="609" t="s">
        <v>1814</v>
      </c>
      <c r="D815" s="607"/>
      <c r="E815" s="608"/>
      <c r="F815" s="597"/>
      <c r="G815" s="605"/>
      <c r="H815" s="605"/>
      <c r="I815" s="609" t="s">
        <v>1815</v>
      </c>
      <c r="J815" s="607"/>
      <c r="K815" s="608"/>
      <c r="L815" s="599"/>
      <c r="M815" s="599"/>
      <c r="N815" s="599"/>
      <c r="O815" s="599"/>
      <c r="P815" s="599"/>
      <c r="Q815" s="599"/>
      <c r="R815" s="599"/>
      <c r="S815" s="599"/>
      <c r="T815" s="599"/>
      <c r="U815" s="599"/>
      <c r="V815" s="599"/>
      <c r="W815" s="599"/>
      <c r="X815" s="599"/>
      <c r="Y815" s="599"/>
      <c r="Z815" s="599"/>
      <c r="AA815" s="599"/>
      <c r="AB815" s="599"/>
      <c r="AC815" s="599"/>
      <c r="AD815" s="599"/>
      <c r="AE815" s="599"/>
      <c r="AF815" s="599"/>
      <c r="AG815" s="599"/>
      <c r="AH815" s="599"/>
      <c r="AI815" s="599"/>
      <c r="AJ815" s="599"/>
      <c r="AK815" s="599"/>
      <c r="AL815" s="599"/>
      <c r="AM815" s="599"/>
      <c r="AN815" s="599"/>
      <c r="AO815" s="599"/>
      <c r="AP815" s="599"/>
      <c r="AQ815" s="599"/>
      <c r="AR815" s="599"/>
      <c r="AS815" s="599"/>
      <c r="AT815" s="599"/>
      <c r="AU815" s="599"/>
      <c r="AV815" s="599"/>
      <c r="AW815" s="599"/>
      <c r="AX815" s="599"/>
      <c r="AY815" s="599"/>
      <c r="AZ815" s="599"/>
      <c r="BA815" s="599"/>
      <c r="BB815" s="599"/>
    </row>
    <row r="816" spans="1:54" s="598" customFormat="1">
      <c r="A816" s="605"/>
      <c r="B816" s="605" t="s">
        <v>1517</v>
      </c>
      <c r="C816" s="574"/>
      <c r="D816" s="607"/>
      <c r="E816" s="608"/>
      <c r="F816" s="597"/>
      <c r="G816" s="605"/>
      <c r="H816" s="605" t="s">
        <v>1517</v>
      </c>
      <c r="I816" s="574"/>
      <c r="J816" s="607"/>
      <c r="K816" s="608"/>
      <c r="L816" s="599"/>
      <c r="M816" s="599"/>
      <c r="N816" s="599"/>
      <c r="O816" s="599"/>
      <c r="P816" s="599"/>
      <c r="Q816" s="599"/>
      <c r="R816" s="599"/>
      <c r="S816" s="599"/>
      <c r="T816" s="599"/>
      <c r="U816" s="599"/>
      <c r="V816" s="599"/>
      <c r="W816" s="599"/>
      <c r="X816" s="599"/>
      <c r="Y816" s="599"/>
      <c r="Z816" s="599"/>
      <c r="AA816" s="599"/>
      <c r="AB816" s="599"/>
      <c r="AC816" s="599"/>
      <c r="AD816" s="599"/>
      <c r="AE816" s="599"/>
      <c r="AF816" s="599"/>
      <c r="AG816" s="599"/>
      <c r="AH816" s="599"/>
      <c r="AI816" s="599"/>
      <c r="AJ816" s="599"/>
      <c r="AK816" s="599"/>
      <c r="AL816" s="599"/>
      <c r="AM816" s="599"/>
      <c r="AN816" s="599"/>
      <c r="AO816" s="599"/>
      <c r="AP816" s="599"/>
      <c r="AQ816" s="599"/>
      <c r="AR816" s="599"/>
      <c r="AS816" s="599"/>
      <c r="AT816" s="599"/>
      <c r="AU816" s="599"/>
      <c r="AV816" s="599"/>
      <c r="AW816" s="599"/>
      <c r="AX816" s="599"/>
      <c r="AY816" s="599"/>
      <c r="AZ816" s="599"/>
      <c r="BA816" s="599"/>
      <c r="BB816" s="599"/>
    </row>
    <row r="817" spans="1:54" s="598" customFormat="1">
      <c r="A817" s="605"/>
      <c r="B817" s="605" t="str">
        <f>B$39</f>
        <v>MA</v>
      </c>
      <c r="C817" s="574"/>
      <c r="D817" s="607"/>
      <c r="E817" s="608"/>
      <c r="F817" s="597"/>
      <c r="G817" s="605"/>
      <c r="H817" s="605" t="str">
        <f>H$39</f>
        <v>MA</v>
      </c>
      <c r="I817" s="574"/>
      <c r="J817" s="607"/>
      <c r="K817" s="608"/>
      <c r="L817" s="599"/>
      <c r="M817" s="599"/>
      <c r="N817" s="599"/>
      <c r="O817" s="599"/>
      <c r="P817" s="599"/>
      <c r="Q817" s="599"/>
      <c r="R817" s="599"/>
      <c r="S817" s="599"/>
      <c r="T817" s="599"/>
      <c r="U817" s="599"/>
      <c r="V817" s="599"/>
      <c r="W817" s="599"/>
      <c r="X817" s="599"/>
      <c r="Y817" s="599"/>
      <c r="Z817" s="599"/>
      <c r="AA817" s="599"/>
      <c r="AB817" s="599"/>
      <c r="AC817" s="599"/>
      <c r="AD817" s="599"/>
      <c r="AE817" s="599"/>
      <c r="AF817" s="599"/>
      <c r="AG817" s="599"/>
      <c r="AH817" s="599"/>
      <c r="AI817" s="599"/>
      <c r="AJ817" s="599"/>
      <c r="AK817" s="599"/>
      <c r="AL817" s="599"/>
      <c r="AM817" s="599"/>
      <c r="AN817" s="599"/>
      <c r="AO817" s="599"/>
      <c r="AP817" s="599"/>
      <c r="AQ817" s="599"/>
      <c r="AR817" s="599"/>
      <c r="AS817" s="599"/>
      <c r="AT817" s="599"/>
      <c r="AU817" s="599"/>
      <c r="AV817" s="599"/>
      <c r="AW817" s="599"/>
      <c r="AX817" s="599"/>
      <c r="AY817" s="599"/>
      <c r="AZ817" s="599"/>
      <c r="BA817" s="599"/>
      <c r="BB817" s="599"/>
    </row>
    <row r="818" spans="1:54" s="598" customFormat="1">
      <c r="A818" s="605"/>
      <c r="B818" s="605" t="str">
        <f>B$40</f>
        <v>S1</v>
      </c>
      <c r="C818" s="574"/>
      <c r="D818" s="607"/>
      <c r="E818" s="608"/>
      <c r="F818" s="597"/>
      <c r="G818" s="605"/>
      <c r="H818" s="605" t="str">
        <f>H$40</f>
        <v>S1</v>
      </c>
      <c r="I818" s="574"/>
      <c r="J818" s="607"/>
      <c r="K818" s="608"/>
      <c r="L818" s="599"/>
      <c r="M818" s="599"/>
      <c r="N818" s="599"/>
      <c r="O818" s="599"/>
      <c r="P818" s="599"/>
      <c r="Q818" s="599"/>
      <c r="R818" s="599"/>
      <c r="S818" s="599"/>
      <c r="T818" s="599"/>
      <c r="U818" s="599"/>
      <c r="V818" s="599"/>
      <c r="W818" s="599"/>
      <c r="X818" s="599"/>
      <c r="Y818" s="599"/>
      <c r="Z818" s="599"/>
      <c r="AA818" s="599"/>
      <c r="AB818" s="599"/>
      <c r="AC818" s="599"/>
      <c r="AD818" s="599"/>
      <c r="AE818" s="599"/>
      <c r="AF818" s="599"/>
      <c r="AG818" s="599"/>
      <c r="AH818" s="599"/>
      <c r="AI818" s="599"/>
      <c r="AJ818" s="599"/>
      <c r="AK818" s="599"/>
      <c r="AL818" s="599"/>
      <c r="AM818" s="599"/>
      <c r="AN818" s="599"/>
      <c r="AO818" s="599"/>
      <c r="AP818" s="599"/>
      <c r="AQ818" s="599"/>
      <c r="AR818" s="599"/>
      <c r="AS818" s="599"/>
      <c r="AT818" s="599"/>
      <c r="AU818" s="599"/>
      <c r="AV818" s="599"/>
      <c r="AW818" s="599"/>
      <c r="AX818" s="599"/>
      <c r="AY818" s="599"/>
      <c r="AZ818" s="599"/>
      <c r="BA818" s="599"/>
      <c r="BB818" s="599"/>
    </row>
    <row r="819" spans="1:54" s="598" customFormat="1">
      <c r="A819" s="605"/>
      <c r="B819" s="605" t="str">
        <f>B$41</f>
        <v>S2</v>
      </c>
      <c r="C819" s="574"/>
      <c r="D819" s="607"/>
      <c r="E819" s="608"/>
      <c r="F819" s="597"/>
      <c r="G819" s="605"/>
      <c r="H819" s="605" t="str">
        <f>H$41</f>
        <v>S2</v>
      </c>
      <c r="I819" s="574"/>
      <c r="J819" s="607"/>
      <c r="K819" s="608"/>
      <c r="L819" s="599"/>
      <c r="M819" s="599"/>
      <c r="N819" s="599"/>
      <c r="O819" s="599"/>
      <c r="P819" s="599"/>
      <c r="Q819" s="599"/>
      <c r="R819" s="599"/>
      <c r="S819" s="599"/>
      <c r="T819" s="599"/>
      <c r="U819" s="599"/>
      <c r="V819" s="599"/>
      <c r="W819" s="599"/>
      <c r="X819" s="599"/>
      <c r="Y819" s="599"/>
      <c r="Z819" s="599"/>
      <c r="AA819" s="599"/>
      <c r="AB819" s="599"/>
      <c r="AC819" s="599"/>
      <c r="AD819" s="599"/>
      <c r="AE819" s="599"/>
      <c r="AF819" s="599"/>
      <c r="AG819" s="599"/>
      <c r="AH819" s="599"/>
      <c r="AI819" s="599"/>
      <c r="AJ819" s="599"/>
      <c r="AK819" s="599"/>
      <c r="AL819" s="599"/>
      <c r="AM819" s="599"/>
      <c r="AN819" s="599"/>
      <c r="AO819" s="599"/>
      <c r="AP819" s="599"/>
      <c r="AQ819" s="599"/>
      <c r="AR819" s="599"/>
      <c r="AS819" s="599"/>
      <c r="AT819" s="599"/>
      <c r="AU819" s="599"/>
      <c r="AV819" s="599"/>
      <c r="AW819" s="599"/>
      <c r="AX819" s="599"/>
      <c r="AY819" s="599"/>
      <c r="AZ819" s="599"/>
      <c r="BA819" s="599"/>
      <c r="BB819" s="599"/>
    </row>
    <row r="820" spans="1:54" s="598" customFormat="1" ht="39">
      <c r="A820" s="605"/>
      <c r="B820" s="605" t="str">
        <f>B$42</f>
        <v>S3</v>
      </c>
      <c r="C820" s="574"/>
      <c r="D820" s="607"/>
      <c r="E820" s="608"/>
      <c r="F820" s="597"/>
      <c r="G820" s="605"/>
      <c r="H820" s="605" t="str">
        <f>H$42</f>
        <v>S3</v>
      </c>
      <c r="I820" s="756" t="s">
        <v>1816</v>
      </c>
      <c r="J820" s="759" t="s">
        <v>718</v>
      </c>
      <c r="K820" s="608"/>
      <c r="L820" s="599"/>
      <c r="M820" s="599"/>
      <c r="N820" s="599"/>
      <c r="O820" s="599"/>
      <c r="P820" s="599"/>
      <c r="Q820" s="599"/>
      <c r="R820" s="599"/>
      <c r="S820" s="599"/>
      <c r="T820" s="599"/>
      <c r="U820" s="599"/>
      <c r="V820" s="599"/>
      <c r="W820" s="599"/>
      <c r="X820" s="599"/>
      <c r="Y820" s="599"/>
      <c r="Z820" s="599"/>
      <c r="AA820" s="599"/>
      <c r="AB820" s="599"/>
      <c r="AC820" s="599"/>
      <c r="AD820" s="599"/>
      <c r="AE820" s="599"/>
      <c r="AF820" s="599"/>
      <c r="AG820" s="599"/>
      <c r="AH820" s="599"/>
      <c r="AI820" s="599"/>
      <c r="AJ820" s="599"/>
      <c r="AK820" s="599"/>
      <c r="AL820" s="599"/>
      <c r="AM820" s="599"/>
      <c r="AN820" s="599"/>
      <c r="AO820" s="599"/>
      <c r="AP820" s="599"/>
      <c r="AQ820" s="599"/>
      <c r="AR820" s="599"/>
      <c r="AS820" s="599"/>
      <c r="AT820" s="599"/>
      <c r="AU820" s="599"/>
      <c r="AV820" s="599"/>
      <c r="AW820" s="599"/>
      <c r="AX820" s="599"/>
      <c r="AY820" s="599"/>
      <c r="AZ820" s="599"/>
      <c r="BA820" s="599"/>
      <c r="BB820" s="599"/>
    </row>
    <row r="821" spans="1:54" s="598" customFormat="1">
      <c r="A821" s="605"/>
      <c r="B821" s="605" t="str">
        <f>B$43</f>
        <v>S4</v>
      </c>
      <c r="C821" s="574"/>
      <c r="D821" s="607"/>
      <c r="E821" s="608"/>
      <c r="F821" s="597"/>
      <c r="G821" s="605"/>
      <c r="H821" s="605" t="str">
        <f>H$43</f>
        <v>S4</v>
      </c>
      <c r="I821" s="574"/>
      <c r="J821" s="607"/>
      <c r="K821" s="608"/>
      <c r="L821" s="599"/>
      <c r="M821" s="599"/>
      <c r="N821" s="599"/>
      <c r="O821" s="599"/>
      <c r="P821" s="599"/>
      <c r="Q821" s="599"/>
      <c r="R821" s="599"/>
      <c r="S821" s="599"/>
      <c r="T821" s="599"/>
      <c r="U821" s="599"/>
      <c r="V821" s="599"/>
      <c r="W821" s="599"/>
      <c r="X821" s="599"/>
      <c r="Y821" s="599"/>
      <c r="Z821" s="599"/>
      <c r="AA821" s="599"/>
      <c r="AB821" s="599"/>
      <c r="AC821" s="599"/>
      <c r="AD821" s="599"/>
      <c r="AE821" s="599"/>
      <c r="AF821" s="599"/>
      <c r="AG821" s="599"/>
      <c r="AH821" s="599"/>
      <c r="AI821" s="599"/>
      <c r="AJ821" s="599"/>
      <c r="AK821" s="599"/>
      <c r="AL821" s="599"/>
      <c r="AM821" s="599"/>
      <c r="AN821" s="599"/>
      <c r="AO821" s="599"/>
      <c r="AP821" s="599"/>
      <c r="AQ821" s="599"/>
      <c r="AR821" s="599"/>
      <c r="AS821" s="599"/>
      <c r="AT821" s="599"/>
      <c r="AU821" s="599"/>
      <c r="AV821" s="599"/>
      <c r="AW821" s="599"/>
      <c r="AX821" s="599"/>
      <c r="AY821" s="599"/>
      <c r="AZ821" s="599"/>
      <c r="BA821" s="599"/>
      <c r="BB821" s="599"/>
    </row>
    <row r="822" spans="1:54" s="598" customFormat="1">
      <c r="A822" s="610"/>
      <c r="B822" s="610"/>
      <c r="C822" s="611"/>
      <c r="D822" s="612"/>
      <c r="E822" s="613"/>
      <c r="F822" s="597"/>
      <c r="G822" s="610"/>
      <c r="H822" s="610"/>
      <c r="I822" s="611"/>
      <c r="J822" s="612"/>
      <c r="K822" s="613"/>
      <c r="L822" s="599"/>
      <c r="M822" s="599"/>
      <c r="N822" s="599"/>
      <c r="O822" s="599"/>
      <c r="P822" s="599"/>
      <c r="Q822" s="599"/>
      <c r="R822" s="599"/>
      <c r="S822" s="599"/>
      <c r="T822" s="599"/>
      <c r="U822" s="599"/>
      <c r="V822" s="599"/>
      <c r="W822" s="599"/>
      <c r="X822" s="599"/>
      <c r="Y822" s="599"/>
      <c r="Z822" s="599"/>
      <c r="AA822" s="599"/>
      <c r="AB822" s="599"/>
      <c r="AC822" s="599"/>
      <c r="AD822" s="599"/>
      <c r="AE822" s="599"/>
      <c r="AF822" s="599"/>
      <c r="AG822" s="599"/>
      <c r="AH822" s="599"/>
      <c r="AI822" s="599"/>
      <c r="AJ822" s="599"/>
      <c r="AK822" s="599"/>
      <c r="AL822" s="599"/>
      <c r="AM822" s="599"/>
      <c r="AN822" s="599"/>
      <c r="AO822" s="599"/>
      <c r="AP822" s="599"/>
      <c r="AQ822" s="599"/>
      <c r="AR822" s="599"/>
      <c r="AS822" s="599"/>
      <c r="AT822" s="599"/>
      <c r="AU822" s="599"/>
      <c r="AV822" s="599"/>
      <c r="AW822" s="599"/>
      <c r="AX822" s="599"/>
      <c r="AY822" s="599"/>
      <c r="AZ822" s="599"/>
      <c r="BA822" s="599"/>
      <c r="BB822" s="599"/>
    </row>
    <row r="823" spans="1:54" s="598" customFormat="1" ht="150">
      <c r="A823" s="610"/>
      <c r="B823" s="610"/>
      <c r="C823" s="611"/>
      <c r="D823" s="612"/>
      <c r="E823" s="613"/>
      <c r="F823" s="597"/>
      <c r="G823" s="615" t="s">
        <v>1817</v>
      </c>
      <c r="H823" s="615"/>
      <c r="I823" s="619" t="s">
        <v>1818</v>
      </c>
      <c r="J823" s="617"/>
      <c r="K823" s="618"/>
      <c r="L823" s="599"/>
      <c r="M823" s="599"/>
      <c r="N823" s="599"/>
      <c r="O823" s="599"/>
      <c r="P823" s="599"/>
      <c r="Q823" s="599"/>
      <c r="R823" s="599"/>
      <c r="S823" s="599"/>
      <c r="T823" s="599"/>
      <c r="U823" s="599"/>
      <c r="V823" s="599"/>
      <c r="W823" s="599"/>
      <c r="X823" s="599"/>
      <c r="Y823" s="599"/>
      <c r="Z823" s="599"/>
      <c r="AA823" s="599"/>
      <c r="AB823" s="599"/>
      <c r="AC823" s="599"/>
      <c r="AD823" s="599"/>
      <c r="AE823" s="599"/>
      <c r="AF823" s="599"/>
      <c r="AG823" s="599"/>
      <c r="AH823" s="599"/>
      <c r="AI823" s="599"/>
      <c r="AJ823" s="599"/>
      <c r="AK823" s="599"/>
      <c r="AL823" s="599"/>
      <c r="AM823" s="599"/>
      <c r="AN823" s="599"/>
      <c r="AO823" s="599"/>
      <c r="AP823" s="599"/>
      <c r="AQ823" s="599"/>
      <c r="AR823" s="599"/>
      <c r="AS823" s="599"/>
      <c r="AT823" s="599"/>
      <c r="AU823" s="599"/>
      <c r="AV823" s="599"/>
      <c r="AW823" s="599"/>
      <c r="AX823" s="599"/>
      <c r="AY823" s="599"/>
      <c r="AZ823" s="599"/>
      <c r="BA823" s="599"/>
      <c r="BB823" s="599"/>
    </row>
    <row r="824" spans="1:54" s="598" customFormat="1">
      <c r="A824" s="610"/>
      <c r="B824" s="610"/>
      <c r="C824" s="611"/>
      <c r="D824" s="612"/>
      <c r="E824" s="613"/>
      <c r="F824" s="597"/>
      <c r="G824" s="615"/>
      <c r="H824" s="605" t="s">
        <v>1517</v>
      </c>
      <c r="I824" s="620"/>
      <c r="J824" s="617"/>
      <c r="K824" s="618"/>
      <c r="L824" s="599"/>
      <c r="M824" s="599"/>
      <c r="N824" s="599"/>
      <c r="O824" s="599"/>
      <c r="P824" s="599"/>
      <c r="Q824" s="599"/>
      <c r="R824" s="599"/>
      <c r="S824" s="599"/>
      <c r="T824" s="599"/>
      <c r="U824" s="599"/>
      <c r="V824" s="599"/>
      <c r="W824" s="599"/>
      <c r="X824" s="599"/>
      <c r="Y824" s="599"/>
      <c r="Z824" s="599"/>
      <c r="AA824" s="599"/>
      <c r="AB824" s="599"/>
      <c r="AC824" s="599"/>
      <c r="AD824" s="599"/>
      <c r="AE824" s="599"/>
      <c r="AF824" s="599"/>
      <c r="AG824" s="599"/>
      <c r="AH824" s="599"/>
      <c r="AI824" s="599"/>
      <c r="AJ824" s="599"/>
      <c r="AK824" s="599"/>
      <c r="AL824" s="599"/>
      <c r="AM824" s="599"/>
      <c r="AN824" s="599"/>
      <c r="AO824" s="599"/>
      <c r="AP824" s="599"/>
      <c r="AQ824" s="599"/>
      <c r="AR824" s="599"/>
      <c r="AS824" s="599"/>
      <c r="AT824" s="599"/>
      <c r="AU824" s="599"/>
      <c r="AV824" s="599"/>
      <c r="AW824" s="599"/>
      <c r="AX824" s="599"/>
      <c r="AY824" s="599"/>
      <c r="AZ824" s="599"/>
      <c r="BA824" s="599"/>
      <c r="BB824" s="599"/>
    </row>
    <row r="825" spans="1:54" s="598" customFormat="1">
      <c r="A825" s="610"/>
      <c r="B825" s="610"/>
      <c r="C825" s="611"/>
      <c r="D825" s="612"/>
      <c r="E825" s="613"/>
      <c r="F825" s="597"/>
      <c r="G825" s="615"/>
      <c r="H825" s="605" t="str">
        <f>H$39</f>
        <v>MA</v>
      </c>
      <c r="I825" s="620"/>
      <c r="J825" s="617"/>
      <c r="K825" s="618"/>
      <c r="L825" s="599"/>
      <c r="M825" s="599"/>
      <c r="N825" s="599"/>
      <c r="O825" s="599"/>
      <c r="P825" s="599"/>
      <c r="Q825" s="599"/>
      <c r="R825" s="599"/>
      <c r="S825" s="599"/>
      <c r="T825" s="599"/>
      <c r="U825" s="599"/>
      <c r="V825" s="599"/>
      <c r="W825" s="599"/>
      <c r="X825" s="599"/>
      <c r="Y825" s="599"/>
      <c r="Z825" s="599"/>
      <c r="AA825" s="599"/>
      <c r="AB825" s="599"/>
      <c r="AC825" s="599"/>
      <c r="AD825" s="599"/>
      <c r="AE825" s="599"/>
      <c r="AF825" s="599"/>
      <c r="AG825" s="599"/>
      <c r="AH825" s="599"/>
      <c r="AI825" s="599"/>
      <c r="AJ825" s="599"/>
      <c r="AK825" s="599"/>
      <c r="AL825" s="599"/>
      <c r="AM825" s="599"/>
      <c r="AN825" s="599"/>
      <c r="AO825" s="599"/>
      <c r="AP825" s="599"/>
      <c r="AQ825" s="599"/>
      <c r="AR825" s="599"/>
      <c r="AS825" s="599"/>
      <c r="AT825" s="599"/>
      <c r="AU825" s="599"/>
      <c r="AV825" s="599"/>
      <c r="AW825" s="599"/>
      <c r="AX825" s="599"/>
      <c r="AY825" s="599"/>
      <c r="AZ825" s="599"/>
      <c r="BA825" s="599"/>
      <c r="BB825" s="599"/>
    </row>
    <row r="826" spans="1:54" s="598" customFormat="1">
      <c r="A826" s="610"/>
      <c r="B826" s="610"/>
      <c r="C826" s="611"/>
      <c r="D826" s="612"/>
      <c r="E826" s="613"/>
      <c r="F826" s="597"/>
      <c r="G826" s="615"/>
      <c r="H826" s="605" t="str">
        <f>H$40</f>
        <v>S1</v>
      </c>
      <c r="I826" s="620"/>
      <c r="J826" s="617"/>
      <c r="K826" s="618"/>
      <c r="L826" s="599"/>
      <c r="M826" s="599"/>
      <c r="N826" s="599"/>
      <c r="O826" s="599"/>
      <c r="P826" s="599"/>
      <c r="Q826" s="599"/>
      <c r="R826" s="599"/>
      <c r="S826" s="599"/>
      <c r="T826" s="599"/>
      <c r="U826" s="599"/>
      <c r="V826" s="599"/>
      <c r="W826" s="599"/>
      <c r="X826" s="599"/>
      <c r="Y826" s="599"/>
      <c r="Z826" s="599"/>
      <c r="AA826" s="599"/>
      <c r="AB826" s="599"/>
      <c r="AC826" s="599"/>
      <c r="AD826" s="599"/>
      <c r="AE826" s="599"/>
      <c r="AF826" s="599"/>
      <c r="AG826" s="599"/>
      <c r="AH826" s="599"/>
      <c r="AI826" s="599"/>
      <c r="AJ826" s="599"/>
      <c r="AK826" s="599"/>
      <c r="AL826" s="599"/>
      <c r="AM826" s="599"/>
      <c r="AN826" s="599"/>
      <c r="AO826" s="599"/>
      <c r="AP826" s="599"/>
      <c r="AQ826" s="599"/>
      <c r="AR826" s="599"/>
      <c r="AS826" s="599"/>
      <c r="AT826" s="599"/>
      <c r="AU826" s="599"/>
      <c r="AV826" s="599"/>
      <c r="AW826" s="599"/>
      <c r="AX826" s="599"/>
      <c r="AY826" s="599"/>
      <c r="AZ826" s="599"/>
      <c r="BA826" s="599"/>
      <c r="BB826" s="599"/>
    </row>
    <row r="827" spans="1:54" s="598" customFormat="1">
      <c r="A827" s="610"/>
      <c r="B827" s="610"/>
      <c r="C827" s="611"/>
      <c r="D827" s="612"/>
      <c r="E827" s="613"/>
      <c r="F827" s="597"/>
      <c r="G827" s="615"/>
      <c r="H827" s="605" t="str">
        <f>H$41</f>
        <v>S2</v>
      </c>
      <c r="I827" s="620"/>
      <c r="J827" s="617"/>
      <c r="K827" s="618"/>
      <c r="L827" s="599"/>
      <c r="M827" s="599"/>
      <c r="N827" s="599"/>
      <c r="O827" s="599"/>
      <c r="P827" s="599"/>
      <c r="Q827" s="599"/>
      <c r="R827" s="599"/>
      <c r="S827" s="599"/>
      <c r="T827" s="599"/>
      <c r="U827" s="599"/>
      <c r="V827" s="599"/>
      <c r="W827" s="599"/>
      <c r="X827" s="599"/>
      <c r="Y827" s="599"/>
      <c r="Z827" s="599"/>
      <c r="AA827" s="599"/>
      <c r="AB827" s="599"/>
      <c r="AC827" s="599"/>
      <c r="AD827" s="599"/>
      <c r="AE827" s="599"/>
      <c r="AF827" s="599"/>
      <c r="AG827" s="599"/>
      <c r="AH827" s="599"/>
      <c r="AI827" s="599"/>
      <c r="AJ827" s="599"/>
      <c r="AK827" s="599"/>
      <c r="AL827" s="599"/>
      <c r="AM827" s="599"/>
      <c r="AN827" s="599"/>
      <c r="AO827" s="599"/>
      <c r="AP827" s="599"/>
      <c r="AQ827" s="599"/>
      <c r="AR827" s="599"/>
      <c r="AS827" s="599"/>
      <c r="AT827" s="599"/>
      <c r="AU827" s="599"/>
      <c r="AV827" s="599"/>
      <c r="AW827" s="599"/>
      <c r="AX827" s="599"/>
      <c r="AY827" s="599"/>
      <c r="AZ827" s="599"/>
      <c r="BA827" s="599"/>
      <c r="BB827" s="599"/>
    </row>
    <row r="828" spans="1:54" s="598" customFormat="1" ht="50.1">
      <c r="A828" s="610"/>
      <c r="B828" s="610"/>
      <c r="C828" s="611"/>
      <c r="D828" s="612"/>
      <c r="E828" s="613"/>
      <c r="F828" s="597"/>
      <c r="G828" s="615"/>
      <c r="H828" s="605" t="str">
        <f>H$42</f>
        <v>S3</v>
      </c>
      <c r="I828" s="620" t="s">
        <v>1819</v>
      </c>
      <c r="J828" s="617" t="s">
        <v>718</v>
      </c>
      <c r="K828" s="618"/>
      <c r="L828" s="599"/>
      <c r="M828" s="599"/>
      <c r="N828" s="599"/>
      <c r="O828" s="599"/>
      <c r="P828" s="599"/>
      <c r="Q828" s="599"/>
      <c r="R828" s="599"/>
      <c r="S828" s="599"/>
      <c r="T828" s="599"/>
      <c r="U828" s="599"/>
      <c r="V828" s="599"/>
      <c r="W828" s="599"/>
      <c r="X828" s="599"/>
      <c r="Y828" s="599"/>
      <c r="Z828" s="599"/>
      <c r="AA828" s="599"/>
      <c r="AB828" s="599"/>
      <c r="AC828" s="599"/>
      <c r="AD828" s="599"/>
      <c r="AE828" s="599"/>
      <c r="AF828" s="599"/>
      <c r="AG828" s="599"/>
      <c r="AH828" s="599"/>
      <c r="AI828" s="599"/>
      <c r="AJ828" s="599"/>
      <c r="AK828" s="599"/>
      <c r="AL828" s="599"/>
      <c r="AM828" s="599"/>
      <c r="AN828" s="599"/>
      <c r="AO828" s="599"/>
      <c r="AP828" s="599"/>
      <c r="AQ828" s="599"/>
      <c r="AR828" s="599"/>
      <c r="AS828" s="599"/>
      <c r="AT828" s="599"/>
      <c r="AU828" s="599"/>
      <c r="AV828" s="599"/>
      <c r="AW828" s="599"/>
      <c r="AX828" s="599"/>
      <c r="AY828" s="599"/>
      <c r="AZ828" s="599"/>
      <c r="BA828" s="599"/>
      <c r="BB828" s="599"/>
    </row>
    <row r="829" spans="1:54" s="598" customFormat="1">
      <c r="A829" s="610"/>
      <c r="B829" s="610"/>
      <c r="C829" s="611"/>
      <c r="D829" s="612"/>
      <c r="E829" s="613"/>
      <c r="F829" s="597"/>
      <c r="G829" s="615"/>
      <c r="H829" s="605" t="str">
        <f>H$43</f>
        <v>S4</v>
      </c>
      <c r="I829" s="620"/>
      <c r="J829" s="617"/>
      <c r="K829" s="618"/>
      <c r="L829" s="599"/>
      <c r="M829" s="599"/>
      <c r="N829" s="599"/>
      <c r="O829" s="599"/>
      <c r="P829" s="599"/>
      <c r="Q829" s="599"/>
      <c r="R829" s="599"/>
      <c r="S829" s="599"/>
      <c r="T829" s="599"/>
      <c r="U829" s="599"/>
      <c r="V829" s="599"/>
      <c r="W829" s="599"/>
      <c r="X829" s="599"/>
      <c r="Y829" s="599"/>
      <c r="Z829" s="599"/>
      <c r="AA829" s="599"/>
      <c r="AB829" s="599"/>
      <c r="AC829" s="599"/>
      <c r="AD829" s="599"/>
      <c r="AE829" s="599"/>
      <c r="AF829" s="599"/>
      <c r="AG829" s="599"/>
      <c r="AH829" s="599"/>
      <c r="AI829" s="599"/>
      <c r="AJ829" s="599"/>
      <c r="AK829" s="599"/>
      <c r="AL829" s="599"/>
      <c r="AM829" s="599"/>
      <c r="AN829" s="599"/>
      <c r="AO829" s="599"/>
      <c r="AP829" s="599"/>
      <c r="AQ829" s="599"/>
      <c r="AR829" s="599"/>
      <c r="AS829" s="599"/>
      <c r="AT829" s="599"/>
      <c r="AU829" s="599"/>
      <c r="AV829" s="599"/>
      <c r="AW829" s="599"/>
      <c r="AX829" s="599"/>
      <c r="AY829" s="599"/>
      <c r="AZ829" s="599"/>
      <c r="BA829" s="599"/>
      <c r="BB829" s="599"/>
    </row>
    <row r="830" spans="1:54" s="598" customFormat="1">
      <c r="A830" s="610"/>
      <c r="B830" s="610"/>
      <c r="C830" s="611"/>
      <c r="D830" s="612"/>
      <c r="E830" s="613"/>
      <c r="F830" s="597"/>
      <c r="G830" s="610"/>
      <c r="H830" s="610"/>
      <c r="I830" s="611"/>
      <c r="J830" s="612"/>
      <c r="K830" s="613"/>
      <c r="L830" s="599"/>
      <c r="M830" s="599"/>
      <c r="N830" s="599"/>
      <c r="O830" s="599"/>
      <c r="P830" s="599"/>
      <c r="Q830" s="599"/>
      <c r="R830" s="599"/>
      <c r="S830" s="599"/>
      <c r="T830" s="599"/>
      <c r="U830" s="599"/>
      <c r="V830" s="599"/>
      <c r="W830" s="599"/>
      <c r="X830" s="599"/>
      <c r="Y830" s="599"/>
      <c r="Z830" s="599"/>
      <c r="AA830" s="599"/>
      <c r="AB830" s="599"/>
      <c r="AC830" s="599"/>
      <c r="AD830" s="599"/>
      <c r="AE830" s="599"/>
      <c r="AF830" s="599"/>
      <c r="AG830" s="599"/>
      <c r="AH830" s="599"/>
      <c r="AI830" s="599"/>
      <c r="AJ830" s="599"/>
      <c r="AK830" s="599"/>
      <c r="AL830" s="599"/>
      <c r="AM830" s="599"/>
      <c r="AN830" s="599"/>
      <c r="AO830" s="599"/>
      <c r="AP830" s="599"/>
      <c r="AQ830" s="599"/>
      <c r="AR830" s="599"/>
      <c r="AS830" s="599"/>
      <c r="AT830" s="599"/>
      <c r="AU830" s="599"/>
      <c r="AV830" s="599"/>
      <c r="AW830" s="599"/>
      <c r="AX830" s="599"/>
      <c r="AY830" s="599"/>
      <c r="AZ830" s="599"/>
      <c r="BA830" s="599"/>
      <c r="BB830" s="599"/>
    </row>
    <row r="831" spans="1:54" s="598" customFormat="1" ht="112.5">
      <c r="A831" s="605" t="s">
        <v>1040</v>
      </c>
      <c r="B831" s="605"/>
      <c r="C831" s="606" t="s">
        <v>1041</v>
      </c>
      <c r="D831" s="607"/>
      <c r="E831" s="608"/>
      <c r="F831" s="597"/>
      <c r="G831" s="605" t="s">
        <v>1040</v>
      </c>
      <c r="H831" s="605"/>
      <c r="I831" s="606" t="s">
        <v>1820</v>
      </c>
      <c r="J831" s="607"/>
      <c r="K831" s="608"/>
      <c r="L831" s="599"/>
      <c r="M831" s="599"/>
      <c r="N831" s="599"/>
      <c r="O831" s="599"/>
      <c r="P831" s="599"/>
      <c r="Q831" s="599"/>
      <c r="R831" s="599"/>
      <c r="S831" s="599"/>
      <c r="T831" s="599"/>
      <c r="U831" s="599"/>
      <c r="V831" s="599"/>
      <c r="W831" s="599"/>
      <c r="X831" s="599"/>
      <c r="Y831" s="599"/>
      <c r="Z831" s="599"/>
      <c r="AA831" s="599"/>
      <c r="AB831" s="599"/>
      <c r="AC831" s="599"/>
      <c r="AD831" s="599"/>
      <c r="AE831" s="599"/>
      <c r="AF831" s="599"/>
      <c r="AG831" s="599"/>
      <c r="AH831" s="599"/>
      <c r="AI831" s="599"/>
      <c r="AJ831" s="599"/>
      <c r="AK831" s="599"/>
      <c r="AL831" s="599"/>
      <c r="AM831" s="599"/>
      <c r="AN831" s="599"/>
      <c r="AO831" s="599"/>
      <c r="AP831" s="599"/>
      <c r="AQ831" s="599"/>
      <c r="AR831" s="599"/>
      <c r="AS831" s="599"/>
      <c r="AT831" s="599"/>
      <c r="AU831" s="599"/>
      <c r="AV831" s="599"/>
      <c r="AW831" s="599"/>
      <c r="AX831" s="599"/>
      <c r="AY831" s="599"/>
      <c r="AZ831" s="599"/>
      <c r="BA831" s="599"/>
      <c r="BB831" s="599"/>
    </row>
    <row r="832" spans="1:54" s="598" customFormat="1" ht="200.1">
      <c r="A832" s="605"/>
      <c r="B832" s="605"/>
      <c r="C832" s="609" t="s">
        <v>1821</v>
      </c>
      <c r="D832" s="607"/>
      <c r="E832" s="608"/>
      <c r="F832" s="597"/>
      <c r="G832" s="605"/>
      <c r="H832" s="605"/>
      <c r="I832" s="609" t="s">
        <v>1822</v>
      </c>
      <c r="J832" s="607"/>
      <c r="K832" s="608"/>
      <c r="L832" s="599"/>
      <c r="M832" s="599"/>
      <c r="N832" s="599"/>
      <c r="O832" s="599"/>
      <c r="P832" s="599"/>
      <c r="Q832" s="599"/>
      <c r="R832" s="599"/>
      <c r="S832" s="599"/>
      <c r="T832" s="599"/>
      <c r="U832" s="599"/>
      <c r="V832" s="599"/>
      <c r="W832" s="599"/>
      <c r="X832" s="599"/>
      <c r="Y832" s="599"/>
      <c r="Z832" s="599"/>
      <c r="AA832" s="599"/>
      <c r="AB832" s="599"/>
      <c r="AC832" s="599"/>
      <c r="AD832" s="599"/>
      <c r="AE832" s="599"/>
      <c r="AF832" s="599"/>
      <c r="AG832" s="599"/>
      <c r="AH832" s="599"/>
      <c r="AI832" s="599"/>
      <c r="AJ832" s="599"/>
      <c r="AK832" s="599"/>
      <c r="AL832" s="599"/>
      <c r="AM832" s="599"/>
      <c r="AN832" s="599"/>
      <c r="AO832" s="599"/>
      <c r="AP832" s="599"/>
      <c r="AQ832" s="599"/>
      <c r="AR832" s="599"/>
      <c r="AS832" s="599"/>
      <c r="AT832" s="599"/>
      <c r="AU832" s="599"/>
      <c r="AV832" s="599"/>
      <c r="AW832" s="599"/>
      <c r="AX832" s="599"/>
      <c r="AY832" s="599"/>
      <c r="AZ832" s="599"/>
      <c r="BA832" s="599"/>
      <c r="BB832" s="599"/>
    </row>
    <row r="833" spans="1:54" s="598" customFormat="1">
      <c r="A833" s="605"/>
      <c r="B833" s="605" t="s">
        <v>1517</v>
      </c>
      <c r="C833" s="574"/>
      <c r="D833" s="607"/>
      <c r="E833" s="608"/>
      <c r="F833" s="597"/>
      <c r="G833" s="605"/>
      <c r="H833" s="605" t="s">
        <v>1517</v>
      </c>
      <c r="I833" s="574"/>
      <c r="J833" s="607"/>
      <c r="K833" s="608"/>
      <c r="L833" s="599"/>
      <c r="M833" s="599"/>
      <c r="N833" s="599"/>
      <c r="O833" s="599"/>
      <c r="P833" s="599"/>
      <c r="Q833" s="599"/>
      <c r="R833" s="599"/>
      <c r="S833" s="599"/>
      <c r="T833" s="599"/>
      <c r="U833" s="599"/>
      <c r="V833" s="599"/>
      <c r="W833" s="599"/>
      <c r="X833" s="599"/>
      <c r="Y833" s="599"/>
      <c r="Z833" s="599"/>
      <c r="AA833" s="599"/>
      <c r="AB833" s="599"/>
      <c r="AC833" s="599"/>
      <c r="AD833" s="599"/>
      <c r="AE833" s="599"/>
      <c r="AF833" s="599"/>
      <c r="AG833" s="599"/>
      <c r="AH833" s="599"/>
      <c r="AI833" s="599"/>
      <c r="AJ833" s="599"/>
      <c r="AK833" s="599"/>
      <c r="AL833" s="599"/>
      <c r="AM833" s="599"/>
      <c r="AN833" s="599"/>
      <c r="AO833" s="599"/>
      <c r="AP833" s="599"/>
      <c r="AQ833" s="599"/>
      <c r="AR833" s="599"/>
      <c r="AS833" s="599"/>
      <c r="AT833" s="599"/>
      <c r="AU833" s="599"/>
      <c r="AV833" s="599"/>
      <c r="AW833" s="599"/>
      <c r="AX833" s="599"/>
      <c r="AY833" s="599"/>
      <c r="AZ833" s="599"/>
      <c r="BA833" s="599"/>
      <c r="BB833" s="599"/>
    </row>
    <row r="834" spans="1:54" s="598" customFormat="1">
      <c r="A834" s="605"/>
      <c r="B834" s="605" t="str">
        <f>B$39</f>
        <v>MA</v>
      </c>
      <c r="C834" s="574"/>
      <c r="D834" s="607"/>
      <c r="E834" s="608"/>
      <c r="F834" s="597"/>
      <c r="G834" s="605"/>
      <c r="H834" s="605" t="str">
        <f>H$39</f>
        <v>MA</v>
      </c>
      <c r="I834" s="574"/>
      <c r="J834" s="607"/>
      <c r="K834" s="608"/>
      <c r="L834" s="599"/>
      <c r="M834" s="599"/>
      <c r="N834" s="599"/>
      <c r="O834" s="599"/>
      <c r="P834" s="599"/>
      <c r="Q834" s="599"/>
      <c r="R834" s="599"/>
      <c r="S834" s="599"/>
      <c r="T834" s="599"/>
      <c r="U834" s="599"/>
      <c r="V834" s="599"/>
      <c r="W834" s="599"/>
      <c r="X834" s="599"/>
      <c r="Y834" s="599"/>
      <c r="Z834" s="599"/>
      <c r="AA834" s="599"/>
      <c r="AB834" s="599"/>
      <c r="AC834" s="599"/>
      <c r="AD834" s="599"/>
      <c r="AE834" s="599"/>
      <c r="AF834" s="599"/>
      <c r="AG834" s="599"/>
      <c r="AH834" s="599"/>
      <c r="AI834" s="599"/>
      <c r="AJ834" s="599"/>
      <c r="AK834" s="599"/>
      <c r="AL834" s="599"/>
      <c r="AM834" s="599"/>
      <c r="AN834" s="599"/>
      <c r="AO834" s="599"/>
      <c r="AP834" s="599"/>
      <c r="AQ834" s="599"/>
      <c r="AR834" s="599"/>
      <c r="AS834" s="599"/>
      <c r="AT834" s="599"/>
      <c r="AU834" s="599"/>
      <c r="AV834" s="599"/>
      <c r="AW834" s="599"/>
      <c r="AX834" s="599"/>
      <c r="AY834" s="599"/>
      <c r="AZ834" s="599"/>
      <c r="BA834" s="599"/>
      <c r="BB834" s="599"/>
    </row>
    <row r="835" spans="1:54" s="598" customFormat="1">
      <c r="A835" s="605"/>
      <c r="B835" s="605" t="str">
        <f>B$40</f>
        <v>S1</v>
      </c>
      <c r="C835" s="574"/>
      <c r="D835" s="607"/>
      <c r="E835" s="608"/>
      <c r="F835" s="597"/>
      <c r="G835" s="605"/>
      <c r="H835" s="605" t="str">
        <f>H$40</f>
        <v>S1</v>
      </c>
      <c r="I835" s="574"/>
      <c r="J835" s="607"/>
      <c r="K835" s="608"/>
      <c r="L835" s="599"/>
      <c r="M835" s="599"/>
      <c r="N835" s="599"/>
      <c r="O835" s="599"/>
      <c r="P835" s="599"/>
      <c r="Q835" s="599"/>
      <c r="R835" s="599"/>
      <c r="S835" s="599"/>
      <c r="T835" s="599"/>
      <c r="U835" s="599"/>
      <c r="V835" s="599"/>
      <c r="W835" s="599"/>
      <c r="X835" s="599"/>
      <c r="Y835" s="599"/>
      <c r="Z835" s="599"/>
      <c r="AA835" s="599"/>
      <c r="AB835" s="599"/>
      <c r="AC835" s="599"/>
      <c r="AD835" s="599"/>
      <c r="AE835" s="599"/>
      <c r="AF835" s="599"/>
      <c r="AG835" s="599"/>
      <c r="AH835" s="599"/>
      <c r="AI835" s="599"/>
      <c r="AJ835" s="599"/>
      <c r="AK835" s="599"/>
      <c r="AL835" s="599"/>
      <c r="AM835" s="599"/>
      <c r="AN835" s="599"/>
      <c r="AO835" s="599"/>
      <c r="AP835" s="599"/>
      <c r="AQ835" s="599"/>
      <c r="AR835" s="599"/>
      <c r="AS835" s="599"/>
      <c r="AT835" s="599"/>
      <c r="AU835" s="599"/>
      <c r="AV835" s="599"/>
      <c r="AW835" s="599"/>
      <c r="AX835" s="599"/>
      <c r="AY835" s="599"/>
      <c r="AZ835" s="599"/>
      <c r="BA835" s="599"/>
      <c r="BB835" s="599"/>
    </row>
    <row r="836" spans="1:54" s="598" customFormat="1">
      <c r="A836" s="605"/>
      <c r="B836" s="605" t="str">
        <f>B$41</f>
        <v>S2</v>
      </c>
      <c r="C836" s="574"/>
      <c r="D836" s="607"/>
      <c r="E836" s="608"/>
      <c r="F836" s="597"/>
      <c r="G836" s="605"/>
      <c r="H836" s="605" t="str">
        <f>H$41</f>
        <v>S2</v>
      </c>
      <c r="I836" s="574"/>
      <c r="J836" s="607"/>
      <c r="K836" s="608"/>
      <c r="L836" s="599"/>
      <c r="M836" s="599"/>
      <c r="N836" s="599"/>
      <c r="O836" s="599"/>
      <c r="P836" s="599"/>
      <c r="Q836" s="599"/>
      <c r="R836" s="599"/>
      <c r="S836" s="599"/>
      <c r="T836" s="599"/>
      <c r="U836" s="599"/>
      <c r="V836" s="599"/>
      <c r="W836" s="599"/>
      <c r="X836" s="599"/>
      <c r="Y836" s="599"/>
      <c r="Z836" s="599"/>
      <c r="AA836" s="599"/>
      <c r="AB836" s="599"/>
      <c r="AC836" s="599"/>
      <c r="AD836" s="599"/>
      <c r="AE836" s="599"/>
      <c r="AF836" s="599"/>
      <c r="AG836" s="599"/>
      <c r="AH836" s="599"/>
      <c r="AI836" s="599"/>
      <c r="AJ836" s="599"/>
      <c r="AK836" s="599"/>
      <c r="AL836" s="599"/>
      <c r="AM836" s="599"/>
      <c r="AN836" s="599"/>
      <c r="AO836" s="599"/>
      <c r="AP836" s="599"/>
      <c r="AQ836" s="599"/>
      <c r="AR836" s="599"/>
      <c r="AS836" s="599"/>
      <c r="AT836" s="599"/>
      <c r="AU836" s="599"/>
      <c r="AV836" s="599"/>
      <c r="AW836" s="599"/>
      <c r="AX836" s="599"/>
      <c r="AY836" s="599"/>
      <c r="AZ836" s="599"/>
      <c r="BA836" s="599"/>
      <c r="BB836" s="599"/>
    </row>
    <row r="837" spans="1:54" s="598" customFormat="1" ht="83.25" customHeight="1">
      <c r="A837" s="605"/>
      <c r="B837" s="605" t="str">
        <f>B$42</f>
        <v>S3</v>
      </c>
      <c r="C837" s="574"/>
      <c r="D837" s="607"/>
      <c r="E837" s="608"/>
      <c r="F837" s="597"/>
      <c r="G837" s="605"/>
      <c r="H837" s="605" t="str">
        <f>H$42</f>
        <v>S3</v>
      </c>
      <c r="I837" s="756" t="s">
        <v>1823</v>
      </c>
      <c r="J837" s="759" t="s">
        <v>718</v>
      </c>
      <c r="K837" s="608"/>
      <c r="L837" s="599"/>
      <c r="M837" s="599"/>
      <c r="N837" s="599"/>
      <c r="O837" s="599"/>
      <c r="P837" s="599"/>
      <c r="Q837" s="599"/>
      <c r="R837" s="599"/>
      <c r="S837" s="599"/>
      <c r="T837" s="599"/>
      <c r="U837" s="599"/>
      <c r="V837" s="599"/>
      <c r="W837" s="599"/>
      <c r="X837" s="599"/>
      <c r="Y837" s="599"/>
      <c r="Z837" s="599"/>
      <c r="AA837" s="599"/>
      <c r="AB837" s="599"/>
      <c r="AC837" s="599"/>
      <c r="AD837" s="599"/>
      <c r="AE837" s="599"/>
      <c r="AF837" s="599"/>
      <c r="AG837" s="599"/>
      <c r="AH837" s="599"/>
      <c r="AI837" s="599"/>
      <c r="AJ837" s="599"/>
      <c r="AK837" s="599"/>
      <c r="AL837" s="599"/>
      <c r="AM837" s="599"/>
      <c r="AN837" s="599"/>
      <c r="AO837" s="599"/>
      <c r="AP837" s="599"/>
      <c r="AQ837" s="599"/>
      <c r="AR837" s="599"/>
      <c r="AS837" s="599"/>
      <c r="AT837" s="599"/>
      <c r="AU837" s="599"/>
      <c r="AV837" s="599"/>
      <c r="AW837" s="599"/>
      <c r="AX837" s="599"/>
      <c r="AY837" s="599"/>
      <c r="AZ837" s="599"/>
      <c r="BA837" s="599"/>
      <c r="BB837" s="599"/>
    </row>
    <row r="838" spans="1:54" s="598" customFormat="1">
      <c r="A838" s="605"/>
      <c r="B838" s="605" t="str">
        <f>B$43</f>
        <v>S4</v>
      </c>
      <c r="C838" s="574"/>
      <c r="D838" s="607"/>
      <c r="E838" s="608"/>
      <c r="F838" s="597"/>
      <c r="G838" s="605"/>
      <c r="H838" s="605" t="str">
        <f>H$43</f>
        <v>S4</v>
      </c>
      <c r="I838" s="574"/>
      <c r="J838" s="607"/>
      <c r="K838" s="608"/>
      <c r="L838" s="599"/>
      <c r="M838" s="599"/>
      <c r="N838" s="599"/>
      <c r="O838" s="599"/>
      <c r="P838" s="599"/>
      <c r="Q838" s="599"/>
      <c r="R838" s="599"/>
      <c r="S838" s="599"/>
      <c r="T838" s="599"/>
      <c r="U838" s="599"/>
      <c r="V838" s="599"/>
      <c r="W838" s="599"/>
      <c r="X838" s="599"/>
      <c r="Y838" s="599"/>
      <c r="Z838" s="599"/>
      <c r="AA838" s="599"/>
      <c r="AB838" s="599"/>
      <c r="AC838" s="599"/>
      <c r="AD838" s="599"/>
      <c r="AE838" s="599"/>
      <c r="AF838" s="599"/>
      <c r="AG838" s="599"/>
      <c r="AH838" s="599"/>
      <c r="AI838" s="599"/>
      <c r="AJ838" s="599"/>
      <c r="AK838" s="599"/>
      <c r="AL838" s="599"/>
      <c r="AM838" s="599"/>
      <c r="AN838" s="599"/>
      <c r="AO838" s="599"/>
      <c r="AP838" s="599"/>
      <c r="AQ838" s="599"/>
      <c r="AR838" s="599"/>
      <c r="AS838" s="599"/>
      <c r="AT838" s="599"/>
      <c r="AU838" s="599"/>
      <c r="AV838" s="599"/>
      <c r="AW838" s="599"/>
      <c r="AX838" s="599"/>
      <c r="AY838" s="599"/>
      <c r="AZ838" s="599"/>
      <c r="BA838" s="599"/>
      <c r="BB838" s="599"/>
    </row>
    <row r="839" spans="1:54" s="598" customFormat="1">
      <c r="A839" s="610"/>
      <c r="B839" s="610"/>
      <c r="C839" s="611"/>
      <c r="D839" s="612"/>
      <c r="E839" s="613"/>
      <c r="F839" s="597"/>
      <c r="G839" s="600"/>
      <c r="H839" s="600"/>
      <c r="I839" s="611"/>
      <c r="J839" s="600"/>
      <c r="K839" s="600"/>
      <c r="L839" s="599"/>
      <c r="M839" s="599"/>
      <c r="N839" s="599"/>
      <c r="O839" s="599"/>
      <c r="P839" s="599"/>
      <c r="Q839" s="599"/>
      <c r="R839" s="599"/>
      <c r="S839" s="599"/>
      <c r="T839" s="599"/>
      <c r="U839" s="599"/>
      <c r="V839" s="599"/>
      <c r="W839" s="599"/>
      <c r="X839" s="599"/>
      <c r="Y839" s="599"/>
      <c r="Z839" s="599"/>
      <c r="AA839" s="599"/>
      <c r="AB839" s="599"/>
      <c r="AC839" s="599"/>
      <c r="AD839" s="599"/>
      <c r="AE839" s="599"/>
      <c r="AF839" s="599"/>
      <c r="AG839" s="599"/>
      <c r="AH839" s="599"/>
      <c r="AI839" s="599"/>
      <c r="AJ839" s="599"/>
      <c r="AK839" s="599"/>
      <c r="AL839" s="599"/>
      <c r="AM839" s="599"/>
      <c r="AN839" s="599"/>
      <c r="AO839" s="599"/>
      <c r="AP839" s="599"/>
      <c r="AQ839" s="599"/>
      <c r="AR839" s="599"/>
      <c r="AS839" s="599"/>
      <c r="AT839" s="599"/>
      <c r="AU839" s="599"/>
      <c r="AV839" s="599"/>
      <c r="AW839" s="599"/>
      <c r="AX839" s="599"/>
      <c r="AY839" s="599"/>
      <c r="AZ839" s="599"/>
      <c r="BA839" s="599"/>
      <c r="BB839" s="599"/>
    </row>
    <row r="840" spans="1:54" s="598" customFormat="1" ht="112.5">
      <c r="A840" s="610"/>
      <c r="B840" s="610"/>
      <c r="C840" s="611"/>
      <c r="D840" s="612"/>
      <c r="E840" s="613"/>
      <c r="F840" s="597"/>
      <c r="G840" s="605" t="s">
        <v>1824</v>
      </c>
      <c r="H840" s="605"/>
      <c r="I840" s="606" t="s">
        <v>1825</v>
      </c>
      <c r="J840" s="607"/>
      <c r="K840" s="600"/>
      <c r="L840" s="599"/>
      <c r="M840" s="599"/>
      <c r="N840" s="599"/>
      <c r="O840" s="599"/>
      <c r="P840" s="599"/>
      <c r="Q840" s="599"/>
      <c r="R840" s="599"/>
      <c r="S840" s="599"/>
      <c r="T840" s="599"/>
      <c r="U840" s="599"/>
      <c r="V840" s="599"/>
      <c r="W840" s="599"/>
      <c r="X840" s="599"/>
      <c r="Y840" s="599"/>
      <c r="Z840" s="599"/>
      <c r="AA840" s="599"/>
      <c r="AB840" s="599"/>
      <c r="AC840" s="599"/>
      <c r="AD840" s="599"/>
      <c r="AE840" s="599"/>
      <c r="AF840" s="599"/>
      <c r="AG840" s="599"/>
      <c r="AH840" s="599"/>
      <c r="AI840" s="599"/>
      <c r="AJ840" s="599"/>
      <c r="AK840" s="599"/>
      <c r="AL840" s="599"/>
      <c r="AM840" s="599"/>
      <c r="AN840" s="599"/>
      <c r="AO840" s="599"/>
      <c r="AP840" s="599"/>
      <c r="AQ840" s="599"/>
      <c r="AR840" s="599"/>
      <c r="AS840" s="599"/>
      <c r="AT840" s="599"/>
      <c r="AU840" s="599"/>
      <c r="AV840" s="599"/>
      <c r="AW840" s="599"/>
      <c r="AX840" s="599"/>
      <c r="AY840" s="599"/>
      <c r="AZ840" s="599"/>
      <c r="BA840" s="599"/>
      <c r="BB840" s="599"/>
    </row>
    <row r="841" spans="1:54" s="598" customFormat="1" ht="237.6">
      <c r="A841" s="610"/>
      <c r="B841" s="610"/>
      <c r="C841" s="611"/>
      <c r="D841" s="612"/>
      <c r="E841" s="613"/>
      <c r="F841" s="597"/>
      <c r="G841" s="605"/>
      <c r="H841" s="605"/>
      <c r="I841" s="609" t="s">
        <v>1826</v>
      </c>
      <c r="J841" s="607"/>
      <c r="K841" s="600"/>
      <c r="L841" s="599"/>
      <c r="M841" s="599"/>
      <c r="N841" s="599"/>
      <c r="O841" s="599"/>
      <c r="P841" s="599"/>
      <c r="Q841" s="599"/>
      <c r="R841" s="599"/>
      <c r="S841" s="599"/>
      <c r="T841" s="599"/>
      <c r="U841" s="599"/>
      <c r="V841" s="599"/>
      <c r="W841" s="599"/>
      <c r="X841" s="599"/>
      <c r="Y841" s="599"/>
      <c r="Z841" s="599"/>
      <c r="AA841" s="599"/>
      <c r="AB841" s="599"/>
      <c r="AC841" s="599"/>
      <c r="AD841" s="599"/>
      <c r="AE841" s="599"/>
      <c r="AF841" s="599"/>
      <c r="AG841" s="599"/>
      <c r="AH841" s="599"/>
      <c r="AI841" s="599"/>
      <c r="AJ841" s="599"/>
      <c r="AK841" s="599"/>
      <c r="AL841" s="599"/>
      <c r="AM841" s="599"/>
      <c r="AN841" s="599"/>
      <c r="AO841" s="599"/>
      <c r="AP841" s="599"/>
      <c r="AQ841" s="599"/>
      <c r="AR841" s="599"/>
      <c r="AS841" s="599"/>
      <c r="AT841" s="599"/>
      <c r="AU841" s="599"/>
      <c r="AV841" s="599"/>
      <c r="AW841" s="599"/>
      <c r="AX841" s="599"/>
      <c r="AY841" s="599"/>
      <c r="AZ841" s="599"/>
      <c r="BA841" s="599"/>
      <c r="BB841" s="599"/>
    </row>
    <row r="842" spans="1:54" s="598" customFormat="1">
      <c r="A842" s="610"/>
      <c r="B842" s="610"/>
      <c r="C842" s="611"/>
      <c r="D842" s="612"/>
      <c r="E842" s="613"/>
      <c r="F842" s="597"/>
      <c r="G842" s="605"/>
      <c r="H842" s="605" t="s">
        <v>1517</v>
      </c>
      <c r="I842" s="574"/>
      <c r="J842" s="607"/>
      <c r="K842" s="600"/>
      <c r="L842" s="599"/>
      <c r="M842" s="599"/>
      <c r="N842" s="599"/>
      <c r="O842" s="599"/>
      <c r="P842" s="599"/>
      <c r="Q842" s="599"/>
      <c r="R842" s="599"/>
      <c r="S842" s="599"/>
      <c r="T842" s="599"/>
      <c r="U842" s="599"/>
      <c r="V842" s="599"/>
      <c r="W842" s="599"/>
      <c r="X842" s="599"/>
      <c r="Y842" s="599"/>
      <c r="Z842" s="599"/>
      <c r="AA842" s="599"/>
      <c r="AB842" s="599"/>
      <c r="AC842" s="599"/>
      <c r="AD842" s="599"/>
      <c r="AE842" s="599"/>
      <c r="AF842" s="599"/>
      <c r="AG842" s="599"/>
      <c r="AH842" s="599"/>
      <c r="AI842" s="599"/>
      <c r="AJ842" s="599"/>
      <c r="AK842" s="599"/>
      <c r="AL842" s="599"/>
      <c r="AM842" s="599"/>
      <c r="AN842" s="599"/>
      <c r="AO842" s="599"/>
      <c r="AP842" s="599"/>
      <c r="AQ842" s="599"/>
      <c r="AR842" s="599"/>
      <c r="AS842" s="599"/>
      <c r="AT842" s="599"/>
      <c r="AU842" s="599"/>
      <c r="AV842" s="599"/>
      <c r="AW842" s="599"/>
      <c r="AX842" s="599"/>
      <c r="AY842" s="599"/>
      <c r="AZ842" s="599"/>
      <c r="BA842" s="599"/>
      <c r="BB842" s="599"/>
    </row>
    <row r="843" spans="1:54" s="598" customFormat="1">
      <c r="A843" s="610"/>
      <c r="B843" s="610"/>
      <c r="C843" s="611"/>
      <c r="D843" s="612"/>
      <c r="E843" s="613"/>
      <c r="F843" s="597"/>
      <c r="G843" s="605"/>
      <c r="H843" s="605" t="str">
        <f>H$39</f>
        <v>MA</v>
      </c>
      <c r="I843" s="574"/>
      <c r="J843" s="607"/>
      <c r="K843" s="600"/>
      <c r="L843" s="599"/>
      <c r="M843" s="599"/>
      <c r="N843" s="599"/>
      <c r="O843" s="599"/>
      <c r="P843" s="599"/>
      <c r="Q843" s="599"/>
      <c r="R843" s="599"/>
      <c r="S843" s="599"/>
      <c r="T843" s="599"/>
      <c r="U843" s="599"/>
      <c r="V843" s="599"/>
      <c r="W843" s="599"/>
      <c r="X843" s="599"/>
      <c r="Y843" s="599"/>
      <c r="Z843" s="599"/>
      <c r="AA843" s="599"/>
      <c r="AB843" s="599"/>
      <c r="AC843" s="599"/>
      <c r="AD843" s="599"/>
      <c r="AE843" s="599"/>
      <c r="AF843" s="599"/>
      <c r="AG843" s="599"/>
      <c r="AH843" s="599"/>
      <c r="AI843" s="599"/>
      <c r="AJ843" s="599"/>
      <c r="AK843" s="599"/>
      <c r="AL843" s="599"/>
      <c r="AM843" s="599"/>
      <c r="AN843" s="599"/>
      <c r="AO843" s="599"/>
      <c r="AP843" s="599"/>
      <c r="AQ843" s="599"/>
      <c r="AR843" s="599"/>
      <c r="AS843" s="599"/>
      <c r="AT843" s="599"/>
      <c r="AU843" s="599"/>
      <c r="AV843" s="599"/>
      <c r="AW843" s="599"/>
      <c r="AX843" s="599"/>
      <c r="AY843" s="599"/>
      <c r="AZ843" s="599"/>
      <c r="BA843" s="599"/>
      <c r="BB843" s="599"/>
    </row>
    <row r="844" spans="1:54" s="598" customFormat="1">
      <c r="A844" s="610"/>
      <c r="B844" s="610"/>
      <c r="C844" s="611"/>
      <c r="D844" s="612"/>
      <c r="E844" s="613"/>
      <c r="F844" s="597"/>
      <c r="G844" s="605"/>
      <c r="H844" s="605" t="str">
        <f>H$40</f>
        <v>S1</v>
      </c>
      <c r="I844" s="574"/>
      <c r="J844" s="607"/>
      <c r="K844" s="600"/>
      <c r="L844" s="599"/>
      <c r="M844" s="599"/>
      <c r="N844" s="599"/>
      <c r="O844" s="599"/>
      <c r="P844" s="599"/>
      <c r="Q844" s="599"/>
      <c r="R844" s="599"/>
      <c r="S844" s="599"/>
      <c r="T844" s="599"/>
      <c r="U844" s="599"/>
      <c r="V844" s="599"/>
      <c r="W844" s="599"/>
      <c r="X844" s="599"/>
      <c r="Y844" s="599"/>
      <c r="Z844" s="599"/>
      <c r="AA844" s="599"/>
      <c r="AB844" s="599"/>
      <c r="AC844" s="599"/>
      <c r="AD844" s="599"/>
      <c r="AE844" s="599"/>
      <c r="AF844" s="599"/>
      <c r="AG844" s="599"/>
      <c r="AH844" s="599"/>
      <c r="AI844" s="599"/>
      <c r="AJ844" s="599"/>
      <c r="AK844" s="599"/>
      <c r="AL844" s="599"/>
      <c r="AM844" s="599"/>
      <c r="AN844" s="599"/>
      <c r="AO844" s="599"/>
      <c r="AP844" s="599"/>
      <c r="AQ844" s="599"/>
      <c r="AR844" s="599"/>
      <c r="AS844" s="599"/>
      <c r="AT844" s="599"/>
      <c r="AU844" s="599"/>
      <c r="AV844" s="599"/>
      <c r="AW844" s="599"/>
      <c r="AX844" s="599"/>
      <c r="AY844" s="599"/>
      <c r="AZ844" s="599"/>
      <c r="BA844" s="599"/>
      <c r="BB844" s="599"/>
    </row>
    <row r="845" spans="1:54" s="598" customFormat="1">
      <c r="A845" s="610"/>
      <c r="B845" s="610"/>
      <c r="C845" s="611"/>
      <c r="D845" s="612"/>
      <c r="E845" s="613"/>
      <c r="F845" s="597"/>
      <c r="G845" s="605"/>
      <c r="H845" s="605" t="str">
        <f>H$41</f>
        <v>S2</v>
      </c>
      <c r="I845" s="574"/>
      <c r="J845" s="607"/>
      <c r="K845" s="600"/>
      <c r="L845" s="599"/>
      <c r="M845" s="599"/>
      <c r="N845" s="599"/>
      <c r="O845" s="599"/>
      <c r="P845" s="599"/>
      <c r="Q845" s="599"/>
      <c r="R845" s="599"/>
      <c r="S845" s="599"/>
      <c r="T845" s="599"/>
      <c r="U845" s="599"/>
      <c r="V845" s="599"/>
      <c r="W845" s="599"/>
      <c r="X845" s="599"/>
      <c r="Y845" s="599"/>
      <c r="Z845" s="599"/>
      <c r="AA845" s="599"/>
      <c r="AB845" s="599"/>
      <c r="AC845" s="599"/>
      <c r="AD845" s="599"/>
      <c r="AE845" s="599"/>
      <c r="AF845" s="599"/>
      <c r="AG845" s="599"/>
      <c r="AH845" s="599"/>
      <c r="AI845" s="599"/>
      <c r="AJ845" s="599"/>
      <c r="AK845" s="599"/>
      <c r="AL845" s="599"/>
      <c r="AM845" s="599"/>
      <c r="AN845" s="599"/>
      <c r="AO845" s="599"/>
      <c r="AP845" s="599"/>
      <c r="AQ845" s="599"/>
      <c r="AR845" s="599"/>
      <c r="AS845" s="599"/>
      <c r="AT845" s="599"/>
      <c r="AU845" s="599"/>
      <c r="AV845" s="599"/>
      <c r="AW845" s="599"/>
      <c r="AX845" s="599"/>
      <c r="AY845" s="599"/>
      <c r="AZ845" s="599"/>
      <c r="BA845" s="599"/>
      <c r="BB845" s="599"/>
    </row>
    <row r="846" spans="1:54" s="598" customFormat="1" ht="50.1">
      <c r="A846" s="610"/>
      <c r="B846" s="610"/>
      <c r="C846" s="611"/>
      <c r="D846" s="612"/>
      <c r="E846" s="613"/>
      <c r="F846" s="597"/>
      <c r="G846" s="605"/>
      <c r="H846" s="605" t="str">
        <f>H$42</f>
        <v>S3</v>
      </c>
      <c r="I846" s="574" t="s">
        <v>1827</v>
      </c>
      <c r="J846" s="607" t="s">
        <v>718</v>
      </c>
      <c r="K846" s="600"/>
      <c r="L846" s="599"/>
      <c r="M846" s="599"/>
      <c r="N846" s="599"/>
      <c r="O846" s="599"/>
      <c r="P846" s="599"/>
      <c r="Q846" s="599"/>
      <c r="R846" s="599"/>
      <c r="S846" s="599"/>
      <c r="T846" s="599"/>
      <c r="U846" s="599"/>
      <c r="V846" s="599"/>
      <c r="W846" s="599"/>
      <c r="X846" s="599"/>
      <c r="Y846" s="599"/>
      <c r="Z846" s="599"/>
      <c r="AA846" s="599"/>
      <c r="AB846" s="599"/>
      <c r="AC846" s="599"/>
      <c r="AD846" s="599"/>
      <c r="AE846" s="599"/>
      <c r="AF846" s="599"/>
      <c r="AG846" s="599"/>
      <c r="AH846" s="599"/>
      <c r="AI846" s="599"/>
      <c r="AJ846" s="599"/>
      <c r="AK846" s="599"/>
      <c r="AL846" s="599"/>
      <c r="AM846" s="599"/>
      <c r="AN846" s="599"/>
      <c r="AO846" s="599"/>
      <c r="AP846" s="599"/>
      <c r="AQ846" s="599"/>
      <c r="AR846" s="599"/>
      <c r="AS846" s="599"/>
      <c r="AT846" s="599"/>
      <c r="AU846" s="599"/>
      <c r="AV846" s="599"/>
      <c r="AW846" s="599"/>
      <c r="AX846" s="599"/>
      <c r="AY846" s="599"/>
      <c r="AZ846" s="599"/>
      <c r="BA846" s="599"/>
      <c r="BB846" s="599"/>
    </row>
    <row r="847" spans="1:54" s="598" customFormat="1">
      <c r="A847" s="610"/>
      <c r="B847" s="610"/>
      <c r="C847" s="611"/>
      <c r="D847" s="612"/>
      <c r="E847" s="613"/>
      <c r="F847" s="597"/>
      <c r="G847" s="605"/>
      <c r="H847" s="605" t="str">
        <f>H$43</f>
        <v>S4</v>
      </c>
      <c r="I847" s="574"/>
      <c r="J847" s="607"/>
      <c r="K847" s="600"/>
      <c r="L847" s="599"/>
      <c r="M847" s="599"/>
      <c r="N847" s="599"/>
      <c r="O847" s="599"/>
      <c r="P847" s="599"/>
      <c r="Q847" s="599"/>
      <c r="R847" s="599"/>
      <c r="S847" s="599"/>
      <c r="T847" s="599"/>
      <c r="U847" s="599"/>
      <c r="V847" s="599"/>
      <c r="W847" s="599"/>
      <c r="X847" s="599"/>
      <c r="Y847" s="599"/>
      <c r="Z847" s="599"/>
      <c r="AA847" s="599"/>
      <c r="AB847" s="599"/>
      <c r="AC847" s="599"/>
      <c r="AD847" s="599"/>
      <c r="AE847" s="599"/>
      <c r="AF847" s="599"/>
      <c r="AG847" s="599"/>
      <c r="AH847" s="599"/>
      <c r="AI847" s="599"/>
      <c r="AJ847" s="599"/>
      <c r="AK847" s="599"/>
      <c r="AL847" s="599"/>
      <c r="AM847" s="599"/>
      <c r="AN847" s="599"/>
      <c r="AO847" s="599"/>
      <c r="AP847" s="599"/>
      <c r="AQ847" s="599"/>
      <c r="AR847" s="599"/>
      <c r="AS847" s="599"/>
      <c r="AT847" s="599"/>
      <c r="AU847" s="599"/>
      <c r="AV847" s="599"/>
      <c r="AW847" s="599"/>
      <c r="AX847" s="599"/>
      <c r="AY847" s="599"/>
      <c r="AZ847" s="599"/>
      <c r="BA847" s="599"/>
      <c r="BB847" s="599"/>
    </row>
    <row r="848" spans="1:54" s="598" customFormat="1">
      <c r="A848" s="610"/>
      <c r="B848" s="610"/>
      <c r="C848" s="611"/>
      <c r="D848" s="612"/>
      <c r="E848" s="613"/>
      <c r="F848" s="597"/>
      <c r="G848" s="600"/>
      <c r="H848" s="600"/>
      <c r="I848" s="611"/>
      <c r="J848" s="600"/>
      <c r="K848" s="600"/>
      <c r="L848" s="599"/>
      <c r="M848" s="599"/>
      <c r="N848" s="599"/>
      <c r="O848" s="599"/>
      <c r="P848" s="599"/>
      <c r="Q848" s="599"/>
      <c r="R848" s="599"/>
      <c r="S848" s="599"/>
      <c r="T848" s="599"/>
      <c r="U848" s="599"/>
      <c r="V848" s="599"/>
      <c r="W848" s="599"/>
      <c r="X848" s="599"/>
      <c r="Y848" s="599"/>
      <c r="Z848" s="599"/>
      <c r="AA848" s="599"/>
      <c r="AB848" s="599"/>
      <c r="AC848" s="599"/>
      <c r="AD848" s="599"/>
      <c r="AE848" s="599"/>
      <c r="AF848" s="599"/>
      <c r="AG848" s="599"/>
      <c r="AH848" s="599"/>
      <c r="AI848" s="599"/>
      <c r="AJ848" s="599"/>
      <c r="AK848" s="599"/>
      <c r="AL848" s="599"/>
      <c r="AM848" s="599"/>
      <c r="AN848" s="599"/>
      <c r="AO848" s="599"/>
      <c r="AP848" s="599"/>
      <c r="AQ848" s="599"/>
      <c r="AR848" s="599"/>
      <c r="AS848" s="599"/>
      <c r="AT848" s="599"/>
      <c r="AU848" s="599"/>
      <c r="AV848" s="599"/>
      <c r="AW848" s="599"/>
      <c r="AX848" s="599"/>
      <c r="AY848" s="599"/>
      <c r="AZ848" s="599"/>
      <c r="BA848" s="599"/>
      <c r="BB848" s="599"/>
    </row>
    <row r="849" spans="1:54" s="598" customFormat="1" ht="99.95">
      <c r="A849" s="610"/>
      <c r="B849" s="610"/>
      <c r="C849" s="611"/>
      <c r="D849" s="612"/>
      <c r="E849" s="613"/>
      <c r="F849" s="597"/>
      <c r="G849" s="605" t="s">
        <v>1828</v>
      </c>
      <c r="H849" s="605"/>
      <c r="I849" s="606" t="s">
        <v>1829</v>
      </c>
      <c r="J849" s="607"/>
      <c r="K849" s="600"/>
      <c r="L849" s="599"/>
      <c r="M849" s="599"/>
      <c r="N849" s="599"/>
      <c r="O849" s="599"/>
      <c r="P849" s="599"/>
      <c r="Q849" s="599"/>
      <c r="R849" s="599"/>
      <c r="S849" s="599"/>
      <c r="T849" s="599"/>
      <c r="U849" s="599"/>
      <c r="V849" s="599"/>
      <c r="W849" s="599"/>
      <c r="X849" s="599"/>
      <c r="Y849" s="599"/>
      <c r="Z849" s="599"/>
      <c r="AA849" s="599"/>
      <c r="AB849" s="599"/>
      <c r="AC849" s="599"/>
      <c r="AD849" s="599"/>
      <c r="AE849" s="599"/>
      <c r="AF849" s="599"/>
      <c r="AG849" s="599"/>
      <c r="AH849" s="599"/>
      <c r="AI849" s="599"/>
      <c r="AJ849" s="599"/>
      <c r="AK849" s="599"/>
      <c r="AL849" s="599"/>
      <c r="AM849" s="599"/>
      <c r="AN849" s="599"/>
      <c r="AO849" s="599"/>
      <c r="AP849" s="599"/>
      <c r="AQ849" s="599"/>
      <c r="AR849" s="599"/>
      <c r="AS849" s="599"/>
      <c r="AT849" s="599"/>
      <c r="AU849" s="599"/>
      <c r="AV849" s="599"/>
      <c r="AW849" s="599"/>
      <c r="AX849" s="599"/>
      <c r="AY849" s="599"/>
      <c r="AZ849" s="599"/>
      <c r="BA849" s="599"/>
      <c r="BB849" s="599"/>
    </row>
    <row r="850" spans="1:54" s="598" customFormat="1" ht="275.10000000000002">
      <c r="A850" s="610"/>
      <c r="B850" s="610"/>
      <c r="C850" s="611"/>
      <c r="D850" s="612"/>
      <c r="E850" s="613"/>
      <c r="F850" s="597"/>
      <c r="G850" s="605"/>
      <c r="H850" s="605"/>
      <c r="I850" s="609" t="s">
        <v>1830</v>
      </c>
      <c r="J850" s="607"/>
      <c r="K850" s="600"/>
      <c r="L850" s="599"/>
      <c r="M850" s="599"/>
      <c r="N850" s="599"/>
      <c r="O850" s="599"/>
      <c r="P850" s="599"/>
      <c r="Q850" s="599"/>
      <c r="R850" s="599"/>
      <c r="S850" s="599"/>
      <c r="T850" s="599"/>
      <c r="U850" s="599"/>
      <c r="V850" s="599"/>
      <c r="W850" s="599"/>
      <c r="X850" s="599"/>
      <c r="Y850" s="599"/>
      <c r="Z850" s="599"/>
      <c r="AA850" s="599"/>
      <c r="AB850" s="599"/>
      <c r="AC850" s="599"/>
      <c r="AD850" s="599"/>
      <c r="AE850" s="599"/>
      <c r="AF850" s="599"/>
      <c r="AG850" s="599"/>
      <c r="AH850" s="599"/>
      <c r="AI850" s="599"/>
      <c r="AJ850" s="599"/>
      <c r="AK850" s="599"/>
      <c r="AL850" s="599"/>
      <c r="AM850" s="599"/>
      <c r="AN850" s="599"/>
      <c r="AO850" s="599"/>
      <c r="AP850" s="599"/>
      <c r="AQ850" s="599"/>
      <c r="AR850" s="599"/>
      <c r="AS850" s="599"/>
      <c r="AT850" s="599"/>
      <c r="AU850" s="599"/>
      <c r="AV850" s="599"/>
      <c r="AW850" s="599"/>
      <c r="AX850" s="599"/>
      <c r="AY850" s="599"/>
      <c r="AZ850" s="599"/>
      <c r="BA850" s="599"/>
      <c r="BB850" s="599"/>
    </row>
    <row r="851" spans="1:54" s="598" customFormat="1">
      <c r="A851" s="610"/>
      <c r="B851" s="610"/>
      <c r="C851" s="611"/>
      <c r="D851" s="612"/>
      <c r="E851" s="613"/>
      <c r="F851" s="597"/>
      <c r="G851" s="605"/>
      <c r="H851" s="605" t="s">
        <v>1517</v>
      </c>
      <c r="I851" s="574"/>
      <c r="J851" s="607"/>
      <c r="K851" s="600"/>
      <c r="L851" s="599"/>
      <c r="M851" s="599"/>
      <c r="N851" s="599"/>
      <c r="O851" s="599"/>
      <c r="P851" s="599"/>
      <c r="Q851" s="599"/>
      <c r="R851" s="599"/>
      <c r="S851" s="599"/>
      <c r="T851" s="599"/>
      <c r="U851" s="599"/>
      <c r="V851" s="599"/>
      <c r="W851" s="599"/>
      <c r="X851" s="599"/>
      <c r="Y851" s="599"/>
      <c r="Z851" s="599"/>
      <c r="AA851" s="599"/>
      <c r="AB851" s="599"/>
      <c r="AC851" s="599"/>
      <c r="AD851" s="599"/>
      <c r="AE851" s="599"/>
      <c r="AF851" s="599"/>
      <c r="AG851" s="599"/>
      <c r="AH851" s="599"/>
      <c r="AI851" s="599"/>
      <c r="AJ851" s="599"/>
      <c r="AK851" s="599"/>
      <c r="AL851" s="599"/>
      <c r="AM851" s="599"/>
      <c r="AN851" s="599"/>
      <c r="AO851" s="599"/>
      <c r="AP851" s="599"/>
      <c r="AQ851" s="599"/>
      <c r="AR851" s="599"/>
      <c r="AS851" s="599"/>
      <c r="AT851" s="599"/>
      <c r="AU851" s="599"/>
      <c r="AV851" s="599"/>
      <c r="AW851" s="599"/>
      <c r="AX851" s="599"/>
      <c r="AY851" s="599"/>
      <c r="AZ851" s="599"/>
      <c r="BA851" s="599"/>
      <c r="BB851" s="599"/>
    </row>
    <row r="852" spans="1:54" s="598" customFormat="1">
      <c r="A852" s="610"/>
      <c r="B852" s="610"/>
      <c r="C852" s="611"/>
      <c r="D852" s="612"/>
      <c r="E852" s="613"/>
      <c r="F852" s="597"/>
      <c r="G852" s="605"/>
      <c r="H852" s="605" t="str">
        <f>H$39</f>
        <v>MA</v>
      </c>
      <c r="I852" s="574"/>
      <c r="J852" s="607"/>
      <c r="K852" s="600"/>
      <c r="L852" s="599"/>
      <c r="M852" s="599"/>
      <c r="N852" s="599"/>
      <c r="O852" s="599"/>
      <c r="P852" s="599"/>
      <c r="Q852" s="599"/>
      <c r="R852" s="599"/>
      <c r="S852" s="599"/>
      <c r="T852" s="599"/>
      <c r="U852" s="599"/>
      <c r="V852" s="599"/>
      <c r="W852" s="599"/>
      <c r="X852" s="599"/>
      <c r="Y852" s="599"/>
      <c r="Z852" s="599"/>
      <c r="AA852" s="599"/>
      <c r="AB852" s="599"/>
      <c r="AC852" s="599"/>
      <c r="AD852" s="599"/>
      <c r="AE852" s="599"/>
      <c r="AF852" s="599"/>
      <c r="AG852" s="599"/>
      <c r="AH852" s="599"/>
      <c r="AI852" s="599"/>
      <c r="AJ852" s="599"/>
      <c r="AK852" s="599"/>
      <c r="AL852" s="599"/>
      <c r="AM852" s="599"/>
      <c r="AN852" s="599"/>
      <c r="AO852" s="599"/>
      <c r="AP852" s="599"/>
      <c r="AQ852" s="599"/>
      <c r="AR852" s="599"/>
      <c r="AS852" s="599"/>
      <c r="AT852" s="599"/>
      <c r="AU852" s="599"/>
      <c r="AV852" s="599"/>
      <c r="AW852" s="599"/>
      <c r="AX852" s="599"/>
      <c r="AY852" s="599"/>
      <c r="AZ852" s="599"/>
      <c r="BA852" s="599"/>
      <c r="BB852" s="599"/>
    </row>
    <row r="853" spans="1:54" s="598" customFormat="1">
      <c r="A853" s="610"/>
      <c r="B853" s="610"/>
      <c r="C853" s="611"/>
      <c r="D853" s="612"/>
      <c r="E853" s="613"/>
      <c r="F853" s="597"/>
      <c r="G853" s="605"/>
      <c r="H853" s="605" t="str">
        <f>H$40</f>
        <v>S1</v>
      </c>
      <c r="I853" s="574"/>
      <c r="J853" s="607"/>
      <c r="K853" s="600"/>
      <c r="L853" s="599"/>
      <c r="M853" s="599"/>
      <c r="N853" s="599"/>
      <c r="O853" s="599"/>
      <c r="P853" s="599"/>
      <c r="Q853" s="599"/>
      <c r="R853" s="599"/>
      <c r="S853" s="599"/>
      <c r="T853" s="599"/>
      <c r="U853" s="599"/>
      <c r="V853" s="599"/>
      <c r="W853" s="599"/>
      <c r="X853" s="599"/>
      <c r="Y853" s="599"/>
      <c r="Z853" s="599"/>
      <c r="AA853" s="599"/>
      <c r="AB853" s="599"/>
      <c r="AC853" s="599"/>
      <c r="AD853" s="599"/>
      <c r="AE853" s="599"/>
      <c r="AF853" s="599"/>
      <c r="AG853" s="599"/>
      <c r="AH853" s="599"/>
      <c r="AI853" s="599"/>
      <c r="AJ853" s="599"/>
      <c r="AK853" s="599"/>
      <c r="AL853" s="599"/>
      <c r="AM853" s="599"/>
      <c r="AN853" s="599"/>
      <c r="AO853" s="599"/>
      <c r="AP853" s="599"/>
      <c r="AQ853" s="599"/>
      <c r="AR853" s="599"/>
      <c r="AS853" s="599"/>
      <c r="AT853" s="599"/>
      <c r="AU853" s="599"/>
      <c r="AV853" s="599"/>
      <c r="AW853" s="599"/>
      <c r="AX853" s="599"/>
      <c r="AY853" s="599"/>
      <c r="AZ853" s="599"/>
      <c r="BA853" s="599"/>
      <c r="BB853" s="599"/>
    </row>
    <row r="854" spans="1:54" s="598" customFormat="1">
      <c r="A854" s="610"/>
      <c r="B854" s="610"/>
      <c r="C854" s="611"/>
      <c r="D854" s="612"/>
      <c r="E854" s="613"/>
      <c r="F854" s="597"/>
      <c r="G854" s="605"/>
      <c r="H854" s="605" t="str">
        <f>H$41</f>
        <v>S2</v>
      </c>
      <c r="I854" s="574"/>
      <c r="J854" s="607"/>
      <c r="K854" s="600"/>
      <c r="L854" s="599"/>
      <c r="M854" s="599"/>
      <c r="N854" s="599"/>
      <c r="O854" s="599"/>
      <c r="P854" s="599"/>
      <c r="Q854" s="599"/>
      <c r="R854" s="599"/>
      <c r="S854" s="599"/>
      <c r="T854" s="599"/>
      <c r="U854" s="599"/>
      <c r="V854" s="599"/>
      <c r="W854" s="599"/>
      <c r="X854" s="599"/>
      <c r="Y854" s="599"/>
      <c r="Z854" s="599"/>
      <c r="AA854" s="599"/>
      <c r="AB854" s="599"/>
      <c r="AC854" s="599"/>
      <c r="AD854" s="599"/>
      <c r="AE854" s="599"/>
      <c r="AF854" s="599"/>
      <c r="AG854" s="599"/>
      <c r="AH854" s="599"/>
      <c r="AI854" s="599"/>
      <c r="AJ854" s="599"/>
      <c r="AK854" s="599"/>
      <c r="AL854" s="599"/>
      <c r="AM854" s="599"/>
      <c r="AN854" s="599"/>
      <c r="AO854" s="599"/>
      <c r="AP854" s="599"/>
      <c r="AQ854" s="599"/>
      <c r="AR854" s="599"/>
      <c r="AS854" s="599"/>
      <c r="AT854" s="599"/>
      <c r="AU854" s="599"/>
      <c r="AV854" s="599"/>
      <c r="AW854" s="599"/>
      <c r="AX854" s="599"/>
      <c r="AY854" s="599"/>
      <c r="AZ854" s="599"/>
      <c r="BA854" s="599"/>
      <c r="BB854" s="599"/>
    </row>
    <row r="855" spans="1:54" s="598" customFormat="1" ht="37.5">
      <c r="A855" s="610"/>
      <c r="B855" s="610"/>
      <c r="C855" s="611"/>
      <c r="D855" s="612"/>
      <c r="E855" s="613"/>
      <c r="F855" s="597"/>
      <c r="G855" s="605"/>
      <c r="H855" s="605" t="str">
        <f>H$42</f>
        <v>S3</v>
      </c>
      <c r="I855" s="574" t="s">
        <v>1831</v>
      </c>
      <c r="J855" s="607" t="s">
        <v>718</v>
      </c>
      <c r="K855" s="600"/>
      <c r="L855" s="599"/>
      <c r="M855" s="599"/>
      <c r="N855" s="599"/>
      <c r="O855" s="599"/>
      <c r="P855" s="599"/>
      <c r="Q855" s="599"/>
      <c r="R855" s="599"/>
      <c r="S855" s="599"/>
      <c r="T855" s="599"/>
      <c r="U855" s="599"/>
      <c r="V855" s="599"/>
      <c r="W855" s="599"/>
      <c r="X855" s="599"/>
      <c r="Y855" s="599"/>
      <c r="Z855" s="599"/>
      <c r="AA855" s="599"/>
      <c r="AB855" s="599"/>
      <c r="AC855" s="599"/>
      <c r="AD855" s="599"/>
      <c r="AE855" s="599"/>
      <c r="AF855" s="599"/>
      <c r="AG855" s="599"/>
      <c r="AH855" s="599"/>
      <c r="AI855" s="599"/>
      <c r="AJ855" s="599"/>
      <c r="AK855" s="599"/>
      <c r="AL855" s="599"/>
      <c r="AM855" s="599"/>
      <c r="AN855" s="599"/>
      <c r="AO855" s="599"/>
      <c r="AP855" s="599"/>
      <c r="AQ855" s="599"/>
      <c r="AR855" s="599"/>
      <c r="AS855" s="599"/>
      <c r="AT855" s="599"/>
      <c r="AU855" s="599"/>
      <c r="AV855" s="599"/>
      <c r="AW855" s="599"/>
      <c r="AX855" s="599"/>
      <c r="AY855" s="599"/>
      <c r="AZ855" s="599"/>
      <c r="BA855" s="599"/>
      <c r="BB855" s="599"/>
    </row>
    <row r="856" spans="1:54" s="598" customFormat="1">
      <c r="A856" s="610"/>
      <c r="B856" s="610"/>
      <c r="C856" s="611"/>
      <c r="D856" s="612"/>
      <c r="E856" s="613"/>
      <c r="F856" s="597"/>
      <c r="G856" s="605"/>
      <c r="H856" s="605" t="str">
        <f>H$43</f>
        <v>S4</v>
      </c>
      <c r="I856" s="574"/>
      <c r="J856" s="607"/>
      <c r="K856" s="600"/>
      <c r="L856" s="599"/>
      <c r="M856" s="599"/>
      <c r="N856" s="599"/>
      <c r="O856" s="599"/>
      <c r="P856" s="599"/>
      <c r="Q856" s="599"/>
      <c r="R856" s="599"/>
      <c r="S856" s="599"/>
      <c r="T856" s="599"/>
      <c r="U856" s="599"/>
      <c r="V856" s="599"/>
      <c r="W856" s="599"/>
      <c r="X856" s="599"/>
      <c r="Y856" s="599"/>
      <c r="Z856" s="599"/>
      <c r="AA856" s="599"/>
      <c r="AB856" s="599"/>
      <c r="AC856" s="599"/>
      <c r="AD856" s="599"/>
      <c r="AE856" s="599"/>
      <c r="AF856" s="599"/>
      <c r="AG856" s="599"/>
      <c r="AH856" s="599"/>
      <c r="AI856" s="599"/>
      <c r="AJ856" s="599"/>
      <c r="AK856" s="599"/>
      <c r="AL856" s="599"/>
      <c r="AM856" s="599"/>
      <c r="AN856" s="599"/>
      <c r="AO856" s="599"/>
      <c r="AP856" s="599"/>
      <c r="AQ856" s="599"/>
      <c r="AR856" s="599"/>
      <c r="AS856" s="599"/>
      <c r="AT856" s="599"/>
      <c r="AU856" s="599"/>
      <c r="AV856" s="599"/>
      <c r="AW856" s="599"/>
      <c r="AX856" s="599"/>
      <c r="AY856" s="599"/>
      <c r="AZ856" s="599"/>
      <c r="BA856" s="599"/>
      <c r="BB856" s="599"/>
    </row>
    <row r="857" spans="1:54" s="598" customFormat="1">
      <c r="A857" s="610"/>
      <c r="B857" s="610"/>
      <c r="C857" s="611"/>
      <c r="D857" s="612"/>
      <c r="E857" s="613"/>
      <c r="F857" s="597"/>
      <c r="G857" s="610"/>
      <c r="H857" s="610"/>
      <c r="I857" s="611"/>
      <c r="J857" s="612"/>
      <c r="K857" s="600"/>
      <c r="L857" s="599"/>
      <c r="M857" s="599"/>
      <c r="N857" s="599"/>
      <c r="O857" s="599"/>
      <c r="P857" s="599"/>
      <c r="Q857" s="599"/>
      <c r="R857" s="599"/>
      <c r="S857" s="599"/>
      <c r="T857" s="599"/>
      <c r="U857" s="599"/>
      <c r="V857" s="599"/>
      <c r="W857" s="599"/>
      <c r="X857" s="599"/>
      <c r="Y857" s="599"/>
      <c r="Z857" s="599"/>
      <c r="AA857" s="599"/>
      <c r="AB857" s="599"/>
      <c r="AC857" s="599"/>
      <c r="AD857" s="599"/>
      <c r="AE857" s="599"/>
      <c r="AF857" s="599"/>
      <c r="AG857" s="599"/>
      <c r="AH857" s="599"/>
      <c r="AI857" s="599"/>
      <c r="AJ857" s="599"/>
      <c r="AK857" s="599"/>
      <c r="AL857" s="599"/>
      <c r="AM857" s="599"/>
      <c r="AN857" s="599"/>
      <c r="AO857" s="599"/>
      <c r="AP857" s="599"/>
      <c r="AQ857" s="599"/>
      <c r="AR857" s="599"/>
      <c r="AS857" s="599"/>
      <c r="AT857" s="599"/>
      <c r="AU857" s="599"/>
      <c r="AV857" s="599"/>
      <c r="AW857" s="599"/>
      <c r="AX857" s="599"/>
      <c r="AY857" s="599"/>
      <c r="AZ857" s="599"/>
      <c r="BA857" s="599"/>
      <c r="BB857" s="599"/>
    </row>
    <row r="858" spans="1:54" s="598" customFormat="1" ht="324.95">
      <c r="A858" s="601">
        <v>2.13</v>
      </c>
      <c r="B858" s="601"/>
      <c r="C858" s="593" t="s">
        <v>1044</v>
      </c>
      <c r="D858" s="602"/>
      <c r="E858" s="640"/>
      <c r="F858" s="597"/>
      <c r="G858" s="601">
        <v>2.13</v>
      </c>
      <c r="H858" s="601"/>
      <c r="I858" s="593" t="s">
        <v>1832</v>
      </c>
      <c r="J858" s="602"/>
      <c r="K858" s="640"/>
      <c r="L858" s="599"/>
      <c r="M858" s="599"/>
      <c r="N858" s="599"/>
      <c r="O858" s="599"/>
      <c r="P858" s="599"/>
      <c r="Q858" s="599"/>
      <c r="R858" s="599"/>
      <c r="S858" s="599"/>
      <c r="T858" s="599"/>
      <c r="U858" s="599"/>
      <c r="V858" s="599"/>
      <c r="W858" s="599"/>
      <c r="X858" s="599"/>
      <c r="Y858" s="599"/>
      <c r="Z858" s="599"/>
      <c r="AA858" s="599"/>
      <c r="AB858" s="599"/>
      <c r="AC858" s="599"/>
      <c r="AD858" s="599"/>
      <c r="AE858" s="599"/>
      <c r="AF858" s="599"/>
      <c r="AG858" s="599"/>
      <c r="AH858" s="599"/>
      <c r="AI858" s="599"/>
      <c r="AJ858" s="599"/>
      <c r="AK858" s="599"/>
      <c r="AL858" s="599"/>
      <c r="AM858" s="599"/>
      <c r="AN858" s="599"/>
      <c r="AO858" s="599"/>
      <c r="AP858" s="599"/>
      <c r="AQ858" s="599"/>
      <c r="AR858" s="599"/>
      <c r="AS858" s="599"/>
      <c r="AT858" s="599"/>
      <c r="AU858" s="599"/>
      <c r="AV858" s="599"/>
      <c r="AW858" s="599"/>
      <c r="AX858" s="599"/>
      <c r="AY858" s="599"/>
      <c r="AZ858" s="599"/>
      <c r="BA858" s="599"/>
      <c r="BB858" s="599"/>
    </row>
    <row r="859" spans="1:54" s="598" customFormat="1" ht="112.5">
      <c r="A859" s="605" t="s">
        <v>1045</v>
      </c>
      <c r="B859" s="605"/>
      <c r="C859" s="606" t="s">
        <v>1046</v>
      </c>
      <c r="D859" s="607"/>
      <c r="E859" s="608"/>
      <c r="F859" s="597"/>
      <c r="G859" s="605" t="s">
        <v>1833</v>
      </c>
      <c r="H859" s="605"/>
      <c r="I859" s="606" t="s">
        <v>1834</v>
      </c>
      <c r="J859" s="607"/>
      <c r="K859" s="608"/>
      <c r="L859" s="599"/>
      <c r="M859" s="599"/>
      <c r="N859" s="599"/>
      <c r="O859" s="599"/>
      <c r="P859" s="599"/>
      <c r="Q859" s="599"/>
      <c r="R859" s="599"/>
      <c r="S859" s="599"/>
      <c r="T859" s="599"/>
      <c r="U859" s="599"/>
      <c r="V859" s="599"/>
      <c r="W859" s="599"/>
      <c r="X859" s="599"/>
      <c r="Y859" s="599"/>
      <c r="Z859" s="599"/>
      <c r="AA859" s="599"/>
      <c r="AB859" s="599"/>
      <c r="AC859" s="599"/>
      <c r="AD859" s="599"/>
      <c r="AE859" s="599"/>
      <c r="AF859" s="599"/>
      <c r="AG859" s="599"/>
      <c r="AH859" s="599"/>
      <c r="AI859" s="599"/>
      <c r="AJ859" s="599"/>
      <c r="AK859" s="599"/>
      <c r="AL859" s="599"/>
      <c r="AM859" s="599"/>
      <c r="AN859" s="599"/>
      <c r="AO859" s="599"/>
      <c r="AP859" s="599"/>
      <c r="AQ859" s="599"/>
      <c r="AR859" s="599"/>
      <c r="AS859" s="599"/>
      <c r="AT859" s="599"/>
      <c r="AU859" s="599"/>
      <c r="AV859" s="599"/>
      <c r="AW859" s="599"/>
      <c r="AX859" s="599"/>
      <c r="AY859" s="599"/>
      <c r="AZ859" s="599"/>
      <c r="BA859" s="599"/>
      <c r="BB859" s="599"/>
    </row>
    <row r="860" spans="1:54" s="598" customFormat="1" ht="87.6">
      <c r="A860" s="605"/>
      <c r="B860" s="605"/>
      <c r="C860" s="609" t="s">
        <v>1835</v>
      </c>
      <c r="D860" s="607"/>
      <c r="E860" s="608"/>
      <c r="F860" s="597"/>
      <c r="G860" s="605"/>
      <c r="H860" s="605"/>
      <c r="I860" s="609" t="s">
        <v>1836</v>
      </c>
      <c r="J860" s="607"/>
      <c r="K860" s="608"/>
      <c r="L860" s="599"/>
      <c r="M860" s="599"/>
      <c r="N860" s="599"/>
      <c r="O860" s="599"/>
      <c r="P860" s="599"/>
      <c r="Q860" s="599"/>
      <c r="R860" s="599"/>
      <c r="S860" s="599"/>
      <c r="T860" s="599"/>
      <c r="U860" s="599"/>
      <c r="V860" s="599"/>
      <c r="W860" s="599"/>
      <c r="X860" s="599"/>
      <c r="Y860" s="599"/>
      <c r="Z860" s="599"/>
      <c r="AA860" s="599"/>
      <c r="AB860" s="599"/>
      <c r="AC860" s="599"/>
      <c r="AD860" s="599"/>
      <c r="AE860" s="599"/>
      <c r="AF860" s="599"/>
      <c r="AG860" s="599"/>
      <c r="AH860" s="599"/>
      <c r="AI860" s="599"/>
      <c r="AJ860" s="599"/>
      <c r="AK860" s="599"/>
      <c r="AL860" s="599"/>
      <c r="AM860" s="599"/>
      <c r="AN860" s="599"/>
      <c r="AO860" s="599"/>
      <c r="AP860" s="599"/>
      <c r="AQ860" s="599"/>
      <c r="AR860" s="599"/>
      <c r="AS860" s="599"/>
      <c r="AT860" s="599"/>
      <c r="AU860" s="599"/>
      <c r="AV860" s="599"/>
      <c r="AW860" s="599"/>
      <c r="AX860" s="599"/>
      <c r="AY860" s="599"/>
      <c r="AZ860" s="599"/>
      <c r="BA860" s="599"/>
      <c r="BB860" s="599"/>
    </row>
    <row r="861" spans="1:54" s="598" customFormat="1">
      <c r="A861" s="605"/>
      <c r="B861" s="605" t="s">
        <v>1517</v>
      </c>
      <c r="C861" s="574"/>
      <c r="D861" s="607"/>
      <c r="E861" s="608"/>
      <c r="F861" s="597"/>
      <c r="G861" s="605"/>
      <c r="H861" s="605" t="s">
        <v>1517</v>
      </c>
      <c r="I861" s="574"/>
      <c r="J861" s="607"/>
      <c r="K861" s="608"/>
      <c r="L861" s="599"/>
      <c r="M861" s="599"/>
      <c r="N861" s="599"/>
      <c r="O861" s="599"/>
      <c r="P861" s="599"/>
      <c r="Q861" s="599"/>
      <c r="R861" s="599"/>
      <c r="S861" s="599"/>
      <c r="T861" s="599"/>
      <c r="U861" s="599"/>
      <c r="V861" s="599"/>
      <c r="W861" s="599"/>
      <c r="X861" s="599"/>
      <c r="Y861" s="599"/>
      <c r="Z861" s="599"/>
      <c r="AA861" s="599"/>
      <c r="AB861" s="599"/>
      <c r="AC861" s="599"/>
      <c r="AD861" s="599"/>
      <c r="AE861" s="599"/>
      <c r="AF861" s="599"/>
      <c r="AG861" s="599"/>
      <c r="AH861" s="599"/>
      <c r="AI861" s="599"/>
      <c r="AJ861" s="599"/>
      <c r="AK861" s="599"/>
      <c r="AL861" s="599"/>
      <c r="AM861" s="599"/>
      <c r="AN861" s="599"/>
      <c r="AO861" s="599"/>
      <c r="AP861" s="599"/>
      <c r="AQ861" s="599"/>
      <c r="AR861" s="599"/>
      <c r="AS861" s="599"/>
      <c r="AT861" s="599"/>
      <c r="AU861" s="599"/>
      <c r="AV861" s="599"/>
      <c r="AW861" s="599"/>
      <c r="AX861" s="599"/>
      <c r="AY861" s="599"/>
      <c r="AZ861" s="599"/>
      <c r="BA861" s="599"/>
      <c r="BB861" s="599"/>
    </row>
    <row r="862" spans="1:54" s="598" customFormat="1">
      <c r="A862" s="605"/>
      <c r="B862" s="605" t="str">
        <f>B$39</f>
        <v>MA</v>
      </c>
      <c r="C862" s="574"/>
      <c r="D862" s="607"/>
      <c r="E862" s="608"/>
      <c r="F862" s="597"/>
      <c r="G862" s="605"/>
      <c r="H862" s="605" t="str">
        <f>H$39</f>
        <v>MA</v>
      </c>
      <c r="I862" s="574"/>
      <c r="J862" s="607"/>
      <c r="K862" s="608"/>
      <c r="L862" s="599"/>
      <c r="M862" s="599"/>
      <c r="N862" s="599"/>
      <c r="O862" s="599"/>
      <c r="P862" s="599"/>
      <c r="Q862" s="599"/>
      <c r="R862" s="599"/>
      <c r="S862" s="599"/>
      <c r="T862" s="599"/>
      <c r="U862" s="599"/>
      <c r="V862" s="599"/>
      <c r="W862" s="599"/>
      <c r="X862" s="599"/>
      <c r="Y862" s="599"/>
      <c r="Z862" s="599"/>
      <c r="AA862" s="599"/>
      <c r="AB862" s="599"/>
      <c r="AC862" s="599"/>
      <c r="AD862" s="599"/>
      <c r="AE862" s="599"/>
      <c r="AF862" s="599"/>
      <c r="AG862" s="599"/>
      <c r="AH862" s="599"/>
      <c r="AI862" s="599"/>
      <c r="AJ862" s="599"/>
      <c r="AK862" s="599"/>
      <c r="AL862" s="599"/>
      <c r="AM862" s="599"/>
      <c r="AN862" s="599"/>
      <c r="AO862" s="599"/>
      <c r="AP862" s="599"/>
      <c r="AQ862" s="599"/>
      <c r="AR862" s="599"/>
      <c r="AS862" s="599"/>
      <c r="AT862" s="599"/>
      <c r="AU862" s="599"/>
      <c r="AV862" s="599"/>
      <c r="AW862" s="599"/>
      <c r="AX862" s="599"/>
      <c r="AY862" s="599"/>
      <c r="AZ862" s="599"/>
      <c r="BA862" s="599"/>
      <c r="BB862" s="599"/>
    </row>
    <row r="863" spans="1:54" s="598" customFormat="1">
      <c r="A863" s="605"/>
      <c r="B863" s="605" t="str">
        <f>B$40</f>
        <v>S1</v>
      </c>
      <c r="C863" s="574"/>
      <c r="D863" s="607"/>
      <c r="E863" s="608"/>
      <c r="F863" s="597"/>
      <c r="G863" s="605"/>
      <c r="H863" s="605" t="str">
        <f>H$40</f>
        <v>S1</v>
      </c>
      <c r="I863" s="574"/>
      <c r="J863" s="607"/>
      <c r="K863" s="608"/>
      <c r="L863" s="599"/>
      <c r="M863" s="599"/>
      <c r="N863" s="599"/>
      <c r="O863" s="599"/>
      <c r="P863" s="599"/>
      <c r="Q863" s="599"/>
      <c r="R863" s="599"/>
      <c r="S863" s="599"/>
      <c r="T863" s="599"/>
      <c r="U863" s="599"/>
      <c r="V863" s="599"/>
      <c r="W863" s="599"/>
      <c r="X863" s="599"/>
      <c r="Y863" s="599"/>
      <c r="Z863" s="599"/>
      <c r="AA863" s="599"/>
      <c r="AB863" s="599"/>
      <c r="AC863" s="599"/>
      <c r="AD863" s="599"/>
      <c r="AE863" s="599"/>
      <c r="AF863" s="599"/>
      <c r="AG863" s="599"/>
      <c r="AH863" s="599"/>
      <c r="AI863" s="599"/>
      <c r="AJ863" s="599"/>
      <c r="AK863" s="599"/>
      <c r="AL863" s="599"/>
      <c r="AM863" s="599"/>
      <c r="AN863" s="599"/>
      <c r="AO863" s="599"/>
      <c r="AP863" s="599"/>
      <c r="AQ863" s="599"/>
      <c r="AR863" s="599"/>
      <c r="AS863" s="599"/>
      <c r="AT863" s="599"/>
      <c r="AU863" s="599"/>
      <c r="AV863" s="599"/>
      <c r="AW863" s="599"/>
      <c r="AX863" s="599"/>
      <c r="AY863" s="599"/>
      <c r="AZ863" s="599"/>
      <c r="BA863" s="599"/>
      <c r="BB863" s="599"/>
    </row>
    <row r="864" spans="1:54" s="598" customFormat="1">
      <c r="A864" s="605"/>
      <c r="B864" s="605" t="str">
        <f>B$41</f>
        <v>S2</v>
      </c>
      <c r="C864" s="574"/>
      <c r="D864" s="607"/>
      <c r="E864" s="608"/>
      <c r="F864" s="597"/>
      <c r="G864" s="605"/>
      <c r="H864" s="605" t="str">
        <f>H$41</f>
        <v>S2</v>
      </c>
      <c r="I864" s="574"/>
      <c r="J864" s="607"/>
      <c r="K864" s="608"/>
      <c r="L864" s="599"/>
      <c r="M864" s="599"/>
      <c r="N864" s="599"/>
      <c r="O864" s="599"/>
      <c r="P864" s="599"/>
      <c r="Q864" s="599"/>
      <c r="R864" s="599"/>
      <c r="S864" s="599"/>
      <c r="T864" s="599"/>
      <c r="U864" s="599"/>
      <c r="V864" s="599"/>
      <c r="W864" s="599"/>
      <c r="X864" s="599"/>
      <c r="Y864" s="599"/>
      <c r="Z864" s="599"/>
      <c r="AA864" s="599"/>
      <c r="AB864" s="599"/>
      <c r="AC864" s="599"/>
      <c r="AD864" s="599"/>
      <c r="AE864" s="599"/>
      <c r="AF864" s="599"/>
      <c r="AG864" s="599"/>
      <c r="AH864" s="599"/>
      <c r="AI864" s="599"/>
      <c r="AJ864" s="599"/>
      <c r="AK864" s="599"/>
      <c r="AL864" s="599"/>
      <c r="AM864" s="599"/>
      <c r="AN864" s="599"/>
      <c r="AO864" s="599"/>
      <c r="AP864" s="599"/>
      <c r="AQ864" s="599"/>
      <c r="AR864" s="599"/>
      <c r="AS864" s="599"/>
      <c r="AT864" s="599"/>
      <c r="AU864" s="599"/>
      <c r="AV864" s="599"/>
      <c r="AW864" s="599"/>
      <c r="AX864" s="599"/>
      <c r="AY864" s="599"/>
      <c r="AZ864" s="599"/>
      <c r="BA864" s="599"/>
      <c r="BB864" s="599"/>
    </row>
    <row r="865" spans="1:54" s="598" customFormat="1" ht="24.95">
      <c r="A865" s="605"/>
      <c r="B865" s="605" t="str">
        <f>B$42</f>
        <v>S3</v>
      </c>
      <c r="C865" s="574"/>
      <c r="D865" s="607"/>
      <c r="E865" s="608"/>
      <c r="F865" s="597"/>
      <c r="G865" s="605"/>
      <c r="H865" s="605" t="str">
        <f>H$42</f>
        <v>S3</v>
      </c>
      <c r="I865" s="574" t="s">
        <v>1837</v>
      </c>
      <c r="J865" s="607" t="s">
        <v>718</v>
      </c>
      <c r="K865" s="608"/>
      <c r="L865" s="599"/>
      <c r="M865" s="599"/>
      <c r="N865" s="599"/>
      <c r="O865" s="599"/>
      <c r="P865" s="599"/>
      <c r="Q865" s="599"/>
      <c r="R865" s="599"/>
      <c r="S865" s="599"/>
      <c r="T865" s="599"/>
      <c r="U865" s="599"/>
      <c r="V865" s="599"/>
      <c r="W865" s="599"/>
      <c r="X865" s="599"/>
      <c r="Y865" s="599"/>
      <c r="Z865" s="599"/>
      <c r="AA865" s="599"/>
      <c r="AB865" s="599"/>
      <c r="AC865" s="599"/>
      <c r="AD865" s="599"/>
      <c r="AE865" s="599"/>
      <c r="AF865" s="599"/>
      <c r="AG865" s="599"/>
      <c r="AH865" s="599"/>
      <c r="AI865" s="599"/>
      <c r="AJ865" s="599"/>
      <c r="AK865" s="599"/>
      <c r="AL865" s="599"/>
      <c r="AM865" s="599"/>
      <c r="AN865" s="599"/>
      <c r="AO865" s="599"/>
      <c r="AP865" s="599"/>
      <c r="AQ865" s="599"/>
      <c r="AR865" s="599"/>
      <c r="AS865" s="599"/>
      <c r="AT865" s="599"/>
      <c r="AU865" s="599"/>
      <c r="AV865" s="599"/>
      <c r="AW865" s="599"/>
      <c r="AX865" s="599"/>
      <c r="AY865" s="599"/>
      <c r="AZ865" s="599"/>
      <c r="BA865" s="599"/>
      <c r="BB865" s="599"/>
    </row>
    <row r="866" spans="1:54" s="598" customFormat="1">
      <c r="A866" s="605"/>
      <c r="B866" s="605" t="str">
        <f>B$43</f>
        <v>S4</v>
      </c>
      <c r="C866" s="574"/>
      <c r="D866" s="607"/>
      <c r="E866" s="608"/>
      <c r="F866" s="597"/>
      <c r="G866" s="605"/>
      <c r="H866" s="605" t="str">
        <f>H$43</f>
        <v>S4</v>
      </c>
      <c r="I866" s="574"/>
      <c r="J866" s="607"/>
      <c r="K866" s="608"/>
      <c r="L866" s="599"/>
      <c r="M866" s="599"/>
      <c r="N866" s="599"/>
      <c r="O866" s="599"/>
      <c r="P866" s="599"/>
      <c r="Q866" s="599"/>
      <c r="R866" s="599"/>
      <c r="S866" s="599"/>
      <c r="T866" s="599"/>
      <c r="U866" s="599"/>
      <c r="V866" s="599"/>
      <c r="W866" s="599"/>
      <c r="X866" s="599"/>
      <c r="Y866" s="599"/>
      <c r="Z866" s="599"/>
      <c r="AA866" s="599"/>
      <c r="AB866" s="599"/>
      <c r="AC866" s="599"/>
      <c r="AD866" s="599"/>
      <c r="AE866" s="599"/>
      <c r="AF866" s="599"/>
      <c r="AG866" s="599"/>
      <c r="AH866" s="599"/>
      <c r="AI866" s="599"/>
      <c r="AJ866" s="599"/>
      <c r="AK866" s="599"/>
      <c r="AL866" s="599"/>
      <c r="AM866" s="599"/>
      <c r="AN866" s="599"/>
      <c r="AO866" s="599"/>
      <c r="AP866" s="599"/>
      <c r="AQ866" s="599"/>
      <c r="AR866" s="599"/>
      <c r="AS866" s="599"/>
      <c r="AT866" s="599"/>
      <c r="AU866" s="599"/>
      <c r="AV866" s="599"/>
      <c r="AW866" s="599"/>
      <c r="AX866" s="599"/>
      <c r="AY866" s="599"/>
      <c r="AZ866" s="599"/>
      <c r="BA866" s="599"/>
      <c r="BB866" s="599"/>
    </row>
    <row r="867" spans="1:54" s="598" customFormat="1">
      <c r="A867" s="610"/>
      <c r="B867" s="610"/>
      <c r="C867" s="611"/>
      <c r="D867" s="612"/>
      <c r="E867" s="613"/>
      <c r="F867" s="597"/>
      <c r="G867" s="600"/>
      <c r="H867" s="600"/>
      <c r="I867" s="611"/>
      <c r="J867" s="600"/>
      <c r="K867" s="600"/>
      <c r="L867" s="599"/>
      <c r="M867" s="599"/>
      <c r="N867" s="599"/>
      <c r="O867" s="599"/>
      <c r="P867" s="599"/>
      <c r="Q867" s="599"/>
      <c r="R867" s="599"/>
      <c r="S867" s="599"/>
      <c r="T867" s="599"/>
      <c r="U867" s="599"/>
      <c r="V867" s="599"/>
      <c r="W867" s="599"/>
      <c r="X867" s="599"/>
      <c r="Y867" s="599"/>
      <c r="Z867" s="599"/>
      <c r="AA867" s="599"/>
      <c r="AB867" s="599"/>
      <c r="AC867" s="599"/>
      <c r="AD867" s="599"/>
      <c r="AE867" s="599"/>
      <c r="AF867" s="599"/>
      <c r="AG867" s="599"/>
      <c r="AH867" s="599"/>
      <c r="AI867" s="599"/>
      <c r="AJ867" s="599"/>
      <c r="AK867" s="599"/>
      <c r="AL867" s="599"/>
      <c r="AM867" s="599"/>
      <c r="AN867" s="599"/>
      <c r="AO867" s="599"/>
      <c r="AP867" s="599"/>
      <c r="AQ867" s="599"/>
      <c r="AR867" s="599"/>
      <c r="AS867" s="599"/>
      <c r="AT867" s="599"/>
      <c r="AU867" s="599"/>
      <c r="AV867" s="599"/>
      <c r="AW867" s="599"/>
      <c r="AX867" s="599"/>
      <c r="AY867" s="599"/>
      <c r="AZ867" s="599"/>
      <c r="BA867" s="599"/>
      <c r="BB867" s="599"/>
    </row>
    <row r="868" spans="1:54" ht="99.95">
      <c r="A868" s="605" t="s">
        <v>1048</v>
      </c>
      <c r="B868" s="605"/>
      <c r="C868" s="606" t="s">
        <v>1838</v>
      </c>
      <c r="D868" s="607"/>
      <c r="E868" s="608"/>
      <c r="G868" s="610"/>
      <c r="H868" s="610"/>
      <c r="I868" s="672"/>
      <c r="J868" s="612"/>
      <c r="K868" s="613"/>
    </row>
    <row r="869" spans="1:54">
      <c r="A869" s="605"/>
      <c r="B869" s="605" t="s">
        <v>1517</v>
      </c>
      <c r="C869" s="574"/>
      <c r="D869" s="607"/>
      <c r="E869" s="608"/>
      <c r="G869" s="610"/>
      <c r="H869" s="610"/>
      <c r="I869" s="672"/>
      <c r="J869" s="612"/>
      <c r="K869" s="613"/>
    </row>
    <row r="870" spans="1:54">
      <c r="A870" s="605"/>
      <c r="B870" s="605" t="str">
        <f>B$39</f>
        <v>MA</v>
      </c>
      <c r="C870" s="574"/>
      <c r="D870" s="607"/>
      <c r="E870" s="608"/>
      <c r="G870" s="610"/>
      <c r="H870" s="610"/>
      <c r="I870" s="611"/>
      <c r="J870" s="612"/>
      <c r="K870" s="613"/>
    </row>
    <row r="871" spans="1:54">
      <c r="A871" s="605"/>
      <c r="B871" s="605" t="str">
        <f>B$40</f>
        <v>S1</v>
      </c>
      <c r="C871" s="574"/>
      <c r="D871" s="607"/>
      <c r="E871" s="608"/>
      <c r="G871" s="610"/>
      <c r="H871" s="610"/>
      <c r="I871" s="611"/>
      <c r="J871" s="612"/>
      <c r="K871" s="613"/>
    </row>
    <row r="872" spans="1:54">
      <c r="A872" s="605"/>
      <c r="B872" s="605" t="str">
        <f>B$41</f>
        <v>S2</v>
      </c>
      <c r="C872" s="574"/>
      <c r="D872" s="607"/>
      <c r="E872" s="608"/>
      <c r="G872" s="610"/>
      <c r="H872" s="610"/>
      <c r="I872" s="611"/>
      <c r="J872" s="612"/>
      <c r="K872" s="613"/>
    </row>
    <row r="873" spans="1:54">
      <c r="A873" s="605"/>
      <c r="B873" s="605" t="str">
        <f>B$42</f>
        <v>S3</v>
      </c>
      <c r="C873" s="574"/>
      <c r="D873" s="607"/>
      <c r="E873" s="608"/>
      <c r="G873" s="610"/>
      <c r="H873" s="610"/>
      <c r="I873" s="611"/>
      <c r="J873" s="612"/>
      <c r="K873" s="613"/>
    </row>
    <row r="874" spans="1:54">
      <c r="A874" s="605"/>
      <c r="B874" s="605" t="str">
        <f>B$43</f>
        <v>S4</v>
      </c>
      <c r="C874" s="574"/>
      <c r="D874" s="607"/>
      <c r="E874" s="608"/>
      <c r="G874" s="610"/>
      <c r="H874" s="610"/>
      <c r="I874" s="611"/>
      <c r="J874" s="612"/>
      <c r="K874" s="613"/>
    </row>
    <row r="875" spans="1:54">
      <c r="A875" s="605"/>
      <c r="B875" s="605" t="str">
        <f>B$43</f>
        <v>S4</v>
      </c>
      <c r="C875" s="574"/>
      <c r="D875" s="607"/>
      <c r="E875" s="608"/>
      <c r="G875" s="610"/>
      <c r="H875" s="610"/>
      <c r="I875" s="611"/>
      <c r="J875" s="612"/>
      <c r="K875" s="613"/>
    </row>
    <row r="876" spans="1:54" s="598" customFormat="1">
      <c r="A876" s="610"/>
      <c r="B876" s="610"/>
      <c r="C876" s="611"/>
      <c r="D876" s="612"/>
      <c r="E876" s="613"/>
      <c r="F876" s="597"/>
      <c r="G876" s="600"/>
      <c r="H876" s="600"/>
      <c r="I876" s="611"/>
      <c r="J876" s="600"/>
      <c r="K876" s="600"/>
      <c r="L876" s="599"/>
      <c r="M876" s="599"/>
      <c r="N876" s="599"/>
      <c r="O876" s="599"/>
      <c r="P876" s="599"/>
      <c r="Q876" s="599"/>
      <c r="R876" s="599"/>
      <c r="S876" s="599"/>
      <c r="T876" s="599"/>
      <c r="U876" s="599"/>
      <c r="V876" s="599"/>
      <c r="W876" s="599"/>
      <c r="X876" s="599"/>
      <c r="Y876" s="599"/>
      <c r="Z876" s="599"/>
      <c r="AA876" s="599"/>
      <c r="AB876" s="599"/>
      <c r="AC876" s="599"/>
      <c r="AD876" s="599"/>
      <c r="AE876" s="599"/>
      <c r="AF876" s="599"/>
      <c r="AG876" s="599"/>
      <c r="AH876" s="599"/>
      <c r="AI876" s="599"/>
      <c r="AJ876" s="599"/>
      <c r="AK876" s="599"/>
      <c r="AL876" s="599"/>
      <c r="AM876" s="599"/>
      <c r="AN876" s="599"/>
      <c r="AO876" s="599"/>
      <c r="AP876" s="599"/>
      <c r="AQ876" s="599"/>
      <c r="AR876" s="599"/>
      <c r="AS876" s="599"/>
      <c r="AT876" s="599"/>
      <c r="AU876" s="599"/>
      <c r="AV876" s="599"/>
      <c r="AW876" s="599"/>
      <c r="AX876" s="599"/>
      <c r="AY876" s="599"/>
      <c r="AZ876" s="599"/>
      <c r="BA876" s="599"/>
      <c r="BB876" s="599"/>
    </row>
    <row r="877" spans="1:54" s="598" customFormat="1" ht="125.1">
      <c r="A877" s="605" t="s">
        <v>1839</v>
      </c>
      <c r="B877" s="605"/>
      <c r="C877" s="606" t="s">
        <v>1052</v>
      </c>
      <c r="D877" s="607"/>
      <c r="E877" s="608"/>
      <c r="F877" s="597"/>
      <c r="G877" s="605" t="s">
        <v>1840</v>
      </c>
      <c r="H877" s="605"/>
      <c r="I877" s="606" t="s">
        <v>1841</v>
      </c>
      <c r="J877" s="607"/>
      <c r="K877" s="608"/>
      <c r="L877" s="599"/>
      <c r="M877" s="599"/>
      <c r="N877" s="599"/>
      <c r="O877" s="599"/>
      <c r="P877" s="599"/>
      <c r="Q877" s="599"/>
      <c r="R877" s="599"/>
      <c r="S877" s="599"/>
      <c r="T877" s="599"/>
      <c r="U877" s="599"/>
      <c r="V877" s="599"/>
      <c r="W877" s="599"/>
      <c r="X877" s="599"/>
      <c r="Y877" s="599"/>
      <c r="Z877" s="599"/>
      <c r="AA877" s="599"/>
      <c r="AB877" s="599"/>
      <c r="AC877" s="599"/>
      <c r="AD877" s="599"/>
      <c r="AE877" s="599"/>
      <c r="AF877" s="599"/>
      <c r="AG877" s="599"/>
      <c r="AH877" s="599"/>
      <c r="AI877" s="599"/>
      <c r="AJ877" s="599"/>
      <c r="AK877" s="599"/>
      <c r="AL877" s="599"/>
      <c r="AM877" s="599"/>
      <c r="AN877" s="599"/>
      <c r="AO877" s="599"/>
      <c r="AP877" s="599"/>
      <c r="AQ877" s="599"/>
      <c r="AR877" s="599"/>
      <c r="AS877" s="599"/>
      <c r="AT877" s="599"/>
      <c r="AU877" s="599"/>
      <c r="AV877" s="599"/>
      <c r="AW877" s="599"/>
      <c r="AX877" s="599"/>
      <c r="AY877" s="599"/>
      <c r="AZ877" s="599"/>
      <c r="BA877" s="599"/>
      <c r="BB877" s="599"/>
    </row>
    <row r="878" spans="1:54" s="598" customFormat="1" ht="237.6">
      <c r="A878" s="605"/>
      <c r="B878" s="605"/>
      <c r="C878" s="606" t="s">
        <v>1842</v>
      </c>
      <c r="D878" s="607"/>
      <c r="E878" s="608"/>
      <c r="F878" s="597"/>
      <c r="G878" s="605"/>
      <c r="H878" s="605"/>
      <c r="I878" s="609" t="s">
        <v>1843</v>
      </c>
      <c r="J878" s="607"/>
      <c r="K878" s="608"/>
      <c r="L878" s="599"/>
      <c r="M878" s="599"/>
      <c r="N878" s="599"/>
      <c r="O878" s="599"/>
      <c r="P878" s="599"/>
      <c r="Q878" s="599"/>
      <c r="R878" s="599"/>
      <c r="S878" s="599"/>
      <c r="T878" s="599"/>
      <c r="U878" s="599"/>
      <c r="V878" s="599"/>
      <c r="W878" s="599"/>
      <c r="X878" s="599"/>
      <c r="Y878" s="599"/>
      <c r="Z878" s="599"/>
      <c r="AA878" s="599"/>
      <c r="AB878" s="599"/>
      <c r="AC878" s="599"/>
      <c r="AD878" s="599"/>
      <c r="AE878" s="599"/>
      <c r="AF878" s="599"/>
      <c r="AG878" s="599"/>
      <c r="AH878" s="599"/>
      <c r="AI878" s="599"/>
      <c r="AJ878" s="599"/>
      <c r="AK878" s="599"/>
      <c r="AL878" s="599"/>
      <c r="AM878" s="599"/>
      <c r="AN878" s="599"/>
      <c r="AO878" s="599"/>
      <c r="AP878" s="599"/>
      <c r="AQ878" s="599"/>
      <c r="AR878" s="599"/>
      <c r="AS878" s="599"/>
      <c r="AT878" s="599"/>
      <c r="AU878" s="599"/>
      <c r="AV878" s="599"/>
      <c r="AW878" s="599"/>
      <c r="AX878" s="599"/>
      <c r="AY878" s="599"/>
      <c r="AZ878" s="599"/>
      <c r="BA878" s="599"/>
      <c r="BB878" s="599"/>
    </row>
    <row r="879" spans="1:54" s="598" customFormat="1">
      <c r="A879" s="605"/>
      <c r="B879" s="605" t="s">
        <v>1517</v>
      </c>
      <c r="C879" s="574"/>
      <c r="D879" s="607"/>
      <c r="E879" s="608"/>
      <c r="F879" s="597"/>
      <c r="G879" s="605"/>
      <c r="H879" s="605" t="s">
        <v>1517</v>
      </c>
      <c r="I879" s="574"/>
      <c r="J879" s="607"/>
      <c r="K879" s="608"/>
      <c r="L879" s="599"/>
      <c r="M879" s="599"/>
      <c r="N879" s="599"/>
      <c r="O879" s="599"/>
      <c r="P879" s="599"/>
      <c r="Q879" s="599"/>
      <c r="R879" s="599"/>
      <c r="S879" s="599"/>
      <c r="T879" s="599"/>
      <c r="U879" s="599"/>
      <c r="V879" s="599"/>
      <c r="W879" s="599"/>
      <c r="X879" s="599"/>
      <c r="Y879" s="599"/>
      <c r="Z879" s="599"/>
      <c r="AA879" s="599"/>
      <c r="AB879" s="599"/>
      <c r="AC879" s="599"/>
      <c r="AD879" s="599"/>
      <c r="AE879" s="599"/>
      <c r="AF879" s="599"/>
      <c r="AG879" s="599"/>
      <c r="AH879" s="599"/>
      <c r="AI879" s="599"/>
      <c r="AJ879" s="599"/>
      <c r="AK879" s="599"/>
      <c r="AL879" s="599"/>
      <c r="AM879" s="599"/>
      <c r="AN879" s="599"/>
      <c r="AO879" s="599"/>
      <c r="AP879" s="599"/>
      <c r="AQ879" s="599"/>
      <c r="AR879" s="599"/>
      <c r="AS879" s="599"/>
      <c r="AT879" s="599"/>
      <c r="AU879" s="599"/>
      <c r="AV879" s="599"/>
      <c r="AW879" s="599"/>
      <c r="AX879" s="599"/>
      <c r="AY879" s="599"/>
      <c r="AZ879" s="599"/>
      <c r="BA879" s="599"/>
      <c r="BB879" s="599"/>
    </row>
    <row r="880" spans="1:54" s="598" customFormat="1">
      <c r="A880" s="605"/>
      <c r="B880" s="605" t="str">
        <f>B$39</f>
        <v>MA</v>
      </c>
      <c r="C880" s="574"/>
      <c r="D880" s="607"/>
      <c r="E880" s="608"/>
      <c r="F880" s="597"/>
      <c r="G880" s="605"/>
      <c r="H880" s="605" t="str">
        <f>H$39</f>
        <v>MA</v>
      </c>
      <c r="I880" s="574"/>
      <c r="J880" s="607"/>
      <c r="K880" s="608"/>
      <c r="L880" s="599"/>
      <c r="M880" s="599"/>
      <c r="N880" s="599"/>
      <c r="O880" s="599"/>
      <c r="P880" s="599"/>
      <c r="Q880" s="599"/>
      <c r="R880" s="599"/>
      <c r="S880" s="599"/>
      <c r="T880" s="599"/>
      <c r="U880" s="599"/>
      <c r="V880" s="599"/>
      <c r="W880" s="599"/>
      <c r="X880" s="599"/>
      <c r="Y880" s="599"/>
      <c r="Z880" s="599"/>
      <c r="AA880" s="599"/>
      <c r="AB880" s="599"/>
      <c r="AC880" s="599"/>
      <c r="AD880" s="599"/>
      <c r="AE880" s="599"/>
      <c r="AF880" s="599"/>
      <c r="AG880" s="599"/>
      <c r="AH880" s="599"/>
      <c r="AI880" s="599"/>
      <c r="AJ880" s="599"/>
      <c r="AK880" s="599"/>
      <c r="AL880" s="599"/>
      <c r="AM880" s="599"/>
      <c r="AN880" s="599"/>
      <c r="AO880" s="599"/>
      <c r="AP880" s="599"/>
      <c r="AQ880" s="599"/>
      <c r="AR880" s="599"/>
      <c r="AS880" s="599"/>
      <c r="AT880" s="599"/>
      <c r="AU880" s="599"/>
      <c r="AV880" s="599"/>
      <c r="AW880" s="599"/>
      <c r="AX880" s="599"/>
      <c r="AY880" s="599"/>
      <c r="AZ880" s="599"/>
      <c r="BA880" s="599"/>
      <c r="BB880" s="599"/>
    </row>
    <row r="881" spans="1:54" s="598" customFormat="1">
      <c r="A881" s="605"/>
      <c r="B881" s="605" t="str">
        <f>B$40</f>
        <v>S1</v>
      </c>
      <c r="C881" s="574"/>
      <c r="D881" s="607"/>
      <c r="E881" s="608"/>
      <c r="F881" s="597"/>
      <c r="G881" s="605"/>
      <c r="H881" s="605" t="str">
        <f>H$40</f>
        <v>S1</v>
      </c>
      <c r="I881" s="574"/>
      <c r="J881" s="607"/>
      <c r="K881" s="608"/>
      <c r="L881" s="599"/>
      <c r="M881" s="599"/>
      <c r="N881" s="599"/>
      <c r="O881" s="599"/>
      <c r="P881" s="599"/>
      <c r="Q881" s="599"/>
      <c r="R881" s="599"/>
      <c r="S881" s="599"/>
      <c r="T881" s="599"/>
      <c r="U881" s="599"/>
      <c r="V881" s="599"/>
      <c r="W881" s="599"/>
      <c r="X881" s="599"/>
      <c r="Y881" s="599"/>
      <c r="Z881" s="599"/>
      <c r="AA881" s="599"/>
      <c r="AB881" s="599"/>
      <c r="AC881" s="599"/>
      <c r="AD881" s="599"/>
      <c r="AE881" s="599"/>
      <c r="AF881" s="599"/>
      <c r="AG881" s="599"/>
      <c r="AH881" s="599"/>
      <c r="AI881" s="599"/>
      <c r="AJ881" s="599"/>
      <c r="AK881" s="599"/>
      <c r="AL881" s="599"/>
      <c r="AM881" s="599"/>
      <c r="AN881" s="599"/>
      <c r="AO881" s="599"/>
      <c r="AP881" s="599"/>
      <c r="AQ881" s="599"/>
      <c r="AR881" s="599"/>
      <c r="AS881" s="599"/>
      <c r="AT881" s="599"/>
      <c r="AU881" s="599"/>
      <c r="AV881" s="599"/>
      <c r="AW881" s="599"/>
      <c r="AX881" s="599"/>
      <c r="AY881" s="599"/>
      <c r="AZ881" s="599"/>
      <c r="BA881" s="599"/>
      <c r="BB881" s="599"/>
    </row>
    <row r="882" spans="1:54" s="598" customFormat="1">
      <c r="A882" s="605"/>
      <c r="B882" s="605" t="str">
        <f>B$41</f>
        <v>S2</v>
      </c>
      <c r="C882" s="574"/>
      <c r="D882" s="607"/>
      <c r="E882" s="608"/>
      <c r="F882" s="597"/>
      <c r="G882" s="605"/>
      <c r="H882" s="605" t="str">
        <f>H$41</f>
        <v>S2</v>
      </c>
      <c r="I882" s="574"/>
      <c r="J882" s="607"/>
      <c r="K882" s="608"/>
      <c r="L882" s="599"/>
      <c r="M882" s="599"/>
      <c r="N882" s="599"/>
      <c r="O882" s="599"/>
      <c r="P882" s="599"/>
      <c r="Q882" s="599"/>
      <c r="R882" s="599"/>
      <c r="S882" s="599"/>
      <c r="T882" s="599"/>
      <c r="U882" s="599"/>
      <c r="V882" s="599"/>
      <c r="W882" s="599"/>
      <c r="X882" s="599"/>
      <c r="Y882" s="599"/>
      <c r="Z882" s="599"/>
      <c r="AA882" s="599"/>
      <c r="AB882" s="599"/>
      <c r="AC882" s="599"/>
      <c r="AD882" s="599"/>
      <c r="AE882" s="599"/>
      <c r="AF882" s="599"/>
      <c r="AG882" s="599"/>
      <c r="AH882" s="599"/>
      <c r="AI882" s="599"/>
      <c r="AJ882" s="599"/>
      <c r="AK882" s="599"/>
      <c r="AL882" s="599"/>
      <c r="AM882" s="599"/>
      <c r="AN882" s="599"/>
      <c r="AO882" s="599"/>
      <c r="AP882" s="599"/>
      <c r="AQ882" s="599"/>
      <c r="AR882" s="599"/>
      <c r="AS882" s="599"/>
      <c r="AT882" s="599"/>
      <c r="AU882" s="599"/>
      <c r="AV882" s="599"/>
      <c r="AW882" s="599"/>
      <c r="AX882" s="599"/>
      <c r="AY882" s="599"/>
      <c r="AZ882" s="599"/>
      <c r="BA882" s="599"/>
      <c r="BB882" s="599"/>
    </row>
    <row r="883" spans="1:54" s="598" customFormat="1" ht="15.6">
      <c r="A883" s="673"/>
      <c r="B883" s="673" t="str">
        <f>B$42</f>
        <v>S3</v>
      </c>
      <c r="C883" s="674"/>
      <c r="D883" s="675"/>
      <c r="E883" s="676"/>
      <c r="F883" s="597"/>
      <c r="G883" s="605"/>
      <c r="H883" s="605" t="str">
        <f>H$42</f>
        <v>S3</v>
      </c>
      <c r="I883" s="756" t="s">
        <v>1047</v>
      </c>
      <c r="J883" s="759" t="s">
        <v>718</v>
      </c>
      <c r="K883" s="608"/>
      <c r="L883" s="599"/>
      <c r="M883" s="599"/>
      <c r="N883" s="599"/>
      <c r="O883" s="599"/>
      <c r="P883" s="599"/>
      <c r="Q883" s="599"/>
      <c r="R883" s="599"/>
      <c r="S883" s="599"/>
      <c r="T883" s="599"/>
      <c r="U883" s="599"/>
      <c r="V883" s="599"/>
      <c r="W883" s="599"/>
      <c r="X883" s="599"/>
      <c r="Y883" s="599"/>
      <c r="Z883" s="599"/>
      <c r="AA883" s="599"/>
      <c r="AB883" s="599"/>
      <c r="AC883" s="599"/>
      <c r="AD883" s="599"/>
      <c r="AE883" s="599"/>
      <c r="AF883" s="599"/>
      <c r="AG883" s="599"/>
      <c r="AH883" s="599"/>
      <c r="AI883" s="599"/>
      <c r="AJ883" s="599"/>
      <c r="AK883" s="599"/>
      <c r="AL883" s="599"/>
      <c r="AM883" s="599"/>
      <c r="AN883" s="599"/>
      <c r="AO883" s="599"/>
      <c r="AP883" s="599"/>
      <c r="AQ883" s="599"/>
      <c r="AR883" s="599"/>
      <c r="AS883" s="599"/>
      <c r="AT883" s="599"/>
      <c r="AU883" s="599"/>
      <c r="AV883" s="599"/>
      <c r="AW883" s="599"/>
      <c r="AX883" s="599"/>
      <c r="AY883" s="599"/>
      <c r="AZ883" s="599"/>
      <c r="BA883" s="599"/>
      <c r="BB883" s="599"/>
    </row>
    <row r="884" spans="1:54" s="598" customFormat="1">
      <c r="A884" s="615"/>
      <c r="B884" s="615" t="str">
        <f>B$43</f>
        <v>S4</v>
      </c>
      <c r="C884" s="620"/>
      <c r="D884" s="617"/>
      <c r="E884" s="618"/>
      <c r="F884" s="597"/>
      <c r="G884" s="605"/>
      <c r="H884" s="605" t="str">
        <f>H$43</f>
        <v>S4</v>
      </c>
      <c r="I884" s="574"/>
      <c r="J884" s="607"/>
      <c r="K884" s="608"/>
      <c r="L884" s="599"/>
      <c r="M884" s="599"/>
      <c r="N884" s="599"/>
      <c r="O884" s="599"/>
      <c r="P884" s="599"/>
      <c r="Q884" s="599"/>
      <c r="R884" s="599"/>
      <c r="S884" s="599"/>
      <c r="T884" s="599"/>
      <c r="U884" s="599"/>
      <c r="V884" s="599"/>
      <c r="W884" s="599"/>
      <c r="X884" s="599"/>
      <c r="Y884" s="599"/>
      <c r="Z884" s="599"/>
      <c r="AA884" s="599"/>
      <c r="AB884" s="599"/>
      <c r="AC884" s="599"/>
      <c r="AD884" s="599"/>
      <c r="AE884" s="599"/>
      <c r="AF884" s="599"/>
      <c r="AG884" s="599"/>
      <c r="AH884" s="599"/>
      <c r="AI884" s="599"/>
      <c r="AJ884" s="599"/>
      <c r="AK884" s="599"/>
      <c r="AL884" s="599"/>
      <c r="AM884" s="599"/>
      <c r="AN884" s="599"/>
      <c r="AO884" s="599"/>
      <c r="AP884" s="599"/>
      <c r="AQ884" s="599"/>
      <c r="AR884" s="599"/>
      <c r="AS884" s="599"/>
      <c r="AT884" s="599"/>
      <c r="AU884" s="599"/>
      <c r="AV884" s="599"/>
      <c r="AW884" s="599"/>
      <c r="AX884" s="599"/>
      <c r="AY884" s="599"/>
      <c r="AZ884" s="599"/>
      <c r="BA884" s="599"/>
      <c r="BB884" s="599"/>
    </row>
    <row r="885" spans="1:54" s="598" customFormat="1">
      <c r="A885" s="610"/>
      <c r="B885" s="610"/>
      <c r="C885" s="611"/>
      <c r="D885" s="612"/>
      <c r="E885" s="613"/>
      <c r="F885" s="597"/>
      <c r="G885" s="605"/>
      <c r="H885" s="605"/>
      <c r="I885" s="574"/>
      <c r="J885" s="607"/>
      <c r="K885" s="608"/>
      <c r="L885" s="599"/>
      <c r="M885" s="599"/>
      <c r="N885" s="599"/>
      <c r="O885" s="599"/>
      <c r="P885" s="599"/>
      <c r="Q885" s="599"/>
      <c r="R885" s="599"/>
      <c r="S885" s="599"/>
      <c r="T885" s="599"/>
      <c r="U885" s="599"/>
      <c r="V885" s="599"/>
      <c r="W885" s="599"/>
      <c r="X885" s="599"/>
      <c r="Y885" s="599"/>
      <c r="Z885" s="599"/>
      <c r="AA885" s="599"/>
      <c r="AB885" s="599"/>
      <c r="AC885" s="599"/>
      <c r="AD885" s="599"/>
      <c r="AE885" s="599"/>
      <c r="AF885" s="599"/>
      <c r="AG885" s="599"/>
      <c r="AH885" s="599"/>
      <c r="AI885" s="599"/>
      <c r="AJ885" s="599"/>
      <c r="AK885" s="599"/>
      <c r="AL885" s="599"/>
      <c r="AM885" s="599"/>
      <c r="AN885" s="599"/>
      <c r="AO885" s="599"/>
      <c r="AP885" s="599"/>
      <c r="AQ885" s="599"/>
      <c r="AR885" s="599"/>
      <c r="AS885" s="599"/>
      <c r="AT885" s="599"/>
      <c r="AU885" s="599"/>
      <c r="AV885" s="599"/>
      <c r="AW885" s="599"/>
      <c r="AX885" s="599"/>
      <c r="AY885" s="599"/>
      <c r="AZ885" s="599"/>
      <c r="BA885" s="599"/>
      <c r="BB885" s="599"/>
    </row>
    <row r="886" spans="1:54" s="598" customFormat="1" ht="275.10000000000002">
      <c r="A886" s="605" t="s">
        <v>1844</v>
      </c>
      <c r="B886" s="605"/>
      <c r="C886" s="606" t="s">
        <v>1055</v>
      </c>
      <c r="D886" s="607"/>
      <c r="E886" s="608"/>
      <c r="F886" s="597"/>
      <c r="G886" s="605" t="s">
        <v>1844</v>
      </c>
      <c r="H886" s="605"/>
      <c r="I886" s="606" t="s">
        <v>1845</v>
      </c>
      <c r="J886" s="607"/>
      <c r="K886" s="608"/>
      <c r="L886" s="599"/>
      <c r="M886" s="599"/>
      <c r="N886" s="599"/>
      <c r="O886" s="599"/>
      <c r="P886" s="599"/>
      <c r="Q886" s="599"/>
      <c r="R886" s="599"/>
      <c r="S886" s="599"/>
      <c r="T886" s="599"/>
      <c r="U886" s="599"/>
      <c r="V886" s="599"/>
      <c r="W886" s="599"/>
      <c r="X886" s="599"/>
      <c r="Y886" s="599"/>
      <c r="Z886" s="599"/>
      <c r="AA886" s="599"/>
      <c r="AB886" s="599"/>
      <c r="AC886" s="599"/>
      <c r="AD886" s="599"/>
      <c r="AE886" s="599"/>
      <c r="AF886" s="599"/>
      <c r="AG886" s="599"/>
      <c r="AH886" s="599"/>
      <c r="AI886" s="599"/>
      <c r="AJ886" s="599"/>
      <c r="AK886" s="599"/>
      <c r="AL886" s="599"/>
      <c r="AM886" s="599"/>
      <c r="AN886" s="599"/>
      <c r="AO886" s="599"/>
      <c r="AP886" s="599"/>
      <c r="AQ886" s="599"/>
      <c r="AR886" s="599"/>
      <c r="AS886" s="599"/>
      <c r="AT886" s="599"/>
      <c r="AU886" s="599"/>
      <c r="AV886" s="599"/>
      <c r="AW886" s="599"/>
      <c r="AX886" s="599"/>
      <c r="AY886" s="599"/>
      <c r="AZ886" s="599"/>
      <c r="BA886" s="599"/>
      <c r="BB886" s="599"/>
    </row>
    <row r="887" spans="1:54" s="598" customFormat="1">
      <c r="A887" s="605"/>
      <c r="B887" s="605" t="s">
        <v>1517</v>
      </c>
      <c r="C887" s="574"/>
      <c r="D887" s="607"/>
      <c r="E887" s="608"/>
      <c r="F887" s="597"/>
      <c r="G887" s="605"/>
      <c r="H887" s="605" t="s">
        <v>1517</v>
      </c>
      <c r="I887" s="574"/>
      <c r="J887" s="607"/>
      <c r="K887" s="608"/>
      <c r="L887" s="599"/>
      <c r="M887" s="599"/>
      <c r="N887" s="599"/>
      <c r="O887" s="599"/>
      <c r="P887" s="599"/>
      <c r="Q887" s="599"/>
      <c r="R887" s="599"/>
      <c r="S887" s="599"/>
      <c r="T887" s="599"/>
      <c r="U887" s="599"/>
      <c r="V887" s="599"/>
      <c r="W887" s="599"/>
      <c r="X887" s="599"/>
      <c r="Y887" s="599"/>
      <c r="Z887" s="599"/>
      <c r="AA887" s="599"/>
      <c r="AB887" s="599"/>
      <c r="AC887" s="599"/>
      <c r="AD887" s="599"/>
      <c r="AE887" s="599"/>
      <c r="AF887" s="599"/>
      <c r="AG887" s="599"/>
      <c r="AH887" s="599"/>
      <c r="AI887" s="599"/>
      <c r="AJ887" s="599"/>
      <c r="AK887" s="599"/>
      <c r="AL887" s="599"/>
      <c r="AM887" s="599"/>
      <c r="AN887" s="599"/>
      <c r="AO887" s="599"/>
      <c r="AP887" s="599"/>
      <c r="AQ887" s="599"/>
      <c r="AR887" s="599"/>
      <c r="AS887" s="599"/>
      <c r="AT887" s="599"/>
      <c r="AU887" s="599"/>
      <c r="AV887" s="599"/>
      <c r="AW887" s="599"/>
      <c r="AX887" s="599"/>
      <c r="AY887" s="599"/>
      <c r="AZ887" s="599"/>
      <c r="BA887" s="599"/>
      <c r="BB887" s="599"/>
    </row>
    <row r="888" spans="1:54" s="598" customFormat="1">
      <c r="A888" s="605"/>
      <c r="B888" s="605" t="str">
        <f>B$39</f>
        <v>MA</v>
      </c>
      <c r="C888" s="574"/>
      <c r="D888" s="607"/>
      <c r="E888" s="608"/>
      <c r="F888" s="597"/>
      <c r="G888" s="605"/>
      <c r="H888" s="605" t="str">
        <f>H$39</f>
        <v>MA</v>
      </c>
      <c r="I888" s="574"/>
      <c r="J888" s="607"/>
      <c r="K888" s="608"/>
      <c r="L888" s="599"/>
      <c r="M888" s="599"/>
      <c r="N888" s="599"/>
      <c r="O888" s="599"/>
      <c r="P888" s="599"/>
      <c r="Q888" s="599"/>
      <c r="R888" s="599"/>
      <c r="S888" s="599"/>
      <c r="T888" s="599"/>
      <c r="U888" s="599"/>
      <c r="V888" s="599"/>
      <c r="W888" s="599"/>
      <c r="X888" s="599"/>
      <c r="Y888" s="599"/>
      <c r="Z888" s="599"/>
      <c r="AA888" s="599"/>
      <c r="AB888" s="599"/>
      <c r="AC888" s="599"/>
      <c r="AD888" s="599"/>
      <c r="AE888" s="599"/>
      <c r="AF888" s="599"/>
      <c r="AG888" s="599"/>
      <c r="AH888" s="599"/>
      <c r="AI888" s="599"/>
      <c r="AJ888" s="599"/>
      <c r="AK888" s="599"/>
      <c r="AL888" s="599"/>
      <c r="AM888" s="599"/>
      <c r="AN888" s="599"/>
      <c r="AO888" s="599"/>
      <c r="AP888" s="599"/>
      <c r="AQ888" s="599"/>
      <c r="AR888" s="599"/>
      <c r="AS888" s="599"/>
      <c r="AT888" s="599"/>
      <c r="AU888" s="599"/>
      <c r="AV888" s="599"/>
      <c r="AW888" s="599"/>
      <c r="AX888" s="599"/>
      <c r="AY888" s="599"/>
      <c r="AZ888" s="599"/>
      <c r="BA888" s="599"/>
      <c r="BB888" s="599"/>
    </row>
    <row r="889" spans="1:54" s="598" customFormat="1">
      <c r="A889" s="605"/>
      <c r="B889" s="605" t="str">
        <f>B$40</f>
        <v>S1</v>
      </c>
      <c r="C889" s="574"/>
      <c r="D889" s="607"/>
      <c r="E889" s="608"/>
      <c r="F889" s="597"/>
      <c r="G889" s="605"/>
      <c r="H889" s="605" t="str">
        <f>H$40</f>
        <v>S1</v>
      </c>
      <c r="I889" s="574"/>
      <c r="J889" s="607"/>
      <c r="K889" s="608"/>
      <c r="L889" s="599"/>
      <c r="M889" s="599"/>
      <c r="N889" s="599"/>
      <c r="O889" s="599"/>
      <c r="P889" s="599"/>
      <c r="Q889" s="599"/>
      <c r="R889" s="599"/>
      <c r="S889" s="599"/>
      <c r="T889" s="599"/>
      <c r="U889" s="599"/>
      <c r="V889" s="599"/>
      <c r="W889" s="599"/>
      <c r="X889" s="599"/>
      <c r="Y889" s="599"/>
      <c r="Z889" s="599"/>
      <c r="AA889" s="599"/>
      <c r="AB889" s="599"/>
      <c r="AC889" s="599"/>
      <c r="AD889" s="599"/>
      <c r="AE889" s="599"/>
      <c r="AF889" s="599"/>
      <c r="AG889" s="599"/>
      <c r="AH889" s="599"/>
      <c r="AI889" s="599"/>
      <c r="AJ889" s="599"/>
      <c r="AK889" s="599"/>
      <c r="AL889" s="599"/>
      <c r="AM889" s="599"/>
      <c r="AN889" s="599"/>
      <c r="AO889" s="599"/>
      <c r="AP889" s="599"/>
      <c r="AQ889" s="599"/>
      <c r="AR889" s="599"/>
      <c r="AS889" s="599"/>
      <c r="AT889" s="599"/>
      <c r="AU889" s="599"/>
      <c r="AV889" s="599"/>
      <c r="AW889" s="599"/>
      <c r="AX889" s="599"/>
      <c r="AY889" s="599"/>
      <c r="AZ889" s="599"/>
      <c r="BA889" s="599"/>
      <c r="BB889" s="599"/>
    </row>
    <row r="890" spans="1:54" s="598" customFormat="1">
      <c r="A890" s="605"/>
      <c r="B890" s="605" t="str">
        <f>B$41</f>
        <v>S2</v>
      </c>
      <c r="C890" s="574"/>
      <c r="D890" s="607"/>
      <c r="E890" s="608"/>
      <c r="F890" s="597"/>
      <c r="G890" s="605"/>
      <c r="H890" s="605" t="str">
        <f>H$41</f>
        <v>S2</v>
      </c>
      <c r="I890" s="574"/>
      <c r="J890" s="607"/>
      <c r="K890" s="608"/>
      <c r="L890" s="599"/>
      <c r="M890" s="599"/>
      <c r="N890" s="599"/>
      <c r="O890" s="599"/>
      <c r="P890" s="599"/>
      <c r="Q890" s="599"/>
      <c r="R890" s="599"/>
      <c r="S890" s="599"/>
      <c r="T890" s="599"/>
      <c r="U890" s="599"/>
      <c r="V890" s="599"/>
      <c r="W890" s="599"/>
      <c r="X890" s="599"/>
      <c r="Y890" s="599"/>
      <c r="Z890" s="599"/>
      <c r="AA890" s="599"/>
      <c r="AB890" s="599"/>
      <c r="AC890" s="599"/>
      <c r="AD890" s="599"/>
      <c r="AE890" s="599"/>
      <c r="AF890" s="599"/>
      <c r="AG890" s="599"/>
      <c r="AH890" s="599"/>
      <c r="AI890" s="599"/>
      <c r="AJ890" s="599"/>
      <c r="AK890" s="599"/>
      <c r="AL890" s="599"/>
      <c r="AM890" s="599"/>
      <c r="AN890" s="599"/>
      <c r="AO890" s="599"/>
      <c r="AP890" s="599"/>
      <c r="AQ890" s="599"/>
      <c r="AR890" s="599"/>
      <c r="AS890" s="599"/>
      <c r="AT890" s="599"/>
      <c r="AU890" s="599"/>
      <c r="AV890" s="599"/>
      <c r="AW890" s="599"/>
      <c r="AX890" s="599"/>
      <c r="AY890" s="599"/>
      <c r="AZ890" s="599"/>
      <c r="BA890" s="599"/>
      <c r="BB890" s="599"/>
    </row>
    <row r="891" spans="1:54" s="598" customFormat="1" ht="15.6">
      <c r="A891" s="605"/>
      <c r="B891" s="605" t="str">
        <f>B$42</f>
        <v>S3</v>
      </c>
      <c r="C891" s="574"/>
      <c r="D891" s="607"/>
      <c r="E891" s="608"/>
      <c r="F891" s="597"/>
      <c r="G891" s="605"/>
      <c r="H891" s="605" t="str">
        <f>H$42</f>
        <v>S3</v>
      </c>
      <c r="I891" s="756" t="s">
        <v>1047</v>
      </c>
      <c r="J891" s="759" t="s">
        <v>718</v>
      </c>
      <c r="K891" s="608"/>
      <c r="L891" s="599"/>
      <c r="M891" s="599"/>
      <c r="N891" s="599"/>
      <c r="O891" s="599"/>
      <c r="P891" s="599"/>
      <c r="Q891" s="599"/>
      <c r="R891" s="599"/>
      <c r="S891" s="599"/>
      <c r="T891" s="599"/>
      <c r="U891" s="599"/>
      <c r="V891" s="599"/>
      <c r="W891" s="599"/>
      <c r="X891" s="599"/>
      <c r="Y891" s="599"/>
      <c r="Z891" s="599"/>
      <c r="AA891" s="599"/>
      <c r="AB891" s="599"/>
      <c r="AC891" s="599"/>
      <c r="AD891" s="599"/>
      <c r="AE891" s="599"/>
      <c r="AF891" s="599"/>
      <c r="AG891" s="599"/>
      <c r="AH891" s="599"/>
      <c r="AI891" s="599"/>
      <c r="AJ891" s="599"/>
      <c r="AK891" s="599"/>
      <c r="AL891" s="599"/>
      <c r="AM891" s="599"/>
      <c r="AN891" s="599"/>
      <c r="AO891" s="599"/>
      <c r="AP891" s="599"/>
      <c r="AQ891" s="599"/>
      <c r="AR891" s="599"/>
      <c r="AS891" s="599"/>
      <c r="AT891" s="599"/>
      <c r="AU891" s="599"/>
      <c r="AV891" s="599"/>
      <c r="AW891" s="599"/>
      <c r="AX891" s="599"/>
      <c r="AY891" s="599"/>
      <c r="AZ891" s="599"/>
      <c r="BA891" s="599"/>
      <c r="BB891" s="599"/>
    </row>
    <row r="892" spans="1:54" s="598" customFormat="1">
      <c r="A892" s="605"/>
      <c r="B892" s="605" t="str">
        <f>B$43</f>
        <v>S4</v>
      </c>
      <c r="C892" s="574"/>
      <c r="D892" s="607"/>
      <c r="E892" s="608"/>
      <c r="F892" s="597"/>
      <c r="G892" s="605"/>
      <c r="H892" s="605" t="str">
        <f>H$43</f>
        <v>S4</v>
      </c>
      <c r="I892" s="574"/>
      <c r="J892" s="607"/>
      <c r="K892" s="608"/>
      <c r="L892" s="599"/>
      <c r="M892" s="599"/>
      <c r="N892" s="599"/>
      <c r="O892" s="599"/>
      <c r="P892" s="599"/>
      <c r="Q892" s="599"/>
      <c r="R892" s="599"/>
      <c r="S892" s="599"/>
      <c r="T892" s="599"/>
      <c r="U892" s="599"/>
      <c r="V892" s="599"/>
      <c r="W892" s="599"/>
      <c r="X892" s="599"/>
      <c r="Y892" s="599"/>
      <c r="Z892" s="599"/>
      <c r="AA892" s="599"/>
      <c r="AB892" s="599"/>
      <c r="AC892" s="599"/>
      <c r="AD892" s="599"/>
      <c r="AE892" s="599"/>
      <c r="AF892" s="599"/>
      <c r="AG892" s="599"/>
      <c r="AH892" s="599"/>
      <c r="AI892" s="599"/>
      <c r="AJ892" s="599"/>
      <c r="AK892" s="599"/>
      <c r="AL892" s="599"/>
      <c r="AM892" s="599"/>
      <c r="AN892" s="599"/>
      <c r="AO892" s="599"/>
      <c r="AP892" s="599"/>
      <c r="AQ892" s="599"/>
      <c r="AR892" s="599"/>
      <c r="AS892" s="599"/>
      <c r="AT892" s="599"/>
      <c r="AU892" s="599"/>
      <c r="AV892" s="599"/>
      <c r="AW892" s="599"/>
      <c r="AX892" s="599"/>
      <c r="AY892" s="599"/>
      <c r="AZ892" s="599"/>
      <c r="BA892" s="599"/>
      <c r="BB892" s="599"/>
    </row>
    <row r="893" spans="1:54" s="598" customFormat="1">
      <c r="A893" s="610"/>
      <c r="B893" s="610"/>
      <c r="C893" s="611"/>
      <c r="D893" s="612"/>
      <c r="E893" s="613"/>
      <c r="F893" s="597"/>
      <c r="G893" s="600"/>
      <c r="H893" s="600"/>
      <c r="I893" s="600"/>
      <c r="J893" s="600"/>
      <c r="K893" s="600"/>
      <c r="L893" s="599"/>
      <c r="M893" s="599"/>
      <c r="N893" s="599"/>
      <c r="O893" s="599"/>
      <c r="P893" s="599"/>
      <c r="Q893" s="599"/>
      <c r="R893" s="599"/>
      <c r="S893" s="599"/>
      <c r="T893" s="599"/>
      <c r="U893" s="599"/>
      <c r="V893" s="599"/>
      <c r="W893" s="599"/>
      <c r="X893" s="599"/>
      <c r="Y893" s="599"/>
      <c r="Z893" s="599"/>
      <c r="AA893" s="599"/>
      <c r="AB893" s="599"/>
      <c r="AC893" s="599"/>
      <c r="AD893" s="599"/>
      <c r="AE893" s="599"/>
      <c r="AF893" s="599"/>
      <c r="AG893" s="599"/>
      <c r="AH893" s="599"/>
      <c r="AI893" s="599"/>
      <c r="AJ893" s="599"/>
      <c r="AK893" s="599"/>
      <c r="AL893" s="599"/>
      <c r="AM893" s="599"/>
      <c r="AN893" s="599"/>
      <c r="AO893" s="599"/>
      <c r="AP893" s="599"/>
      <c r="AQ893" s="599"/>
      <c r="AR893" s="599"/>
      <c r="AS893" s="599"/>
      <c r="AT893" s="599"/>
      <c r="AU893" s="599"/>
      <c r="AV893" s="599"/>
      <c r="AW893" s="599"/>
      <c r="AX893" s="599"/>
      <c r="AY893" s="599"/>
      <c r="AZ893" s="599"/>
      <c r="BA893" s="599"/>
      <c r="BB893" s="599"/>
    </row>
    <row r="894" spans="1:54" s="598" customFormat="1" ht="174.95">
      <c r="A894" s="605" t="s">
        <v>1846</v>
      </c>
      <c r="B894" s="605"/>
      <c r="C894" s="606" t="s">
        <v>1058</v>
      </c>
      <c r="D894" s="607"/>
      <c r="E894" s="608"/>
      <c r="F894" s="597"/>
      <c r="G894" s="615" t="s">
        <v>1846</v>
      </c>
      <c r="H894" s="641"/>
      <c r="I894" s="619" t="s">
        <v>1847</v>
      </c>
      <c r="J894" s="641"/>
      <c r="K894" s="641"/>
      <c r="L894" s="599"/>
      <c r="M894" s="599"/>
      <c r="N894" s="599"/>
      <c r="O894" s="599"/>
      <c r="P894" s="599"/>
      <c r="Q894" s="599"/>
      <c r="R894" s="599"/>
      <c r="S894" s="599"/>
      <c r="T894" s="599"/>
      <c r="U894" s="599"/>
      <c r="V894" s="599"/>
      <c r="W894" s="599"/>
      <c r="X894" s="599"/>
      <c r="Y894" s="599"/>
      <c r="Z894" s="599"/>
      <c r="AA894" s="599"/>
      <c r="AB894" s="599"/>
      <c r="AC894" s="599"/>
      <c r="AD894" s="599"/>
      <c r="AE894" s="599"/>
      <c r="AF894" s="599"/>
      <c r="AG894" s="599"/>
      <c r="AH894" s="599"/>
      <c r="AI894" s="599"/>
      <c r="AJ894" s="599"/>
      <c r="AK894" s="599"/>
      <c r="AL894" s="599"/>
      <c r="AM894" s="599"/>
      <c r="AN894" s="599"/>
      <c r="AO894" s="599"/>
      <c r="AP894" s="599"/>
      <c r="AQ894" s="599"/>
      <c r="AR894" s="599"/>
      <c r="AS894" s="599"/>
      <c r="AT894" s="599"/>
      <c r="AU894" s="599"/>
      <c r="AV894" s="599"/>
      <c r="AW894" s="599"/>
      <c r="AX894" s="599"/>
      <c r="AY894" s="599"/>
      <c r="AZ894" s="599"/>
      <c r="BA894" s="599"/>
      <c r="BB894" s="599"/>
    </row>
    <row r="895" spans="1:54" s="598" customFormat="1" ht="350.1">
      <c r="A895" s="605"/>
      <c r="B895" s="605"/>
      <c r="C895" s="677" t="s">
        <v>1848</v>
      </c>
      <c r="D895" s="607"/>
      <c r="E895" s="608"/>
      <c r="F895" s="597"/>
      <c r="G895" s="641"/>
      <c r="H895" s="641"/>
      <c r="I895" s="619" t="s">
        <v>1849</v>
      </c>
      <c r="J895" s="641"/>
      <c r="K895" s="641"/>
      <c r="L895" s="599"/>
      <c r="M895" s="599"/>
      <c r="N895" s="599"/>
      <c r="O895" s="599"/>
      <c r="P895" s="599"/>
      <c r="Q895" s="599"/>
      <c r="R895" s="599"/>
      <c r="S895" s="599"/>
      <c r="T895" s="599"/>
      <c r="U895" s="599"/>
      <c r="V895" s="599"/>
      <c r="W895" s="599"/>
      <c r="X895" s="599"/>
      <c r="Y895" s="599"/>
      <c r="Z895" s="599"/>
      <c r="AA895" s="599"/>
      <c r="AB895" s="599"/>
      <c r="AC895" s="599"/>
      <c r="AD895" s="599"/>
      <c r="AE895" s="599"/>
      <c r="AF895" s="599"/>
      <c r="AG895" s="599"/>
      <c r="AH895" s="599"/>
      <c r="AI895" s="599"/>
      <c r="AJ895" s="599"/>
      <c r="AK895" s="599"/>
      <c r="AL895" s="599"/>
      <c r="AM895" s="599"/>
      <c r="AN895" s="599"/>
      <c r="AO895" s="599"/>
      <c r="AP895" s="599"/>
      <c r="AQ895" s="599"/>
      <c r="AR895" s="599"/>
      <c r="AS895" s="599"/>
      <c r="AT895" s="599"/>
      <c r="AU895" s="599"/>
      <c r="AV895" s="599"/>
      <c r="AW895" s="599"/>
      <c r="AX895" s="599"/>
      <c r="AY895" s="599"/>
      <c r="AZ895" s="599"/>
      <c r="BA895" s="599"/>
      <c r="BB895" s="599"/>
    </row>
    <row r="896" spans="1:54" s="598" customFormat="1">
      <c r="A896" s="605"/>
      <c r="B896" s="605" t="s">
        <v>1517</v>
      </c>
      <c r="C896" s="574"/>
      <c r="D896" s="607"/>
      <c r="E896" s="608"/>
      <c r="F896" s="597"/>
      <c r="G896" s="641"/>
      <c r="H896" s="615" t="s">
        <v>1517</v>
      </c>
      <c r="I896" s="641"/>
      <c r="J896" s="641"/>
      <c r="K896" s="641"/>
      <c r="L896" s="599"/>
      <c r="M896" s="599"/>
      <c r="N896" s="599"/>
      <c r="O896" s="599"/>
      <c r="P896" s="599"/>
      <c r="Q896" s="599"/>
      <c r="R896" s="599"/>
      <c r="S896" s="599"/>
      <c r="T896" s="599"/>
      <c r="U896" s="599"/>
      <c r="V896" s="599"/>
      <c r="W896" s="599"/>
      <c r="X896" s="599"/>
      <c r="Y896" s="599"/>
      <c r="Z896" s="599"/>
      <c r="AA896" s="599"/>
      <c r="AB896" s="599"/>
      <c r="AC896" s="599"/>
      <c r="AD896" s="599"/>
      <c r="AE896" s="599"/>
      <c r="AF896" s="599"/>
      <c r="AG896" s="599"/>
      <c r="AH896" s="599"/>
      <c r="AI896" s="599"/>
      <c r="AJ896" s="599"/>
      <c r="AK896" s="599"/>
      <c r="AL896" s="599"/>
      <c r="AM896" s="599"/>
      <c r="AN896" s="599"/>
      <c r="AO896" s="599"/>
      <c r="AP896" s="599"/>
      <c r="AQ896" s="599"/>
      <c r="AR896" s="599"/>
      <c r="AS896" s="599"/>
      <c r="AT896" s="599"/>
      <c r="AU896" s="599"/>
      <c r="AV896" s="599"/>
      <c r="AW896" s="599"/>
      <c r="AX896" s="599"/>
      <c r="AY896" s="599"/>
      <c r="AZ896" s="599"/>
      <c r="BA896" s="599"/>
      <c r="BB896" s="599"/>
    </row>
    <row r="897" spans="1:54" s="598" customFormat="1">
      <c r="A897" s="605"/>
      <c r="B897" s="605" t="str">
        <f>B$39</f>
        <v>MA</v>
      </c>
      <c r="C897" s="574"/>
      <c r="D897" s="607"/>
      <c r="E897" s="608"/>
      <c r="F897" s="597"/>
      <c r="G897" s="641"/>
      <c r="H897" s="615" t="str">
        <f>H$39</f>
        <v>MA</v>
      </c>
      <c r="I897" s="641"/>
      <c r="J897" s="641"/>
      <c r="K897" s="641"/>
      <c r="L897" s="599"/>
      <c r="M897" s="599"/>
      <c r="N897" s="599"/>
      <c r="O897" s="599"/>
      <c r="P897" s="599"/>
      <c r="Q897" s="599"/>
      <c r="R897" s="599"/>
      <c r="S897" s="599"/>
      <c r="T897" s="599"/>
      <c r="U897" s="599"/>
      <c r="V897" s="599"/>
      <c r="W897" s="599"/>
      <c r="X897" s="599"/>
      <c r="Y897" s="599"/>
      <c r="Z897" s="599"/>
      <c r="AA897" s="599"/>
      <c r="AB897" s="599"/>
      <c r="AC897" s="599"/>
      <c r="AD897" s="599"/>
      <c r="AE897" s="599"/>
      <c r="AF897" s="599"/>
      <c r="AG897" s="599"/>
      <c r="AH897" s="599"/>
      <c r="AI897" s="599"/>
      <c r="AJ897" s="599"/>
      <c r="AK897" s="599"/>
      <c r="AL897" s="599"/>
      <c r="AM897" s="599"/>
      <c r="AN897" s="599"/>
      <c r="AO897" s="599"/>
      <c r="AP897" s="599"/>
      <c r="AQ897" s="599"/>
      <c r="AR897" s="599"/>
      <c r="AS897" s="599"/>
      <c r="AT897" s="599"/>
      <c r="AU897" s="599"/>
      <c r="AV897" s="599"/>
      <c r="AW897" s="599"/>
      <c r="AX897" s="599"/>
      <c r="AY897" s="599"/>
      <c r="AZ897" s="599"/>
      <c r="BA897" s="599"/>
      <c r="BB897" s="599"/>
    </row>
    <row r="898" spans="1:54" s="598" customFormat="1">
      <c r="A898" s="605"/>
      <c r="B898" s="605" t="str">
        <f>B$40</f>
        <v>S1</v>
      </c>
      <c r="C898" s="574"/>
      <c r="D898" s="607"/>
      <c r="E898" s="608"/>
      <c r="F898" s="597"/>
      <c r="G898" s="641"/>
      <c r="H898" s="615" t="str">
        <f>H$40</f>
        <v>S1</v>
      </c>
      <c r="I898" s="641"/>
      <c r="J898" s="641"/>
      <c r="K898" s="641"/>
      <c r="L898" s="599"/>
      <c r="M898" s="599"/>
      <c r="N898" s="599"/>
      <c r="O898" s="599"/>
      <c r="P898" s="599"/>
      <c r="Q898" s="599"/>
      <c r="R898" s="599"/>
      <c r="S898" s="599"/>
      <c r="T898" s="599"/>
      <c r="U898" s="599"/>
      <c r="V898" s="599"/>
      <c r="W898" s="599"/>
      <c r="X898" s="599"/>
      <c r="Y898" s="599"/>
      <c r="Z898" s="599"/>
      <c r="AA898" s="599"/>
      <c r="AB898" s="599"/>
      <c r="AC898" s="599"/>
      <c r="AD898" s="599"/>
      <c r="AE898" s="599"/>
      <c r="AF898" s="599"/>
      <c r="AG898" s="599"/>
      <c r="AH898" s="599"/>
      <c r="AI898" s="599"/>
      <c r="AJ898" s="599"/>
      <c r="AK898" s="599"/>
      <c r="AL898" s="599"/>
      <c r="AM898" s="599"/>
      <c r="AN898" s="599"/>
      <c r="AO898" s="599"/>
      <c r="AP898" s="599"/>
      <c r="AQ898" s="599"/>
      <c r="AR898" s="599"/>
      <c r="AS898" s="599"/>
      <c r="AT898" s="599"/>
      <c r="AU898" s="599"/>
      <c r="AV898" s="599"/>
      <c r="AW898" s="599"/>
      <c r="AX898" s="599"/>
      <c r="AY898" s="599"/>
      <c r="AZ898" s="599"/>
      <c r="BA898" s="599"/>
      <c r="BB898" s="599"/>
    </row>
    <row r="899" spans="1:54" s="598" customFormat="1">
      <c r="A899" s="605"/>
      <c r="B899" s="605" t="str">
        <f>B$41</f>
        <v>S2</v>
      </c>
      <c r="C899" s="574"/>
      <c r="D899" s="607"/>
      <c r="E899" s="608"/>
      <c r="F899" s="597"/>
      <c r="G899" s="641"/>
      <c r="H899" s="615" t="str">
        <f>H$41</f>
        <v>S2</v>
      </c>
      <c r="I899" s="641"/>
      <c r="J899" s="641"/>
      <c r="K899" s="641"/>
      <c r="L899" s="599"/>
      <c r="M899" s="599"/>
      <c r="N899" s="599"/>
      <c r="O899" s="599"/>
      <c r="P899" s="599"/>
      <c r="Q899" s="599"/>
      <c r="R899" s="599"/>
      <c r="S899" s="599"/>
      <c r="T899" s="599"/>
      <c r="U899" s="599"/>
      <c r="V899" s="599"/>
      <c r="W899" s="599"/>
      <c r="X899" s="599"/>
      <c r="Y899" s="599"/>
      <c r="Z899" s="599"/>
      <c r="AA899" s="599"/>
      <c r="AB899" s="599"/>
      <c r="AC899" s="599"/>
      <c r="AD899" s="599"/>
      <c r="AE899" s="599"/>
      <c r="AF899" s="599"/>
      <c r="AG899" s="599"/>
      <c r="AH899" s="599"/>
      <c r="AI899" s="599"/>
      <c r="AJ899" s="599"/>
      <c r="AK899" s="599"/>
      <c r="AL899" s="599"/>
      <c r="AM899" s="599"/>
      <c r="AN899" s="599"/>
      <c r="AO899" s="599"/>
      <c r="AP899" s="599"/>
      <c r="AQ899" s="599"/>
      <c r="AR899" s="599"/>
      <c r="AS899" s="599"/>
      <c r="AT899" s="599"/>
      <c r="AU899" s="599"/>
      <c r="AV899" s="599"/>
      <c r="AW899" s="599"/>
      <c r="AX899" s="599"/>
      <c r="AY899" s="599"/>
      <c r="AZ899" s="599"/>
      <c r="BA899" s="599"/>
      <c r="BB899" s="599"/>
    </row>
    <row r="900" spans="1:54" s="598" customFormat="1" ht="26.1">
      <c r="A900" s="673"/>
      <c r="B900" s="673" t="str">
        <f>B$42</f>
        <v>S3</v>
      </c>
      <c r="C900" s="674"/>
      <c r="D900" s="675"/>
      <c r="E900" s="676"/>
      <c r="F900" s="597"/>
      <c r="G900" s="641"/>
      <c r="H900" s="615" t="str">
        <f>H$42</f>
        <v>S3</v>
      </c>
      <c r="I900" s="756" t="s">
        <v>1850</v>
      </c>
      <c r="J900" s="759" t="s">
        <v>718</v>
      </c>
      <c r="K900" s="641"/>
      <c r="L900" s="599"/>
      <c r="M900" s="599"/>
      <c r="N900" s="599"/>
      <c r="O900" s="599"/>
      <c r="P900" s="599"/>
      <c r="Q900" s="599"/>
      <c r="R900" s="599"/>
      <c r="S900" s="599"/>
      <c r="T900" s="599"/>
      <c r="U900" s="599"/>
      <c r="V900" s="599"/>
      <c r="W900" s="599"/>
      <c r="X900" s="599"/>
      <c r="Y900" s="599"/>
      <c r="Z900" s="599"/>
      <c r="AA900" s="599"/>
      <c r="AB900" s="599"/>
      <c r="AC900" s="599"/>
      <c r="AD900" s="599"/>
      <c r="AE900" s="599"/>
      <c r="AF900" s="599"/>
      <c r="AG900" s="599"/>
      <c r="AH900" s="599"/>
      <c r="AI900" s="599"/>
      <c r="AJ900" s="599"/>
      <c r="AK900" s="599"/>
      <c r="AL900" s="599"/>
      <c r="AM900" s="599"/>
      <c r="AN900" s="599"/>
      <c r="AO900" s="599"/>
      <c r="AP900" s="599"/>
      <c r="AQ900" s="599"/>
      <c r="AR900" s="599"/>
      <c r="AS900" s="599"/>
      <c r="AT900" s="599"/>
      <c r="AU900" s="599"/>
      <c r="AV900" s="599"/>
      <c r="AW900" s="599"/>
      <c r="AX900" s="599"/>
      <c r="AY900" s="599"/>
      <c r="AZ900" s="599"/>
      <c r="BA900" s="599"/>
      <c r="BB900" s="599"/>
    </row>
    <row r="901" spans="1:54" s="598" customFormat="1">
      <c r="A901" s="615"/>
      <c r="B901" s="615" t="str">
        <f>B$43</f>
        <v>S4</v>
      </c>
      <c r="C901" s="620"/>
      <c r="D901" s="617"/>
      <c r="E901" s="618"/>
      <c r="F901" s="597"/>
      <c r="G901" s="641"/>
      <c r="H901" s="615" t="str">
        <f>H$43</f>
        <v>S4</v>
      </c>
      <c r="I901" s="641"/>
      <c r="J901" s="641"/>
      <c r="K901" s="641"/>
      <c r="L901" s="599"/>
      <c r="M901" s="599"/>
      <c r="N901" s="599"/>
      <c r="O901" s="599"/>
      <c r="P901" s="599"/>
      <c r="Q901" s="599"/>
      <c r="R901" s="599"/>
      <c r="S901" s="599"/>
      <c r="T901" s="599"/>
      <c r="U901" s="599"/>
      <c r="V901" s="599"/>
      <c r="W901" s="599"/>
      <c r="X901" s="599"/>
      <c r="Y901" s="599"/>
      <c r="Z901" s="599"/>
      <c r="AA901" s="599"/>
      <c r="AB901" s="599"/>
      <c r="AC901" s="599"/>
      <c r="AD901" s="599"/>
      <c r="AE901" s="599"/>
      <c r="AF901" s="599"/>
      <c r="AG901" s="599"/>
      <c r="AH901" s="599"/>
      <c r="AI901" s="599"/>
      <c r="AJ901" s="599"/>
      <c r="AK901" s="599"/>
      <c r="AL901" s="599"/>
      <c r="AM901" s="599"/>
      <c r="AN901" s="599"/>
      <c r="AO901" s="599"/>
      <c r="AP901" s="599"/>
      <c r="AQ901" s="599"/>
      <c r="AR901" s="599"/>
      <c r="AS901" s="599"/>
      <c r="AT901" s="599"/>
      <c r="AU901" s="599"/>
      <c r="AV901" s="599"/>
      <c r="AW901" s="599"/>
      <c r="AX901" s="599"/>
      <c r="AY901" s="599"/>
      <c r="AZ901" s="599"/>
      <c r="BA901" s="599"/>
      <c r="BB901" s="599"/>
    </row>
    <row r="902" spans="1:54" s="598" customFormat="1">
      <c r="A902" s="610"/>
      <c r="B902" s="610"/>
      <c r="C902" s="611"/>
      <c r="D902" s="612"/>
      <c r="E902" s="613"/>
      <c r="F902" s="597"/>
      <c r="G902" s="600"/>
      <c r="H902" s="610"/>
      <c r="I902" s="600"/>
      <c r="J902" s="600"/>
      <c r="K902" s="600"/>
      <c r="L902" s="599"/>
      <c r="M902" s="599"/>
      <c r="N902" s="599"/>
      <c r="O902" s="599"/>
      <c r="P902" s="599"/>
      <c r="Q902" s="599"/>
      <c r="R902" s="599"/>
      <c r="S902" s="599"/>
      <c r="T902" s="599"/>
      <c r="U902" s="599"/>
      <c r="V902" s="599"/>
      <c r="W902" s="599"/>
      <c r="X902" s="599"/>
      <c r="Y902" s="599"/>
      <c r="Z902" s="599"/>
      <c r="AA902" s="599"/>
      <c r="AB902" s="599"/>
      <c r="AC902" s="599"/>
      <c r="AD902" s="599"/>
      <c r="AE902" s="599"/>
      <c r="AF902" s="599"/>
      <c r="AG902" s="599"/>
      <c r="AH902" s="599"/>
      <c r="AI902" s="599"/>
      <c r="AJ902" s="599"/>
      <c r="AK902" s="599"/>
      <c r="AL902" s="599"/>
      <c r="AM902" s="599"/>
      <c r="AN902" s="599"/>
      <c r="AO902" s="599"/>
      <c r="AP902" s="599"/>
      <c r="AQ902" s="599"/>
      <c r="AR902" s="599"/>
      <c r="AS902" s="599"/>
      <c r="AT902" s="599"/>
      <c r="AU902" s="599"/>
      <c r="AV902" s="599"/>
      <c r="AW902" s="599"/>
      <c r="AX902" s="599"/>
      <c r="AY902" s="599"/>
      <c r="AZ902" s="599"/>
      <c r="BA902" s="599"/>
      <c r="BB902" s="599"/>
    </row>
    <row r="903" spans="1:54" s="598" customFormat="1" ht="324.95">
      <c r="A903" s="615"/>
      <c r="B903" s="615"/>
      <c r="C903" s="619" t="s">
        <v>1851</v>
      </c>
      <c r="D903" s="617"/>
      <c r="E903" s="618"/>
      <c r="F903" s="597"/>
      <c r="G903" s="615" t="s">
        <v>1852</v>
      </c>
      <c r="H903" s="641"/>
      <c r="I903" s="619" t="s">
        <v>1853</v>
      </c>
      <c r="J903" s="641"/>
      <c r="K903" s="641"/>
      <c r="L903" s="599"/>
      <c r="M903" s="599"/>
      <c r="N903" s="599"/>
      <c r="O903" s="599"/>
      <c r="P903" s="599"/>
      <c r="Q903" s="599"/>
      <c r="R903" s="599"/>
      <c r="S903" s="599"/>
      <c r="T903" s="599"/>
      <c r="U903" s="599"/>
      <c r="V903" s="599"/>
      <c r="W903" s="599"/>
      <c r="X903" s="599"/>
      <c r="Y903" s="599"/>
      <c r="Z903" s="599"/>
      <c r="AA903" s="599"/>
      <c r="AB903" s="599"/>
      <c r="AC903" s="599"/>
      <c r="AD903" s="599"/>
      <c r="AE903" s="599"/>
      <c r="AF903" s="599"/>
      <c r="AG903" s="599"/>
      <c r="AH903" s="599"/>
      <c r="AI903" s="599"/>
      <c r="AJ903" s="599"/>
      <c r="AK903" s="599"/>
      <c r="AL903" s="599"/>
      <c r="AM903" s="599"/>
      <c r="AN903" s="599"/>
      <c r="AO903" s="599"/>
      <c r="AP903" s="599"/>
      <c r="AQ903" s="599"/>
      <c r="AR903" s="599"/>
      <c r="AS903" s="599"/>
      <c r="AT903" s="599"/>
      <c r="AU903" s="599"/>
      <c r="AV903" s="599"/>
      <c r="AW903" s="599"/>
      <c r="AX903" s="599"/>
      <c r="AY903" s="599"/>
      <c r="AZ903" s="599"/>
      <c r="BA903" s="599"/>
      <c r="BB903" s="599"/>
    </row>
    <row r="904" spans="1:54" s="598" customFormat="1">
      <c r="A904" s="615"/>
      <c r="B904" s="615" t="s">
        <v>1517</v>
      </c>
      <c r="C904" s="619"/>
      <c r="D904" s="617"/>
      <c r="E904" s="618"/>
      <c r="F904" s="597"/>
      <c r="G904" s="641"/>
      <c r="H904" s="615" t="s">
        <v>1517</v>
      </c>
      <c r="I904" s="641"/>
      <c r="J904" s="641"/>
      <c r="K904" s="641"/>
      <c r="L904" s="599"/>
      <c r="M904" s="599"/>
      <c r="N904" s="599"/>
      <c r="O904" s="599"/>
      <c r="P904" s="599"/>
      <c r="Q904" s="599"/>
      <c r="R904" s="599"/>
      <c r="S904" s="599"/>
      <c r="T904" s="599"/>
      <c r="U904" s="599"/>
      <c r="V904" s="599"/>
      <c r="W904" s="599"/>
      <c r="X904" s="599"/>
      <c r="Y904" s="599"/>
      <c r="Z904" s="599"/>
      <c r="AA904" s="599"/>
      <c r="AB904" s="599"/>
      <c r="AC904" s="599"/>
      <c r="AD904" s="599"/>
      <c r="AE904" s="599"/>
      <c r="AF904" s="599"/>
      <c r="AG904" s="599"/>
      <c r="AH904" s="599"/>
      <c r="AI904" s="599"/>
      <c r="AJ904" s="599"/>
      <c r="AK904" s="599"/>
      <c r="AL904" s="599"/>
      <c r="AM904" s="599"/>
      <c r="AN904" s="599"/>
      <c r="AO904" s="599"/>
      <c r="AP904" s="599"/>
      <c r="AQ904" s="599"/>
      <c r="AR904" s="599"/>
      <c r="AS904" s="599"/>
      <c r="AT904" s="599"/>
      <c r="AU904" s="599"/>
      <c r="AV904" s="599"/>
      <c r="AW904" s="599"/>
      <c r="AX904" s="599"/>
      <c r="AY904" s="599"/>
      <c r="AZ904" s="599"/>
      <c r="BA904" s="599"/>
      <c r="BB904" s="599"/>
    </row>
    <row r="905" spans="1:54" s="598" customFormat="1">
      <c r="A905" s="615"/>
      <c r="B905" s="615" t="str">
        <f>B$39</f>
        <v>MA</v>
      </c>
      <c r="C905" s="619"/>
      <c r="D905" s="617"/>
      <c r="E905" s="618"/>
      <c r="F905" s="597"/>
      <c r="G905" s="641"/>
      <c r="H905" s="615" t="str">
        <f>H$39</f>
        <v>MA</v>
      </c>
      <c r="I905" s="641"/>
      <c r="J905" s="641"/>
      <c r="K905" s="641"/>
      <c r="L905" s="599"/>
      <c r="M905" s="599"/>
      <c r="N905" s="599"/>
      <c r="O905" s="599"/>
      <c r="P905" s="599"/>
      <c r="Q905" s="599"/>
      <c r="R905" s="599"/>
      <c r="S905" s="599"/>
      <c r="T905" s="599"/>
      <c r="U905" s="599"/>
      <c r="V905" s="599"/>
      <c r="W905" s="599"/>
      <c r="X905" s="599"/>
      <c r="Y905" s="599"/>
      <c r="Z905" s="599"/>
      <c r="AA905" s="599"/>
      <c r="AB905" s="599"/>
      <c r="AC905" s="599"/>
      <c r="AD905" s="599"/>
      <c r="AE905" s="599"/>
      <c r="AF905" s="599"/>
      <c r="AG905" s="599"/>
      <c r="AH905" s="599"/>
      <c r="AI905" s="599"/>
      <c r="AJ905" s="599"/>
      <c r="AK905" s="599"/>
      <c r="AL905" s="599"/>
      <c r="AM905" s="599"/>
      <c r="AN905" s="599"/>
      <c r="AO905" s="599"/>
      <c r="AP905" s="599"/>
      <c r="AQ905" s="599"/>
      <c r="AR905" s="599"/>
      <c r="AS905" s="599"/>
      <c r="AT905" s="599"/>
      <c r="AU905" s="599"/>
      <c r="AV905" s="599"/>
      <c r="AW905" s="599"/>
      <c r="AX905" s="599"/>
      <c r="AY905" s="599"/>
      <c r="AZ905" s="599"/>
      <c r="BA905" s="599"/>
      <c r="BB905" s="599"/>
    </row>
    <row r="906" spans="1:54" s="598" customFormat="1">
      <c r="A906" s="615"/>
      <c r="B906" s="615" t="str">
        <f>B$40</f>
        <v>S1</v>
      </c>
      <c r="C906" s="619"/>
      <c r="D906" s="617"/>
      <c r="E906" s="618"/>
      <c r="F906" s="597"/>
      <c r="G906" s="641"/>
      <c r="H906" s="615" t="str">
        <f>H$40</f>
        <v>S1</v>
      </c>
      <c r="I906" s="641"/>
      <c r="J906" s="641"/>
      <c r="K906" s="641"/>
      <c r="L906" s="599"/>
      <c r="M906" s="599"/>
      <c r="N906" s="599"/>
      <c r="O906" s="599"/>
      <c r="P906" s="599"/>
      <c r="Q906" s="599"/>
      <c r="R906" s="599"/>
      <c r="S906" s="599"/>
      <c r="T906" s="599"/>
      <c r="U906" s="599"/>
      <c r="V906" s="599"/>
      <c r="W906" s="599"/>
      <c r="X906" s="599"/>
      <c r="Y906" s="599"/>
      <c r="Z906" s="599"/>
      <c r="AA906" s="599"/>
      <c r="AB906" s="599"/>
      <c r="AC906" s="599"/>
      <c r="AD906" s="599"/>
      <c r="AE906" s="599"/>
      <c r="AF906" s="599"/>
      <c r="AG906" s="599"/>
      <c r="AH906" s="599"/>
      <c r="AI906" s="599"/>
      <c r="AJ906" s="599"/>
      <c r="AK906" s="599"/>
      <c r="AL906" s="599"/>
      <c r="AM906" s="599"/>
      <c r="AN906" s="599"/>
      <c r="AO906" s="599"/>
      <c r="AP906" s="599"/>
      <c r="AQ906" s="599"/>
      <c r="AR906" s="599"/>
      <c r="AS906" s="599"/>
      <c r="AT906" s="599"/>
      <c r="AU906" s="599"/>
      <c r="AV906" s="599"/>
      <c r="AW906" s="599"/>
      <c r="AX906" s="599"/>
      <c r="AY906" s="599"/>
      <c r="AZ906" s="599"/>
      <c r="BA906" s="599"/>
      <c r="BB906" s="599"/>
    </row>
    <row r="907" spans="1:54" s="598" customFormat="1">
      <c r="A907" s="615"/>
      <c r="B907" s="615" t="str">
        <f>B$41</f>
        <v>S2</v>
      </c>
      <c r="C907" s="619"/>
      <c r="D907" s="617"/>
      <c r="E907" s="618"/>
      <c r="F907" s="597"/>
      <c r="G907" s="641"/>
      <c r="H907" s="615" t="str">
        <f>H$41</f>
        <v>S2</v>
      </c>
      <c r="I907" s="641"/>
      <c r="J907" s="641"/>
      <c r="K907" s="641"/>
      <c r="L907" s="599"/>
      <c r="M907" s="599"/>
      <c r="N907" s="599"/>
      <c r="O907" s="599"/>
      <c r="P907" s="599"/>
      <c r="Q907" s="599"/>
      <c r="R907" s="599"/>
      <c r="S907" s="599"/>
      <c r="T907" s="599"/>
      <c r="U907" s="599"/>
      <c r="V907" s="599"/>
      <c r="W907" s="599"/>
      <c r="X907" s="599"/>
      <c r="Y907" s="599"/>
      <c r="Z907" s="599"/>
      <c r="AA907" s="599"/>
      <c r="AB907" s="599"/>
      <c r="AC907" s="599"/>
      <c r="AD907" s="599"/>
      <c r="AE907" s="599"/>
      <c r="AF907" s="599"/>
      <c r="AG907" s="599"/>
      <c r="AH907" s="599"/>
      <c r="AI907" s="599"/>
      <c r="AJ907" s="599"/>
      <c r="AK907" s="599"/>
      <c r="AL907" s="599"/>
      <c r="AM907" s="599"/>
      <c r="AN907" s="599"/>
      <c r="AO907" s="599"/>
      <c r="AP907" s="599"/>
      <c r="AQ907" s="599"/>
      <c r="AR907" s="599"/>
      <c r="AS907" s="599"/>
      <c r="AT907" s="599"/>
      <c r="AU907" s="599"/>
      <c r="AV907" s="599"/>
      <c r="AW907" s="599"/>
      <c r="AX907" s="599"/>
      <c r="AY907" s="599"/>
      <c r="AZ907" s="599"/>
      <c r="BA907" s="599"/>
      <c r="BB907" s="599"/>
    </row>
    <row r="908" spans="1:54" s="598" customFormat="1" ht="26.1">
      <c r="A908" s="615"/>
      <c r="B908" s="615" t="str">
        <f>B$42</f>
        <v>S3</v>
      </c>
      <c r="C908" s="619"/>
      <c r="D908" s="617"/>
      <c r="E908" s="618"/>
      <c r="F908" s="597"/>
      <c r="G908" s="641"/>
      <c r="H908" s="615" t="str">
        <f>H$42</f>
        <v>S3</v>
      </c>
      <c r="I908" s="756" t="s">
        <v>1850</v>
      </c>
      <c r="J908" s="759" t="s">
        <v>718</v>
      </c>
      <c r="K908" s="641"/>
      <c r="L908" s="599"/>
      <c r="M908" s="599"/>
      <c r="N908" s="599"/>
      <c r="O908" s="599"/>
      <c r="P908" s="599"/>
      <c r="Q908" s="599"/>
      <c r="R908" s="599"/>
      <c r="S908" s="599"/>
      <c r="T908" s="599"/>
      <c r="U908" s="599"/>
      <c r="V908" s="599"/>
      <c r="W908" s="599"/>
      <c r="X908" s="599"/>
      <c r="Y908" s="599"/>
      <c r="Z908" s="599"/>
      <c r="AA908" s="599"/>
      <c r="AB908" s="599"/>
      <c r="AC908" s="599"/>
      <c r="AD908" s="599"/>
      <c r="AE908" s="599"/>
      <c r="AF908" s="599"/>
      <c r="AG908" s="599"/>
      <c r="AH908" s="599"/>
      <c r="AI908" s="599"/>
      <c r="AJ908" s="599"/>
      <c r="AK908" s="599"/>
      <c r="AL908" s="599"/>
      <c r="AM908" s="599"/>
      <c r="AN908" s="599"/>
      <c r="AO908" s="599"/>
      <c r="AP908" s="599"/>
      <c r="AQ908" s="599"/>
      <c r="AR908" s="599"/>
      <c r="AS908" s="599"/>
      <c r="AT908" s="599"/>
      <c r="AU908" s="599"/>
      <c r="AV908" s="599"/>
      <c r="AW908" s="599"/>
      <c r="AX908" s="599"/>
      <c r="AY908" s="599"/>
      <c r="AZ908" s="599"/>
      <c r="BA908" s="599"/>
      <c r="BB908" s="599"/>
    </row>
    <row r="909" spans="1:54" s="598" customFormat="1">
      <c r="A909" s="615"/>
      <c r="B909" s="615" t="str">
        <f>B$43</f>
        <v>S4</v>
      </c>
      <c r="C909" s="619"/>
      <c r="D909" s="617"/>
      <c r="E909" s="618"/>
      <c r="F909" s="597"/>
      <c r="G909" s="641"/>
      <c r="H909" s="615" t="str">
        <f>H$43</f>
        <v>S4</v>
      </c>
      <c r="I909" s="641"/>
      <c r="J909" s="641"/>
      <c r="K909" s="641"/>
      <c r="L909" s="599"/>
      <c r="M909" s="599"/>
      <c r="N909" s="599"/>
      <c r="O909" s="599"/>
      <c r="P909" s="599"/>
      <c r="Q909" s="599"/>
      <c r="R909" s="599"/>
      <c r="S909" s="599"/>
      <c r="T909" s="599"/>
      <c r="U909" s="599"/>
      <c r="V909" s="599"/>
      <c r="W909" s="599"/>
      <c r="X909" s="599"/>
      <c r="Y909" s="599"/>
      <c r="Z909" s="599"/>
      <c r="AA909" s="599"/>
      <c r="AB909" s="599"/>
      <c r="AC909" s="599"/>
      <c r="AD909" s="599"/>
      <c r="AE909" s="599"/>
      <c r="AF909" s="599"/>
      <c r="AG909" s="599"/>
      <c r="AH909" s="599"/>
      <c r="AI909" s="599"/>
      <c r="AJ909" s="599"/>
      <c r="AK909" s="599"/>
      <c r="AL909" s="599"/>
      <c r="AM909" s="599"/>
      <c r="AN909" s="599"/>
      <c r="AO909" s="599"/>
      <c r="AP909" s="599"/>
      <c r="AQ909" s="599"/>
      <c r="AR909" s="599"/>
      <c r="AS909" s="599"/>
      <c r="AT909" s="599"/>
      <c r="AU909" s="599"/>
      <c r="AV909" s="599"/>
      <c r="AW909" s="599"/>
      <c r="AX909" s="599"/>
      <c r="AY909" s="599"/>
      <c r="AZ909" s="599"/>
      <c r="BA909" s="599"/>
      <c r="BB909" s="599"/>
    </row>
    <row r="910" spans="1:54" s="598" customFormat="1">
      <c r="A910" s="610"/>
      <c r="B910" s="610"/>
      <c r="C910" s="672"/>
      <c r="D910" s="612"/>
      <c r="E910" s="613"/>
      <c r="F910" s="597"/>
      <c r="G910" s="600"/>
      <c r="H910" s="600"/>
      <c r="I910" s="600"/>
      <c r="J910" s="600"/>
      <c r="K910" s="600"/>
      <c r="L910" s="599"/>
      <c r="M910" s="599"/>
      <c r="N910" s="599"/>
      <c r="O910" s="599"/>
      <c r="P910" s="599"/>
      <c r="Q910" s="599"/>
      <c r="R910" s="599"/>
      <c r="S910" s="599"/>
      <c r="T910" s="599"/>
      <c r="U910" s="599"/>
      <c r="V910" s="599"/>
      <c r="W910" s="599"/>
      <c r="X910" s="599"/>
      <c r="Y910" s="599"/>
      <c r="Z910" s="599"/>
      <c r="AA910" s="599"/>
      <c r="AB910" s="599"/>
      <c r="AC910" s="599"/>
      <c r="AD910" s="599"/>
      <c r="AE910" s="599"/>
      <c r="AF910" s="599"/>
      <c r="AG910" s="599"/>
      <c r="AH910" s="599"/>
      <c r="AI910" s="599"/>
      <c r="AJ910" s="599"/>
      <c r="AK910" s="599"/>
      <c r="AL910" s="599"/>
      <c r="AM910" s="599"/>
      <c r="AN910" s="599"/>
      <c r="AO910" s="599"/>
      <c r="AP910" s="599"/>
      <c r="AQ910" s="599"/>
      <c r="AR910" s="599"/>
      <c r="AS910" s="599"/>
      <c r="AT910" s="599"/>
      <c r="AU910" s="599"/>
      <c r="AV910" s="599"/>
      <c r="AW910" s="599"/>
      <c r="AX910" s="599"/>
      <c r="AY910" s="599"/>
      <c r="AZ910" s="599"/>
      <c r="BA910" s="599"/>
      <c r="BB910" s="599"/>
    </row>
    <row r="911" spans="1:54" s="598" customFormat="1" ht="162.6">
      <c r="A911" s="610"/>
      <c r="B911" s="610"/>
      <c r="C911" s="672"/>
      <c r="D911" s="612"/>
      <c r="E911" s="613"/>
      <c r="F911" s="597"/>
      <c r="G911" s="615" t="s">
        <v>1854</v>
      </c>
      <c r="H911" s="641"/>
      <c r="I911" s="619" t="s">
        <v>1855</v>
      </c>
      <c r="J911" s="641"/>
      <c r="K911" s="641"/>
      <c r="L911" s="599"/>
      <c r="M911" s="599"/>
      <c r="N911" s="599"/>
      <c r="O911" s="599"/>
      <c r="P911" s="599"/>
      <c r="Q911" s="599"/>
      <c r="R911" s="599"/>
      <c r="S911" s="599"/>
      <c r="T911" s="599"/>
      <c r="U911" s="599"/>
      <c r="V911" s="599"/>
      <c r="W911" s="599"/>
      <c r="X911" s="599"/>
      <c r="Y911" s="599"/>
      <c r="Z911" s="599"/>
      <c r="AA911" s="599"/>
      <c r="AB911" s="599"/>
      <c r="AC911" s="599"/>
      <c r="AD911" s="599"/>
      <c r="AE911" s="599"/>
      <c r="AF911" s="599"/>
      <c r="AG911" s="599"/>
      <c r="AH911" s="599"/>
      <c r="AI911" s="599"/>
      <c r="AJ911" s="599"/>
      <c r="AK911" s="599"/>
      <c r="AL911" s="599"/>
      <c r="AM911" s="599"/>
      <c r="AN911" s="599"/>
      <c r="AO911" s="599"/>
      <c r="AP911" s="599"/>
      <c r="AQ911" s="599"/>
      <c r="AR911" s="599"/>
      <c r="AS911" s="599"/>
      <c r="AT911" s="599"/>
      <c r="AU911" s="599"/>
      <c r="AV911" s="599"/>
      <c r="AW911" s="599"/>
      <c r="AX911" s="599"/>
      <c r="AY911" s="599"/>
      <c r="AZ911" s="599"/>
      <c r="BA911" s="599"/>
      <c r="BB911" s="599"/>
    </row>
    <row r="912" spans="1:54" s="598" customFormat="1">
      <c r="A912" s="610"/>
      <c r="B912" s="610"/>
      <c r="C912" s="672"/>
      <c r="D912" s="612"/>
      <c r="E912" s="613"/>
      <c r="F912" s="597"/>
      <c r="G912" s="641"/>
      <c r="H912" s="615" t="s">
        <v>1517</v>
      </c>
      <c r="I912" s="641"/>
      <c r="J912" s="641"/>
      <c r="K912" s="641"/>
      <c r="L912" s="599"/>
      <c r="M912" s="599"/>
      <c r="N912" s="599"/>
      <c r="O912" s="599"/>
      <c r="P912" s="599"/>
      <c r="Q912" s="599"/>
      <c r="R912" s="599"/>
      <c r="S912" s="599"/>
      <c r="T912" s="599"/>
      <c r="U912" s="599"/>
      <c r="V912" s="599"/>
      <c r="W912" s="599"/>
      <c r="X912" s="599"/>
      <c r="Y912" s="599"/>
      <c r="Z912" s="599"/>
      <c r="AA912" s="599"/>
      <c r="AB912" s="599"/>
      <c r="AC912" s="599"/>
      <c r="AD912" s="599"/>
      <c r="AE912" s="599"/>
      <c r="AF912" s="599"/>
      <c r="AG912" s="599"/>
      <c r="AH912" s="599"/>
      <c r="AI912" s="599"/>
      <c r="AJ912" s="599"/>
      <c r="AK912" s="599"/>
      <c r="AL912" s="599"/>
      <c r="AM912" s="599"/>
      <c r="AN912" s="599"/>
      <c r="AO912" s="599"/>
      <c r="AP912" s="599"/>
      <c r="AQ912" s="599"/>
      <c r="AR912" s="599"/>
      <c r="AS912" s="599"/>
      <c r="AT912" s="599"/>
      <c r="AU912" s="599"/>
      <c r="AV912" s="599"/>
      <c r="AW912" s="599"/>
      <c r="AX912" s="599"/>
      <c r="AY912" s="599"/>
      <c r="AZ912" s="599"/>
      <c r="BA912" s="599"/>
      <c r="BB912" s="599"/>
    </row>
    <row r="913" spans="1:54" s="598" customFormat="1">
      <c r="A913" s="610"/>
      <c r="B913" s="610"/>
      <c r="C913" s="672"/>
      <c r="D913" s="612"/>
      <c r="E913" s="613"/>
      <c r="F913" s="597"/>
      <c r="G913" s="641"/>
      <c r="H913" s="615" t="str">
        <f>H$39</f>
        <v>MA</v>
      </c>
      <c r="I913" s="641"/>
      <c r="J913" s="641"/>
      <c r="K913" s="641"/>
      <c r="L913" s="599"/>
      <c r="M913" s="599"/>
      <c r="N913" s="599"/>
      <c r="O913" s="599"/>
      <c r="P913" s="599"/>
      <c r="Q913" s="599"/>
      <c r="R913" s="599"/>
      <c r="S913" s="599"/>
      <c r="T913" s="599"/>
      <c r="U913" s="599"/>
      <c r="V913" s="599"/>
      <c r="W913" s="599"/>
      <c r="X913" s="599"/>
      <c r="Y913" s="599"/>
      <c r="Z913" s="599"/>
      <c r="AA913" s="599"/>
      <c r="AB913" s="599"/>
      <c r="AC913" s="599"/>
      <c r="AD913" s="599"/>
      <c r="AE913" s="599"/>
      <c r="AF913" s="599"/>
      <c r="AG913" s="599"/>
      <c r="AH913" s="599"/>
      <c r="AI913" s="599"/>
      <c r="AJ913" s="599"/>
      <c r="AK913" s="599"/>
      <c r="AL913" s="599"/>
      <c r="AM913" s="599"/>
      <c r="AN913" s="599"/>
      <c r="AO913" s="599"/>
      <c r="AP913" s="599"/>
      <c r="AQ913" s="599"/>
      <c r="AR913" s="599"/>
      <c r="AS913" s="599"/>
      <c r="AT913" s="599"/>
      <c r="AU913" s="599"/>
      <c r="AV913" s="599"/>
      <c r="AW913" s="599"/>
      <c r="AX913" s="599"/>
      <c r="AY913" s="599"/>
      <c r="AZ913" s="599"/>
      <c r="BA913" s="599"/>
      <c r="BB913" s="599"/>
    </row>
    <row r="914" spans="1:54" s="598" customFormat="1">
      <c r="A914" s="610"/>
      <c r="B914" s="610"/>
      <c r="C914" s="672"/>
      <c r="D914" s="612"/>
      <c r="E914" s="613"/>
      <c r="F914" s="597"/>
      <c r="G914" s="641"/>
      <c r="H914" s="615" t="str">
        <f>H$40</f>
        <v>S1</v>
      </c>
      <c r="I914" s="641"/>
      <c r="J914" s="641"/>
      <c r="K914" s="641"/>
      <c r="L914" s="599"/>
      <c r="M914" s="599"/>
      <c r="N914" s="599"/>
      <c r="O914" s="599"/>
      <c r="P914" s="599"/>
      <c r="Q914" s="599"/>
      <c r="R914" s="599"/>
      <c r="S914" s="599"/>
      <c r="T914" s="599"/>
      <c r="U914" s="599"/>
      <c r="V914" s="599"/>
      <c r="W914" s="599"/>
      <c r="X914" s="599"/>
      <c r="Y914" s="599"/>
      <c r="Z914" s="599"/>
      <c r="AA914" s="599"/>
      <c r="AB914" s="599"/>
      <c r="AC914" s="599"/>
      <c r="AD914" s="599"/>
      <c r="AE914" s="599"/>
      <c r="AF914" s="599"/>
      <c r="AG914" s="599"/>
      <c r="AH914" s="599"/>
      <c r="AI914" s="599"/>
      <c r="AJ914" s="599"/>
      <c r="AK914" s="599"/>
      <c r="AL914" s="599"/>
      <c r="AM914" s="599"/>
      <c r="AN914" s="599"/>
      <c r="AO914" s="599"/>
      <c r="AP914" s="599"/>
      <c r="AQ914" s="599"/>
      <c r="AR914" s="599"/>
      <c r="AS914" s="599"/>
      <c r="AT914" s="599"/>
      <c r="AU914" s="599"/>
      <c r="AV914" s="599"/>
      <c r="AW914" s="599"/>
      <c r="AX914" s="599"/>
      <c r="AY914" s="599"/>
      <c r="AZ914" s="599"/>
      <c r="BA914" s="599"/>
      <c r="BB914" s="599"/>
    </row>
    <row r="915" spans="1:54" s="598" customFormat="1">
      <c r="A915" s="610"/>
      <c r="B915" s="610"/>
      <c r="C915" s="672"/>
      <c r="D915" s="612"/>
      <c r="E915" s="613"/>
      <c r="F915" s="597"/>
      <c r="G915" s="641"/>
      <c r="H915" s="615" t="str">
        <f>H$41</f>
        <v>S2</v>
      </c>
      <c r="I915" s="641"/>
      <c r="J915" s="641"/>
      <c r="K915" s="641"/>
      <c r="L915" s="599"/>
      <c r="M915" s="599"/>
      <c r="N915" s="599"/>
      <c r="O915" s="599"/>
      <c r="P915" s="599"/>
      <c r="Q915" s="599"/>
      <c r="R915" s="599"/>
      <c r="S915" s="599"/>
      <c r="T915" s="599"/>
      <c r="U915" s="599"/>
      <c r="V915" s="599"/>
      <c r="W915" s="599"/>
      <c r="X915" s="599"/>
      <c r="Y915" s="599"/>
      <c r="Z915" s="599"/>
      <c r="AA915" s="599"/>
      <c r="AB915" s="599"/>
      <c r="AC915" s="599"/>
      <c r="AD915" s="599"/>
      <c r="AE915" s="599"/>
      <c r="AF915" s="599"/>
      <c r="AG915" s="599"/>
      <c r="AH915" s="599"/>
      <c r="AI915" s="599"/>
      <c r="AJ915" s="599"/>
      <c r="AK915" s="599"/>
      <c r="AL915" s="599"/>
      <c r="AM915" s="599"/>
      <c r="AN915" s="599"/>
      <c r="AO915" s="599"/>
      <c r="AP915" s="599"/>
      <c r="AQ915" s="599"/>
      <c r="AR915" s="599"/>
      <c r="AS915" s="599"/>
      <c r="AT915" s="599"/>
      <c r="AU915" s="599"/>
      <c r="AV915" s="599"/>
      <c r="AW915" s="599"/>
      <c r="AX915" s="599"/>
      <c r="AY915" s="599"/>
      <c r="AZ915" s="599"/>
      <c r="BA915" s="599"/>
      <c r="BB915" s="599"/>
    </row>
    <row r="916" spans="1:54" s="598" customFormat="1" ht="26.1">
      <c r="A916" s="610"/>
      <c r="B916" s="610"/>
      <c r="C916" s="672"/>
      <c r="D916" s="612"/>
      <c r="E916" s="613"/>
      <c r="F916" s="597"/>
      <c r="G916" s="641"/>
      <c r="H916" s="615" t="str">
        <f>H$42</f>
        <v>S3</v>
      </c>
      <c r="I916" s="756" t="s">
        <v>1850</v>
      </c>
      <c r="J916" s="759" t="s">
        <v>718</v>
      </c>
      <c r="K916" s="641"/>
      <c r="L916" s="599"/>
      <c r="M916" s="599"/>
      <c r="N916" s="599"/>
      <c r="O916" s="599"/>
      <c r="P916" s="599"/>
      <c r="Q916" s="599"/>
      <c r="R916" s="599"/>
      <c r="S916" s="599"/>
      <c r="T916" s="599"/>
      <c r="U916" s="599"/>
      <c r="V916" s="599"/>
      <c r="W916" s="599"/>
      <c r="X916" s="599"/>
      <c r="Y916" s="599"/>
      <c r="Z916" s="599"/>
      <c r="AA916" s="599"/>
      <c r="AB916" s="599"/>
      <c r="AC916" s="599"/>
      <c r="AD916" s="599"/>
      <c r="AE916" s="599"/>
      <c r="AF916" s="599"/>
      <c r="AG916" s="599"/>
      <c r="AH916" s="599"/>
      <c r="AI916" s="599"/>
      <c r="AJ916" s="599"/>
      <c r="AK916" s="599"/>
      <c r="AL916" s="599"/>
      <c r="AM916" s="599"/>
      <c r="AN916" s="599"/>
      <c r="AO916" s="599"/>
      <c r="AP916" s="599"/>
      <c r="AQ916" s="599"/>
      <c r="AR916" s="599"/>
      <c r="AS916" s="599"/>
      <c r="AT916" s="599"/>
      <c r="AU916" s="599"/>
      <c r="AV916" s="599"/>
      <c r="AW916" s="599"/>
      <c r="AX916" s="599"/>
      <c r="AY916" s="599"/>
      <c r="AZ916" s="599"/>
      <c r="BA916" s="599"/>
      <c r="BB916" s="599"/>
    </row>
    <row r="917" spans="1:54" s="598" customFormat="1">
      <c r="A917" s="610"/>
      <c r="B917" s="610"/>
      <c r="C917" s="672"/>
      <c r="D917" s="612"/>
      <c r="E917" s="613"/>
      <c r="F917" s="597"/>
      <c r="G917" s="641"/>
      <c r="H917" s="615" t="str">
        <f>H$43</f>
        <v>S4</v>
      </c>
      <c r="I917" s="641"/>
      <c r="J917" s="641"/>
      <c r="K917" s="641"/>
      <c r="L917" s="599"/>
      <c r="M917" s="599"/>
      <c r="N917" s="599"/>
      <c r="O917" s="599"/>
      <c r="P917" s="599"/>
      <c r="Q917" s="599"/>
      <c r="R917" s="599"/>
      <c r="S917" s="599"/>
      <c r="T917" s="599"/>
      <c r="U917" s="599"/>
      <c r="V917" s="599"/>
      <c r="W917" s="599"/>
      <c r="X917" s="599"/>
      <c r="Y917" s="599"/>
      <c r="Z917" s="599"/>
      <c r="AA917" s="599"/>
      <c r="AB917" s="599"/>
      <c r="AC917" s="599"/>
      <c r="AD917" s="599"/>
      <c r="AE917" s="599"/>
      <c r="AF917" s="599"/>
      <c r="AG917" s="599"/>
      <c r="AH917" s="599"/>
      <c r="AI917" s="599"/>
      <c r="AJ917" s="599"/>
      <c r="AK917" s="599"/>
      <c r="AL917" s="599"/>
      <c r="AM917" s="599"/>
      <c r="AN917" s="599"/>
      <c r="AO917" s="599"/>
      <c r="AP917" s="599"/>
      <c r="AQ917" s="599"/>
      <c r="AR917" s="599"/>
      <c r="AS917" s="599"/>
      <c r="AT917" s="599"/>
      <c r="AU917" s="599"/>
      <c r="AV917" s="599"/>
      <c r="AW917" s="599"/>
      <c r="AX917" s="599"/>
      <c r="AY917" s="599"/>
      <c r="AZ917" s="599"/>
      <c r="BA917" s="599"/>
      <c r="BB917" s="599"/>
    </row>
    <row r="918" spans="1:54" s="598" customFormat="1">
      <c r="A918" s="610"/>
      <c r="B918" s="610"/>
      <c r="C918" s="611"/>
      <c r="D918" s="612"/>
      <c r="E918" s="613"/>
      <c r="F918" s="597"/>
      <c r="G918" s="600"/>
      <c r="H918" s="600"/>
      <c r="I918" s="600"/>
      <c r="J918" s="600"/>
      <c r="K918" s="600"/>
      <c r="L918" s="599"/>
      <c r="M918" s="599"/>
      <c r="N918" s="599"/>
      <c r="O918" s="599"/>
      <c r="P918" s="599"/>
      <c r="Q918" s="599"/>
      <c r="R918" s="599"/>
      <c r="S918" s="599"/>
      <c r="T918" s="599"/>
      <c r="U918" s="599"/>
      <c r="V918" s="599"/>
      <c r="W918" s="599"/>
      <c r="X918" s="599"/>
      <c r="Y918" s="599"/>
      <c r="Z918" s="599"/>
      <c r="AA918" s="599"/>
      <c r="AB918" s="599"/>
      <c r="AC918" s="599"/>
      <c r="AD918" s="599"/>
      <c r="AE918" s="599"/>
      <c r="AF918" s="599"/>
      <c r="AG918" s="599"/>
      <c r="AH918" s="599"/>
      <c r="AI918" s="599"/>
      <c r="AJ918" s="599"/>
      <c r="AK918" s="599"/>
      <c r="AL918" s="599"/>
      <c r="AM918" s="599"/>
      <c r="AN918" s="599"/>
      <c r="AO918" s="599"/>
      <c r="AP918" s="599"/>
      <c r="AQ918" s="599"/>
      <c r="AR918" s="599"/>
      <c r="AS918" s="599"/>
      <c r="AT918" s="599"/>
      <c r="AU918" s="599"/>
      <c r="AV918" s="599"/>
      <c r="AW918" s="599"/>
      <c r="AX918" s="599"/>
      <c r="AY918" s="599"/>
      <c r="AZ918" s="599"/>
      <c r="BA918" s="599"/>
      <c r="BB918" s="599"/>
    </row>
    <row r="919" spans="1:54" s="598" customFormat="1" ht="150">
      <c r="A919" s="610"/>
      <c r="B919" s="610"/>
      <c r="C919" s="611"/>
      <c r="D919" s="612"/>
      <c r="E919" s="613"/>
      <c r="F919" s="597"/>
      <c r="G919" s="605" t="s">
        <v>1856</v>
      </c>
      <c r="H919" s="605"/>
      <c r="I919" s="606" t="s">
        <v>1857</v>
      </c>
      <c r="J919" s="607"/>
      <c r="K919" s="608"/>
      <c r="L919" s="599"/>
      <c r="M919" s="599"/>
      <c r="N919" s="599"/>
      <c r="O919" s="599"/>
      <c r="P919" s="599"/>
      <c r="Q919" s="599"/>
      <c r="R919" s="599"/>
      <c r="S919" s="599"/>
      <c r="T919" s="599"/>
      <c r="U919" s="599"/>
      <c r="V919" s="599"/>
      <c r="W919" s="599"/>
      <c r="X919" s="599"/>
      <c r="Y919" s="599"/>
      <c r="Z919" s="599"/>
      <c r="AA919" s="599"/>
      <c r="AB919" s="599"/>
      <c r="AC919" s="599"/>
      <c r="AD919" s="599"/>
      <c r="AE919" s="599"/>
      <c r="AF919" s="599"/>
      <c r="AG919" s="599"/>
      <c r="AH919" s="599"/>
      <c r="AI919" s="599"/>
      <c r="AJ919" s="599"/>
      <c r="AK919" s="599"/>
      <c r="AL919" s="599"/>
      <c r="AM919" s="599"/>
      <c r="AN919" s="599"/>
      <c r="AO919" s="599"/>
      <c r="AP919" s="599"/>
      <c r="AQ919" s="599"/>
      <c r="AR919" s="599"/>
      <c r="AS919" s="599"/>
      <c r="AT919" s="599"/>
      <c r="AU919" s="599"/>
      <c r="AV919" s="599"/>
      <c r="AW919" s="599"/>
      <c r="AX919" s="599"/>
      <c r="AY919" s="599"/>
      <c r="AZ919" s="599"/>
      <c r="BA919" s="599"/>
      <c r="BB919" s="599"/>
    </row>
    <row r="920" spans="1:54" s="598" customFormat="1" ht="275.10000000000002">
      <c r="A920" s="610"/>
      <c r="B920" s="610"/>
      <c r="C920" s="611"/>
      <c r="D920" s="612"/>
      <c r="E920" s="613"/>
      <c r="F920" s="597"/>
      <c r="G920" s="605"/>
      <c r="H920" s="605"/>
      <c r="I920" s="609" t="s">
        <v>1858</v>
      </c>
      <c r="J920" s="607"/>
      <c r="K920" s="608"/>
      <c r="L920" s="599"/>
      <c r="M920" s="599"/>
      <c r="N920" s="599"/>
      <c r="O920" s="599"/>
      <c r="P920" s="599"/>
      <c r="Q920" s="599"/>
      <c r="R920" s="599"/>
      <c r="S920" s="599"/>
      <c r="T920" s="599"/>
      <c r="U920" s="599"/>
      <c r="V920" s="599"/>
      <c r="W920" s="599"/>
      <c r="X920" s="599"/>
      <c r="Y920" s="599"/>
      <c r="Z920" s="599"/>
      <c r="AA920" s="599"/>
      <c r="AB920" s="599"/>
      <c r="AC920" s="599"/>
      <c r="AD920" s="599"/>
      <c r="AE920" s="599"/>
      <c r="AF920" s="599"/>
      <c r="AG920" s="599"/>
      <c r="AH920" s="599"/>
      <c r="AI920" s="599"/>
      <c r="AJ920" s="599"/>
      <c r="AK920" s="599"/>
      <c r="AL920" s="599"/>
      <c r="AM920" s="599"/>
      <c r="AN920" s="599"/>
      <c r="AO920" s="599"/>
      <c r="AP920" s="599"/>
      <c r="AQ920" s="599"/>
      <c r="AR920" s="599"/>
      <c r="AS920" s="599"/>
      <c r="AT920" s="599"/>
      <c r="AU920" s="599"/>
      <c r="AV920" s="599"/>
      <c r="AW920" s="599"/>
      <c r="AX920" s="599"/>
      <c r="AY920" s="599"/>
      <c r="AZ920" s="599"/>
      <c r="BA920" s="599"/>
      <c r="BB920" s="599"/>
    </row>
    <row r="921" spans="1:54" s="598" customFormat="1">
      <c r="A921" s="610"/>
      <c r="B921" s="610"/>
      <c r="C921" s="611"/>
      <c r="D921" s="612"/>
      <c r="E921" s="613"/>
      <c r="F921" s="597"/>
      <c r="G921" s="605"/>
      <c r="H921" s="605" t="s">
        <v>1517</v>
      </c>
      <c r="I921" s="574"/>
      <c r="J921" s="607"/>
      <c r="K921" s="608"/>
      <c r="L921" s="599"/>
      <c r="M921" s="599"/>
      <c r="N921" s="599"/>
      <c r="O921" s="599"/>
      <c r="P921" s="599"/>
      <c r="Q921" s="599"/>
      <c r="R921" s="599"/>
      <c r="S921" s="599"/>
      <c r="T921" s="599"/>
      <c r="U921" s="599"/>
      <c r="V921" s="599"/>
      <c r="W921" s="599"/>
      <c r="X921" s="599"/>
      <c r="Y921" s="599"/>
      <c r="Z921" s="599"/>
      <c r="AA921" s="599"/>
      <c r="AB921" s="599"/>
      <c r="AC921" s="599"/>
      <c r="AD921" s="599"/>
      <c r="AE921" s="599"/>
      <c r="AF921" s="599"/>
      <c r="AG921" s="599"/>
      <c r="AH921" s="599"/>
      <c r="AI921" s="599"/>
      <c r="AJ921" s="599"/>
      <c r="AK921" s="599"/>
      <c r="AL921" s="599"/>
      <c r="AM921" s="599"/>
      <c r="AN921" s="599"/>
      <c r="AO921" s="599"/>
      <c r="AP921" s="599"/>
      <c r="AQ921" s="599"/>
      <c r="AR921" s="599"/>
      <c r="AS921" s="599"/>
      <c r="AT921" s="599"/>
      <c r="AU921" s="599"/>
      <c r="AV921" s="599"/>
      <c r="AW921" s="599"/>
      <c r="AX921" s="599"/>
      <c r="AY921" s="599"/>
      <c r="AZ921" s="599"/>
      <c r="BA921" s="599"/>
      <c r="BB921" s="599"/>
    </row>
    <row r="922" spans="1:54" s="598" customFormat="1">
      <c r="A922" s="610"/>
      <c r="B922" s="610"/>
      <c r="C922" s="611"/>
      <c r="D922" s="612"/>
      <c r="E922" s="613"/>
      <c r="F922" s="597"/>
      <c r="G922" s="605"/>
      <c r="H922" s="605" t="str">
        <f>H$39</f>
        <v>MA</v>
      </c>
      <c r="I922" s="574"/>
      <c r="J922" s="607"/>
      <c r="K922" s="608"/>
      <c r="L922" s="599"/>
      <c r="M922" s="599"/>
      <c r="N922" s="599"/>
      <c r="O922" s="599"/>
      <c r="P922" s="599"/>
      <c r="Q922" s="599"/>
      <c r="R922" s="599"/>
      <c r="S922" s="599"/>
      <c r="T922" s="599"/>
      <c r="U922" s="599"/>
      <c r="V922" s="599"/>
      <c r="W922" s="599"/>
      <c r="X922" s="599"/>
      <c r="Y922" s="599"/>
      <c r="Z922" s="599"/>
      <c r="AA922" s="599"/>
      <c r="AB922" s="599"/>
      <c r="AC922" s="599"/>
      <c r="AD922" s="599"/>
      <c r="AE922" s="599"/>
      <c r="AF922" s="599"/>
      <c r="AG922" s="599"/>
      <c r="AH922" s="599"/>
      <c r="AI922" s="599"/>
      <c r="AJ922" s="599"/>
      <c r="AK922" s="599"/>
      <c r="AL922" s="599"/>
      <c r="AM922" s="599"/>
      <c r="AN922" s="599"/>
      <c r="AO922" s="599"/>
      <c r="AP922" s="599"/>
      <c r="AQ922" s="599"/>
      <c r="AR922" s="599"/>
      <c r="AS922" s="599"/>
      <c r="AT922" s="599"/>
      <c r="AU922" s="599"/>
      <c r="AV922" s="599"/>
      <c r="AW922" s="599"/>
      <c r="AX922" s="599"/>
      <c r="AY922" s="599"/>
      <c r="AZ922" s="599"/>
      <c r="BA922" s="599"/>
      <c r="BB922" s="599"/>
    </row>
    <row r="923" spans="1:54" s="598" customFormat="1">
      <c r="A923" s="610"/>
      <c r="B923" s="610"/>
      <c r="C923" s="611"/>
      <c r="D923" s="612"/>
      <c r="E923" s="613"/>
      <c r="F923" s="597"/>
      <c r="G923" s="605"/>
      <c r="H923" s="605" t="str">
        <f>H$40</f>
        <v>S1</v>
      </c>
      <c r="I923" s="574"/>
      <c r="J923" s="607"/>
      <c r="K923" s="608"/>
      <c r="L923" s="599"/>
      <c r="M923" s="599"/>
      <c r="N923" s="599"/>
      <c r="O923" s="599"/>
      <c r="P923" s="599"/>
      <c r="Q923" s="599"/>
      <c r="R923" s="599"/>
      <c r="S923" s="599"/>
      <c r="T923" s="599"/>
      <c r="U923" s="599"/>
      <c r="V923" s="599"/>
      <c r="W923" s="599"/>
      <c r="X923" s="599"/>
      <c r="Y923" s="599"/>
      <c r="Z923" s="599"/>
      <c r="AA923" s="599"/>
      <c r="AB923" s="599"/>
      <c r="AC923" s="599"/>
      <c r="AD923" s="599"/>
      <c r="AE923" s="599"/>
      <c r="AF923" s="599"/>
      <c r="AG923" s="599"/>
      <c r="AH923" s="599"/>
      <c r="AI923" s="599"/>
      <c r="AJ923" s="599"/>
      <c r="AK923" s="599"/>
      <c r="AL923" s="599"/>
      <c r="AM923" s="599"/>
      <c r="AN923" s="599"/>
      <c r="AO923" s="599"/>
      <c r="AP923" s="599"/>
      <c r="AQ923" s="599"/>
      <c r="AR923" s="599"/>
      <c r="AS923" s="599"/>
      <c r="AT923" s="599"/>
      <c r="AU923" s="599"/>
      <c r="AV923" s="599"/>
      <c r="AW923" s="599"/>
      <c r="AX923" s="599"/>
      <c r="AY923" s="599"/>
      <c r="AZ923" s="599"/>
      <c r="BA923" s="599"/>
      <c r="BB923" s="599"/>
    </row>
    <row r="924" spans="1:54" s="598" customFormat="1">
      <c r="A924" s="610"/>
      <c r="B924" s="610"/>
      <c r="C924" s="611"/>
      <c r="D924" s="612"/>
      <c r="E924" s="613"/>
      <c r="F924" s="597"/>
      <c r="G924" s="605"/>
      <c r="H924" s="605" t="str">
        <f>H$41</f>
        <v>S2</v>
      </c>
      <c r="I924" s="574"/>
      <c r="J924" s="607"/>
      <c r="K924" s="608"/>
      <c r="L924" s="599"/>
      <c r="M924" s="599"/>
      <c r="N924" s="599"/>
      <c r="O924" s="599"/>
      <c r="P924" s="599"/>
      <c r="Q924" s="599"/>
      <c r="R924" s="599"/>
      <c r="S924" s="599"/>
      <c r="T924" s="599"/>
      <c r="U924" s="599"/>
      <c r="V924" s="599"/>
      <c r="W924" s="599"/>
      <c r="X924" s="599"/>
      <c r="Y924" s="599"/>
      <c r="Z924" s="599"/>
      <c r="AA924" s="599"/>
      <c r="AB924" s="599"/>
      <c r="AC924" s="599"/>
      <c r="AD924" s="599"/>
      <c r="AE924" s="599"/>
      <c r="AF924" s="599"/>
      <c r="AG924" s="599"/>
      <c r="AH924" s="599"/>
      <c r="AI924" s="599"/>
      <c r="AJ924" s="599"/>
      <c r="AK924" s="599"/>
      <c r="AL924" s="599"/>
      <c r="AM924" s="599"/>
      <c r="AN924" s="599"/>
      <c r="AO924" s="599"/>
      <c r="AP924" s="599"/>
      <c r="AQ924" s="599"/>
      <c r="AR924" s="599"/>
      <c r="AS924" s="599"/>
      <c r="AT924" s="599"/>
      <c r="AU924" s="599"/>
      <c r="AV924" s="599"/>
      <c r="AW924" s="599"/>
      <c r="AX924" s="599"/>
      <c r="AY924" s="599"/>
      <c r="AZ924" s="599"/>
      <c r="BA924" s="599"/>
      <c r="BB924" s="599"/>
    </row>
    <row r="925" spans="1:54" s="598" customFormat="1">
      <c r="A925" s="610"/>
      <c r="B925" s="610"/>
      <c r="C925" s="611"/>
      <c r="D925" s="612"/>
      <c r="E925" s="613"/>
      <c r="F925" s="597"/>
      <c r="G925" s="605"/>
      <c r="H925" s="605" t="str">
        <f>H$42</f>
        <v>S3</v>
      </c>
      <c r="I925" s="574" t="s">
        <v>1859</v>
      </c>
      <c r="J925" s="607" t="s">
        <v>718</v>
      </c>
      <c r="K925" s="608"/>
      <c r="L925" s="599"/>
      <c r="M925" s="599"/>
      <c r="N925" s="599"/>
      <c r="O925" s="599"/>
      <c r="P925" s="599"/>
      <c r="Q925" s="599"/>
      <c r="R925" s="599"/>
      <c r="S925" s="599"/>
      <c r="T925" s="599"/>
      <c r="U925" s="599"/>
      <c r="V925" s="599"/>
      <c r="W925" s="599"/>
      <c r="X925" s="599"/>
      <c r="Y925" s="599"/>
      <c r="Z925" s="599"/>
      <c r="AA925" s="599"/>
      <c r="AB925" s="599"/>
      <c r="AC925" s="599"/>
      <c r="AD925" s="599"/>
      <c r="AE925" s="599"/>
      <c r="AF925" s="599"/>
      <c r="AG925" s="599"/>
      <c r="AH925" s="599"/>
      <c r="AI925" s="599"/>
      <c r="AJ925" s="599"/>
      <c r="AK925" s="599"/>
      <c r="AL925" s="599"/>
      <c r="AM925" s="599"/>
      <c r="AN925" s="599"/>
      <c r="AO925" s="599"/>
      <c r="AP925" s="599"/>
      <c r="AQ925" s="599"/>
      <c r="AR925" s="599"/>
      <c r="AS925" s="599"/>
      <c r="AT925" s="599"/>
      <c r="AU925" s="599"/>
      <c r="AV925" s="599"/>
      <c r="AW925" s="599"/>
      <c r="AX925" s="599"/>
      <c r="AY925" s="599"/>
      <c r="AZ925" s="599"/>
      <c r="BA925" s="599"/>
      <c r="BB925" s="599"/>
    </row>
    <row r="926" spans="1:54" s="598" customFormat="1">
      <c r="A926" s="610"/>
      <c r="B926" s="610"/>
      <c r="C926" s="611"/>
      <c r="D926" s="612"/>
      <c r="E926" s="613"/>
      <c r="F926" s="597"/>
      <c r="G926" s="605"/>
      <c r="H926" s="605" t="str">
        <f>H$43</f>
        <v>S4</v>
      </c>
      <c r="I926" s="574"/>
      <c r="J926" s="607"/>
      <c r="K926" s="608"/>
      <c r="L926" s="599"/>
      <c r="M926" s="599"/>
      <c r="N926" s="599"/>
      <c r="O926" s="599"/>
      <c r="P926" s="599"/>
      <c r="Q926" s="599"/>
      <c r="R926" s="599"/>
      <c r="S926" s="599"/>
      <c r="T926" s="599"/>
      <c r="U926" s="599"/>
      <c r="V926" s="599"/>
      <c r="W926" s="599"/>
      <c r="X926" s="599"/>
      <c r="Y926" s="599"/>
      <c r="Z926" s="599"/>
      <c r="AA926" s="599"/>
      <c r="AB926" s="599"/>
      <c r="AC926" s="599"/>
      <c r="AD926" s="599"/>
      <c r="AE926" s="599"/>
      <c r="AF926" s="599"/>
      <c r="AG926" s="599"/>
      <c r="AH926" s="599"/>
      <c r="AI926" s="599"/>
      <c r="AJ926" s="599"/>
      <c r="AK926" s="599"/>
      <c r="AL926" s="599"/>
      <c r="AM926" s="599"/>
      <c r="AN926" s="599"/>
      <c r="AO926" s="599"/>
      <c r="AP926" s="599"/>
      <c r="AQ926" s="599"/>
      <c r="AR926" s="599"/>
      <c r="AS926" s="599"/>
      <c r="AT926" s="599"/>
      <c r="AU926" s="599"/>
      <c r="AV926" s="599"/>
      <c r="AW926" s="599"/>
      <c r="AX926" s="599"/>
      <c r="AY926" s="599"/>
      <c r="AZ926" s="599"/>
      <c r="BA926" s="599"/>
      <c r="BB926" s="599"/>
    </row>
    <row r="927" spans="1:54" s="598" customFormat="1">
      <c r="A927" s="610"/>
      <c r="B927" s="610"/>
      <c r="C927" s="611"/>
      <c r="D927" s="612"/>
      <c r="E927" s="613"/>
      <c r="F927" s="597"/>
      <c r="G927" s="610"/>
      <c r="H927" s="610"/>
      <c r="I927" s="611"/>
      <c r="J927" s="612"/>
      <c r="K927" s="613"/>
      <c r="L927" s="599"/>
      <c r="M927" s="599"/>
      <c r="N927" s="599"/>
      <c r="O927" s="599"/>
      <c r="P927" s="599"/>
      <c r="Q927" s="599"/>
      <c r="R927" s="599"/>
      <c r="S927" s="599"/>
      <c r="T927" s="599"/>
      <c r="U927" s="599"/>
      <c r="V927" s="599"/>
      <c r="W927" s="599"/>
      <c r="X927" s="599"/>
      <c r="Y927" s="599"/>
      <c r="Z927" s="599"/>
      <c r="AA927" s="599"/>
      <c r="AB927" s="599"/>
      <c r="AC927" s="599"/>
      <c r="AD927" s="599"/>
      <c r="AE927" s="599"/>
      <c r="AF927" s="599"/>
      <c r="AG927" s="599"/>
      <c r="AH927" s="599"/>
      <c r="AI927" s="599"/>
      <c r="AJ927" s="599"/>
      <c r="AK927" s="599"/>
      <c r="AL927" s="599"/>
      <c r="AM927" s="599"/>
      <c r="AN927" s="599"/>
      <c r="AO927" s="599"/>
      <c r="AP927" s="599"/>
      <c r="AQ927" s="599"/>
      <c r="AR927" s="599"/>
      <c r="AS927" s="599"/>
      <c r="AT927" s="599"/>
      <c r="AU927" s="599"/>
      <c r="AV927" s="599"/>
      <c r="AW927" s="599"/>
      <c r="AX927" s="599"/>
      <c r="AY927" s="599"/>
      <c r="AZ927" s="599"/>
      <c r="BA927" s="599"/>
      <c r="BB927" s="599"/>
    </row>
    <row r="928" spans="1:54" s="598" customFormat="1" ht="137.44999999999999">
      <c r="A928" s="610"/>
      <c r="B928" s="610"/>
      <c r="C928" s="611"/>
      <c r="D928" s="612"/>
      <c r="E928" s="613"/>
      <c r="F928" s="597"/>
      <c r="G928" s="615" t="s">
        <v>1856</v>
      </c>
      <c r="H928" s="615"/>
      <c r="I928" s="619" t="s">
        <v>1860</v>
      </c>
      <c r="J928" s="617"/>
      <c r="K928" s="618"/>
      <c r="L928" s="599"/>
      <c r="M928" s="599"/>
      <c r="N928" s="599"/>
      <c r="O928" s="599"/>
      <c r="P928" s="599"/>
      <c r="Q928" s="599"/>
      <c r="R928" s="599"/>
      <c r="S928" s="599"/>
      <c r="T928" s="599"/>
      <c r="U928" s="599"/>
      <c r="V928" s="599"/>
      <c r="W928" s="599"/>
      <c r="X928" s="599"/>
      <c r="Y928" s="599"/>
      <c r="Z928" s="599"/>
      <c r="AA928" s="599"/>
      <c r="AB928" s="599"/>
      <c r="AC928" s="599"/>
      <c r="AD928" s="599"/>
      <c r="AE928" s="599"/>
      <c r="AF928" s="599"/>
      <c r="AG928" s="599"/>
      <c r="AH928" s="599"/>
      <c r="AI928" s="599"/>
      <c r="AJ928" s="599"/>
      <c r="AK928" s="599"/>
      <c r="AL928" s="599"/>
      <c r="AM928" s="599"/>
      <c r="AN928" s="599"/>
      <c r="AO928" s="599"/>
      <c r="AP928" s="599"/>
      <c r="AQ928" s="599"/>
      <c r="AR928" s="599"/>
      <c r="AS928" s="599"/>
      <c r="AT928" s="599"/>
      <c r="AU928" s="599"/>
      <c r="AV928" s="599"/>
      <c r="AW928" s="599"/>
      <c r="AX928" s="599"/>
      <c r="AY928" s="599"/>
      <c r="AZ928" s="599"/>
      <c r="BA928" s="599"/>
      <c r="BB928" s="599"/>
    </row>
    <row r="929" spans="1:54" s="598" customFormat="1">
      <c r="A929" s="610"/>
      <c r="B929" s="610"/>
      <c r="C929" s="611"/>
      <c r="D929" s="612"/>
      <c r="E929" s="613"/>
      <c r="F929" s="597"/>
      <c r="G929" s="615"/>
      <c r="H929" s="615" t="s">
        <v>1517</v>
      </c>
      <c r="I929" s="620"/>
      <c r="J929" s="617"/>
      <c r="K929" s="618"/>
      <c r="L929" s="599"/>
      <c r="M929" s="599"/>
      <c r="N929" s="599"/>
      <c r="O929" s="599"/>
      <c r="P929" s="599"/>
      <c r="Q929" s="599"/>
      <c r="R929" s="599"/>
      <c r="S929" s="599"/>
      <c r="T929" s="599"/>
      <c r="U929" s="599"/>
      <c r="V929" s="599"/>
      <c r="W929" s="599"/>
      <c r="X929" s="599"/>
      <c r="Y929" s="599"/>
      <c r="Z929" s="599"/>
      <c r="AA929" s="599"/>
      <c r="AB929" s="599"/>
      <c r="AC929" s="599"/>
      <c r="AD929" s="599"/>
      <c r="AE929" s="599"/>
      <c r="AF929" s="599"/>
      <c r="AG929" s="599"/>
      <c r="AH929" s="599"/>
      <c r="AI929" s="599"/>
      <c r="AJ929" s="599"/>
      <c r="AK929" s="599"/>
      <c r="AL929" s="599"/>
      <c r="AM929" s="599"/>
      <c r="AN929" s="599"/>
      <c r="AO929" s="599"/>
      <c r="AP929" s="599"/>
      <c r="AQ929" s="599"/>
      <c r="AR929" s="599"/>
      <c r="AS929" s="599"/>
      <c r="AT929" s="599"/>
      <c r="AU929" s="599"/>
      <c r="AV929" s="599"/>
      <c r="AW929" s="599"/>
      <c r="AX929" s="599"/>
      <c r="AY929" s="599"/>
      <c r="AZ929" s="599"/>
      <c r="BA929" s="599"/>
      <c r="BB929" s="599"/>
    </row>
    <row r="930" spans="1:54" s="598" customFormat="1">
      <c r="A930" s="610"/>
      <c r="B930" s="610"/>
      <c r="C930" s="611"/>
      <c r="D930" s="612"/>
      <c r="E930" s="613"/>
      <c r="F930" s="597"/>
      <c r="G930" s="615"/>
      <c r="H930" s="615" t="str">
        <f>H$39</f>
        <v>MA</v>
      </c>
      <c r="I930" s="620"/>
      <c r="J930" s="617"/>
      <c r="K930" s="618"/>
      <c r="L930" s="599"/>
      <c r="M930" s="599"/>
      <c r="N930" s="599"/>
      <c r="O930" s="599"/>
      <c r="P930" s="599"/>
      <c r="Q930" s="599"/>
      <c r="R930" s="599"/>
      <c r="S930" s="599"/>
      <c r="T930" s="599"/>
      <c r="U930" s="599"/>
      <c r="V930" s="599"/>
      <c r="W930" s="599"/>
      <c r="X930" s="599"/>
      <c r="Y930" s="599"/>
      <c r="Z930" s="599"/>
      <c r="AA930" s="599"/>
      <c r="AB930" s="599"/>
      <c r="AC930" s="599"/>
      <c r="AD930" s="599"/>
      <c r="AE930" s="599"/>
      <c r="AF930" s="599"/>
      <c r="AG930" s="599"/>
      <c r="AH930" s="599"/>
      <c r="AI930" s="599"/>
      <c r="AJ930" s="599"/>
      <c r="AK930" s="599"/>
      <c r="AL930" s="599"/>
      <c r="AM930" s="599"/>
      <c r="AN930" s="599"/>
      <c r="AO930" s="599"/>
      <c r="AP930" s="599"/>
      <c r="AQ930" s="599"/>
      <c r="AR930" s="599"/>
      <c r="AS930" s="599"/>
      <c r="AT930" s="599"/>
      <c r="AU930" s="599"/>
      <c r="AV930" s="599"/>
      <c r="AW930" s="599"/>
      <c r="AX930" s="599"/>
      <c r="AY930" s="599"/>
      <c r="AZ930" s="599"/>
      <c r="BA930" s="599"/>
      <c r="BB930" s="599"/>
    </row>
    <row r="931" spans="1:54" s="598" customFormat="1">
      <c r="A931" s="610"/>
      <c r="B931" s="610"/>
      <c r="C931" s="611"/>
      <c r="D931" s="612"/>
      <c r="E931" s="613"/>
      <c r="F931" s="597"/>
      <c r="G931" s="615"/>
      <c r="H931" s="615" t="str">
        <f>H$40</f>
        <v>S1</v>
      </c>
      <c r="I931" s="620"/>
      <c r="J931" s="617"/>
      <c r="K931" s="618"/>
      <c r="L931" s="599"/>
      <c r="M931" s="599"/>
      <c r="N931" s="599"/>
      <c r="O931" s="599"/>
      <c r="P931" s="599"/>
      <c r="Q931" s="599"/>
      <c r="R931" s="599"/>
      <c r="S931" s="599"/>
      <c r="T931" s="599"/>
      <c r="U931" s="599"/>
      <c r="V931" s="599"/>
      <c r="W931" s="599"/>
      <c r="X931" s="599"/>
      <c r="Y931" s="599"/>
      <c r="Z931" s="599"/>
      <c r="AA931" s="599"/>
      <c r="AB931" s="599"/>
      <c r="AC931" s="599"/>
      <c r="AD931" s="599"/>
      <c r="AE931" s="599"/>
      <c r="AF931" s="599"/>
      <c r="AG931" s="599"/>
      <c r="AH931" s="599"/>
      <c r="AI931" s="599"/>
      <c r="AJ931" s="599"/>
      <c r="AK931" s="599"/>
      <c r="AL931" s="599"/>
      <c r="AM931" s="599"/>
      <c r="AN931" s="599"/>
      <c r="AO931" s="599"/>
      <c r="AP931" s="599"/>
      <c r="AQ931" s="599"/>
      <c r="AR931" s="599"/>
      <c r="AS931" s="599"/>
      <c r="AT931" s="599"/>
      <c r="AU931" s="599"/>
      <c r="AV931" s="599"/>
      <c r="AW931" s="599"/>
      <c r="AX931" s="599"/>
      <c r="AY931" s="599"/>
      <c r="AZ931" s="599"/>
      <c r="BA931" s="599"/>
      <c r="BB931" s="599"/>
    </row>
    <row r="932" spans="1:54" s="598" customFormat="1">
      <c r="A932" s="610"/>
      <c r="B932" s="610"/>
      <c r="C932" s="611"/>
      <c r="D932" s="612"/>
      <c r="E932" s="613"/>
      <c r="F932" s="597"/>
      <c r="G932" s="615"/>
      <c r="H932" s="615" t="str">
        <f>H$41</f>
        <v>S2</v>
      </c>
      <c r="I932" s="620"/>
      <c r="J932" s="617"/>
      <c r="K932" s="618"/>
      <c r="L932" s="599"/>
      <c r="M932" s="599"/>
      <c r="N932" s="599"/>
      <c r="O932" s="599"/>
      <c r="P932" s="599"/>
      <c r="Q932" s="599"/>
      <c r="R932" s="599"/>
      <c r="S932" s="599"/>
      <c r="T932" s="599"/>
      <c r="U932" s="599"/>
      <c r="V932" s="599"/>
      <c r="W932" s="599"/>
      <c r="X932" s="599"/>
      <c r="Y932" s="599"/>
      <c r="Z932" s="599"/>
      <c r="AA932" s="599"/>
      <c r="AB932" s="599"/>
      <c r="AC932" s="599"/>
      <c r="AD932" s="599"/>
      <c r="AE932" s="599"/>
      <c r="AF932" s="599"/>
      <c r="AG932" s="599"/>
      <c r="AH932" s="599"/>
      <c r="AI932" s="599"/>
      <c r="AJ932" s="599"/>
      <c r="AK932" s="599"/>
      <c r="AL932" s="599"/>
      <c r="AM932" s="599"/>
      <c r="AN932" s="599"/>
      <c r="AO932" s="599"/>
      <c r="AP932" s="599"/>
      <c r="AQ932" s="599"/>
      <c r="AR932" s="599"/>
      <c r="AS932" s="599"/>
      <c r="AT932" s="599"/>
      <c r="AU932" s="599"/>
      <c r="AV932" s="599"/>
      <c r="AW932" s="599"/>
      <c r="AX932" s="599"/>
      <c r="AY932" s="599"/>
      <c r="AZ932" s="599"/>
      <c r="BA932" s="599"/>
      <c r="BB932" s="599"/>
    </row>
    <row r="933" spans="1:54" s="598" customFormat="1">
      <c r="A933" s="610"/>
      <c r="B933" s="610"/>
      <c r="C933" s="611"/>
      <c r="D933" s="612"/>
      <c r="E933" s="613"/>
      <c r="F933" s="597"/>
      <c r="G933" s="615"/>
      <c r="H933" s="615" t="str">
        <f>H$42</f>
        <v>S3</v>
      </c>
      <c r="I933" s="620" t="s">
        <v>1861</v>
      </c>
      <c r="J933" s="617" t="s">
        <v>718</v>
      </c>
      <c r="K933" s="618"/>
      <c r="L933" s="599"/>
      <c r="M933" s="599"/>
      <c r="N933" s="599"/>
      <c r="O933" s="599"/>
      <c r="P933" s="599"/>
      <c r="Q933" s="599"/>
      <c r="R933" s="599"/>
      <c r="S933" s="599"/>
      <c r="T933" s="599"/>
      <c r="U933" s="599"/>
      <c r="V933" s="599"/>
      <c r="W933" s="599"/>
      <c r="X933" s="599"/>
      <c r="Y933" s="599"/>
      <c r="Z933" s="599"/>
      <c r="AA933" s="599"/>
      <c r="AB933" s="599"/>
      <c r="AC933" s="599"/>
      <c r="AD933" s="599"/>
      <c r="AE933" s="599"/>
      <c r="AF933" s="599"/>
      <c r="AG933" s="599"/>
      <c r="AH933" s="599"/>
      <c r="AI933" s="599"/>
      <c r="AJ933" s="599"/>
      <c r="AK933" s="599"/>
      <c r="AL933" s="599"/>
      <c r="AM933" s="599"/>
      <c r="AN933" s="599"/>
      <c r="AO933" s="599"/>
      <c r="AP933" s="599"/>
      <c r="AQ933" s="599"/>
      <c r="AR933" s="599"/>
      <c r="AS933" s="599"/>
      <c r="AT933" s="599"/>
      <c r="AU933" s="599"/>
      <c r="AV933" s="599"/>
      <c r="AW933" s="599"/>
      <c r="AX933" s="599"/>
      <c r="AY933" s="599"/>
      <c r="AZ933" s="599"/>
      <c r="BA933" s="599"/>
      <c r="BB933" s="599"/>
    </row>
    <row r="934" spans="1:54" s="598" customFormat="1">
      <c r="A934" s="610"/>
      <c r="B934" s="610"/>
      <c r="C934" s="611"/>
      <c r="D934" s="612"/>
      <c r="E934" s="613"/>
      <c r="F934" s="597"/>
      <c r="G934" s="641"/>
      <c r="H934" s="615" t="str">
        <f>H$43</f>
        <v>S4</v>
      </c>
      <c r="I934" s="641"/>
      <c r="J934" s="641"/>
      <c r="K934" s="641"/>
      <c r="L934" s="599"/>
      <c r="M934" s="599"/>
      <c r="N934" s="599"/>
      <c r="O934" s="599"/>
      <c r="P934" s="599"/>
      <c r="Q934" s="599"/>
      <c r="R934" s="599"/>
      <c r="S934" s="599"/>
      <c r="T934" s="599"/>
      <c r="U934" s="599"/>
      <c r="V934" s="599"/>
      <c r="W934" s="599"/>
      <c r="X934" s="599"/>
      <c r="Y934" s="599"/>
      <c r="Z934" s="599"/>
      <c r="AA934" s="599"/>
      <c r="AB934" s="599"/>
      <c r="AC934" s="599"/>
      <c r="AD934" s="599"/>
      <c r="AE934" s="599"/>
      <c r="AF934" s="599"/>
      <c r="AG934" s="599"/>
      <c r="AH934" s="599"/>
      <c r="AI934" s="599"/>
      <c r="AJ934" s="599"/>
      <c r="AK934" s="599"/>
      <c r="AL934" s="599"/>
      <c r="AM934" s="599"/>
      <c r="AN934" s="599"/>
      <c r="AO934" s="599"/>
      <c r="AP934" s="599"/>
      <c r="AQ934" s="599"/>
      <c r="AR934" s="599"/>
      <c r="AS934" s="599"/>
      <c r="AT934" s="599"/>
      <c r="AU934" s="599"/>
      <c r="AV934" s="599"/>
      <c r="AW934" s="599"/>
      <c r="AX934" s="599"/>
      <c r="AY934" s="599"/>
      <c r="AZ934" s="599"/>
      <c r="BA934" s="599"/>
      <c r="BB934" s="599"/>
    </row>
    <row r="935" spans="1:54" s="598" customFormat="1">
      <c r="A935" s="610"/>
      <c r="B935" s="610"/>
      <c r="C935" s="611"/>
      <c r="D935" s="612"/>
      <c r="E935" s="613"/>
      <c r="F935" s="597"/>
      <c r="G935" s="600"/>
      <c r="H935" s="625"/>
      <c r="I935" s="600"/>
      <c r="J935" s="600"/>
      <c r="K935" s="600"/>
      <c r="L935" s="599"/>
      <c r="M935" s="599"/>
      <c r="N935" s="599"/>
      <c r="O935" s="599"/>
      <c r="P935" s="599"/>
      <c r="Q935" s="599"/>
      <c r="R935" s="599"/>
      <c r="S935" s="599"/>
      <c r="T935" s="599"/>
      <c r="U935" s="599"/>
      <c r="V935" s="599"/>
      <c r="W935" s="599"/>
      <c r="X935" s="599"/>
      <c r="Y935" s="599"/>
      <c r="Z935" s="599"/>
      <c r="AA935" s="599"/>
      <c r="AB935" s="599"/>
      <c r="AC935" s="599"/>
      <c r="AD935" s="599"/>
      <c r="AE935" s="599"/>
      <c r="AF935" s="599"/>
      <c r="AG935" s="599"/>
      <c r="AH935" s="599"/>
      <c r="AI935" s="599"/>
      <c r="AJ935" s="599"/>
      <c r="AK935" s="599"/>
      <c r="AL935" s="599"/>
      <c r="AM935" s="599"/>
      <c r="AN935" s="599"/>
      <c r="AO935" s="599"/>
      <c r="AP935" s="599"/>
      <c r="AQ935" s="599"/>
      <c r="AR935" s="599"/>
      <c r="AS935" s="599"/>
      <c r="AT935" s="599"/>
      <c r="AU935" s="599"/>
      <c r="AV935" s="599"/>
      <c r="AW935" s="599"/>
      <c r="AX935" s="599"/>
      <c r="AY935" s="599"/>
      <c r="AZ935" s="599"/>
      <c r="BA935" s="599"/>
      <c r="BB935" s="599"/>
    </row>
    <row r="936" spans="1:54" s="598" customFormat="1" ht="112.5">
      <c r="A936" s="610"/>
      <c r="B936" s="610"/>
      <c r="C936" s="672"/>
      <c r="D936" s="612"/>
      <c r="E936" s="613"/>
      <c r="F936" s="597"/>
      <c r="G936" s="605" t="s">
        <v>1862</v>
      </c>
      <c r="H936" s="671"/>
      <c r="I936" s="606" t="s">
        <v>1863</v>
      </c>
      <c r="J936" s="607"/>
      <c r="K936" s="608"/>
      <c r="L936" s="599"/>
      <c r="M936" s="599"/>
      <c r="N936" s="599"/>
      <c r="O936" s="599"/>
      <c r="P936" s="599"/>
      <c r="Q936" s="599"/>
      <c r="R936" s="599"/>
      <c r="S936" s="599"/>
      <c r="T936" s="599"/>
      <c r="U936" s="599"/>
      <c r="V936" s="599"/>
      <c r="W936" s="599"/>
      <c r="X936" s="599"/>
      <c r="Y936" s="599"/>
      <c r="Z936" s="599"/>
      <c r="AA936" s="599"/>
      <c r="AB936" s="599"/>
      <c r="AC936" s="599"/>
      <c r="AD936" s="599"/>
      <c r="AE936" s="599"/>
      <c r="AF936" s="599"/>
      <c r="AG936" s="599"/>
      <c r="AH936" s="599"/>
      <c r="AI936" s="599"/>
      <c r="AJ936" s="599"/>
      <c r="AK936" s="599"/>
      <c r="AL936" s="599"/>
      <c r="AM936" s="599"/>
      <c r="AN936" s="599"/>
      <c r="AO936" s="599"/>
      <c r="AP936" s="599"/>
      <c r="AQ936" s="599"/>
      <c r="AR936" s="599"/>
      <c r="AS936" s="599"/>
      <c r="AT936" s="599"/>
      <c r="AU936" s="599"/>
      <c r="AV936" s="599"/>
      <c r="AW936" s="599"/>
      <c r="AX936" s="599"/>
      <c r="AY936" s="599"/>
      <c r="AZ936" s="599"/>
      <c r="BA936" s="599"/>
      <c r="BB936" s="599"/>
    </row>
    <row r="937" spans="1:54" s="598" customFormat="1" ht="276" customHeight="1">
      <c r="A937" s="610"/>
      <c r="B937" s="610"/>
      <c r="C937" s="672"/>
      <c r="D937" s="612"/>
      <c r="E937" s="613"/>
      <c r="F937" s="597"/>
      <c r="G937" s="605"/>
      <c r="H937" s="605"/>
      <c r="I937" s="609" t="s">
        <v>1864</v>
      </c>
      <c r="J937" s="607"/>
      <c r="K937" s="608"/>
      <c r="L937" s="599"/>
      <c r="M937" s="599"/>
      <c r="N937" s="599"/>
      <c r="O937" s="599"/>
      <c r="P937" s="599"/>
      <c r="Q937" s="599"/>
      <c r="R937" s="599"/>
      <c r="S937" s="599"/>
      <c r="T937" s="599"/>
      <c r="U937" s="599"/>
      <c r="V937" s="599"/>
      <c r="W937" s="599"/>
      <c r="X937" s="599"/>
      <c r="Y937" s="599"/>
      <c r="Z937" s="599"/>
      <c r="AA937" s="599"/>
      <c r="AB937" s="599"/>
      <c r="AC937" s="599"/>
      <c r="AD937" s="599"/>
      <c r="AE937" s="599"/>
      <c r="AF937" s="599"/>
      <c r="AG937" s="599"/>
      <c r="AH937" s="599"/>
      <c r="AI937" s="599"/>
      <c r="AJ937" s="599"/>
      <c r="AK937" s="599"/>
      <c r="AL937" s="599"/>
      <c r="AM937" s="599"/>
      <c r="AN937" s="599"/>
      <c r="AO937" s="599"/>
      <c r="AP937" s="599"/>
      <c r="AQ937" s="599"/>
      <c r="AR937" s="599"/>
      <c r="AS937" s="599"/>
      <c r="AT937" s="599"/>
      <c r="AU937" s="599"/>
      <c r="AV937" s="599"/>
      <c r="AW937" s="599"/>
      <c r="AX937" s="599"/>
      <c r="AY937" s="599"/>
      <c r="AZ937" s="599"/>
      <c r="BA937" s="599"/>
      <c r="BB937" s="599"/>
    </row>
    <row r="938" spans="1:54" s="598" customFormat="1">
      <c r="A938" s="610"/>
      <c r="B938" s="610"/>
      <c r="C938" s="611"/>
      <c r="D938" s="612"/>
      <c r="E938" s="613"/>
      <c r="F938" s="597"/>
      <c r="G938" s="605"/>
      <c r="H938" s="605" t="s">
        <v>1517</v>
      </c>
      <c r="I938" s="574"/>
      <c r="J938" s="607"/>
      <c r="K938" s="608"/>
      <c r="L938" s="599"/>
      <c r="M938" s="599"/>
      <c r="N938" s="599"/>
      <c r="O938" s="599"/>
      <c r="P938" s="599"/>
      <c r="Q938" s="599"/>
      <c r="R938" s="599"/>
      <c r="S938" s="599"/>
      <c r="T938" s="599"/>
      <c r="U938" s="599"/>
      <c r="V938" s="599"/>
      <c r="W938" s="599"/>
      <c r="X938" s="599"/>
      <c r="Y938" s="599"/>
      <c r="Z938" s="599"/>
      <c r="AA938" s="599"/>
      <c r="AB938" s="599"/>
      <c r="AC938" s="599"/>
      <c r="AD938" s="599"/>
      <c r="AE938" s="599"/>
      <c r="AF938" s="599"/>
      <c r="AG938" s="599"/>
      <c r="AH938" s="599"/>
      <c r="AI938" s="599"/>
      <c r="AJ938" s="599"/>
      <c r="AK938" s="599"/>
      <c r="AL938" s="599"/>
      <c r="AM938" s="599"/>
      <c r="AN938" s="599"/>
      <c r="AO938" s="599"/>
      <c r="AP938" s="599"/>
      <c r="AQ938" s="599"/>
      <c r="AR938" s="599"/>
      <c r="AS938" s="599"/>
      <c r="AT938" s="599"/>
      <c r="AU938" s="599"/>
      <c r="AV938" s="599"/>
      <c r="AW938" s="599"/>
      <c r="AX938" s="599"/>
      <c r="AY938" s="599"/>
      <c r="AZ938" s="599"/>
      <c r="BA938" s="599"/>
      <c r="BB938" s="599"/>
    </row>
    <row r="939" spans="1:54" s="598" customFormat="1">
      <c r="A939" s="610"/>
      <c r="B939" s="610"/>
      <c r="C939" s="611"/>
      <c r="D939" s="612"/>
      <c r="E939" s="613"/>
      <c r="F939" s="597"/>
      <c r="G939" s="605"/>
      <c r="H939" s="605" t="str">
        <f>H$39</f>
        <v>MA</v>
      </c>
      <c r="I939" s="574"/>
      <c r="J939" s="607"/>
      <c r="K939" s="608"/>
      <c r="L939" s="599"/>
      <c r="M939" s="599"/>
      <c r="N939" s="599"/>
      <c r="O939" s="599"/>
      <c r="P939" s="599"/>
      <c r="Q939" s="599"/>
      <c r="R939" s="599"/>
      <c r="S939" s="599"/>
      <c r="T939" s="599"/>
      <c r="U939" s="599"/>
      <c r="V939" s="599"/>
      <c r="W939" s="599"/>
      <c r="X939" s="599"/>
      <c r="Y939" s="599"/>
      <c r="Z939" s="599"/>
      <c r="AA939" s="599"/>
      <c r="AB939" s="599"/>
      <c r="AC939" s="599"/>
      <c r="AD939" s="599"/>
      <c r="AE939" s="599"/>
      <c r="AF939" s="599"/>
      <c r="AG939" s="599"/>
      <c r="AH939" s="599"/>
      <c r="AI939" s="599"/>
      <c r="AJ939" s="599"/>
      <c r="AK939" s="599"/>
      <c r="AL939" s="599"/>
      <c r="AM939" s="599"/>
      <c r="AN939" s="599"/>
      <c r="AO939" s="599"/>
      <c r="AP939" s="599"/>
      <c r="AQ939" s="599"/>
      <c r="AR939" s="599"/>
      <c r="AS939" s="599"/>
      <c r="AT939" s="599"/>
      <c r="AU939" s="599"/>
      <c r="AV939" s="599"/>
      <c r="AW939" s="599"/>
      <c r="AX939" s="599"/>
      <c r="AY939" s="599"/>
      <c r="AZ939" s="599"/>
      <c r="BA939" s="599"/>
      <c r="BB939" s="599"/>
    </row>
    <row r="940" spans="1:54" s="598" customFormat="1">
      <c r="A940" s="610"/>
      <c r="B940" s="610"/>
      <c r="C940" s="611"/>
      <c r="D940" s="612"/>
      <c r="E940" s="613"/>
      <c r="F940" s="597"/>
      <c r="G940" s="605"/>
      <c r="H940" s="605" t="str">
        <f>H$40</f>
        <v>S1</v>
      </c>
      <c r="I940" s="574"/>
      <c r="J940" s="607"/>
      <c r="K940" s="608"/>
      <c r="L940" s="599"/>
      <c r="M940" s="599"/>
      <c r="N940" s="599"/>
      <c r="O940" s="599"/>
      <c r="P940" s="599"/>
      <c r="Q940" s="599"/>
      <c r="R940" s="599"/>
      <c r="S940" s="599"/>
      <c r="T940" s="599"/>
      <c r="U940" s="599"/>
      <c r="V940" s="599"/>
      <c r="W940" s="599"/>
      <c r="X940" s="599"/>
      <c r="Y940" s="599"/>
      <c r="Z940" s="599"/>
      <c r="AA940" s="599"/>
      <c r="AB940" s="599"/>
      <c r="AC940" s="599"/>
      <c r="AD940" s="599"/>
      <c r="AE940" s="599"/>
      <c r="AF940" s="599"/>
      <c r="AG940" s="599"/>
      <c r="AH940" s="599"/>
      <c r="AI940" s="599"/>
      <c r="AJ940" s="599"/>
      <c r="AK940" s="599"/>
      <c r="AL940" s="599"/>
      <c r="AM940" s="599"/>
      <c r="AN940" s="599"/>
      <c r="AO940" s="599"/>
      <c r="AP940" s="599"/>
      <c r="AQ940" s="599"/>
      <c r="AR940" s="599"/>
      <c r="AS940" s="599"/>
      <c r="AT940" s="599"/>
      <c r="AU940" s="599"/>
      <c r="AV940" s="599"/>
      <c r="AW940" s="599"/>
      <c r="AX940" s="599"/>
      <c r="AY940" s="599"/>
      <c r="AZ940" s="599"/>
      <c r="BA940" s="599"/>
      <c r="BB940" s="599"/>
    </row>
    <row r="941" spans="1:54" s="598" customFormat="1">
      <c r="A941" s="610"/>
      <c r="B941" s="610"/>
      <c r="C941" s="611"/>
      <c r="D941" s="612"/>
      <c r="E941" s="613"/>
      <c r="F941" s="597"/>
      <c r="G941" s="605"/>
      <c r="H941" s="605" t="str">
        <f>H$41</f>
        <v>S2</v>
      </c>
      <c r="I941" s="574"/>
      <c r="J941" s="607"/>
      <c r="K941" s="608"/>
      <c r="L941" s="599"/>
      <c r="M941" s="599"/>
      <c r="N941" s="599"/>
      <c r="O941" s="599"/>
      <c r="P941" s="599"/>
      <c r="Q941" s="599"/>
      <c r="R941" s="599"/>
      <c r="S941" s="599"/>
      <c r="T941" s="599"/>
      <c r="U941" s="599"/>
      <c r="V941" s="599"/>
      <c r="W941" s="599"/>
      <c r="X941" s="599"/>
      <c r="Y941" s="599"/>
      <c r="Z941" s="599"/>
      <c r="AA941" s="599"/>
      <c r="AB941" s="599"/>
      <c r="AC941" s="599"/>
      <c r="AD941" s="599"/>
      <c r="AE941" s="599"/>
      <c r="AF941" s="599"/>
      <c r="AG941" s="599"/>
      <c r="AH941" s="599"/>
      <c r="AI941" s="599"/>
      <c r="AJ941" s="599"/>
      <c r="AK941" s="599"/>
      <c r="AL941" s="599"/>
      <c r="AM941" s="599"/>
      <c r="AN941" s="599"/>
      <c r="AO941" s="599"/>
      <c r="AP941" s="599"/>
      <c r="AQ941" s="599"/>
      <c r="AR941" s="599"/>
      <c r="AS941" s="599"/>
      <c r="AT941" s="599"/>
      <c r="AU941" s="599"/>
      <c r="AV941" s="599"/>
      <c r="AW941" s="599"/>
      <c r="AX941" s="599"/>
      <c r="AY941" s="599"/>
      <c r="AZ941" s="599"/>
      <c r="BA941" s="599"/>
      <c r="BB941" s="599"/>
    </row>
    <row r="942" spans="1:54" s="598" customFormat="1" ht="85.5" customHeight="1">
      <c r="A942" s="610"/>
      <c r="B942" s="610"/>
      <c r="C942" s="611"/>
      <c r="D942" s="612"/>
      <c r="E942" s="613"/>
      <c r="F942" s="597"/>
      <c r="G942" s="605"/>
      <c r="H942" s="605" t="str">
        <f>H$42</f>
        <v>S3</v>
      </c>
      <c r="I942" s="756" t="s">
        <v>1865</v>
      </c>
      <c r="J942" s="759" t="s">
        <v>718</v>
      </c>
      <c r="K942" s="608"/>
      <c r="L942" s="599"/>
      <c r="M942" s="599"/>
      <c r="N942" s="599"/>
      <c r="O942" s="599"/>
      <c r="P942" s="599"/>
      <c r="Q942" s="599"/>
      <c r="R942" s="599"/>
      <c r="S942" s="599"/>
      <c r="T942" s="599"/>
      <c r="U942" s="599"/>
      <c r="V942" s="599"/>
      <c r="W942" s="599"/>
      <c r="X942" s="599"/>
      <c r="Y942" s="599"/>
      <c r="Z942" s="599"/>
      <c r="AA942" s="599"/>
      <c r="AB942" s="599"/>
      <c r="AC942" s="599"/>
      <c r="AD942" s="599"/>
      <c r="AE942" s="599"/>
      <c r="AF942" s="599"/>
      <c r="AG942" s="599"/>
      <c r="AH942" s="599"/>
      <c r="AI942" s="599"/>
      <c r="AJ942" s="599"/>
      <c r="AK942" s="599"/>
      <c r="AL942" s="599"/>
      <c r="AM942" s="599"/>
      <c r="AN942" s="599"/>
      <c r="AO942" s="599"/>
      <c r="AP942" s="599"/>
      <c r="AQ942" s="599"/>
      <c r="AR942" s="599"/>
      <c r="AS942" s="599"/>
      <c r="AT942" s="599"/>
      <c r="AU942" s="599"/>
      <c r="AV942" s="599"/>
      <c r="AW942" s="599"/>
      <c r="AX942" s="599"/>
      <c r="AY942" s="599"/>
      <c r="AZ942" s="599"/>
      <c r="BA942" s="599"/>
      <c r="BB942" s="599"/>
    </row>
    <row r="943" spans="1:54" s="598" customFormat="1">
      <c r="A943" s="610"/>
      <c r="B943" s="610"/>
      <c r="C943" s="611"/>
      <c r="D943" s="612"/>
      <c r="E943" s="613"/>
      <c r="F943" s="597"/>
      <c r="G943" s="605"/>
      <c r="H943" s="605" t="str">
        <f>H$43</f>
        <v>S4</v>
      </c>
      <c r="I943" s="574"/>
      <c r="J943" s="607"/>
      <c r="K943" s="608"/>
      <c r="L943" s="599"/>
      <c r="M943" s="599"/>
      <c r="N943" s="599"/>
      <c r="O943" s="599"/>
      <c r="P943" s="599"/>
      <c r="Q943" s="599"/>
      <c r="R943" s="599"/>
      <c r="S943" s="599"/>
      <c r="T943" s="599"/>
      <c r="U943" s="599"/>
      <c r="V943" s="599"/>
      <c r="W943" s="599"/>
      <c r="X943" s="599"/>
      <c r="Y943" s="599"/>
      <c r="Z943" s="599"/>
      <c r="AA943" s="599"/>
      <c r="AB943" s="599"/>
      <c r="AC943" s="599"/>
      <c r="AD943" s="599"/>
      <c r="AE943" s="599"/>
      <c r="AF943" s="599"/>
      <c r="AG943" s="599"/>
      <c r="AH943" s="599"/>
      <c r="AI943" s="599"/>
      <c r="AJ943" s="599"/>
      <c r="AK943" s="599"/>
      <c r="AL943" s="599"/>
      <c r="AM943" s="599"/>
      <c r="AN943" s="599"/>
      <c r="AO943" s="599"/>
      <c r="AP943" s="599"/>
      <c r="AQ943" s="599"/>
      <c r="AR943" s="599"/>
      <c r="AS943" s="599"/>
      <c r="AT943" s="599"/>
      <c r="AU943" s="599"/>
      <c r="AV943" s="599"/>
      <c r="AW943" s="599"/>
      <c r="AX943" s="599"/>
      <c r="AY943" s="599"/>
      <c r="AZ943" s="599"/>
      <c r="BA943" s="599"/>
      <c r="BB943" s="599"/>
    </row>
    <row r="944" spans="1:54" s="598" customFormat="1">
      <c r="A944" s="610"/>
      <c r="B944" s="610"/>
      <c r="C944" s="611"/>
      <c r="D944" s="612"/>
      <c r="E944" s="613"/>
      <c r="F944" s="597"/>
      <c r="G944" s="600"/>
      <c r="H944" s="600"/>
      <c r="I944" s="600"/>
      <c r="J944" s="600"/>
      <c r="K944" s="600"/>
      <c r="L944" s="599"/>
      <c r="M944" s="599"/>
      <c r="N944" s="599"/>
      <c r="O944" s="599"/>
      <c r="P944" s="599"/>
      <c r="Q944" s="599"/>
      <c r="R944" s="599"/>
      <c r="S944" s="599"/>
      <c r="T944" s="599"/>
      <c r="U944" s="599"/>
      <c r="V944" s="599"/>
      <c r="W944" s="599"/>
      <c r="X944" s="599"/>
      <c r="Y944" s="599"/>
      <c r="Z944" s="599"/>
      <c r="AA944" s="599"/>
      <c r="AB944" s="599"/>
      <c r="AC944" s="599"/>
      <c r="AD944" s="599"/>
      <c r="AE944" s="599"/>
      <c r="AF944" s="599"/>
      <c r="AG944" s="599"/>
      <c r="AH944" s="599"/>
      <c r="AI944" s="599"/>
      <c r="AJ944" s="599"/>
      <c r="AK944" s="599"/>
      <c r="AL944" s="599"/>
      <c r="AM944" s="599"/>
      <c r="AN944" s="599"/>
      <c r="AO944" s="599"/>
      <c r="AP944" s="599"/>
      <c r="AQ944" s="599"/>
      <c r="AR944" s="599"/>
      <c r="AS944" s="599"/>
      <c r="AT944" s="599"/>
      <c r="AU944" s="599"/>
      <c r="AV944" s="599"/>
      <c r="AW944" s="599"/>
      <c r="AX944" s="599"/>
      <c r="AY944" s="599"/>
      <c r="AZ944" s="599"/>
      <c r="BA944" s="599"/>
      <c r="BB944" s="599"/>
    </row>
    <row r="945" spans="1:54" s="598" customFormat="1">
      <c r="A945" s="601">
        <v>2.14</v>
      </c>
      <c r="B945" s="601"/>
      <c r="C945" s="593" t="s">
        <v>1063</v>
      </c>
      <c r="D945" s="602"/>
      <c r="E945" s="640"/>
      <c r="F945" s="597"/>
      <c r="G945" s="601">
        <v>2.14</v>
      </c>
      <c r="H945" s="601"/>
      <c r="I945" s="593" t="s">
        <v>1063</v>
      </c>
      <c r="J945" s="602"/>
      <c r="K945" s="640"/>
      <c r="L945" s="599"/>
      <c r="M945" s="599"/>
      <c r="N945" s="599"/>
      <c r="O945" s="599"/>
      <c r="P945" s="599"/>
      <c r="Q945" s="599"/>
      <c r="R945" s="599"/>
      <c r="S945" s="599"/>
      <c r="T945" s="599"/>
      <c r="U945" s="599"/>
      <c r="V945" s="599"/>
      <c r="W945" s="599"/>
      <c r="X945" s="599"/>
      <c r="Y945" s="599"/>
      <c r="Z945" s="599"/>
      <c r="AA945" s="599"/>
      <c r="AB945" s="599"/>
      <c r="AC945" s="599"/>
      <c r="AD945" s="599"/>
      <c r="AE945" s="599"/>
      <c r="AF945" s="599"/>
      <c r="AG945" s="599"/>
      <c r="AH945" s="599"/>
      <c r="AI945" s="599"/>
      <c r="AJ945" s="599"/>
      <c r="AK945" s="599"/>
      <c r="AL945" s="599"/>
      <c r="AM945" s="599"/>
      <c r="AN945" s="599"/>
      <c r="AO945" s="599"/>
      <c r="AP945" s="599"/>
      <c r="AQ945" s="599"/>
      <c r="AR945" s="599"/>
      <c r="AS945" s="599"/>
      <c r="AT945" s="599"/>
      <c r="AU945" s="599"/>
      <c r="AV945" s="599"/>
      <c r="AW945" s="599"/>
      <c r="AX945" s="599"/>
      <c r="AY945" s="599"/>
      <c r="AZ945" s="599"/>
      <c r="BA945" s="599"/>
      <c r="BB945" s="599"/>
    </row>
    <row r="946" spans="1:54" s="598" customFormat="1" ht="137.44999999999999">
      <c r="A946" s="605" t="s">
        <v>1064</v>
      </c>
      <c r="B946" s="605"/>
      <c r="C946" s="606" t="s">
        <v>1065</v>
      </c>
      <c r="D946" s="607"/>
      <c r="E946" s="608"/>
      <c r="F946" s="597"/>
      <c r="G946" s="605" t="s">
        <v>1064</v>
      </c>
      <c r="H946" s="605"/>
      <c r="I946" s="606" t="s">
        <v>1866</v>
      </c>
      <c r="J946" s="607"/>
      <c r="K946" s="608"/>
      <c r="L946" s="599"/>
      <c r="M946" s="599"/>
      <c r="N946" s="599"/>
      <c r="O946" s="599"/>
      <c r="P946" s="599"/>
      <c r="Q946" s="599"/>
      <c r="R946" s="599"/>
      <c r="S946" s="599"/>
      <c r="T946" s="599"/>
      <c r="U946" s="599"/>
      <c r="V946" s="599"/>
      <c r="W946" s="599"/>
      <c r="X946" s="599"/>
      <c r="Y946" s="599"/>
      <c r="Z946" s="599"/>
      <c r="AA946" s="599"/>
      <c r="AB946" s="599"/>
      <c r="AC946" s="599"/>
      <c r="AD946" s="599"/>
      <c r="AE946" s="599"/>
      <c r="AF946" s="599"/>
      <c r="AG946" s="599"/>
      <c r="AH946" s="599"/>
      <c r="AI946" s="599"/>
      <c r="AJ946" s="599"/>
      <c r="AK946" s="599"/>
      <c r="AL946" s="599"/>
      <c r="AM946" s="599"/>
      <c r="AN946" s="599"/>
      <c r="AO946" s="599"/>
      <c r="AP946" s="599"/>
      <c r="AQ946" s="599"/>
      <c r="AR946" s="599"/>
      <c r="AS946" s="599"/>
      <c r="AT946" s="599"/>
      <c r="AU946" s="599"/>
      <c r="AV946" s="599"/>
      <c r="AW946" s="599"/>
      <c r="AX946" s="599"/>
      <c r="AY946" s="599"/>
      <c r="AZ946" s="599"/>
      <c r="BA946" s="599"/>
      <c r="BB946" s="599"/>
    </row>
    <row r="947" spans="1:54" s="598" customFormat="1" ht="137.44999999999999">
      <c r="A947" s="605"/>
      <c r="B947" s="605"/>
      <c r="C947" s="609" t="s">
        <v>1867</v>
      </c>
      <c r="D947" s="607"/>
      <c r="E947" s="608"/>
      <c r="F947" s="597"/>
      <c r="G947" s="605"/>
      <c r="H947" s="605"/>
      <c r="I947" s="609" t="s">
        <v>1868</v>
      </c>
      <c r="J947" s="607"/>
      <c r="K947" s="608"/>
      <c r="L947" s="599"/>
      <c r="M947" s="599"/>
      <c r="N947" s="599"/>
      <c r="O947" s="599"/>
      <c r="P947" s="599"/>
      <c r="Q947" s="599"/>
      <c r="R947" s="599"/>
      <c r="S947" s="599"/>
      <c r="T947" s="599"/>
      <c r="U947" s="599"/>
      <c r="V947" s="599"/>
      <c r="W947" s="599"/>
      <c r="X947" s="599"/>
      <c r="Y947" s="599"/>
      <c r="Z947" s="599"/>
      <c r="AA947" s="599"/>
      <c r="AB947" s="599"/>
      <c r="AC947" s="599"/>
      <c r="AD947" s="599"/>
      <c r="AE947" s="599"/>
      <c r="AF947" s="599"/>
      <c r="AG947" s="599"/>
      <c r="AH947" s="599"/>
      <c r="AI947" s="599"/>
      <c r="AJ947" s="599"/>
      <c r="AK947" s="599"/>
      <c r="AL947" s="599"/>
      <c r="AM947" s="599"/>
      <c r="AN947" s="599"/>
      <c r="AO947" s="599"/>
      <c r="AP947" s="599"/>
      <c r="AQ947" s="599"/>
      <c r="AR947" s="599"/>
      <c r="AS947" s="599"/>
      <c r="AT947" s="599"/>
      <c r="AU947" s="599"/>
      <c r="AV947" s="599"/>
      <c r="AW947" s="599"/>
      <c r="AX947" s="599"/>
      <c r="AY947" s="599"/>
      <c r="AZ947" s="599"/>
      <c r="BA947" s="599"/>
      <c r="BB947" s="599"/>
    </row>
    <row r="948" spans="1:54" s="598" customFormat="1">
      <c r="A948" s="605"/>
      <c r="B948" s="605" t="s">
        <v>1517</v>
      </c>
      <c r="C948" s="574"/>
      <c r="D948" s="607"/>
      <c r="E948" s="608"/>
      <c r="F948" s="597"/>
      <c r="G948" s="605"/>
      <c r="H948" s="605" t="s">
        <v>1517</v>
      </c>
      <c r="I948" s="574"/>
      <c r="J948" s="607"/>
      <c r="K948" s="608"/>
      <c r="L948" s="599"/>
      <c r="M948" s="599"/>
      <c r="N948" s="599"/>
      <c r="O948" s="599"/>
      <c r="P948" s="599"/>
      <c r="Q948" s="599"/>
      <c r="R948" s="599"/>
      <c r="S948" s="599"/>
      <c r="T948" s="599"/>
      <c r="U948" s="599"/>
      <c r="V948" s="599"/>
      <c r="W948" s="599"/>
      <c r="X948" s="599"/>
      <c r="Y948" s="599"/>
      <c r="Z948" s="599"/>
      <c r="AA948" s="599"/>
      <c r="AB948" s="599"/>
      <c r="AC948" s="599"/>
      <c r="AD948" s="599"/>
      <c r="AE948" s="599"/>
      <c r="AF948" s="599"/>
      <c r="AG948" s="599"/>
      <c r="AH948" s="599"/>
      <c r="AI948" s="599"/>
      <c r="AJ948" s="599"/>
      <c r="AK948" s="599"/>
      <c r="AL948" s="599"/>
      <c r="AM948" s="599"/>
      <c r="AN948" s="599"/>
      <c r="AO948" s="599"/>
      <c r="AP948" s="599"/>
      <c r="AQ948" s="599"/>
      <c r="AR948" s="599"/>
      <c r="AS948" s="599"/>
      <c r="AT948" s="599"/>
      <c r="AU948" s="599"/>
      <c r="AV948" s="599"/>
      <c r="AW948" s="599"/>
      <c r="AX948" s="599"/>
      <c r="AY948" s="599"/>
      <c r="AZ948" s="599"/>
      <c r="BA948" s="599"/>
      <c r="BB948" s="599"/>
    </row>
    <row r="949" spans="1:54" s="598" customFormat="1">
      <c r="A949" s="605"/>
      <c r="B949" s="605" t="str">
        <f>B$39</f>
        <v>MA</v>
      </c>
      <c r="C949" s="574"/>
      <c r="D949" s="607"/>
      <c r="E949" s="608"/>
      <c r="F949" s="597"/>
      <c r="G949" s="605"/>
      <c r="H949" s="605" t="str">
        <f>H$39</f>
        <v>MA</v>
      </c>
      <c r="I949" s="574"/>
      <c r="J949" s="607"/>
      <c r="K949" s="608"/>
      <c r="L949" s="599"/>
      <c r="M949" s="599"/>
      <c r="N949" s="599"/>
      <c r="O949" s="599"/>
      <c r="P949" s="599"/>
      <c r="Q949" s="599"/>
      <c r="R949" s="599"/>
      <c r="S949" s="599"/>
      <c r="T949" s="599"/>
      <c r="U949" s="599"/>
      <c r="V949" s="599"/>
      <c r="W949" s="599"/>
      <c r="X949" s="599"/>
      <c r="Y949" s="599"/>
      <c r="Z949" s="599"/>
      <c r="AA949" s="599"/>
      <c r="AB949" s="599"/>
      <c r="AC949" s="599"/>
      <c r="AD949" s="599"/>
      <c r="AE949" s="599"/>
      <c r="AF949" s="599"/>
      <c r="AG949" s="599"/>
      <c r="AH949" s="599"/>
      <c r="AI949" s="599"/>
      <c r="AJ949" s="599"/>
      <c r="AK949" s="599"/>
      <c r="AL949" s="599"/>
      <c r="AM949" s="599"/>
      <c r="AN949" s="599"/>
      <c r="AO949" s="599"/>
      <c r="AP949" s="599"/>
      <c r="AQ949" s="599"/>
      <c r="AR949" s="599"/>
      <c r="AS949" s="599"/>
      <c r="AT949" s="599"/>
      <c r="AU949" s="599"/>
      <c r="AV949" s="599"/>
      <c r="AW949" s="599"/>
      <c r="AX949" s="599"/>
      <c r="AY949" s="599"/>
      <c r="AZ949" s="599"/>
      <c r="BA949" s="599"/>
      <c r="BB949" s="599"/>
    </row>
    <row r="950" spans="1:54" s="598" customFormat="1">
      <c r="A950" s="605"/>
      <c r="B950" s="605" t="str">
        <f>B$40</f>
        <v>S1</v>
      </c>
      <c r="C950" s="574"/>
      <c r="D950" s="607"/>
      <c r="E950" s="608"/>
      <c r="F950" s="597"/>
      <c r="G950" s="605"/>
      <c r="H950" s="605" t="str">
        <f>H$40</f>
        <v>S1</v>
      </c>
      <c r="I950" s="574"/>
      <c r="J950" s="607"/>
      <c r="K950" s="608"/>
      <c r="L950" s="599"/>
      <c r="M950" s="599"/>
      <c r="N950" s="599"/>
      <c r="O950" s="599"/>
      <c r="P950" s="599"/>
      <c r="Q950" s="599"/>
      <c r="R950" s="599"/>
      <c r="S950" s="599"/>
      <c r="T950" s="599"/>
      <c r="U950" s="599"/>
      <c r="V950" s="599"/>
      <c r="W950" s="599"/>
      <c r="X950" s="599"/>
      <c r="Y950" s="599"/>
      <c r="Z950" s="599"/>
      <c r="AA950" s="599"/>
      <c r="AB950" s="599"/>
      <c r="AC950" s="599"/>
      <c r="AD950" s="599"/>
      <c r="AE950" s="599"/>
      <c r="AF950" s="599"/>
      <c r="AG950" s="599"/>
      <c r="AH950" s="599"/>
      <c r="AI950" s="599"/>
      <c r="AJ950" s="599"/>
      <c r="AK950" s="599"/>
      <c r="AL950" s="599"/>
      <c r="AM950" s="599"/>
      <c r="AN950" s="599"/>
      <c r="AO950" s="599"/>
      <c r="AP950" s="599"/>
      <c r="AQ950" s="599"/>
      <c r="AR950" s="599"/>
      <c r="AS950" s="599"/>
      <c r="AT950" s="599"/>
      <c r="AU950" s="599"/>
      <c r="AV950" s="599"/>
      <c r="AW950" s="599"/>
      <c r="AX950" s="599"/>
      <c r="AY950" s="599"/>
      <c r="AZ950" s="599"/>
      <c r="BA950" s="599"/>
      <c r="BB950" s="599"/>
    </row>
    <row r="951" spans="1:54" s="598" customFormat="1">
      <c r="A951" s="605"/>
      <c r="B951" s="605" t="str">
        <f>B$41</f>
        <v>S2</v>
      </c>
      <c r="C951" s="574"/>
      <c r="D951" s="607"/>
      <c r="E951" s="608"/>
      <c r="F951" s="597"/>
      <c r="G951" s="605"/>
      <c r="H951" s="605" t="str">
        <f>H$41</f>
        <v>S2</v>
      </c>
      <c r="I951" s="574"/>
      <c r="J951" s="607"/>
      <c r="K951" s="608"/>
      <c r="L951" s="599"/>
      <c r="M951" s="599"/>
      <c r="N951" s="599"/>
      <c r="O951" s="599"/>
      <c r="P951" s="599"/>
      <c r="Q951" s="599"/>
      <c r="R951" s="599"/>
      <c r="S951" s="599"/>
      <c r="T951" s="599"/>
      <c r="U951" s="599"/>
      <c r="V951" s="599"/>
      <c r="W951" s="599"/>
      <c r="X951" s="599"/>
      <c r="Y951" s="599"/>
      <c r="Z951" s="599"/>
      <c r="AA951" s="599"/>
      <c r="AB951" s="599"/>
      <c r="AC951" s="599"/>
      <c r="AD951" s="599"/>
      <c r="AE951" s="599"/>
      <c r="AF951" s="599"/>
      <c r="AG951" s="599"/>
      <c r="AH951" s="599"/>
      <c r="AI951" s="599"/>
      <c r="AJ951" s="599"/>
      <c r="AK951" s="599"/>
      <c r="AL951" s="599"/>
      <c r="AM951" s="599"/>
      <c r="AN951" s="599"/>
      <c r="AO951" s="599"/>
      <c r="AP951" s="599"/>
      <c r="AQ951" s="599"/>
      <c r="AR951" s="599"/>
      <c r="AS951" s="599"/>
      <c r="AT951" s="599"/>
      <c r="AU951" s="599"/>
      <c r="AV951" s="599"/>
      <c r="AW951" s="599"/>
      <c r="AX951" s="599"/>
      <c r="AY951" s="599"/>
      <c r="AZ951" s="599"/>
      <c r="BA951" s="599"/>
      <c r="BB951" s="599"/>
    </row>
    <row r="952" spans="1:54" s="598" customFormat="1" ht="45" customHeight="1">
      <c r="A952" s="605"/>
      <c r="B952" s="605" t="str">
        <f>B$42</f>
        <v>S3</v>
      </c>
      <c r="C952" s="574"/>
      <c r="D952" s="607"/>
      <c r="E952" s="608"/>
      <c r="F952" s="597"/>
      <c r="G952" s="605"/>
      <c r="H952" s="605" t="str">
        <f>H$42</f>
        <v>S3</v>
      </c>
      <c r="I952" s="756" t="s">
        <v>1869</v>
      </c>
      <c r="J952" s="759" t="s">
        <v>718</v>
      </c>
      <c r="K952" s="608"/>
      <c r="L952" s="599"/>
      <c r="M952" s="599"/>
      <c r="N952" s="599"/>
      <c r="O952" s="599"/>
      <c r="P952" s="599"/>
      <c r="Q952" s="599"/>
      <c r="R952" s="599"/>
      <c r="S952" s="599"/>
      <c r="T952" s="599"/>
      <c r="U952" s="599"/>
      <c r="V952" s="599"/>
      <c r="W952" s="599"/>
      <c r="X952" s="599"/>
      <c r="Y952" s="599"/>
      <c r="Z952" s="599"/>
      <c r="AA952" s="599"/>
      <c r="AB952" s="599"/>
      <c r="AC952" s="599"/>
      <c r="AD952" s="599"/>
      <c r="AE952" s="599"/>
      <c r="AF952" s="599"/>
      <c r="AG952" s="599"/>
      <c r="AH952" s="599"/>
      <c r="AI952" s="599"/>
      <c r="AJ952" s="599"/>
      <c r="AK952" s="599"/>
      <c r="AL952" s="599"/>
      <c r="AM952" s="599"/>
      <c r="AN952" s="599"/>
      <c r="AO952" s="599"/>
      <c r="AP952" s="599"/>
      <c r="AQ952" s="599"/>
      <c r="AR952" s="599"/>
      <c r="AS952" s="599"/>
      <c r="AT952" s="599"/>
      <c r="AU952" s="599"/>
      <c r="AV952" s="599"/>
      <c r="AW952" s="599"/>
      <c r="AX952" s="599"/>
      <c r="AY952" s="599"/>
      <c r="AZ952" s="599"/>
      <c r="BA952" s="599"/>
      <c r="BB952" s="599"/>
    </row>
    <row r="953" spans="1:54" s="598" customFormat="1">
      <c r="A953" s="605"/>
      <c r="B953" s="605" t="str">
        <f>B$43</f>
        <v>S4</v>
      </c>
      <c r="C953" s="574"/>
      <c r="D953" s="607"/>
      <c r="E953" s="608"/>
      <c r="F953" s="597"/>
      <c r="G953" s="605"/>
      <c r="H953" s="605" t="str">
        <f>H$43</f>
        <v>S4</v>
      </c>
      <c r="I953" s="574"/>
      <c r="J953" s="607"/>
      <c r="K953" s="608"/>
      <c r="L953" s="599"/>
      <c r="M953" s="599"/>
      <c r="N953" s="599"/>
      <c r="O953" s="599"/>
      <c r="P953" s="599"/>
      <c r="Q953" s="599"/>
      <c r="R953" s="599"/>
      <c r="S953" s="599"/>
      <c r="T953" s="599"/>
      <c r="U953" s="599"/>
      <c r="V953" s="599"/>
      <c r="W953" s="599"/>
      <c r="X953" s="599"/>
      <c r="Y953" s="599"/>
      <c r="Z953" s="599"/>
      <c r="AA953" s="599"/>
      <c r="AB953" s="599"/>
      <c r="AC953" s="599"/>
      <c r="AD953" s="599"/>
      <c r="AE953" s="599"/>
      <c r="AF953" s="599"/>
      <c r="AG953" s="599"/>
      <c r="AH953" s="599"/>
      <c r="AI953" s="599"/>
      <c r="AJ953" s="599"/>
      <c r="AK953" s="599"/>
      <c r="AL953" s="599"/>
      <c r="AM953" s="599"/>
      <c r="AN953" s="599"/>
      <c r="AO953" s="599"/>
      <c r="AP953" s="599"/>
      <c r="AQ953" s="599"/>
      <c r="AR953" s="599"/>
      <c r="AS953" s="599"/>
      <c r="AT953" s="599"/>
      <c r="AU953" s="599"/>
      <c r="AV953" s="599"/>
      <c r="AW953" s="599"/>
      <c r="AX953" s="599"/>
      <c r="AY953" s="599"/>
      <c r="AZ953" s="599"/>
      <c r="BA953" s="599"/>
      <c r="BB953" s="599"/>
    </row>
    <row r="954" spans="1:54" s="598" customFormat="1">
      <c r="A954" s="610"/>
      <c r="B954" s="610"/>
      <c r="C954" s="611"/>
      <c r="D954" s="612"/>
      <c r="E954" s="613"/>
      <c r="F954" s="597"/>
      <c r="G954" s="600"/>
      <c r="H954" s="600"/>
      <c r="I954" s="600"/>
      <c r="J954" s="600"/>
      <c r="K954" s="600"/>
      <c r="L954" s="599"/>
      <c r="M954" s="599"/>
      <c r="N954" s="599"/>
      <c r="O954" s="599"/>
      <c r="P954" s="599"/>
      <c r="Q954" s="599"/>
      <c r="R954" s="599"/>
      <c r="S954" s="599"/>
      <c r="T954" s="599"/>
      <c r="U954" s="599"/>
      <c r="V954" s="599"/>
      <c r="W954" s="599"/>
      <c r="X954" s="599"/>
      <c r="Y954" s="599"/>
      <c r="Z954" s="599"/>
      <c r="AA954" s="599"/>
      <c r="AB954" s="599"/>
      <c r="AC954" s="599"/>
      <c r="AD954" s="599"/>
      <c r="AE954" s="599"/>
      <c r="AF954" s="599"/>
      <c r="AG954" s="599"/>
      <c r="AH954" s="599"/>
      <c r="AI954" s="599"/>
      <c r="AJ954" s="599"/>
      <c r="AK954" s="599"/>
      <c r="AL954" s="599"/>
      <c r="AM954" s="599"/>
      <c r="AN954" s="599"/>
      <c r="AO954" s="599"/>
      <c r="AP954" s="599"/>
      <c r="AQ954" s="599"/>
      <c r="AR954" s="599"/>
      <c r="AS954" s="599"/>
      <c r="AT954" s="599"/>
      <c r="AU954" s="599"/>
      <c r="AV954" s="599"/>
      <c r="AW954" s="599"/>
      <c r="AX954" s="599"/>
      <c r="AY954" s="599"/>
      <c r="AZ954" s="599"/>
      <c r="BA954" s="599"/>
      <c r="BB954" s="599"/>
    </row>
    <row r="955" spans="1:54" s="598" customFormat="1">
      <c r="A955" s="601">
        <v>2.15</v>
      </c>
      <c r="B955" s="601"/>
      <c r="C955" s="593" t="s">
        <v>1068</v>
      </c>
      <c r="D955" s="602"/>
      <c r="E955" s="640"/>
      <c r="F955" s="597"/>
      <c r="G955" s="601">
        <v>2.15</v>
      </c>
      <c r="H955" s="601"/>
      <c r="I955" s="593" t="s">
        <v>1068</v>
      </c>
      <c r="J955" s="602"/>
      <c r="K955" s="640"/>
      <c r="L955" s="599"/>
      <c r="M955" s="599"/>
      <c r="N955" s="599"/>
      <c r="O955" s="599"/>
      <c r="P955" s="599"/>
      <c r="Q955" s="599"/>
      <c r="R955" s="599"/>
      <c r="S955" s="599"/>
      <c r="T955" s="599"/>
      <c r="U955" s="599"/>
      <c r="V955" s="599"/>
      <c r="W955" s="599"/>
      <c r="X955" s="599"/>
      <c r="Y955" s="599"/>
      <c r="Z955" s="599"/>
      <c r="AA955" s="599"/>
      <c r="AB955" s="599"/>
      <c r="AC955" s="599"/>
      <c r="AD955" s="599"/>
      <c r="AE955" s="599"/>
      <c r="AF955" s="599"/>
      <c r="AG955" s="599"/>
      <c r="AH955" s="599"/>
      <c r="AI955" s="599"/>
      <c r="AJ955" s="599"/>
      <c r="AK955" s="599"/>
      <c r="AL955" s="599"/>
      <c r="AM955" s="599"/>
      <c r="AN955" s="599"/>
      <c r="AO955" s="599"/>
      <c r="AP955" s="599"/>
      <c r="AQ955" s="599"/>
      <c r="AR955" s="599"/>
      <c r="AS955" s="599"/>
      <c r="AT955" s="599"/>
      <c r="AU955" s="599"/>
      <c r="AV955" s="599"/>
      <c r="AW955" s="599"/>
      <c r="AX955" s="599"/>
      <c r="AY955" s="599"/>
      <c r="AZ955" s="599"/>
      <c r="BA955" s="599"/>
      <c r="BB955" s="599"/>
    </row>
    <row r="956" spans="1:54" s="598" customFormat="1" ht="162.6">
      <c r="A956" s="605" t="s">
        <v>1069</v>
      </c>
      <c r="B956" s="605"/>
      <c r="C956" s="606" t="s">
        <v>1070</v>
      </c>
      <c r="D956" s="607"/>
      <c r="E956" s="608"/>
      <c r="F956" s="597"/>
      <c r="G956" s="605" t="s">
        <v>1870</v>
      </c>
      <c r="H956" s="605"/>
      <c r="I956" s="606" t="s">
        <v>1871</v>
      </c>
      <c r="J956" s="607"/>
      <c r="K956" s="608"/>
      <c r="L956" s="599"/>
      <c r="M956" s="599"/>
      <c r="N956" s="599"/>
      <c r="O956" s="599"/>
      <c r="P956" s="599"/>
      <c r="Q956" s="599"/>
      <c r="R956" s="599"/>
      <c r="S956" s="599"/>
      <c r="T956" s="599"/>
      <c r="U956" s="599"/>
      <c r="V956" s="599"/>
      <c r="W956" s="599"/>
      <c r="X956" s="599"/>
      <c r="Y956" s="599"/>
      <c r="Z956" s="599"/>
      <c r="AA956" s="599"/>
      <c r="AB956" s="599"/>
      <c r="AC956" s="599"/>
      <c r="AD956" s="599"/>
      <c r="AE956" s="599"/>
      <c r="AF956" s="599"/>
      <c r="AG956" s="599"/>
      <c r="AH956" s="599"/>
      <c r="AI956" s="599"/>
      <c r="AJ956" s="599"/>
      <c r="AK956" s="599"/>
      <c r="AL956" s="599"/>
      <c r="AM956" s="599"/>
      <c r="AN956" s="599"/>
      <c r="AO956" s="599"/>
      <c r="AP956" s="599"/>
      <c r="AQ956" s="599"/>
      <c r="AR956" s="599"/>
      <c r="AS956" s="599"/>
      <c r="AT956" s="599"/>
      <c r="AU956" s="599"/>
      <c r="AV956" s="599"/>
      <c r="AW956" s="599"/>
      <c r="AX956" s="599"/>
      <c r="AY956" s="599"/>
      <c r="AZ956" s="599"/>
      <c r="BA956" s="599"/>
      <c r="BB956" s="599"/>
    </row>
    <row r="957" spans="1:54" s="598" customFormat="1" ht="387.6">
      <c r="A957" s="605"/>
      <c r="B957" s="605"/>
      <c r="C957" s="609" t="s">
        <v>1872</v>
      </c>
      <c r="D957" s="607"/>
      <c r="E957" s="608"/>
      <c r="F957" s="597"/>
      <c r="G957" s="605"/>
      <c r="H957" s="605"/>
      <c r="I957" s="609" t="s">
        <v>1873</v>
      </c>
      <c r="J957" s="607"/>
      <c r="K957" s="608"/>
      <c r="L957" s="599"/>
      <c r="M957" s="599"/>
      <c r="N957" s="599"/>
      <c r="O957" s="599"/>
      <c r="P957" s="599"/>
      <c r="Q957" s="599"/>
      <c r="R957" s="599"/>
      <c r="S957" s="599"/>
      <c r="T957" s="599"/>
      <c r="U957" s="599"/>
      <c r="V957" s="599"/>
      <c r="W957" s="599"/>
      <c r="X957" s="599"/>
      <c r="Y957" s="599"/>
      <c r="Z957" s="599"/>
      <c r="AA957" s="599"/>
      <c r="AB957" s="599"/>
      <c r="AC957" s="599"/>
      <c r="AD957" s="599"/>
      <c r="AE957" s="599"/>
      <c r="AF957" s="599"/>
      <c r="AG957" s="599"/>
      <c r="AH957" s="599"/>
      <c r="AI957" s="599"/>
      <c r="AJ957" s="599"/>
      <c r="AK957" s="599"/>
      <c r="AL957" s="599"/>
      <c r="AM957" s="599"/>
      <c r="AN957" s="599"/>
      <c r="AO957" s="599"/>
      <c r="AP957" s="599"/>
      <c r="AQ957" s="599"/>
      <c r="AR957" s="599"/>
      <c r="AS957" s="599"/>
      <c r="AT957" s="599"/>
      <c r="AU957" s="599"/>
      <c r="AV957" s="599"/>
      <c r="AW957" s="599"/>
      <c r="AX957" s="599"/>
      <c r="AY957" s="599"/>
      <c r="AZ957" s="599"/>
      <c r="BA957" s="599"/>
      <c r="BB957" s="599"/>
    </row>
    <row r="958" spans="1:54" s="598" customFormat="1" ht="375">
      <c r="A958" s="605"/>
      <c r="B958" s="605"/>
      <c r="C958" s="609" t="s">
        <v>1874</v>
      </c>
      <c r="D958" s="607"/>
      <c r="E958" s="608"/>
      <c r="F958" s="597"/>
      <c r="G958" s="605"/>
      <c r="H958" s="605"/>
      <c r="I958" s="609" t="s">
        <v>1875</v>
      </c>
      <c r="J958" s="607"/>
      <c r="K958" s="608"/>
      <c r="L958" s="599"/>
      <c r="M958" s="599"/>
      <c r="N958" s="599"/>
      <c r="O958" s="599"/>
      <c r="P958" s="599"/>
      <c r="Q958" s="599"/>
      <c r="R958" s="599"/>
      <c r="S958" s="599"/>
      <c r="T958" s="599"/>
      <c r="U958" s="599"/>
      <c r="V958" s="599"/>
      <c r="W958" s="599"/>
      <c r="X958" s="599"/>
      <c r="Y958" s="599"/>
      <c r="Z958" s="599"/>
      <c r="AA958" s="599"/>
      <c r="AB958" s="599"/>
      <c r="AC958" s="599"/>
      <c r="AD958" s="599"/>
      <c r="AE958" s="599"/>
      <c r="AF958" s="599"/>
      <c r="AG958" s="599"/>
      <c r="AH958" s="599"/>
      <c r="AI958" s="599"/>
      <c r="AJ958" s="599"/>
      <c r="AK958" s="599"/>
      <c r="AL958" s="599"/>
      <c r="AM958" s="599"/>
      <c r="AN958" s="599"/>
      <c r="AO958" s="599"/>
      <c r="AP958" s="599"/>
      <c r="AQ958" s="599"/>
      <c r="AR958" s="599"/>
      <c r="AS958" s="599"/>
      <c r="AT958" s="599"/>
      <c r="AU958" s="599"/>
      <c r="AV958" s="599"/>
      <c r="AW958" s="599"/>
      <c r="AX958" s="599"/>
      <c r="AY958" s="599"/>
      <c r="AZ958" s="599"/>
      <c r="BA958" s="599"/>
      <c r="BB958" s="599"/>
    </row>
    <row r="959" spans="1:54" s="598" customFormat="1">
      <c r="A959" s="605"/>
      <c r="B959" s="605" t="s">
        <v>1517</v>
      </c>
      <c r="C959" s="574"/>
      <c r="D959" s="607"/>
      <c r="E959" s="608"/>
      <c r="F959" s="597"/>
      <c r="G959" s="605"/>
      <c r="H959" s="605" t="s">
        <v>1517</v>
      </c>
      <c r="I959" s="574"/>
      <c r="J959" s="607"/>
      <c r="K959" s="608"/>
      <c r="L959" s="599"/>
      <c r="M959" s="599"/>
      <c r="N959" s="599"/>
      <c r="O959" s="599"/>
      <c r="P959" s="599"/>
      <c r="Q959" s="599"/>
      <c r="R959" s="599"/>
      <c r="S959" s="599"/>
      <c r="T959" s="599"/>
      <c r="U959" s="599"/>
      <c r="V959" s="599"/>
      <c r="W959" s="599"/>
      <c r="X959" s="599"/>
      <c r="Y959" s="599"/>
      <c r="Z959" s="599"/>
      <c r="AA959" s="599"/>
      <c r="AB959" s="599"/>
      <c r="AC959" s="599"/>
      <c r="AD959" s="599"/>
      <c r="AE959" s="599"/>
      <c r="AF959" s="599"/>
      <c r="AG959" s="599"/>
      <c r="AH959" s="599"/>
      <c r="AI959" s="599"/>
      <c r="AJ959" s="599"/>
      <c r="AK959" s="599"/>
      <c r="AL959" s="599"/>
      <c r="AM959" s="599"/>
      <c r="AN959" s="599"/>
      <c r="AO959" s="599"/>
      <c r="AP959" s="599"/>
      <c r="AQ959" s="599"/>
      <c r="AR959" s="599"/>
      <c r="AS959" s="599"/>
      <c r="AT959" s="599"/>
      <c r="AU959" s="599"/>
      <c r="AV959" s="599"/>
      <c r="AW959" s="599"/>
      <c r="AX959" s="599"/>
      <c r="AY959" s="599"/>
      <c r="AZ959" s="599"/>
      <c r="BA959" s="599"/>
      <c r="BB959" s="599"/>
    </row>
    <row r="960" spans="1:54" s="598" customFormat="1">
      <c r="A960" s="605"/>
      <c r="B960" s="605" t="str">
        <f>B$39</f>
        <v>MA</v>
      </c>
      <c r="C960" s="574"/>
      <c r="D960" s="607"/>
      <c r="E960" s="608"/>
      <c r="F960" s="597"/>
      <c r="G960" s="605"/>
      <c r="H960" s="605" t="str">
        <f>H$39</f>
        <v>MA</v>
      </c>
      <c r="I960" s="574"/>
      <c r="J960" s="607"/>
      <c r="K960" s="608"/>
      <c r="L960" s="599"/>
      <c r="M960" s="599"/>
      <c r="N960" s="599"/>
      <c r="O960" s="599"/>
      <c r="P960" s="599"/>
      <c r="Q960" s="599"/>
      <c r="R960" s="599"/>
      <c r="S960" s="599"/>
      <c r="T960" s="599"/>
      <c r="U960" s="599"/>
      <c r="V960" s="599"/>
      <c r="W960" s="599"/>
      <c r="X960" s="599"/>
      <c r="Y960" s="599"/>
      <c r="Z960" s="599"/>
      <c r="AA960" s="599"/>
      <c r="AB960" s="599"/>
      <c r="AC960" s="599"/>
      <c r="AD960" s="599"/>
      <c r="AE960" s="599"/>
      <c r="AF960" s="599"/>
      <c r="AG960" s="599"/>
      <c r="AH960" s="599"/>
      <c r="AI960" s="599"/>
      <c r="AJ960" s="599"/>
      <c r="AK960" s="599"/>
      <c r="AL960" s="599"/>
      <c r="AM960" s="599"/>
      <c r="AN960" s="599"/>
      <c r="AO960" s="599"/>
      <c r="AP960" s="599"/>
      <c r="AQ960" s="599"/>
      <c r="AR960" s="599"/>
      <c r="AS960" s="599"/>
      <c r="AT960" s="599"/>
      <c r="AU960" s="599"/>
      <c r="AV960" s="599"/>
      <c r="AW960" s="599"/>
      <c r="AX960" s="599"/>
      <c r="AY960" s="599"/>
      <c r="AZ960" s="599"/>
      <c r="BA960" s="599"/>
      <c r="BB960" s="599"/>
    </row>
    <row r="961" spans="1:54" s="598" customFormat="1">
      <c r="A961" s="605"/>
      <c r="B961" s="605" t="str">
        <f>B$40</f>
        <v>S1</v>
      </c>
      <c r="C961" s="574"/>
      <c r="D961" s="607"/>
      <c r="E961" s="608"/>
      <c r="F961" s="597"/>
      <c r="G961" s="605"/>
      <c r="H961" s="605" t="str">
        <f>H$40</f>
        <v>S1</v>
      </c>
      <c r="I961" s="574"/>
      <c r="J961" s="607"/>
      <c r="K961" s="608"/>
      <c r="L961" s="599"/>
      <c r="M961" s="599"/>
      <c r="N961" s="599"/>
      <c r="O961" s="599"/>
      <c r="P961" s="599"/>
      <c r="Q961" s="599"/>
      <c r="R961" s="599"/>
      <c r="S961" s="599"/>
      <c r="T961" s="599"/>
      <c r="U961" s="599"/>
      <c r="V961" s="599"/>
      <c r="W961" s="599"/>
      <c r="X961" s="599"/>
      <c r="Y961" s="599"/>
      <c r="Z961" s="599"/>
      <c r="AA961" s="599"/>
      <c r="AB961" s="599"/>
      <c r="AC961" s="599"/>
      <c r="AD961" s="599"/>
      <c r="AE961" s="599"/>
      <c r="AF961" s="599"/>
      <c r="AG961" s="599"/>
      <c r="AH961" s="599"/>
      <c r="AI961" s="599"/>
      <c r="AJ961" s="599"/>
      <c r="AK961" s="599"/>
      <c r="AL961" s="599"/>
      <c r="AM961" s="599"/>
      <c r="AN961" s="599"/>
      <c r="AO961" s="599"/>
      <c r="AP961" s="599"/>
      <c r="AQ961" s="599"/>
      <c r="AR961" s="599"/>
      <c r="AS961" s="599"/>
      <c r="AT961" s="599"/>
      <c r="AU961" s="599"/>
      <c r="AV961" s="599"/>
      <c r="AW961" s="599"/>
      <c r="AX961" s="599"/>
      <c r="AY961" s="599"/>
      <c r="AZ961" s="599"/>
      <c r="BA961" s="599"/>
      <c r="BB961" s="599"/>
    </row>
    <row r="962" spans="1:54" s="598" customFormat="1">
      <c r="A962" s="605"/>
      <c r="B962" s="605" t="str">
        <f>B$41</f>
        <v>S2</v>
      </c>
      <c r="C962" s="574"/>
      <c r="D962" s="607"/>
      <c r="E962" s="608"/>
      <c r="F962" s="597"/>
      <c r="G962" s="605"/>
      <c r="H962" s="605" t="str">
        <f>H$41</f>
        <v>S2</v>
      </c>
      <c r="I962" s="574"/>
      <c r="J962" s="607"/>
      <c r="K962" s="608"/>
      <c r="L962" s="599"/>
      <c r="M962" s="599"/>
      <c r="N962" s="599"/>
      <c r="O962" s="599"/>
      <c r="P962" s="599"/>
      <c r="Q962" s="599"/>
      <c r="R962" s="599"/>
      <c r="S962" s="599"/>
      <c r="T962" s="599"/>
      <c r="U962" s="599"/>
      <c r="V962" s="599"/>
      <c r="W962" s="599"/>
      <c r="X962" s="599"/>
      <c r="Y962" s="599"/>
      <c r="Z962" s="599"/>
      <c r="AA962" s="599"/>
      <c r="AB962" s="599"/>
      <c r="AC962" s="599"/>
      <c r="AD962" s="599"/>
      <c r="AE962" s="599"/>
      <c r="AF962" s="599"/>
      <c r="AG962" s="599"/>
      <c r="AH962" s="599"/>
      <c r="AI962" s="599"/>
      <c r="AJ962" s="599"/>
      <c r="AK962" s="599"/>
      <c r="AL962" s="599"/>
      <c r="AM962" s="599"/>
      <c r="AN962" s="599"/>
      <c r="AO962" s="599"/>
      <c r="AP962" s="599"/>
      <c r="AQ962" s="599"/>
      <c r="AR962" s="599"/>
      <c r="AS962" s="599"/>
      <c r="AT962" s="599"/>
      <c r="AU962" s="599"/>
      <c r="AV962" s="599"/>
      <c r="AW962" s="599"/>
      <c r="AX962" s="599"/>
      <c r="AY962" s="599"/>
      <c r="AZ962" s="599"/>
      <c r="BA962" s="599"/>
      <c r="BB962" s="599"/>
    </row>
    <row r="963" spans="1:54" s="598" customFormat="1" ht="15.6">
      <c r="A963" s="605"/>
      <c r="B963" s="605" t="str">
        <f>B$42</f>
        <v>S3</v>
      </c>
      <c r="C963" s="574"/>
      <c r="D963" s="607"/>
      <c r="E963" s="608"/>
      <c r="F963" s="597"/>
      <c r="G963" s="605"/>
      <c r="H963" s="605" t="str">
        <f>H$42</f>
        <v>S3</v>
      </c>
      <c r="I963" s="756" t="s">
        <v>1876</v>
      </c>
      <c r="J963" s="759" t="s">
        <v>718</v>
      </c>
      <c r="K963" s="608"/>
      <c r="L963" s="599"/>
      <c r="M963" s="599"/>
      <c r="N963" s="599"/>
      <c r="O963" s="599"/>
      <c r="P963" s="599"/>
      <c r="Q963" s="599"/>
      <c r="R963" s="599"/>
      <c r="S963" s="599"/>
      <c r="T963" s="599"/>
      <c r="U963" s="599"/>
      <c r="V963" s="599"/>
      <c r="W963" s="599"/>
      <c r="X963" s="599"/>
      <c r="Y963" s="599"/>
      <c r="Z963" s="599"/>
      <c r="AA963" s="599"/>
      <c r="AB963" s="599"/>
      <c r="AC963" s="599"/>
      <c r="AD963" s="599"/>
      <c r="AE963" s="599"/>
      <c r="AF963" s="599"/>
      <c r="AG963" s="599"/>
      <c r="AH963" s="599"/>
      <c r="AI963" s="599"/>
      <c r="AJ963" s="599"/>
      <c r="AK963" s="599"/>
      <c r="AL963" s="599"/>
      <c r="AM963" s="599"/>
      <c r="AN963" s="599"/>
      <c r="AO963" s="599"/>
      <c r="AP963" s="599"/>
      <c r="AQ963" s="599"/>
      <c r="AR963" s="599"/>
      <c r="AS963" s="599"/>
      <c r="AT963" s="599"/>
      <c r="AU963" s="599"/>
      <c r="AV963" s="599"/>
      <c r="AW963" s="599"/>
      <c r="AX963" s="599"/>
      <c r="AY963" s="599"/>
      <c r="AZ963" s="599"/>
      <c r="BA963" s="599"/>
      <c r="BB963" s="599"/>
    </row>
    <row r="964" spans="1:54" s="598" customFormat="1">
      <c r="A964" s="605"/>
      <c r="B964" s="605" t="str">
        <f>B$43</f>
        <v>S4</v>
      </c>
      <c r="C964" s="574"/>
      <c r="D964" s="607"/>
      <c r="E964" s="608"/>
      <c r="F964" s="597"/>
      <c r="G964" s="605"/>
      <c r="H964" s="605" t="str">
        <f>H$43</f>
        <v>S4</v>
      </c>
      <c r="I964" s="574"/>
      <c r="J964" s="607"/>
      <c r="K964" s="608"/>
      <c r="L964" s="599"/>
      <c r="M964" s="599"/>
      <c r="N964" s="599"/>
      <c r="O964" s="599"/>
      <c r="P964" s="599"/>
      <c r="Q964" s="599"/>
      <c r="R964" s="599"/>
      <c r="S964" s="599"/>
      <c r="T964" s="599"/>
      <c r="U964" s="599"/>
      <c r="V964" s="599"/>
      <c r="W964" s="599"/>
      <c r="X964" s="599"/>
      <c r="Y964" s="599"/>
      <c r="Z964" s="599"/>
      <c r="AA964" s="599"/>
      <c r="AB964" s="599"/>
      <c r="AC964" s="599"/>
      <c r="AD964" s="599"/>
      <c r="AE964" s="599"/>
      <c r="AF964" s="599"/>
      <c r="AG964" s="599"/>
      <c r="AH964" s="599"/>
      <c r="AI964" s="599"/>
      <c r="AJ964" s="599"/>
      <c r="AK964" s="599"/>
      <c r="AL964" s="599"/>
      <c r="AM964" s="599"/>
      <c r="AN964" s="599"/>
      <c r="AO964" s="599"/>
      <c r="AP964" s="599"/>
      <c r="AQ964" s="599"/>
      <c r="AR964" s="599"/>
      <c r="AS964" s="599"/>
      <c r="AT964" s="599"/>
      <c r="AU964" s="599"/>
      <c r="AV964" s="599"/>
      <c r="AW964" s="599"/>
      <c r="AX964" s="599"/>
      <c r="AY964" s="599"/>
      <c r="AZ964" s="599"/>
      <c r="BA964" s="599"/>
      <c r="BB964" s="599"/>
    </row>
    <row r="965" spans="1:54" s="598" customFormat="1">
      <c r="A965" s="610"/>
      <c r="B965" s="610"/>
      <c r="C965" s="611"/>
      <c r="D965" s="612"/>
      <c r="E965" s="613"/>
      <c r="F965" s="597"/>
      <c r="G965" s="600"/>
      <c r="H965" s="600"/>
      <c r="I965" s="600"/>
      <c r="J965" s="600"/>
      <c r="K965" s="600"/>
      <c r="L965" s="599"/>
      <c r="M965" s="599"/>
      <c r="N965" s="599"/>
      <c r="O965" s="599"/>
      <c r="P965" s="599"/>
      <c r="Q965" s="599"/>
      <c r="R965" s="599"/>
      <c r="S965" s="599"/>
      <c r="T965" s="599"/>
      <c r="U965" s="599"/>
      <c r="V965" s="599"/>
      <c r="W965" s="599"/>
      <c r="X965" s="599"/>
      <c r="Y965" s="599"/>
      <c r="Z965" s="599"/>
      <c r="AA965" s="599"/>
      <c r="AB965" s="599"/>
      <c r="AC965" s="599"/>
      <c r="AD965" s="599"/>
      <c r="AE965" s="599"/>
      <c r="AF965" s="599"/>
      <c r="AG965" s="599"/>
      <c r="AH965" s="599"/>
      <c r="AI965" s="599"/>
      <c r="AJ965" s="599"/>
      <c r="AK965" s="599"/>
      <c r="AL965" s="599"/>
      <c r="AM965" s="599"/>
      <c r="AN965" s="599"/>
      <c r="AO965" s="599"/>
      <c r="AP965" s="599"/>
      <c r="AQ965" s="599"/>
      <c r="AR965" s="599"/>
      <c r="AS965" s="599"/>
      <c r="AT965" s="599"/>
      <c r="AU965" s="599"/>
      <c r="AV965" s="599"/>
      <c r="AW965" s="599"/>
      <c r="AX965" s="599"/>
      <c r="AY965" s="599"/>
      <c r="AZ965" s="599"/>
      <c r="BA965" s="599"/>
      <c r="BB965" s="599"/>
    </row>
    <row r="966" spans="1:54" s="598" customFormat="1" ht="162.6">
      <c r="A966" s="605" t="s">
        <v>1073</v>
      </c>
      <c r="B966" s="605"/>
      <c r="C966" s="606" t="s">
        <v>1074</v>
      </c>
      <c r="D966" s="607"/>
      <c r="E966" s="608"/>
      <c r="F966" s="597"/>
      <c r="G966" s="615" t="s">
        <v>1877</v>
      </c>
      <c r="H966" s="615"/>
      <c r="I966" s="619" t="s">
        <v>1878</v>
      </c>
      <c r="J966" s="641"/>
      <c r="K966" s="641"/>
      <c r="L966" s="599"/>
      <c r="M966" s="599"/>
      <c r="N966" s="599"/>
      <c r="O966" s="599"/>
      <c r="P966" s="599"/>
      <c r="Q966" s="599"/>
      <c r="R966" s="599"/>
      <c r="S966" s="599"/>
      <c r="T966" s="599"/>
      <c r="U966" s="599"/>
      <c r="V966" s="599"/>
      <c r="W966" s="599"/>
      <c r="X966" s="599"/>
      <c r="Y966" s="599"/>
      <c r="Z966" s="599"/>
      <c r="AA966" s="599"/>
      <c r="AB966" s="599"/>
      <c r="AC966" s="599"/>
      <c r="AD966" s="599"/>
      <c r="AE966" s="599"/>
      <c r="AF966" s="599"/>
      <c r="AG966" s="599"/>
      <c r="AH966" s="599"/>
      <c r="AI966" s="599"/>
      <c r="AJ966" s="599"/>
      <c r="AK966" s="599"/>
      <c r="AL966" s="599"/>
      <c r="AM966" s="599"/>
      <c r="AN966" s="599"/>
      <c r="AO966" s="599"/>
      <c r="AP966" s="599"/>
      <c r="AQ966" s="599"/>
      <c r="AR966" s="599"/>
      <c r="AS966" s="599"/>
      <c r="AT966" s="599"/>
      <c r="AU966" s="599"/>
      <c r="AV966" s="599"/>
      <c r="AW966" s="599"/>
      <c r="AX966" s="599"/>
      <c r="AY966" s="599"/>
      <c r="AZ966" s="599"/>
      <c r="BA966" s="599"/>
      <c r="BB966" s="599"/>
    </row>
    <row r="967" spans="1:54" s="598" customFormat="1">
      <c r="A967" s="605"/>
      <c r="B967" s="605" t="s">
        <v>1517</v>
      </c>
      <c r="C967" s="574"/>
      <c r="D967" s="607"/>
      <c r="E967" s="608"/>
      <c r="F967" s="597"/>
      <c r="G967" s="641"/>
      <c r="H967" s="615" t="s">
        <v>1517</v>
      </c>
      <c r="I967" s="641"/>
      <c r="J967" s="641"/>
      <c r="K967" s="641"/>
      <c r="L967" s="599"/>
      <c r="M967" s="599"/>
      <c r="N967" s="599"/>
      <c r="O967" s="599"/>
      <c r="P967" s="599"/>
      <c r="Q967" s="599"/>
      <c r="R967" s="599"/>
      <c r="S967" s="599"/>
      <c r="T967" s="599"/>
      <c r="U967" s="599"/>
      <c r="V967" s="599"/>
      <c r="W967" s="599"/>
      <c r="X967" s="599"/>
      <c r="Y967" s="599"/>
      <c r="Z967" s="599"/>
      <c r="AA967" s="599"/>
      <c r="AB967" s="599"/>
      <c r="AC967" s="599"/>
      <c r="AD967" s="599"/>
      <c r="AE967" s="599"/>
      <c r="AF967" s="599"/>
      <c r="AG967" s="599"/>
      <c r="AH967" s="599"/>
      <c r="AI967" s="599"/>
      <c r="AJ967" s="599"/>
      <c r="AK967" s="599"/>
      <c r="AL967" s="599"/>
      <c r="AM967" s="599"/>
      <c r="AN967" s="599"/>
      <c r="AO967" s="599"/>
      <c r="AP967" s="599"/>
      <c r="AQ967" s="599"/>
      <c r="AR967" s="599"/>
      <c r="AS967" s="599"/>
      <c r="AT967" s="599"/>
      <c r="AU967" s="599"/>
      <c r="AV967" s="599"/>
      <c r="AW967" s="599"/>
      <c r="AX967" s="599"/>
      <c r="AY967" s="599"/>
      <c r="AZ967" s="599"/>
      <c r="BA967" s="599"/>
      <c r="BB967" s="599"/>
    </row>
    <row r="968" spans="1:54" s="598" customFormat="1">
      <c r="A968" s="605"/>
      <c r="B968" s="605" t="str">
        <f>B$39</f>
        <v>MA</v>
      </c>
      <c r="C968" s="574"/>
      <c r="D968" s="607"/>
      <c r="E968" s="608"/>
      <c r="F968" s="597"/>
      <c r="G968" s="641"/>
      <c r="H968" s="615" t="str">
        <f>H$39</f>
        <v>MA</v>
      </c>
      <c r="I968" s="641"/>
      <c r="J968" s="641"/>
      <c r="K968" s="641"/>
      <c r="L968" s="599"/>
      <c r="M968" s="599"/>
      <c r="N968" s="599"/>
      <c r="O968" s="599"/>
      <c r="P968" s="599"/>
      <c r="Q968" s="599"/>
      <c r="R968" s="599"/>
      <c r="S968" s="599"/>
      <c r="T968" s="599"/>
      <c r="U968" s="599"/>
      <c r="V968" s="599"/>
      <c r="W968" s="599"/>
      <c r="X968" s="599"/>
      <c r="Y968" s="599"/>
      <c r="Z968" s="599"/>
      <c r="AA968" s="599"/>
      <c r="AB968" s="599"/>
      <c r="AC968" s="599"/>
      <c r="AD968" s="599"/>
      <c r="AE968" s="599"/>
      <c r="AF968" s="599"/>
      <c r="AG968" s="599"/>
      <c r="AH968" s="599"/>
      <c r="AI968" s="599"/>
      <c r="AJ968" s="599"/>
      <c r="AK968" s="599"/>
      <c r="AL968" s="599"/>
      <c r="AM968" s="599"/>
      <c r="AN968" s="599"/>
      <c r="AO968" s="599"/>
      <c r="AP968" s="599"/>
      <c r="AQ968" s="599"/>
      <c r="AR968" s="599"/>
      <c r="AS968" s="599"/>
      <c r="AT968" s="599"/>
      <c r="AU968" s="599"/>
      <c r="AV968" s="599"/>
      <c r="AW968" s="599"/>
      <c r="AX968" s="599"/>
      <c r="AY968" s="599"/>
      <c r="AZ968" s="599"/>
      <c r="BA968" s="599"/>
      <c r="BB968" s="599"/>
    </row>
    <row r="969" spans="1:54" s="598" customFormat="1">
      <c r="A969" s="605"/>
      <c r="B969" s="605" t="str">
        <f>B$40</f>
        <v>S1</v>
      </c>
      <c r="C969" s="574"/>
      <c r="D969" s="607"/>
      <c r="E969" s="608"/>
      <c r="F969" s="597"/>
      <c r="G969" s="641"/>
      <c r="H969" s="615" t="str">
        <f>H$40</f>
        <v>S1</v>
      </c>
      <c r="I969" s="641"/>
      <c r="J969" s="641"/>
      <c r="K969" s="641"/>
      <c r="L969" s="599"/>
      <c r="M969" s="599"/>
      <c r="N969" s="599"/>
      <c r="O969" s="599"/>
      <c r="P969" s="599"/>
      <c r="Q969" s="599"/>
      <c r="R969" s="599"/>
      <c r="S969" s="599"/>
      <c r="T969" s="599"/>
      <c r="U969" s="599"/>
      <c r="V969" s="599"/>
      <c r="W969" s="599"/>
      <c r="X969" s="599"/>
      <c r="Y969" s="599"/>
      <c r="Z969" s="599"/>
      <c r="AA969" s="599"/>
      <c r="AB969" s="599"/>
      <c r="AC969" s="599"/>
      <c r="AD969" s="599"/>
      <c r="AE969" s="599"/>
      <c r="AF969" s="599"/>
      <c r="AG969" s="599"/>
      <c r="AH969" s="599"/>
      <c r="AI969" s="599"/>
      <c r="AJ969" s="599"/>
      <c r="AK969" s="599"/>
      <c r="AL969" s="599"/>
      <c r="AM969" s="599"/>
      <c r="AN969" s="599"/>
      <c r="AO969" s="599"/>
      <c r="AP969" s="599"/>
      <c r="AQ969" s="599"/>
      <c r="AR969" s="599"/>
      <c r="AS969" s="599"/>
      <c r="AT969" s="599"/>
      <c r="AU969" s="599"/>
      <c r="AV969" s="599"/>
      <c r="AW969" s="599"/>
      <c r="AX969" s="599"/>
      <c r="AY969" s="599"/>
      <c r="AZ969" s="599"/>
      <c r="BA969" s="599"/>
      <c r="BB969" s="599"/>
    </row>
    <row r="970" spans="1:54" s="598" customFormat="1">
      <c r="A970" s="605"/>
      <c r="B970" s="605" t="str">
        <f>B$41</f>
        <v>S2</v>
      </c>
      <c r="C970" s="574"/>
      <c r="D970" s="607"/>
      <c r="E970" s="608"/>
      <c r="F970" s="597"/>
      <c r="G970" s="641"/>
      <c r="H970" s="615" t="str">
        <f>H$41</f>
        <v>S2</v>
      </c>
      <c r="I970" s="641"/>
      <c r="J970" s="641"/>
      <c r="K970" s="641"/>
      <c r="L970" s="599"/>
      <c r="M970" s="599"/>
      <c r="N970" s="599"/>
      <c r="O970" s="599"/>
      <c r="P970" s="599"/>
      <c r="Q970" s="599"/>
      <c r="R970" s="599"/>
      <c r="S970" s="599"/>
      <c r="T970" s="599"/>
      <c r="U970" s="599"/>
      <c r="V970" s="599"/>
      <c r="W970" s="599"/>
      <c r="X970" s="599"/>
      <c r="Y970" s="599"/>
      <c r="Z970" s="599"/>
      <c r="AA970" s="599"/>
      <c r="AB970" s="599"/>
      <c r="AC970" s="599"/>
      <c r="AD970" s="599"/>
      <c r="AE970" s="599"/>
      <c r="AF970" s="599"/>
      <c r="AG970" s="599"/>
      <c r="AH970" s="599"/>
      <c r="AI970" s="599"/>
      <c r="AJ970" s="599"/>
      <c r="AK970" s="599"/>
      <c r="AL970" s="599"/>
      <c r="AM970" s="599"/>
      <c r="AN970" s="599"/>
      <c r="AO970" s="599"/>
      <c r="AP970" s="599"/>
      <c r="AQ970" s="599"/>
      <c r="AR970" s="599"/>
      <c r="AS970" s="599"/>
      <c r="AT970" s="599"/>
      <c r="AU970" s="599"/>
      <c r="AV970" s="599"/>
      <c r="AW970" s="599"/>
      <c r="AX970" s="599"/>
      <c r="AY970" s="599"/>
      <c r="AZ970" s="599"/>
      <c r="BA970" s="599"/>
      <c r="BB970" s="599"/>
    </row>
    <row r="971" spans="1:54" s="598" customFormat="1" ht="34.5" customHeight="1">
      <c r="A971" s="605"/>
      <c r="B971" s="605" t="str">
        <f>B$42</f>
        <v>S3</v>
      </c>
      <c r="C971" s="574"/>
      <c r="D971" s="607"/>
      <c r="E971" s="608"/>
      <c r="F971" s="597"/>
      <c r="G971" s="641"/>
      <c r="H971" s="615" t="str">
        <f>H$42</f>
        <v>S3</v>
      </c>
      <c r="I971" s="756" t="s">
        <v>1879</v>
      </c>
      <c r="J971" s="759" t="s">
        <v>718</v>
      </c>
      <c r="K971" s="641"/>
      <c r="L971" s="599"/>
      <c r="M971" s="599"/>
      <c r="N971" s="599"/>
      <c r="O971" s="599"/>
      <c r="P971" s="599"/>
      <c r="Q971" s="599"/>
      <c r="R971" s="599"/>
      <c r="S971" s="599"/>
      <c r="T971" s="599"/>
      <c r="U971" s="599"/>
      <c r="V971" s="599"/>
      <c r="W971" s="599"/>
      <c r="X971" s="599"/>
      <c r="Y971" s="599"/>
      <c r="Z971" s="599"/>
      <c r="AA971" s="599"/>
      <c r="AB971" s="599"/>
      <c r="AC971" s="599"/>
      <c r="AD971" s="599"/>
      <c r="AE971" s="599"/>
      <c r="AF971" s="599"/>
      <c r="AG971" s="599"/>
      <c r="AH971" s="599"/>
      <c r="AI971" s="599"/>
      <c r="AJ971" s="599"/>
      <c r="AK971" s="599"/>
      <c r="AL971" s="599"/>
      <c r="AM971" s="599"/>
      <c r="AN971" s="599"/>
      <c r="AO971" s="599"/>
      <c r="AP971" s="599"/>
      <c r="AQ971" s="599"/>
      <c r="AR971" s="599"/>
      <c r="AS971" s="599"/>
      <c r="AT971" s="599"/>
      <c r="AU971" s="599"/>
      <c r="AV971" s="599"/>
      <c r="AW971" s="599"/>
      <c r="AX971" s="599"/>
      <c r="AY971" s="599"/>
      <c r="AZ971" s="599"/>
      <c r="BA971" s="599"/>
      <c r="BB971" s="599"/>
    </row>
    <row r="972" spans="1:54" s="598" customFormat="1">
      <c r="A972" s="605"/>
      <c r="B972" s="605" t="str">
        <f>B$43</f>
        <v>S4</v>
      </c>
      <c r="C972" s="574"/>
      <c r="D972" s="607"/>
      <c r="E972" s="608"/>
      <c r="F972" s="597"/>
      <c r="G972" s="641"/>
      <c r="H972" s="615" t="str">
        <f>H$43</f>
        <v>S4</v>
      </c>
      <c r="I972" s="641"/>
      <c r="J972" s="641"/>
      <c r="K972" s="641"/>
      <c r="L972" s="599"/>
      <c r="M972" s="599"/>
      <c r="N972" s="599"/>
      <c r="O972" s="599"/>
      <c r="P972" s="599"/>
      <c r="Q972" s="599"/>
      <c r="R972" s="599"/>
      <c r="S972" s="599"/>
      <c r="T972" s="599"/>
      <c r="U972" s="599"/>
      <c r="V972" s="599"/>
      <c r="W972" s="599"/>
      <c r="X972" s="599"/>
      <c r="Y972" s="599"/>
      <c r="Z972" s="599"/>
      <c r="AA972" s="599"/>
      <c r="AB972" s="599"/>
      <c r="AC972" s="599"/>
      <c r="AD972" s="599"/>
      <c r="AE972" s="599"/>
      <c r="AF972" s="599"/>
      <c r="AG972" s="599"/>
      <c r="AH972" s="599"/>
      <c r="AI972" s="599"/>
      <c r="AJ972" s="599"/>
      <c r="AK972" s="599"/>
      <c r="AL972" s="599"/>
      <c r="AM972" s="599"/>
      <c r="AN972" s="599"/>
      <c r="AO972" s="599"/>
      <c r="AP972" s="599"/>
      <c r="AQ972" s="599"/>
      <c r="AR972" s="599"/>
      <c r="AS972" s="599"/>
      <c r="AT972" s="599"/>
      <c r="AU972" s="599"/>
      <c r="AV972" s="599"/>
      <c r="AW972" s="599"/>
      <c r="AX972" s="599"/>
      <c r="AY972" s="599"/>
      <c r="AZ972" s="599"/>
      <c r="BA972" s="599"/>
      <c r="BB972" s="599"/>
    </row>
    <row r="973" spans="1:54" s="598" customFormat="1">
      <c r="A973" s="610"/>
      <c r="B973" s="610"/>
      <c r="C973" s="611"/>
      <c r="D973" s="612"/>
      <c r="E973" s="613"/>
      <c r="F973" s="597"/>
      <c r="G973" s="600"/>
      <c r="H973" s="600"/>
      <c r="I973" s="600"/>
      <c r="J973" s="600"/>
      <c r="K973" s="600"/>
      <c r="L973" s="599"/>
      <c r="M973" s="599"/>
      <c r="N973" s="599"/>
      <c r="O973" s="599"/>
      <c r="P973" s="599"/>
      <c r="Q973" s="599"/>
      <c r="R973" s="599"/>
      <c r="S973" s="599"/>
      <c r="T973" s="599"/>
      <c r="U973" s="599"/>
      <c r="V973" s="599"/>
      <c r="W973" s="599"/>
      <c r="X973" s="599"/>
      <c r="Y973" s="599"/>
      <c r="Z973" s="599"/>
      <c r="AA973" s="599"/>
      <c r="AB973" s="599"/>
      <c r="AC973" s="599"/>
      <c r="AD973" s="599"/>
      <c r="AE973" s="599"/>
      <c r="AF973" s="599"/>
      <c r="AG973" s="599"/>
      <c r="AH973" s="599"/>
      <c r="AI973" s="599"/>
      <c r="AJ973" s="599"/>
      <c r="AK973" s="599"/>
      <c r="AL973" s="599"/>
      <c r="AM973" s="599"/>
      <c r="AN973" s="599"/>
      <c r="AO973" s="599"/>
      <c r="AP973" s="599"/>
      <c r="AQ973" s="599"/>
      <c r="AR973" s="599"/>
      <c r="AS973" s="599"/>
      <c r="AT973" s="599"/>
      <c r="AU973" s="599"/>
      <c r="AV973" s="599"/>
      <c r="AW973" s="599"/>
      <c r="AX973" s="599"/>
      <c r="AY973" s="599"/>
      <c r="AZ973" s="599"/>
      <c r="BA973" s="599"/>
      <c r="BB973" s="599"/>
    </row>
    <row r="974" spans="1:54" s="598" customFormat="1" ht="212.45">
      <c r="A974" s="605" t="s">
        <v>1077</v>
      </c>
      <c r="B974" s="605"/>
      <c r="C974" s="606" t="s">
        <v>1078</v>
      </c>
      <c r="D974" s="607"/>
      <c r="E974" s="608"/>
      <c r="F974" s="597"/>
      <c r="G974" s="615" t="s">
        <v>1880</v>
      </c>
      <c r="H974" s="615"/>
      <c r="I974" s="619" t="s">
        <v>1881</v>
      </c>
      <c r="J974" s="641"/>
      <c r="K974" s="641"/>
      <c r="L974" s="599"/>
      <c r="M974" s="599"/>
      <c r="N974" s="599"/>
      <c r="O974" s="599"/>
      <c r="P974" s="599"/>
      <c r="Q974" s="599"/>
      <c r="R974" s="599"/>
      <c r="S974" s="599"/>
      <c r="T974" s="599"/>
      <c r="U974" s="599"/>
      <c r="V974" s="599"/>
      <c r="W974" s="599"/>
      <c r="X974" s="599"/>
      <c r="Y974" s="599"/>
      <c r="Z974" s="599"/>
      <c r="AA974" s="599"/>
      <c r="AB974" s="599"/>
      <c r="AC974" s="599"/>
      <c r="AD974" s="599"/>
      <c r="AE974" s="599"/>
      <c r="AF974" s="599"/>
      <c r="AG974" s="599"/>
      <c r="AH974" s="599"/>
      <c r="AI974" s="599"/>
      <c r="AJ974" s="599"/>
      <c r="AK974" s="599"/>
      <c r="AL974" s="599"/>
      <c r="AM974" s="599"/>
      <c r="AN974" s="599"/>
      <c r="AO974" s="599"/>
      <c r="AP974" s="599"/>
      <c r="AQ974" s="599"/>
      <c r="AR974" s="599"/>
      <c r="AS974" s="599"/>
      <c r="AT974" s="599"/>
      <c r="AU974" s="599"/>
      <c r="AV974" s="599"/>
      <c r="AW974" s="599"/>
      <c r="AX974" s="599"/>
      <c r="AY974" s="599"/>
      <c r="AZ974" s="599"/>
      <c r="BA974" s="599"/>
      <c r="BB974" s="599"/>
    </row>
    <row r="975" spans="1:54" s="598" customFormat="1">
      <c r="A975" s="605"/>
      <c r="B975" s="605" t="s">
        <v>1517</v>
      </c>
      <c r="C975" s="574"/>
      <c r="D975" s="607"/>
      <c r="E975" s="608"/>
      <c r="F975" s="597"/>
      <c r="G975" s="641"/>
      <c r="H975" s="615" t="s">
        <v>1517</v>
      </c>
      <c r="I975" s="641"/>
      <c r="J975" s="641"/>
      <c r="K975" s="641"/>
      <c r="L975" s="599"/>
      <c r="M975" s="599"/>
      <c r="N975" s="599"/>
      <c r="O975" s="599"/>
      <c r="P975" s="599"/>
      <c r="Q975" s="599"/>
      <c r="R975" s="599"/>
      <c r="S975" s="599"/>
      <c r="T975" s="599"/>
      <c r="U975" s="599"/>
      <c r="V975" s="599"/>
      <c r="W975" s="599"/>
      <c r="X975" s="599"/>
      <c r="Y975" s="599"/>
      <c r="Z975" s="599"/>
      <c r="AA975" s="599"/>
      <c r="AB975" s="599"/>
      <c r="AC975" s="599"/>
      <c r="AD975" s="599"/>
      <c r="AE975" s="599"/>
      <c r="AF975" s="599"/>
      <c r="AG975" s="599"/>
      <c r="AH975" s="599"/>
      <c r="AI975" s="599"/>
      <c r="AJ975" s="599"/>
      <c r="AK975" s="599"/>
      <c r="AL975" s="599"/>
      <c r="AM975" s="599"/>
      <c r="AN975" s="599"/>
      <c r="AO975" s="599"/>
      <c r="AP975" s="599"/>
      <c r="AQ975" s="599"/>
      <c r="AR975" s="599"/>
      <c r="AS975" s="599"/>
      <c r="AT975" s="599"/>
      <c r="AU975" s="599"/>
      <c r="AV975" s="599"/>
      <c r="AW975" s="599"/>
      <c r="AX975" s="599"/>
      <c r="AY975" s="599"/>
      <c r="AZ975" s="599"/>
      <c r="BA975" s="599"/>
      <c r="BB975" s="599"/>
    </row>
    <row r="976" spans="1:54" s="598" customFormat="1">
      <c r="A976" s="605"/>
      <c r="B976" s="605" t="str">
        <f>B$39</f>
        <v>MA</v>
      </c>
      <c r="C976" s="574"/>
      <c r="D976" s="607"/>
      <c r="E976" s="608"/>
      <c r="F976" s="597"/>
      <c r="G976" s="641"/>
      <c r="H976" s="615" t="str">
        <f>H$39</f>
        <v>MA</v>
      </c>
      <c r="I976" s="641"/>
      <c r="J976" s="641"/>
      <c r="K976" s="641"/>
      <c r="L976" s="599"/>
      <c r="M976" s="599"/>
      <c r="N976" s="599"/>
      <c r="O976" s="599"/>
      <c r="P976" s="599"/>
      <c r="Q976" s="599"/>
      <c r="R976" s="599"/>
      <c r="S976" s="599"/>
      <c r="T976" s="599"/>
      <c r="U976" s="599"/>
      <c r="V976" s="599"/>
      <c r="W976" s="599"/>
      <c r="X976" s="599"/>
      <c r="Y976" s="599"/>
      <c r="Z976" s="599"/>
      <c r="AA976" s="599"/>
      <c r="AB976" s="599"/>
      <c r="AC976" s="599"/>
      <c r="AD976" s="599"/>
      <c r="AE976" s="599"/>
      <c r="AF976" s="599"/>
      <c r="AG976" s="599"/>
      <c r="AH976" s="599"/>
      <c r="AI976" s="599"/>
      <c r="AJ976" s="599"/>
      <c r="AK976" s="599"/>
      <c r="AL976" s="599"/>
      <c r="AM976" s="599"/>
      <c r="AN976" s="599"/>
      <c r="AO976" s="599"/>
      <c r="AP976" s="599"/>
      <c r="AQ976" s="599"/>
      <c r="AR976" s="599"/>
      <c r="AS976" s="599"/>
      <c r="AT976" s="599"/>
      <c r="AU976" s="599"/>
      <c r="AV976" s="599"/>
      <c r="AW976" s="599"/>
      <c r="AX976" s="599"/>
      <c r="AY976" s="599"/>
      <c r="AZ976" s="599"/>
      <c r="BA976" s="599"/>
      <c r="BB976" s="599"/>
    </row>
    <row r="977" spans="1:54" s="598" customFormat="1">
      <c r="A977" s="605"/>
      <c r="B977" s="605" t="str">
        <f>B$40</f>
        <v>S1</v>
      </c>
      <c r="C977" s="574"/>
      <c r="D977" s="607"/>
      <c r="E977" s="608"/>
      <c r="F977" s="597"/>
      <c r="G977" s="641"/>
      <c r="H977" s="615" t="str">
        <f>H$40</f>
        <v>S1</v>
      </c>
      <c r="I977" s="641"/>
      <c r="J977" s="641"/>
      <c r="K977" s="641"/>
      <c r="L977" s="599"/>
      <c r="M977" s="599"/>
      <c r="N977" s="599"/>
      <c r="O977" s="599"/>
      <c r="P977" s="599"/>
      <c r="Q977" s="599"/>
      <c r="R977" s="599"/>
      <c r="S977" s="599"/>
      <c r="T977" s="599"/>
      <c r="U977" s="599"/>
      <c r="V977" s="599"/>
      <c r="W977" s="599"/>
      <c r="X977" s="599"/>
      <c r="Y977" s="599"/>
      <c r="Z977" s="599"/>
      <c r="AA977" s="599"/>
      <c r="AB977" s="599"/>
      <c r="AC977" s="599"/>
      <c r="AD977" s="599"/>
      <c r="AE977" s="599"/>
      <c r="AF977" s="599"/>
      <c r="AG977" s="599"/>
      <c r="AH977" s="599"/>
      <c r="AI977" s="599"/>
      <c r="AJ977" s="599"/>
      <c r="AK977" s="599"/>
      <c r="AL977" s="599"/>
      <c r="AM977" s="599"/>
      <c r="AN977" s="599"/>
      <c r="AO977" s="599"/>
      <c r="AP977" s="599"/>
      <c r="AQ977" s="599"/>
      <c r="AR977" s="599"/>
      <c r="AS977" s="599"/>
      <c r="AT977" s="599"/>
      <c r="AU977" s="599"/>
      <c r="AV977" s="599"/>
      <c r="AW977" s="599"/>
      <c r="AX977" s="599"/>
      <c r="AY977" s="599"/>
      <c r="AZ977" s="599"/>
      <c r="BA977" s="599"/>
      <c r="BB977" s="599"/>
    </row>
    <row r="978" spans="1:54" s="598" customFormat="1">
      <c r="A978" s="605"/>
      <c r="B978" s="605" t="str">
        <f>B$41</f>
        <v>S2</v>
      </c>
      <c r="C978" s="574"/>
      <c r="D978" s="607"/>
      <c r="E978" s="608"/>
      <c r="F978" s="597"/>
      <c r="G978" s="641"/>
      <c r="H978" s="615" t="str">
        <f>H$41</f>
        <v>S2</v>
      </c>
      <c r="I978" s="641"/>
      <c r="J978" s="641"/>
      <c r="K978" s="641"/>
      <c r="L978" s="599"/>
      <c r="M978" s="599"/>
      <c r="N978" s="599"/>
      <c r="O978" s="599"/>
      <c r="P978" s="599"/>
      <c r="Q978" s="599"/>
      <c r="R978" s="599"/>
      <c r="S978" s="599"/>
      <c r="T978" s="599"/>
      <c r="U978" s="599"/>
      <c r="V978" s="599"/>
      <c r="W978" s="599"/>
      <c r="X978" s="599"/>
      <c r="Y978" s="599"/>
      <c r="Z978" s="599"/>
      <c r="AA978" s="599"/>
      <c r="AB978" s="599"/>
      <c r="AC978" s="599"/>
      <c r="AD978" s="599"/>
      <c r="AE978" s="599"/>
      <c r="AF978" s="599"/>
      <c r="AG978" s="599"/>
      <c r="AH978" s="599"/>
      <c r="AI978" s="599"/>
      <c r="AJ978" s="599"/>
      <c r="AK978" s="599"/>
      <c r="AL978" s="599"/>
      <c r="AM978" s="599"/>
      <c r="AN978" s="599"/>
      <c r="AO978" s="599"/>
      <c r="AP978" s="599"/>
      <c r="AQ978" s="599"/>
      <c r="AR978" s="599"/>
      <c r="AS978" s="599"/>
      <c r="AT978" s="599"/>
      <c r="AU978" s="599"/>
      <c r="AV978" s="599"/>
      <c r="AW978" s="599"/>
      <c r="AX978" s="599"/>
      <c r="AY978" s="599"/>
      <c r="AZ978" s="599"/>
      <c r="BA978" s="599"/>
      <c r="BB978" s="599"/>
    </row>
    <row r="979" spans="1:54" s="598" customFormat="1" ht="26.1">
      <c r="A979" s="605"/>
      <c r="B979" s="605" t="str">
        <f>B$42</f>
        <v>S3</v>
      </c>
      <c r="C979" s="574"/>
      <c r="D979" s="607"/>
      <c r="E979" s="608"/>
      <c r="F979" s="597"/>
      <c r="G979" s="641"/>
      <c r="H979" s="615" t="str">
        <f>H$42</f>
        <v>S3</v>
      </c>
      <c r="I979" s="756" t="s">
        <v>1882</v>
      </c>
      <c r="J979" s="759" t="s">
        <v>718</v>
      </c>
      <c r="K979" s="641"/>
      <c r="L979" s="599"/>
      <c r="M979" s="599"/>
      <c r="N979" s="599"/>
      <c r="O979" s="599"/>
      <c r="P979" s="599"/>
      <c r="Q979" s="599"/>
      <c r="R979" s="599"/>
      <c r="S979" s="599"/>
      <c r="T979" s="599"/>
      <c r="U979" s="599"/>
      <c r="V979" s="599"/>
      <c r="W979" s="599"/>
      <c r="X979" s="599"/>
      <c r="Y979" s="599"/>
      <c r="Z979" s="599"/>
      <c r="AA979" s="599"/>
      <c r="AB979" s="599"/>
      <c r="AC979" s="599"/>
      <c r="AD979" s="599"/>
      <c r="AE979" s="599"/>
      <c r="AF979" s="599"/>
      <c r="AG979" s="599"/>
      <c r="AH979" s="599"/>
      <c r="AI979" s="599"/>
      <c r="AJ979" s="599"/>
      <c r="AK979" s="599"/>
      <c r="AL979" s="599"/>
      <c r="AM979" s="599"/>
      <c r="AN979" s="599"/>
      <c r="AO979" s="599"/>
      <c r="AP979" s="599"/>
      <c r="AQ979" s="599"/>
      <c r="AR979" s="599"/>
      <c r="AS979" s="599"/>
      <c r="AT979" s="599"/>
      <c r="AU979" s="599"/>
      <c r="AV979" s="599"/>
      <c r="AW979" s="599"/>
      <c r="AX979" s="599"/>
      <c r="AY979" s="599"/>
      <c r="AZ979" s="599"/>
      <c r="BA979" s="599"/>
      <c r="BB979" s="599"/>
    </row>
    <row r="980" spans="1:54" s="598" customFormat="1">
      <c r="A980" s="605"/>
      <c r="B980" s="605" t="str">
        <f>B$43</f>
        <v>S4</v>
      </c>
      <c r="C980" s="574"/>
      <c r="D980" s="607"/>
      <c r="E980" s="608"/>
      <c r="F980" s="597"/>
      <c r="G980" s="641"/>
      <c r="H980" s="615" t="str">
        <f>H$43</f>
        <v>S4</v>
      </c>
      <c r="I980" s="641"/>
      <c r="J980" s="641"/>
      <c r="K980" s="641"/>
      <c r="L980" s="599"/>
      <c r="M980" s="599"/>
      <c r="N980" s="599"/>
      <c r="O980" s="599"/>
      <c r="P980" s="599"/>
      <c r="Q980" s="599"/>
      <c r="R980" s="599"/>
      <c r="S980" s="599"/>
      <c r="T980" s="599"/>
      <c r="U980" s="599"/>
      <c r="V980" s="599"/>
      <c r="W980" s="599"/>
      <c r="X980" s="599"/>
      <c r="Y980" s="599"/>
      <c r="Z980" s="599"/>
      <c r="AA980" s="599"/>
      <c r="AB980" s="599"/>
      <c r="AC980" s="599"/>
      <c r="AD980" s="599"/>
      <c r="AE980" s="599"/>
      <c r="AF980" s="599"/>
      <c r="AG980" s="599"/>
      <c r="AH980" s="599"/>
      <c r="AI980" s="599"/>
      <c r="AJ980" s="599"/>
      <c r="AK980" s="599"/>
      <c r="AL980" s="599"/>
      <c r="AM980" s="599"/>
      <c r="AN980" s="599"/>
      <c r="AO980" s="599"/>
      <c r="AP980" s="599"/>
      <c r="AQ980" s="599"/>
      <c r="AR980" s="599"/>
      <c r="AS980" s="599"/>
      <c r="AT980" s="599"/>
      <c r="AU980" s="599"/>
      <c r="AV980" s="599"/>
      <c r="AW980" s="599"/>
      <c r="AX980" s="599"/>
      <c r="AY980" s="599"/>
      <c r="AZ980" s="599"/>
      <c r="BA980" s="599"/>
      <c r="BB980" s="599"/>
    </row>
    <row r="981" spans="1:54" s="598" customFormat="1">
      <c r="A981" s="610"/>
      <c r="B981" s="610"/>
      <c r="C981" s="611"/>
      <c r="D981" s="612"/>
      <c r="E981" s="613"/>
      <c r="F981" s="597"/>
      <c r="G981" s="600"/>
      <c r="H981" s="600"/>
      <c r="I981" s="600"/>
      <c r="J981" s="600"/>
      <c r="K981" s="600"/>
      <c r="L981" s="599"/>
      <c r="M981" s="599"/>
      <c r="N981" s="599"/>
      <c r="O981" s="599"/>
      <c r="P981" s="599"/>
      <c r="Q981" s="599"/>
      <c r="R981" s="599"/>
      <c r="S981" s="599"/>
      <c r="T981" s="599"/>
      <c r="U981" s="599"/>
      <c r="V981" s="599"/>
      <c r="W981" s="599"/>
      <c r="X981" s="599"/>
      <c r="Y981" s="599"/>
      <c r="Z981" s="599"/>
      <c r="AA981" s="599"/>
      <c r="AB981" s="599"/>
      <c r="AC981" s="599"/>
      <c r="AD981" s="599"/>
      <c r="AE981" s="599"/>
      <c r="AF981" s="599"/>
      <c r="AG981" s="599"/>
      <c r="AH981" s="599"/>
      <c r="AI981" s="599"/>
      <c r="AJ981" s="599"/>
      <c r="AK981" s="599"/>
      <c r="AL981" s="599"/>
      <c r="AM981" s="599"/>
      <c r="AN981" s="599"/>
      <c r="AO981" s="599"/>
      <c r="AP981" s="599"/>
      <c r="AQ981" s="599"/>
      <c r="AR981" s="599"/>
      <c r="AS981" s="599"/>
      <c r="AT981" s="599"/>
      <c r="AU981" s="599"/>
      <c r="AV981" s="599"/>
      <c r="AW981" s="599"/>
      <c r="AX981" s="599"/>
      <c r="AY981" s="599"/>
      <c r="AZ981" s="599"/>
      <c r="BA981" s="599"/>
      <c r="BB981" s="599"/>
    </row>
    <row r="982" spans="1:54" s="598" customFormat="1" ht="125.1">
      <c r="A982" s="605" t="s">
        <v>1081</v>
      </c>
      <c r="B982" s="605"/>
      <c r="C982" s="606" t="s">
        <v>1082</v>
      </c>
      <c r="D982" s="607"/>
      <c r="E982" s="608"/>
      <c r="F982" s="597"/>
      <c r="G982" s="615" t="s">
        <v>1883</v>
      </c>
      <c r="H982" s="615"/>
      <c r="I982" s="619" t="s">
        <v>1884</v>
      </c>
      <c r="J982" s="641"/>
      <c r="K982" s="641"/>
      <c r="L982" s="599"/>
      <c r="M982" s="599"/>
      <c r="N982" s="599"/>
      <c r="O982" s="599"/>
      <c r="P982" s="599"/>
      <c r="Q982" s="599"/>
      <c r="R982" s="599"/>
      <c r="S982" s="599"/>
      <c r="T982" s="599"/>
      <c r="U982" s="599"/>
      <c r="V982" s="599"/>
      <c r="W982" s="599"/>
      <c r="X982" s="599"/>
      <c r="Y982" s="599"/>
      <c r="Z982" s="599"/>
      <c r="AA982" s="599"/>
      <c r="AB982" s="599"/>
      <c r="AC982" s="599"/>
      <c r="AD982" s="599"/>
      <c r="AE982" s="599"/>
      <c r="AF982" s="599"/>
      <c r="AG982" s="599"/>
      <c r="AH982" s="599"/>
      <c r="AI982" s="599"/>
      <c r="AJ982" s="599"/>
      <c r="AK982" s="599"/>
      <c r="AL982" s="599"/>
      <c r="AM982" s="599"/>
      <c r="AN982" s="599"/>
      <c r="AO982" s="599"/>
      <c r="AP982" s="599"/>
      <c r="AQ982" s="599"/>
      <c r="AR982" s="599"/>
      <c r="AS982" s="599"/>
      <c r="AT982" s="599"/>
      <c r="AU982" s="599"/>
      <c r="AV982" s="599"/>
      <c r="AW982" s="599"/>
      <c r="AX982" s="599"/>
      <c r="AY982" s="599"/>
      <c r="AZ982" s="599"/>
      <c r="BA982" s="599"/>
      <c r="BB982" s="599"/>
    </row>
    <row r="983" spans="1:54" s="598" customFormat="1">
      <c r="A983" s="605"/>
      <c r="B983" s="605" t="s">
        <v>1517</v>
      </c>
      <c r="C983" s="574"/>
      <c r="D983" s="607"/>
      <c r="E983" s="608"/>
      <c r="F983" s="597"/>
      <c r="G983" s="641"/>
      <c r="H983" s="615" t="s">
        <v>1517</v>
      </c>
      <c r="I983" s="641"/>
      <c r="J983" s="641"/>
      <c r="K983" s="641"/>
      <c r="L983" s="599"/>
      <c r="M983" s="599"/>
      <c r="N983" s="599"/>
      <c r="O983" s="599"/>
      <c r="P983" s="599"/>
      <c r="Q983" s="599"/>
      <c r="R983" s="599"/>
      <c r="S983" s="599"/>
      <c r="T983" s="599"/>
      <c r="U983" s="599"/>
      <c r="V983" s="599"/>
      <c r="W983" s="599"/>
      <c r="X983" s="599"/>
      <c r="Y983" s="599"/>
      <c r="Z983" s="599"/>
      <c r="AA983" s="599"/>
      <c r="AB983" s="599"/>
      <c r="AC983" s="599"/>
      <c r="AD983" s="599"/>
      <c r="AE983" s="599"/>
      <c r="AF983" s="599"/>
      <c r="AG983" s="599"/>
      <c r="AH983" s="599"/>
      <c r="AI983" s="599"/>
      <c r="AJ983" s="599"/>
      <c r="AK983" s="599"/>
      <c r="AL983" s="599"/>
      <c r="AM983" s="599"/>
      <c r="AN983" s="599"/>
      <c r="AO983" s="599"/>
      <c r="AP983" s="599"/>
      <c r="AQ983" s="599"/>
      <c r="AR983" s="599"/>
      <c r="AS983" s="599"/>
      <c r="AT983" s="599"/>
      <c r="AU983" s="599"/>
      <c r="AV983" s="599"/>
      <c r="AW983" s="599"/>
      <c r="AX983" s="599"/>
      <c r="AY983" s="599"/>
      <c r="AZ983" s="599"/>
      <c r="BA983" s="599"/>
      <c r="BB983" s="599"/>
    </row>
    <row r="984" spans="1:54" s="598" customFormat="1">
      <c r="A984" s="605"/>
      <c r="B984" s="605" t="str">
        <f>B$39</f>
        <v>MA</v>
      </c>
      <c r="C984" s="574"/>
      <c r="D984" s="607"/>
      <c r="E984" s="608"/>
      <c r="F984" s="597"/>
      <c r="G984" s="641"/>
      <c r="H984" s="615" t="str">
        <f>H$39</f>
        <v>MA</v>
      </c>
      <c r="I984" s="641"/>
      <c r="J984" s="641"/>
      <c r="K984" s="641"/>
      <c r="L984" s="599"/>
      <c r="M984" s="599"/>
      <c r="N984" s="599"/>
      <c r="O984" s="599"/>
      <c r="P984" s="599"/>
      <c r="Q984" s="599"/>
      <c r="R984" s="599"/>
      <c r="S984" s="599"/>
      <c r="T984" s="599"/>
      <c r="U984" s="599"/>
      <c r="V984" s="599"/>
      <c r="W984" s="599"/>
      <c r="X984" s="599"/>
      <c r="Y984" s="599"/>
      <c r="Z984" s="599"/>
      <c r="AA984" s="599"/>
      <c r="AB984" s="599"/>
      <c r="AC984" s="599"/>
      <c r="AD984" s="599"/>
      <c r="AE984" s="599"/>
      <c r="AF984" s="599"/>
      <c r="AG984" s="599"/>
      <c r="AH984" s="599"/>
      <c r="AI984" s="599"/>
      <c r="AJ984" s="599"/>
      <c r="AK984" s="599"/>
      <c r="AL984" s="599"/>
      <c r="AM984" s="599"/>
      <c r="AN984" s="599"/>
      <c r="AO984" s="599"/>
      <c r="AP984" s="599"/>
      <c r="AQ984" s="599"/>
      <c r="AR984" s="599"/>
      <c r="AS984" s="599"/>
      <c r="AT984" s="599"/>
      <c r="AU984" s="599"/>
      <c r="AV984" s="599"/>
      <c r="AW984" s="599"/>
      <c r="AX984" s="599"/>
      <c r="AY984" s="599"/>
      <c r="AZ984" s="599"/>
      <c r="BA984" s="599"/>
      <c r="BB984" s="599"/>
    </row>
    <row r="985" spans="1:54" s="598" customFormat="1">
      <c r="A985" s="605"/>
      <c r="B985" s="605" t="str">
        <f>B$40</f>
        <v>S1</v>
      </c>
      <c r="C985" s="574"/>
      <c r="D985" s="607"/>
      <c r="E985" s="608"/>
      <c r="F985" s="597"/>
      <c r="G985" s="641"/>
      <c r="H985" s="615" t="str">
        <f>H$40</f>
        <v>S1</v>
      </c>
      <c r="I985" s="641"/>
      <c r="J985" s="641"/>
      <c r="K985" s="641"/>
      <c r="L985" s="599"/>
      <c r="M985" s="599"/>
      <c r="N985" s="599"/>
      <c r="O985" s="599"/>
      <c r="P985" s="599"/>
      <c r="Q985" s="599"/>
      <c r="R985" s="599"/>
      <c r="S985" s="599"/>
      <c r="T985" s="599"/>
      <c r="U985" s="599"/>
      <c r="V985" s="599"/>
      <c r="W985" s="599"/>
      <c r="X985" s="599"/>
      <c r="Y985" s="599"/>
      <c r="Z985" s="599"/>
      <c r="AA985" s="599"/>
      <c r="AB985" s="599"/>
      <c r="AC985" s="599"/>
      <c r="AD985" s="599"/>
      <c r="AE985" s="599"/>
      <c r="AF985" s="599"/>
      <c r="AG985" s="599"/>
      <c r="AH985" s="599"/>
      <c r="AI985" s="599"/>
      <c r="AJ985" s="599"/>
      <c r="AK985" s="599"/>
      <c r="AL985" s="599"/>
      <c r="AM985" s="599"/>
      <c r="AN985" s="599"/>
      <c r="AO985" s="599"/>
      <c r="AP985" s="599"/>
      <c r="AQ985" s="599"/>
      <c r="AR985" s="599"/>
      <c r="AS985" s="599"/>
      <c r="AT985" s="599"/>
      <c r="AU985" s="599"/>
      <c r="AV985" s="599"/>
      <c r="AW985" s="599"/>
      <c r="AX985" s="599"/>
      <c r="AY985" s="599"/>
      <c r="AZ985" s="599"/>
      <c r="BA985" s="599"/>
      <c r="BB985" s="599"/>
    </row>
    <row r="986" spans="1:54" s="598" customFormat="1">
      <c r="A986" s="605"/>
      <c r="B986" s="605" t="str">
        <f>B$41</f>
        <v>S2</v>
      </c>
      <c r="C986" s="574"/>
      <c r="D986" s="607"/>
      <c r="E986" s="608"/>
      <c r="F986" s="597"/>
      <c r="G986" s="641"/>
      <c r="H986" s="615" t="str">
        <f>H$41</f>
        <v>S2</v>
      </c>
      <c r="I986" s="641"/>
      <c r="J986" s="641"/>
      <c r="K986" s="641"/>
      <c r="L986" s="599"/>
      <c r="M986" s="599"/>
      <c r="N986" s="599"/>
      <c r="O986" s="599"/>
      <c r="P986" s="599"/>
      <c r="Q986" s="599"/>
      <c r="R986" s="599"/>
      <c r="S986" s="599"/>
      <c r="T986" s="599"/>
      <c r="U986" s="599"/>
      <c r="V986" s="599"/>
      <c r="W986" s="599"/>
      <c r="X986" s="599"/>
      <c r="Y986" s="599"/>
      <c r="Z986" s="599"/>
      <c r="AA986" s="599"/>
      <c r="AB986" s="599"/>
      <c r="AC986" s="599"/>
      <c r="AD986" s="599"/>
      <c r="AE986" s="599"/>
      <c r="AF986" s="599"/>
      <c r="AG986" s="599"/>
      <c r="AH986" s="599"/>
      <c r="AI986" s="599"/>
      <c r="AJ986" s="599"/>
      <c r="AK986" s="599"/>
      <c r="AL986" s="599"/>
      <c r="AM986" s="599"/>
      <c r="AN986" s="599"/>
      <c r="AO986" s="599"/>
      <c r="AP986" s="599"/>
      <c r="AQ986" s="599"/>
      <c r="AR986" s="599"/>
      <c r="AS986" s="599"/>
      <c r="AT986" s="599"/>
      <c r="AU986" s="599"/>
      <c r="AV986" s="599"/>
      <c r="AW986" s="599"/>
      <c r="AX986" s="599"/>
      <c r="AY986" s="599"/>
      <c r="AZ986" s="599"/>
      <c r="BA986" s="599"/>
      <c r="BB986" s="599"/>
    </row>
    <row r="987" spans="1:54" s="598" customFormat="1" ht="49.5" customHeight="1">
      <c r="A987" s="605"/>
      <c r="B987" s="605" t="str">
        <f>B$42</f>
        <v>S3</v>
      </c>
      <c r="C987" s="574"/>
      <c r="D987" s="607"/>
      <c r="E987" s="608"/>
      <c r="F987" s="597"/>
      <c r="G987" s="641"/>
      <c r="H987" s="615" t="str">
        <f>H$42</f>
        <v>S3</v>
      </c>
      <c r="I987" s="756" t="s">
        <v>1885</v>
      </c>
      <c r="J987" s="759" t="s">
        <v>718</v>
      </c>
      <c r="K987" s="641"/>
      <c r="L987" s="599"/>
      <c r="M987" s="599"/>
      <c r="N987" s="599"/>
      <c r="O987" s="599"/>
      <c r="P987" s="599"/>
      <c r="Q987" s="599"/>
      <c r="R987" s="599"/>
      <c r="S987" s="599"/>
      <c r="T987" s="599"/>
      <c r="U987" s="599"/>
      <c r="V987" s="599"/>
      <c r="W987" s="599"/>
      <c r="X987" s="599"/>
      <c r="Y987" s="599"/>
      <c r="Z987" s="599"/>
      <c r="AA987" s="599"/>
      <c r="AB987" s="599"/>
      <c r="AC987" s="599"/>
      <c r="AD987" s="599"/>
      <c r="AE987" s="599"/>
      <c r="AF987" s="599"/>
      <c r="AG987" s="599"/>
      <c r="AH987" s="599"/>
      <c r="AI987" s="599"/>
      <c r="AJ987" s="599"/>
      <c r="AK987" s="599"/>
      <c r="AL987" s="599"/>
      <c r="AM987" s="599"/>
      <c r="AN987" s="599"/>
      <c r="AO987" s="599"/>
      <c r="AP987" s="599"/>
      <c r="AQ987" s="599"/>
      <c r="AR987" s="599"/>
      <c r="AS987" s="599"/>
      <c r="AT987" s="599"/>
      <c r="AU987" s="599"/>
      <c r="AV987" s="599"/>
      <c r="AW987" s="599"/>
      <c r="AX987" s="599"/>
      <c r="AY987" s="599"/>
      <c r="AZ987" s="599"/>
      <c r="BA987" s="599"/>
      <c r="BB987" s="599"/>
    </row>
    <row r="988" spans="1:54" s="598" customFormat="1">
      <c r="A988" s="605"/>
      <c r="B988" s="605" t="str">
        <f>B$43</f>
        <v>S4</v>
      </c>
      <c r="C988" s="574"/>
      <c r="D988" s="607"/>
      <c r="E988" s="608"/>
      <c r="F988" s="597"/>
      <c r="G988" s="641"/>
      <c r="H988" s="615" t="str">
        <f>H$43</f>
        <v>S4</v>
      </c>
      <c r="I988" s="641"/>
      <c r="J988" s="641"/>
      <c r="K988" s="641"/>
      <c r="L988" s="599"/>
      <c r="M988" s="599"/>
      <c r="N988" s="599"/>
      <c r="O988" s="599"/>
      <c r="P988" s="599"/>
      <c r="Q988" s="599"/>
      <c r="R988" s="599"/>
      <c r="S988" s="599"/>
      <c r="T988" s="599"/>
      <c r="U988" s="599"/>
      <c r="V988" s="599"/>
      <c r="W988" s="599"/>
      <c r="X988" s="599"/>
      <c r="Y988" s="599"/>
      <c r="Z988" s="599"/>
      <c r="AA988" s="599"/>
      <c r="AB988" s="599"/>
      <c r="AC988" s="599"/>
      <c r="AD988" s="599"/>
      <c r="AE988" s="599"/>
      <c r="AF988" s="599"/>
      <c r="AG988" s="599"/>
      <c r="AH988" s="599"/>
      <c r="AI988" s="599"/>
      <c r="AJ988" s="599"/>
      <c r="AK988" s="599"/>
      <c r="AL988" s="599"/>
      <c r="AM988" s="599"/>
      <c r="AN988" s="599"/>
      <c r="AO988" s="599"/>
      <c r="AP988" s="599"/>
      <c r="AQ988" s="599"/>
      <c r="AR988" s="599"/>
      <c r="AS988" s="599"/>
      <c r="AT988" s="599"/>
      <c r="AU988" s="599"/>
      <c r="AV988" s="599"/>
      <c r="AW988" s="599"/>
      <c r="AX988" s="599"/>
      <c r="AY988" s="599"/>
      <c r="AZ988" s="599"/>
      <c r="BA988" s="599"/>
      <c r="BB988" s="599"/>
    </row>
    <row r="989" spans="1:54" s="598" customFormat="1">
      <c r="A989" s="610"/>
      <c r="B989" s="610"/>
      <c r="C989" s="611"/>
      <c r="D989" s="612"/>
      <c r="E989" s="613"/>
      <c r="F989" s="597"/>
      <c r="G989" s="600"/>
      <c r="H989" s="600"/>
      <c r="I989" s="600"/>
      <c r="J989" s="600"/>
      <c r="K989" s="600"/>
      <c r="L989" s="599"/>
      <c r="M989" s="599"/>
      <c r="N989" s="599"/>
      <c r="O989" s="599"/>
      <c r="P989" s="599"/>
      <c r="Q989" s="599"/>
      <c r="R989" s="599"/>
      <c r="S989" s="599"/>
      <c r="T989" s="599"/>
      <c r="U989" s="599"/>
      <c r="V989" s="599"/>
      <c r="W989" s="599"/>
      <c r="X989" s="599"/>
      <c r="Y989" s="599"/>
      <c r="Z989" s="599"/>
      <c r="AA989" s="599"/>
      <c r="AB989" s="599"/>
      <c r="AC989" s="599"/>
      <c r="AD989" s="599"/>
      <c r="AE989" s="599"/>
      <c r="AF989" s="599"/>
      <c r="AG989" s="599"/>
      <c r="AH989" s="599"/>
      <c r="AI989" s="599"/>
      <c r="AJ989" s="599"/>
      <c r="AK989" s="599"/>
      <c r="AL989" s="599"/>
      <c r="AM989" s="599"/>
      <c r="AN989" s="599"/>
      <c r="AO989" s="599"/>
      <c r="AP989" s="599"/>
      <c r="AQ989" s="599"/>
      <c r="AR989" s="599"/>
      <c r="AS989" s="599"/>
      <c r="AT989" s="599"/>
      <c r="AU989" s="599"/>
      <c r="AV989" s="599"/>
      <c r="AW989" s="599"/>
      <c r="AX989" s="599"/>
      <c r="AY989" s="599"/>
      <c r="AZ989" s="599"/>
      <c r="BA989" s="599"/>
      <c r="BB989" s="599"/>
    </row>
    <row r="990" spans="1:54" s="598" customFormat="1" ht="111.75" customHeight="1">
      <c r="A990" s="605" t="s">
        <v>1089</v>
      </c>
      <c r="B990" s="605"/>
      <c r="C990" s="606" t="s">
        <v>1090</v>
      </c>
      <c r="D990" s="607"/>
      <c r="E990" s="608"/>
      <c r="F990" s="597"/>
      <c r="G990" s="605" t="s">
        <v>1089</v>
      </c>
      <c r="H990" s="605"/>
      <c r="I990" s="606" t="s">
        <v>1886</v>
      </c>
      <c r="J990" s="607"/>
      <c r="K990" s="608"/>
      <c r="L990" s="599"/>
      <c r="M990" s="599"/>
      <c r="N990" s="599"/>
      <c r="O990" s="599"/>
      <c r="P990" s="599"/>
      <c r="Q990" s="599"/>
      <c r="R990" s="599"/>
      <c r="S990" s="599"/>
      <c r="T990" s="599"/>
      <c r="U990" s="599"/>
      <c r="V990" s="599"/>
      <c r="W990" s="599"/>
      <c r="X990" s="599"/>
      <c r="Y990" s="599"/>
      <c r="Z990" s="599"/>
      <c r="AA990" s="599"/>
      <c r="AB990" s="599"/>
      <c r="AC990" s="599"/>
      <c r="AD990" s="599"/>
      <c r="AE990" s="599"/>
      <c r="AF990" s="599"/>
      <c r="AG990" s="599"/>
      <c r="AH990" s="599"/>
      <c r="AI990" s="599"/>
      <c r="AJ990" s="599"/>
      <c r="AK990" s="599"/>
      <c r="AL990" s="599"/>
      <c r="AM990" s="599"/>
      <c r="AN990" s="599"/>
      <c r="AO990" s="599"/>
      <c r="AP990" s="599"/>
      <c r="AQ990" s="599"/>
      <c r="AR990" s="599"/>
      <c r="AS990" s="599"/>
      <c r="AT990" s="599"/>
      <c r="AU990" s="599"/>
      <c r="AV990" s="599"/>
      <c r="AW990" s="599"/>
      <c r="AX990" s="599"/>
      <c r="AY990" s="599"/>
      <c r="AZ990" s="599"/>
      <c r="BA990" s="599"/>
      <c r="BB990" s="599"/>
    </row>
    <row r="991" spans="1:54" s="598" customFormat="1" ht="24.95">
      <c r="A991" s="605"/>
      <c r="B991" s="605"/>
      <c r="C991" s="609" t="s">
        <v>1887</v>
      </c>
      <c r="D991" s="607"/>
      <c r="E991" s="608"/>
      <c r="F991" s="597"/>
      <c r="G991" s="605"/>
      <c r="H991" s="605"/>
      <c r="I991" s="609" t="s">
        <v>1888</v>
      </c>
      <c r="J991" s="607"/>
      <c r="K991" s="608"/>
      <c r="L991" s="599"/>
      <c r="M991" s="599"/>
      <c r="N991" s="599"/>
      <c r="O991" s="599"/>
      <c r="P991" s="599"/>
      <c r="Q991" s="599"/>
      <c r="R991" s="599"/>
      <c r="S991" s="599"/>
      <c r="T991" s="599"/>
      <c r="U991" s="599"/>
      <c r="V991" s="599"/>
      <c r="W991" s="599"/>
      <c r="X991" s="599"/>
      <c r="Y991" s="599"/>
      <c r="Z991" s="599"/>
      <c r="AA991" s="599"/>
      <c r="AB991" s="599"/>
      <c r="AC991" s="599"/>
      <c r="AD991" s="599"/>
      <c r="AE991" s="599"/>
      <c r="AF991" s="599"/>
      <c r="AG991" s="599"/>
      <c r="AH991" s="599"/>
      <c r="AI991" s="599"/>
      <c r="AJ991" s="599"/>
      <c r="AK991" s="599"/>
      <c r="AL991" s="599"/>
      <c r="AM991" s="599"/>
      <c r="AN991" s="599"/>
      <c r="AO991" s="599"/>
      <c r="AP991" s="599"/>
      <c r="AQ991" s="599"/>
      <c r="AR991" s="599"/>
      <c r="AS991" s="599"/>
      <c r="AT991" s="599"/>
      <c r="AU991" s="599"/>
      <c r="AV991" s="599"/>
      <c r="AW991" s="599"/>
      <c r="AX991" s="599"/>
      <c r="AY991" s="599"/>
      <c r="AZ991" s="599"/>
      <c r="BA991" s="599"/>
      <c r="BB991" s="599"/>
    </row>
    <row r="992" spans="1:54" s="598" customFormat="1">
      <c r="A992" s="605"/>
      <c r="B992" s="605" t="s">
        <v>1517</v>
      </c>
      <c r="C992" s="574"/>
      <c r="D992" s="607"/>
      <c r="E992" s="608"/>
      <c r="F992" s="597"/>
      <c r="G992" s="605"/>
      <c r="H992" s="605" t="s">
        <v>1517</v>
      </c>
      <c r="I992" s="574"/>
      <c r="J992" s="607"/>
      <c r="K992" s="608"/>
      <c r="L992" s="599"/>
      <c r="M992" s="599"/>
      <c r="N992" s="599"/>
      <c r="O992" s="599"/>
      <c r="P992" s="599"/>
      <c r="Q992" s="599"/>
      <c r="R992" s="599"/>
      <c r="S992" s="599"/>
      <c r="T992" s="599"/>
      <c r="U992" s="599"/>
      <c r="V992" s="599"/>
      <c r="W992" s="599"/>
      <c r="X992" s="599"/>
      <c r="Y992" s="599"/>
      <c r="Z992" s="599"/>
      <c r="AA992" s="599"/>
      <c r="AB992" s="599"/>
      <c r="AC992" s="599"/>
      <c r="AD992" s="599"/>
      <c r="AE992" s="599"/>
      <c r="AF992" s="599"/>
      <c r="AG992" s="599"/>
      <c r="AH992" s="599"/>
      <c r="AI992" s="599"/>
      <c r="AJ992" s="599"/>
      <c r="AK992" s="599"/>
      <c r="AL992" s="599"/>
      <c r="AM992" s="599"/>
      <c r="AN992" s="599"/>
      <c r="AO992" s="599"/>
      <c r="AP992" s="599"/>
      <c r="AQ992" s="599"/>
      <c r="AR992" s="599"/>
      <c r="AS992" s="599"/>
      <c r="AT992" s="599"/>
      <c r="AU992" s="599"/>
      <c r="AV992" s="599"/>
      <c r="AW992" s="599"/>
      <c r="AX992" s="599"/>
      <c r="AY992" s="599"/>
      <c r="AZ992" s="599"/>
      <c r="BA992" s="599"/>
      <c r="BB992" s="599"/>
    </row>
    <row r="993" spans="1:54" s="598" customFormat="1">
      <c r="A993" s="605"/>
      <c r="B993" s="605" t="str">
        <f>B$39</f>
        <v>MA</v>
      </c>
      <c r="C993" s="574"/>
      <c r="D993" s="607"/>
      <c r="E993" s="608"/>
      <c r="F993" s="597"/>
      <c r="G993" s="605"/>
      <c r="H993" s="605" t="str">
        <f>H$39</f>
        <v>MA</v>
      </c>
      <c r="I993" s="574"/>
      <c r="J993" s="607"/>
      <c r="K993" s="608"/>
      <c r="L993" s="599"/>
      <c r="M993" s="599"/>
      <c r="N993" s="599"/>
      <c r="O993" s="599"/>
      <c r="P993" s="599"/>
      <c r="Q993" s="599"/>
      <c r="R993" s="599"/>
      <c r="S993" s="599"/>
      <c r="T993" s="599"/>
      <c r="U993" s="599"/>
      <c r="V993" s="599"/>
      <c r="W993" s="599"/>
      <c r="X993" s="599"/>
      <c r="Y993" s="599"/>
      <c r="Z993" s="599"/>
      <c r="AA993" s="599"/>
      <c r="AB993" s="599"/>
      <c r="AC993" s="599"/>
      <c r="AD993" s="599"/>
      <c r="AE993" s="599"/>
      <c r="AF993" s="599"/>
      <c r="AG993" s="599"/>
      <c r="AH993" s="599"/>
      <c r="AI993" s="599"/>
      <c r="AJ993" s="599"/>
      <c r="AK993" s="599"/>
      <c r="AL993" s="599"/>
      <c r="AM993" s="599"/>
      <c r="AN993" s="599"/>
      <c r="AO993" s="599"/>
      <c r="AP993" s="599"/>
      <c r="AQ993" s="599"/>
      <c r="AR993" s="599"/>
      <c r="AS993" s="599"/>
      <c r="AT993" s="599"/>
      <c r="AU993" s="599"/>
      <c r="AV993" s="599"/>
      <c r="AW993" s="599"/>
      <c r="AX993" s="599"/>
      <c r="AY993" s="599"/>
      <c r="AZ993" s="599"/>
      <c r="BA993" s="599"/>
      <c r="BB993" s="599"/>
    </row>
    <row r="994" spans="1:54" s="598" customFormat="1">
      <c r="A994" s="605"/>
      <c r="B994" s="605" t="str">
        <f>B$40</f>
        <v>S1</v>
      </c>
      <c r="C994" s="574"/>
      <c r="D994" s="607"/>
      <c r="E994" s="608"/>
      <c r="F994" s="597"/>
      <c r="G994" s="605"/>
      <c r="H994" s="605" t="str">
        <f>H$40</f>
        <v>S1</v>
      </c>
      <c r="I994" s="574"/>
      <c r="J994" s="607"/>
      <c r="K994" s="608"/>
      <c r="L994" s="599"/>
      <c r="M994" s="599"/>
      <c r="N994" s="599"/>
      <c r="O994" s="599"/>
      <c r="P994" s="599"/>
      <c r="Q994" s="599"/>
      <c r="R994" s="599"/>
      <c r="S994" s="599"/>
      <c r="T994" s="599"/>
      <c r="U994" s="599"/>
      <c r="V994" s="599"/>
      <c r="W994" s="599"/>
      <c r="X994" s="599"/>
      <c r="Y994" s="599"/>
      <c r="Z994" s="599"/>
      <c r="AA994" s="599"/>
      <c r="AB994" s="599"/>
      <c r="AC994" s="599"/>
      <c r="AD994" s="599"/>
      <c r="AE994" s="599"/>
      <c r="AF994" s="599"/>
      <c r="AG994" s="599"/>
      <c r="AH994" s="599"/>
      <c r="AI994" s="599"/>
      <c r="AJ994" s="599"/>
      <c r="AK994" s="599"/>
      <c r="AL994" s="599"/>
      <c r="AM994" s="599"/>
      <c r="AN994" s="599"/>
      <c r="AO994" s="599"/>
      <c r="AP994" s="599"/>
      <c r="AQ994" s="599"/>
      <c r="AR994" s="599"/>
      <c r="AS994" s="599"/>
      <c r="AT994" s="599"/>
      <c r="AU994" s="599"/>
      <c r="AV994" s="599"/>
      <c r="AW994" s="599"/>
      <c r="AX994" s="599"/>
      <c r="AY994" s="599"/>
      <c r="AZ994" s="599"/>
      <c r="BA994" s="599"/>
      <c r="BB994" s="599"/>
    </row>
    <row r="995" spans="1:54" s="598" customFormat="1">
      <c r="A995" s="605"/>
      <c r="B995" s="605" t="str">
        <f>B$41</f>
        <v>S2</v>
      </c>
      <c r="C995" s="574"/>
      <c r="D995" s="607"/>
      <c r="E995" s="608"/>
      <c r="F995" s="597"/>
      <c r="G995" s="605"/>
      <c r="H995" s="605" t="str">
        <f>H$41</f>
        <v>S2</v>
      </c>
      <c r="I995" s="574"/>
      <c r="J995" s="607"/>
      <c r="K995" s="608"/>
      <c r="L995" s="599"/>
      <c r="M995" s="599"/>
      <c r="N995" s="599"/>
      <c r="O995" s="599"/>
      <c r="P995" s="599"/>
      <c r="Q995" s="599"/>
      <c r="R995" s="599"/>
      <c r="S995" s="599"/>
      <c r="T995" s="599"/>
      <c r="U995" s="599"/>
      <c r="V995" s="599"/>
      <c r="W995" s="599"/>
      <c r="X995" s="599"/>
      <c r="Y995" s="599"/>
      <c r="Z995" s="599"/>
      <c r="AA995" s="599"/>
      <c r="AB995" s="599"/>
      <c r="AC995" s="599"/>
      <c r="AD995" s="599"/>
      <c r="AE995" s="599"/>
      <c r="AF995" s="599"/>
      <c r="AG995" s="599"/>
      <c r="AH995" s="599"/>
      <c r="AI995" s="599"/>
      <c r="AJ995" s="599"/>
      <c r="AK995" s="599"/>
      <c r="AL995" s="599"/>
      <c r="AM995" s="599"/>
      <c r="AN995" s="599"/>
      <c r="AO995" s="599"/>
      <c r="AP995" s="599"/>
      <c r="AQ995" s="599"/>
      <c r="AR995" s="599"/>
      <c r="AS995" s="599"/>
      <c r="AT995" s="599"/>
      <c r="AU995" s="599"/>
      <c r="AV995" s="599"/>
      <c r="AW995" s="599"/>
      <c r="AX995" s="599"/>
      <c r="AY995" s="599"/>
      <c r="AZ995" s="599"/>
      <c r="BA995" s="599"/>
      <c r="BB995" s="599"/>
    </row>
    <row r="996" spans="1:54" s="598" customFormat="1" ht="93.75" customHeight="1">
      <c r="A996" s="605"/>
      <c r="B996" s="605" t="str">
        <f>B$42</f>
        <v>S3</v>
      </c>
      <c r="C996" s="574"/>
      <c r="D996" s="607"/>
      <c r="E996" s="608"/>
      <c r="F996" s="597"/>
      <c r="G996" s="605"/>
      <c r="H996" s="605" t="str">
        <f>H$42</f>
        <v>S3</v>
      </c>
      <c r="I996" s="756" t="s">
        <v>1889</v>
      </c>
      <c r="J996" s="759" t="s">
        <v>718</v>
      </c>
      <c r="K996" s="608"/>
      <c r="L996" s="599"/>
      <c r="M996" s="599"/>
      <c r="N996" s="599"/>
      <c r="O996" s="599"/>
      <c r="P996" s="599"/>
      <c r="Q996" s="599"/>
      <c r="R996" s="599"/>
      <c r="S996" s="599"/>
      <c r="T996" s="599"/>
      <c r="U996" s="599"/>
      <c r="V996" s="599"/>
      <c r="W996" s="599"/>
      <c r="X996" s="599"/>
      <c r="Y996" s="599"/>
      <c r="Z996" s="599"/>
      <c r="AA996" s="599"/>
      <c r="AB996" s="599"/>
      <c r="AC996" s="599"/>
      <c r="AD996" s="599"/>
      <c r="AE996" s="599"/>
      <c r="AF996" s="599"/>
      <c r="AG996" s="599"/>
      <c r="AH996" s="599"/>
      <c r="AI996" s="599"/>
      <c r="AJ996" s="599"/>
      <c r="AK996" s="599"/>
      <c r="AL996" s="599"/>
      <c r="AM996" s="599"/>
      <c r="AN996" s="599"/>
      <c r="AO996" s="599"/>
      <c r="AP996" s="599"/>
      <c r="AQ996" s="599"/>
      <c r="AR996" s="599"/>
      <c r="AS996" s="599"/>
      <c r="AT996" s="599"/>
      <c r="AU996" s="599"/>
      <c r="AV996" s="599"/>
      <c r="AW996" s="599"/>
      <c r="AX996" s="599"/>
      <c r="AY996" s="599"/>
      <c r="AZ996" s="599"/>
      <c r="BA996" s="599"/>
      <c r="BB996" s="599"/>
    </row>
    <row r="997" spans="1:54" s="598" customFormat="1">
      <c r="A997" s="605"/>
      <c r="B997" s="605" t="str">
        <f>B$43</f>
        <v>S4</v>
      </c>
      <c r="C997" s="574"/>
      <c r="D997" s="607"/>
      <c r="E997" s="608"/>
      <c r="F997" s="597"/>
      <c r="G997" s="605"/>
      <c r="H997" s="605" t="str">
        <f>H$43</f>
        <v>S4</v>
      </c>
      <c r="I997" s="574"/>
      <c r="J997" s="607"/>
      <c r="K997" s="608"/>
      <c r="L997" s="599"/>
      <c r="M997" s="599"/>
      <c r="N997" s="599"/>
      <c r="O997" s="599"/>
      <c r="P997" s="599"/>
      <c r="Q997" s="599"/>
      <c r="R997" s="599"/>
      <c r="S997" s="599"/>
      <c r="T997" s="599"/>
      <c r="U997" s="599"/>
      <c r="V997" s="599"/>
      <c r="W997" s="599"/>
      <c r="X997" s="599"/>
      <c r="Y997" s="599"/>
      <c r="Z997" s="599"/>
      <c r="AA997" s="599"/>
      <c r="AB997" s="599"/>
      <c r="AC997" s="599"/>
      <c r="AD997" s="599"/>
      <c r="AE997" s="599"/>
      <c r="AF997" s="599"/>
      <c r="AG997" s="599"/>
      <c r="AH997" s="599"/>
      <c r="AI997" s="599"/>
      <c r="AJ997" s="599"/>
      <c r="AK997" s="599"/>
      <c r="AL997" s="599"/>
      <c r="AM997" s="599"/>
      <c r="AN997" s="599"/>
      <c r="AO997" s="599"/>
      <c r="AP997" s="599"/>
      <c r="AQ997" s="599"/>
      <c r="AR997" s="599"/>
      <c r="AS997" s="599"/>
      <c r="AT997" s="599"/>
      <c r="AU997" s="599"/>
      <c r="AV997" s="599"/>
      <c r="AW997" s="599"/>
      <c r="AX997" s="599"/>
      <c r="AY997" s="599"/>
      <c r="AZ997" s="599"/>
      <c r="BA997" s="599"/>
      <c r="BB997" s="599"/>
    </row>
    <row r="998" spans="1:54" s="598" customFormat="1">
      <c r="A998" s="610"/>
      <c r="B998" s="610"/>
      <c r="C998" s="611"/>
      <c r="D998" s="612"/>
      <c r="E998" s="613"/>
      <c r="F998" s="597"/>
      <c r="G998" s="610"/>
      <c r="H998" s="610"/>
      <c r="I998" s="611"/>
      <c r="J998" s="612"/>
      <c r="K998" s="613"/>
      <c r="L998" s="599"/>
      <c r="M998" s="599"/>
      <c r="N998" s="599"/>
      <c r="O998" s="599"/>
      <c r="P998" s="599"/>
      <c r="Q998" s="599"/>
      <c r="R998" s="599"/>
      <c r="S998" s="599"/>
      <c r="T998" s="599"/>
      <c r="U998" s="599"/>
      <c r="V998" s="599"/>
      <c r="W998" s="599"/>
      <c r="X998" s="599"/>
      <c r="Y998" s="599"/>
      <c r="Z998" s="599"/>
      <c r="AA998" s="599"/>
      <c r="AB998" s="599"/>
      <c r="AC998" s="599"/>
      <c r="AD998" s="599"/>
      <c r="AE998" s="599"/>
      <c r="AF998" s="599"/>
      <c r="AG998" s="599"/>
      <c r="AH998" s="599"/>
      <c r="AI998" s="599"/>
      <c r="AJ998" s="599"/>
      <c r="AK998" s="599"/>
      <c r="AL998" s="599"/>
      <c r="AM998" s="599"/>
      <c r="AN998" s="599"/>
      <c r="AO998" s="599"/>
      <c r="AP998" s="599"/>
      <c r="AQ998" s="599"/>
      <c r="AR998" s="599"/>
      <c r="AS998" s="599"/>
      <c r="AT998" s="599"/>
      <c r="AU998" s="599"/>
      <c r="AV998" s="599"/>
      <c r="AW998" s="599"/>
      <c r="AX998" s="599"/>
      <c r="AY998" s="599"/>
      <c r="AZ998" s="599"/>
      <c r="BA998" s="599"/>
      <c r="BB998" s="599"/>
    </row>
    <row r="999" spans="1:54" s="598" customFormat="1" ht="112.5">
      <c r="A999" s="610"/>
      <c r="B999" s="610"/>
      <c r="C999" s="611"/>
      <c r="D999" s="612"/>
      <c r="E999" s="613"/>
      <c r="F999" s="597"/>
      <c r="G999" s="615" t="s">
        <v>1890</v>
      </c>
      <c r="H999" s="615"/>
      <c r="I999" s="619" t="s">
        <v>1891</v>
      </c>
      <c r="J999" s="617"/>
      <c r="K999" s="618"/>
      <c r="L999" s="599"/>
      <c r="M999" s="599"/>
      <c r="N999" s="599"/>
      <c r="O999" s="599"/>
      <c r="P999" s="599"/>
      <c r="Q999" s="599"/>
      <c r="R999" s="599"/>
      <c r="S999" s="599"/>
      <c r="T999" s="599"/>
      <c r="U999" s="599"/>
      <c r="V999" s="599"/>
      <c r="W999" s="599"/>
      <c r="X999" s="599"/>
      <c r="Y999" s="599"/>
      <c r="Z999" s="599"/>
      <c r="AA999" s="599"/>
      <c r="AB999" s="599"/>
      <c r="AC999" s="599"/>
      <c r="AD999" s="599"/>
      <c r="AE999" s="599"/>
      <c r="AF999" s="599"/>
      <c r="AG999" s="599"/>
      <c r="AH999" s="599"/>
      <c r="AI999" s="599"/>
      <c r="AJ999" s="599"/>
      <c r="AK999" s="599"/>
      <c r="AL999" s="599"/>
      <c r="AM999" s="599"/>
      <c r="AN999" s="599"/>
      <c r="AO999" s="599"/>
      <c r="AP999" s="599"/>
      <c r="AQ999" s="599"/>
      <c r="AR999" s="599"/>
      <c r="AS999" s="599"/>
      <c r="AT999" s="599"/>
      <c r="AU999" s="599"/>
      <c r="AV999" s="599"/>
      <c r="AW999" s="599"/>
      <c r="AX999" s="599"/>
      <c r="AY999" s="599"/>
      <c r="AZ999" s="599"/>
      <c r="BA999" s="599"/>
      <c r="BB999" s="599"/>
    </row>
    <row r="1000" spans="1:54" s="598" customFormat="1">
      <c r="A1000" s="610"/>
      <c r="B1000" s="610"/>
      <c r="C1000" s="611"/>
      <c r="D1000" s="612"/>
      <c r="E1000" s="613"/>
      <c r="F1000" s="597"/>
      <c r="G1000" s="615"/>
      <c r="H1000" s="615" t="s">
        <v>1517</v>
      </c>
      <c r="I1000" s="620"/>
      <c r="J1000" s="617"/>
      <c r="K1000" s="618"/>
      <c r="L1000" s="599"/>
      <c r="M1000" s="599"/>
      <c r="N1000" s="599"/>
      <c r="O1000" s="599"/>
      <c r="P1000" s="599"/>
      <c r="Q1000" s="599"/>
      <c r="R1000" s="599"/>
      <c r="S1000" s="599"/>
      <c r="T1000" s="599"/>
      <c r="U1000" s="599"/>
      <c r="V1000" s="599"/>
      <c r="W1000" s="599"/>
      <c r="X1000" s="599"/>
      <c r="Y1000" s="599"/>
      <c r="Z1000" s="599"/>
      <c r="AA1000" s="599"/>
      <c r="AB1000" s="599"/>
      <c r="AC1000" s="599"/>
      <c r="AD1000" s="599"/>
      <c r="AE1000" s="599"/>
      <c r="AF1000" s="599"/>
      <c r="AG1000" s="599"/>
      <c r="AH1000" s="599"/>
      <c r="AI1000" s="599"/>
      <c r="AJ1000" s="599"/>
      <c r="AK1000" s="599"/>
      <c r="AL1000" s="599"/>
      <c r="AM1000" s="599"/>
      <c r="AN1000" s="599"/>
      <c r="AO1000" s="599"/>
      <c r="AP1000" s="599"/>
      <c r="AQ1000" s="599"/>
      <c r="AR1000" s="599"/>
      <c r="AS1000" s="599"/>
      <c r="AT1000" s="599"/>
      <c r="AU1000" s="599"/>
      <c r="AV1000" s="599"/>
      <c r="AW1000" s="599"/>
      <c r="AX1000" s="599"/>
      <c r="AY1000" s="599"/>
      <c r="AZ1000" s="599"/>
      <c r="BA1000" s="599"/>
      <c r="BB1000" s="599"/>
    </row>
    <row r="1001" spans="1:54" s="598" customFormat="1">
      <c r="A1001" s="610"/>
      <c r="B1001" s="610"/>
      <c r="C1001" s="611"/>
      <c r="D1001" s="612"/>
      <c r="E1001" s="613"/>
      <c r="F1001" s="597"/>
      <c r="G1001" s="615"/>
      <c r="H1001" s="615" t="str">
        <f>H$39</f>
        <v>MA</v>
      </c>
      <c r="I1001" s="620"/>
      <c r="J1001" s="617"/>
      <c r="K1001" s="618"/>
      <c r="L1001" s="599"/>
      <c r="M1001" s="599"/>
      <c r="N1001" s="599"/>
      <c r="O1001" s="599"/>
      <c r="P1001" s="599"/>
      <c r="Q1001" s="599"/>
      <c r="R1001" s="599"/>
      <c r="S1001" s="599"/>
      <c r="T1001" s="599"/>
      <c r="U1001" s="599"/>
      <c r="V1001" s="599"/>
      <c r="W1001" s="599"/>
      <c r="X1001" s="599"/>
      <c r="Y1001" s="599"/>
      <c r="Z1001" s="599"/>
      <c r="AA1001" s="599"/>
      <c r="AB1001" s="599"/>
      <c r="AC1001" s="599"/>
      <c r="AD1001" s="599"/>
      <c r="AE1001" s="599"/>
      <c r="AF1001" s="599"/>
      <c r="AG1001" s="599"/>
      <c r="AH1001" s="599"/>
      <c r="AI1001" s="599"/>
      <c r="AJ1001" s="599"/>
      <c r="AK1001" s="599"/>
      <c r="AL1001" s="599"/>
      <c r="AM1001" s="599"/>
      <c r="AN1001" s="599"/>
      <c r="AO1001" s="599"/>
      <c r="AP1001" s="599"/>
      <c r="AQ1001" s="599"/>
      <c r="AR1001" s="599"/>
      <c r="AS1001" s="599"/>
      <c r="AT1001" s="599"/>
      <c r="AU1001" s="599"/>
      <c r="AV1001" s="599"/>
      <c r="AW1001" s="599"/>
      <c r="AX1001" s="599"/>
      <c r="AY1001" s="599"/>
      <c r="AZ1001" s="599"/>
      <c r="BA1001" s="599"/>
      <c r="BB1001" s="599"/>
    </row>
    <row r="1002" spans="1:54" s="598" customFormat="1">
      <c r="A1002" s="610"/>
      <c r="B1002" s="610"/>
      <c r="C1002" s="611"/>
      <c r="D1002" s="612"/>
      <c r="E1002" s="613"/>
      <c r="F1002" s="597"/>
      <c r="G1002" s="615"/>
      <c r="H1002" s="615" t="str">
        <f>H$40</f>
        <v>S1</v>
      </c>
      <c r="I1002" s="620"/>
      <c r="J1002" s="617"/>
      <c r="K1002" s="618"/>
      <c r="L1002" s="599"/>
      <c r="M1002" s="599"/>
      <c r="N1002" s="599"/>
      <c r="O1002" s="599"/>
      <c r="P1002" s="599"/>
      <c r="Q1002" s="599"/>
      <c r="R1002" s="599"/>
      <c r="S1002" s="599"/>
      <c r="T1002" s="599"/>
      <c r="U1002" s="599"/>
      <c r="V1002" s="599"/>
      <c r="W1002" s="599"/>
      <c r="X1002" s="599"/>
      <c r="Y1002" s="599"/>
      <c r="Z1002" s="599"/>
      <c r="AA1002" s="599"/>
      <c r="AB1002" s="599"/>
      <c r="AC1002" s="599"/>
      <c r="AD1002" s="599"/>
      <c r="AE1002" s="599"/>
      <c r="AF1002" s="599"/>
      <c r="AG1002" s="599"/>
      <c r="AH1002" s="599"/>
      <c r="AI1002" s="599"/>
      <c r="AJ1002" s="599"/>
      <c r="AK1002" s="599"/>
      <c r="AL1002" s="599"/>
      <c r="AM1002" s="599"/>
      <c r="AN1002" s="599"/>
      <c r="AO1002" s="599"/>
      <c r="AP1002" s="599"/>
      <c r="AQ1002" s="599"/>
      <c r="AR1002" s="599"/>
      <c r="AS1002" s="599"/>
      <c r="AT1002" s="599"/>
      <c r="AU1002" s="599"/>
      <c r="AV1002" s="599"/>
      <c r="AW1002" s="599"/>
      <c r="AX1002" s="599"/>
      <c r="AY1002" s="599"/>
      <c r="AZ1002" s="599"/>
      <c r="BA1002" s="599"/>
      <c r="BB1002" s="599"/>
    </row>
    <row r="1003" spans="1:54" s="598" customFormat="1">
      <c r="A1003" s="610"/>
      <c r="B1003" s="610"/>
      <c r="C1003" s="611"/>
      <c r="D1003" s="612"/>
      <c r="E1003" s="613"/>
      <c r="F1003" s="597"/>
      <c r="G1003" s="615"/>
      <c r="H1003" s="615" t="str">
        <f>H$41</f>
        <v>S2</v>
      </c>
      <c r="I1003" s="620"/>
      <c r="J1003" s="617"/>
      <c r="K1003" s="618"/>
      <c r="L1003" s="599"/>
      <c r="M1003" s="599"/>
      <c r="N1003" s="599"/>
      <c r="O1003" s="599"/>
      <c r="P1003" s="599"/>
      <c r="Q1003" s="599"/>
      <c r="R1003" s="599"/>
      <c r="S1003" s="599"/>
      <c r="T1003" s="599"/>
      <c r="U1003" s="599"/>
      <c r="V1003" s="599"/>
      <c r="W1003" s="599"/>
      <c r="X1003" s="599"/>
      <c r="Y1003" s="599"/>
      <c r="Z1003" s="599"/>
      <c r="AA1003" s="599"/>
      <c r="AB1003" s="599"/>
      <c r="AC1003" s="599"/>
      <c r="AD1003" s="599"/>
      <c r="AE1003" s="599"/>
      <c r="AF1003" s="599"/>
      <c r="AG1003" s="599"/>
      <c r="AH1003" s="599"/>
      <c r="AI1003" s="599"/>
      <c r="AJ1003" s="599"/>
      <c r="AK1003" s="599"/>
      <c r="AL1003" s="599"/>
      <c r="AM1003" s="599"/>
      <c r="AN1003" s="599"/>
      <c r="AO1003" s="599"/>
      <c r="AP1003" s="599"/>
      <c r="AQ1003" s="599"/>
      <c r="AR1003" s="599"/>
      <c r="AS1003" s="599"/>
      <c r="AT1003" s="599"/>
      <c r="AU1003" s="599"/>
      <c r="AV1003" s="599"/>
      <c r="AW1003" s="599"/>
      <c r="AX1003" s="599"/>
      <c r="AY1003" s="599"/>
      <c r="AZ1003" s="599"/>
      <c r="BA1003" s="599"/>
      <c r="BB1003" s="599"/>
    </row>
    <row r="1004" spans="1:54" s="598" customFormat="1">
      <c r="A1004" s="610"/>
      <c r="B1004" s="610"/>
      <c r="C1004" s="611"/>
      <c r="D1004" s="612"/>
      <c r="E1004" s="613"/>
      <c r="F1004" s="597"/>
      <c r="G1004" s="615"/>
      <c r="H1004" s="615" t="str">
        <f>H$42</f>
        <v>S3</v>
      </c>
      <c r="I1004" s="620" t="s">
        <v>1892</v>
      </c>
      <c r="J1004" s="617" t="s">
        <v>718</v>
      </c>
      <c r="K1004" s="618"/>
      <c r="L1004" s="599"/>
      <c r="M1004" s="599"/>
      <c r="N1004" s="599"/>
      <c r="O1004" s="599"/>
      <c r="P1004" s="599"/>
      <c r="Q1004" s="599"/>
      <c r="R1004" s="599"/>
      <c r="S1004" s="599"/>
      <c r="T1004" s="599"/>
      <c r="U1004" s="599"/>
      <c r="V1004" s="599"/>
      <c r="W1004" s="599"/>
      <c r="X1004" s="599"/>
      <c r="Y1004" s="599"/>
      <c r="Z1004" s="599"/>
      <c r="AA1004" s="599"/>
      <c r="AB1004" s="599"/>
      <c r="AC1004" s="599"/>
      <c r="AD1004" s="599"/>
      <c r="AE1004" s="599"/>
      <c r="AF1004" s="599"/>
      <c r="AG1004" s="599"/>
      <c r="AH1004" s="599"/>
      <c r="AI1004" s="599"/>
      <c r="AJ1004" s="599"/>
      <c r="AK1004" s="599"/>
      <c r="AL1004" s="599"/>
      <c r="AM1004" s="599"/>
      <c r="AN1004" s="599"/>
      <c r="AO1004" s="599"/>
      <c r="AP1004" s="599"/>
      <c r="AQ1004" s="599"/>
      <c r="AR1004" s="599"/>
      <c r="AS1004" s="599"/>
      <c r="AT1004" s="599"/>
      <c r="AU1004" s="599"/>
      <c r="AV1004" s="599"/>
      <c r="AW1004" s="599"/>
      <c r="AX1004" s="599"/>
      <c r="AY1004" s="599"/>
      <c r="AZ1004" s="599"/>
      <c r="BA1004" s="599"/>
      <c r="BB1004" s="599"/>
    </row>
    <row r="1005" spans="1:54" s="598" customFormat="1">
      <c r="A1005" s="610"/>
      <c r="B1005" s="610"/>
      <c r="C1005" s="611"/>
      <c r="D1005" s="612"/>
      <c r="E1005" s="613"/>
      <c r="F1005" s="597"/>
      <c r="G1005" s="615"/>
      <c r="H1005" s="615" t="str">
        <f>H$43</f>
        <v>S4</v>
      </c>
      <c r="I1005" s="620"/>
      <c r="J1005" s="617"/>
      <c r="K1005" s="618"/>
      <c r="L1005" s="599"/>
      <c r="M1005" s="599"/>
      <c r="N1005" s="599"/>
      <c r="O1005" s="599"/>
      <c r="P1005" s="599"/>
      <c r="Q1005" s="599"/>
      <c r="R1005" s="599"/>
      <c r="S1005" s="599"/>
      <c r="T1005" s="599"/>
      <c r="U1005" s="599"/>
      <c r="V1005" s="599"/>
      <c r="W1005" s="599"/>
      <c r="X1005" s="599"/>
      <c r="Y1005" s="599"/>
      <c r="Z1005" s="599"/>
      <c r="AA1005" s="599"/>
      <c r="AB1005" s="599"/>
      <c r="AC1005" s="599"/>
      <c r="AD1005" s="599"/>
      <c r="AE1005" s="599"/>
      <c r="AF1005" s="599"/>
      <c r="AG1005" s="599"/>
      <c r="AH1005" s="599"/>
      <c r="AI1005" s="599"/>
      <c r="AJ1005" s="599"/>
      <c r="AK1005" s="599"/>
      <c r="AL1005" s="599"/>
      <c r="AM1005" s="599"/>
      <c r="AN1005" s="599"/>
      <c r="AO1005" s="599"/>
      <c r="AP1005" s="599"/>
      <c r="AQ1005" s="599"/>
      <c r="AR1005" s="599"/>
      <c r="AS1005" s="599"/>
      <c r="AT1005" s="599"/>
      <c r="AU1005" s="599"/>
      <c r="AV1005" s="599"/>
      <c r="AW1005" s="599"/>
      <c r="AX1005" s="599"/>
      <c r="AY1005" s="599"/>
      <c r="AZ1005" s="599"/>
      <c r="BA1005" s="599"/>
      <c r="BB1005" s="599"/>
    </row>
    <row r="1006" spans="1:54" s="598" customFormat="1">
      <c r="A1006" s="610"/>
      <c r="B1006" s="610"/>
      <c r="C1006" s="611"/>
      <c r="D1006" s="612"/>
      <c r="E1006" s="613"/>
      <c r="F1006" s="597"/>
      <c r="G1006" s="610"/>
      <c r="H1006" s="625"/>
      <c r="I1006" s="611"/>
      <c r="J1006" s="612"/>
      <c r="K1006" s="613"/>
      <c r="L1006" s="599"/>
      <c r="M1006" s="599"/>
      <c r="N1006" s="599"/>
      <c r="O1006" s="599"/>
      <c r="P1006" s="599"/>
      <c r="Q1006" s="599"/>
      <c r="R1006" s="599"/>
      <c r="S1006" s="599"/>
      <c r="T1006" s="599"/>
      <c r="U1006" s="599"/>
      <c r="V1006" s="599"/>
      <c r="W1006" s="599"/>
      <c r="X1006" s="599"/>
      <c r="Y1006" s="599"/>
      <c r="Z1006" s="599"/>
      <c r="AA1006" s="599"/>
      <c r="AB1006" s="599"/>
      <c r="AC1006" s="599"/>
      <c r="AD1006" s="599"/>
      <c r="AE1006" s="599"/>
      <c r="AF1006" s="599"/>
      <c r="AG1006" s="599"/>
      <c r="AH1006" s="599"/>
      <c r="AI1006" s="599"/>
      <c r="AJ1006" s="599"/>
      <c r="AK1006" s="599"/>
      <c r="AL1006" s="599"/>
      <c r="AM1006" s="599"/>
      <c r="AN1006" s="599"/>
      <c r="AO1006" s="599"/>
      <c r="AP1006" s="599"/>
      <c r="AQ1006" s="599"/>
      <c r="AR1006" s="599"/>
      <c r="AS1006" s="599"/>
      <c r="AT1006" s="599"/>
      <c r="AU1006" s="599"/>
      <c r="AV1006" s="599"/>
      <c r="AW1006" s="599"/>
      <c r="AX1006" s="599"/>
      <c r="AY1006" s="599"/>
      <c r="AZ1006" s="599"/>
      <c r="BA1006" s="599"/>
      <c r="BB1006" s="599"/>
    </row>
    <row r="1007" spans="1:54" s="598" customFormat="1" ht="62.45">
      <c r="A1007" s="605" t="s">
        <v>1094</v>
      </c>
      <c r="B1007" s="605"/>
      <c r="C1007" s="606" t="s">
        <v>1096</v>
      </c>
      <c r="D1007" s="607"/>
      <c r="E1007" s="608"/>
      <c r="F1007" s="597"/>
      <c r="G1007" s="605" t="s">
        <v>1094</v>
      </c>
      <c r="H1007" s="671"/>
      <c r="I1007" s="606" t="s">
        <v>1893</v>
      </c>
      <c r="J1007" s="607"/>
      <c r="K1007" s="608"/>
      <c r="L1007" s="599"/>
      <c r="M1007" s="599"/>
      <c r="N1007" s="599"/>
      <c r="O1007" s="599"/>
      <c r="P1007" s="599"/>
      <c r="Q1007" s="599"/>
      <c r="R1007" s="599"/>
      <c r="S1007" s="599"/>
      <c r="T1007" s="599"/>
      <c r="U1007" s="599"/>
      <c r="V1007" s="599"/>
      <c r="W1007" s="599"/>
      <c r="X1007" s="599"/>
      <c r="Y1007" s="599"/>
      <c r="Z1007" s="599"/>
      <c r="AA1007" s="599"/>
      <c r="AB1007" s="599"/>
      <c r="AC1007" s="599"/>
      <c r="AD1007" s="599"/>
      <c r="AE1007" s="599"/>
      <c r="AF1007" s="599"/>
      <c r="AG1007" s="599"/>
      <c r="AH1007" s="599"/>
      <c r="AI1007" s="599"/>
      <c r="AJ1007" s="599"/>
      <c r="AK1007" s="599"/>
      <c r="AL1007" s="599"/>
      <c r="AM1007" s="599"/>
      <c r="AN1007" s="599"/>
      <c r="AO1007" s="599"/>
      <c r="AP1007" s="599"/>
      <c r="AQ1007" s="599"/>
      <c r="AR1007" s="599"/>
      <c r="AS1007" s="599"/>
      <c r="AT1007" s="599"/>
      <c r="AU1007" s="599"/>
      <c r="AV1007" s="599"/>
      <c r="AW1007" s="599"/>
      <c r="AX1007" s="599"/>
      <c r="AY1007" s="599"/>
      <c r="AZ1007" s="599"/>
      <c r="BA1007" s="599"/>
      <c r="BB1007" s="599"/>
    </row>
    <row r="1008" spans="1:54" s="598" customFormat="1" ht="174.95">
      <c r="A1008" s="605"/>
      <c r="B1008" s="605"/>
      <c r="C1008" s="609" t="s">
        <v>1894</v>
      </c>
      <c r="D1008" s="607"/>
      <c r="E1008" s="608"/>
      <c r="F1008" s="597"/>
      <c r="G1008" s="605"/>
      <c r="H1008" s="605"/>
      <c r="I1008" s="609" t="s">
        <v>1895</v>
      </c>
      <c r="J1008" s="607"/>
      <c r="K1008" s="608"/>
      <c r="L1008" s="599"/>
      <c r="M1008" s="599"/>
      <c r="N1008" s="599"/>
      <c r="O1008" s="599"/>
      <c r="P1008" s="599"/>
      <c r="Q1008" s="599"/>
      <c r="R1008" s="599"/>
      <c r="S1008" s="599"/>
      <c r="T1008" s="599"/>
      <c r="U1008" s="599"/>
      <c r="V1008" s="599"/>
      <c r="W1008" s="599"/>
      <c r="X1008" s="599"/>
      <c r="Y1008" s="599"/>
      <c r="Z1008" s="599"/>
      <c r="AA1008" s="599"/>
      <c r="AB1008" s="599"/>
      <c r="AC1008" s="599"/>
      <c r="AD1008" s="599"/>
      <c r="AE1008" s="599"/>
      <c r="AF1008" s="599"/>
      <c r="AG1008" s="599"/>
      <c r="AH1008" s="599"/>
      <c r="AI1008" s="599"/>
      <c r="AJ1008" s="599"/>
      <c r="AK1008" s="599"/>
      <c r="AL1008" s="599"/>
      <c r="AM1008" s="599"/>
      <c r="AN1008" s="599"/>
      <c r="AO1008" s="599"/>
      <c r="AP1008" s="599"/>
      <c r="AQ1008" s="599"/>
      <c r="AR1008" s="599"/>
      <c r="AS1008" s="599"/>
      <c r="AT1008" s="599"/>
      <c r="AU1008" s="599"/>
      <c r="AV1008" s="599"/>
      <c r="AW1008" s="599"/>
      <c r="AX1008" s="599"/>
      <c r="AY1008" s="599"/>
      <c r="AZ1008" s="599"/>
      <c r="BA1008" s="599"/>
      <c r="BB1008" s="599"/>
    </row>
    <row r="1009" spans="1:54" s="598" customFormat="1">
      <c r="A1009" s="605"/>
      <c r="B1009" s="605" t="s">
        <v>1517</v>
      </c>
      <c r="C1009" s="574"/>
      <c r="D1009" s="607"/>
      <c r="E1009" s="608"/>
      <c r="F1009" s="597"/>
      <c r="G1009" s="605"/>
      <c r="H1009" s="605" t="s">
        <v>1517</v>
      </c>
      <c r="I1009" s="574"/>
      <c r="J1009" s="607"/>
      <c r="K1009" s="608"/>
      <c r="L1009" s="599"/>
      <c r="M1009" s="599"/>
      <c r="N1009" s="599"/>
      <c r="O1009" s="599"/>
      <c r="P1009" s="599"/>
      <c r="Q1009" s="599"/>
      <c r="R1009" s="599"/>
      <c r="S1009" s="599"/>
      <c r="T1009" s="599"/>
      <c r="U1009" s="599"/>
      <c r="V1009" s="599"/>
      <c r="W1009" s="599"/>
      <c r="X1009" s="599"/>
      <c r="Y1009" s="599"/>
      <c r="Z1009" s="599"/>
      <c r="AA1009" s="599"/>
      <c r="AB1009" s="599"/>
      <c r="AC1009" s="599"/>
      <c r="AD1009" s="599"/>
      <c r="AE1009" s="599"/>
      <c r="AF1009" s="599"/>
      <c r="AG1009" s="599"/>
      <c r="AH1009" s="599"/>
      <c r="AI1009" s="599"/>
      <c r="AJ1009" s="599"/>
      <c r="AK1009" s="599"/>
      <c r="AL1009" s="599"/>
      <c r="AM1009" s="599"/>
      <c r="AN1009" s="599"/>
      <c r="AO1009" s="599"/>
      <c r="AP1009" s="599"/>
      <c r="AQ1009" s="599"/>
      <c r="AR1009" s="599"/>
      <c r="AS1009" s="599"/>
      <c r="AT1009" s="599"/>
      <c r="AU1009" s="599"/>
      <c r="AV1009" s="599"/>
      <c r="AW1009" s="599"/>
      <c r="AX1009" s="599"/>
      <c r="AY1009" s="599"/>
      <c r="AZ1009" s="599"/>
      <c r="BA1009" s="599"/>
      <c r="BB1009" s="599"/>
    </row>
    <row r="1010" spans="1:54" s="598" customFormat="1">
      <c r="A1010" s="605"/>
      <c r="B1010" s="605" t="str">
        <f>B$39</f>
        <v>MA</v>
      </c>
      <c r="C1010" s="574"/>
      <c r="D1010" s="607"/>
      <c r="E1010" s="608"/>
      <c r="F1010" s="597"/>
      <c r="G1010" s="605"/>
      <c r="H1010" s="605" t="str">
        <f>H$39</f>
        <v>MA</v>
      </c>
      <c r="I1010" s="574"/>
      <c r="J1010" s="607"/>
      <c r="K1010" s="608"/>
      <c r="L1010" s="599"/>
      <c r="M1010" s="599"/>
      <c r="N1010" s="599"/>
      <c r="O1010" s="599"/>
      <c r="P1010" s="599"/>
      <c r="Q1010" s="599"/>
      <c r="R1010" s="599"/>
      <c r="S1010" s="599"/>
      <c r="T1010" s="599"/>
      <c r="U1010" s="599"/>
      <c r="V1010" s="599"/>
      <c r="W1010" s="599"/>
      <c r="X1010" s="599"/>
      <c r="Y1010" s="599"/>
      <c r="Z1010" s="599"/>
      <c r="AA1010" s="599"/>
      <c r="AB1010" s="599"/>
      <c r="AC1010" s="599"/>
      <c r="AD1010" s="599"/>
      <c r="AE1010" s="599"/>
      <c r="AF1010" s="599"/>
      <c r="AG1010" s="599"/>
      <c r="AH1010" s="599"/>
      <c r="AI1010" s="599"/>
      <c r="AJ1010" s="599"/>
      <c r="AK1010" s="599"/>
      <c r="AL1010" s="599"/>
      <c r="AM1010" s="599"/>
      <c r="AN1010" s="599"/>
      <c r="AO1010" s="599"/>
      <c r="AP1010" s="599"/>
      <c r="AQ1010" s="599"/>
      <c r="AR1010" s="599"/>
      <c r="AS1010" s="599"/>
      <c r="AT1010" s="599"/>
      <c r="AU1010" s="599"/>
      <c r="AV1010" s="599"/>
      <c r="AW1010" s="599"/>
      <c r="AX1010" s="599"/>
      <c r="AY1010" s="599"/>
      <c r="AZ1010" s="599"/>
      <c r="BA1010" s="599"/>
      <c r="BB1010" s="599"/>
    </row>
    <row r="1011" spans="1:54" s="598" customFormat="1">
      <c r="A1011" s="605"/>
      <c r="B1011" s="605" t="str">
        <f>B$40</f>
        <v>S1</v>
      </c>
      <c r="C1011" s="574"/>
      <c r="D1011" s="607"/>
      <c r="E1011" s="608"/>
      <c r="F1011" s="597"/>
      <c r="G1011" s="605"/>
      <c r="H1011" s="605" t="str">
        <f>H$40</f>
        <v>S1</v>
      </c>
      <c r="I1011" s="574"/>
      <c r="J1011" s="607"/>
      <c r="K1011" s="608"/>
      <c r="L1011" s="599"/>
      <c r="M1011" s="599"/>
      <c r="N1011" s="599"/>
      <c r="O1011" s="599"/>
      <c r="P1011" s="599"/>
      <c r="Q1011" s="599"/>
      <c r="R1011" s="599"/>
      <c r="S1011" s="599"/>
      <c r="T1011" s="599"/>
      <c r="U1011" s="599"/>
      <c r="V1011" s="599"/>
      <c r="W1011" s="599"/>
      <c r="X1011" s="599"/>
      <c r="Y1011" s="599"/>
      <c r="Z1011" s="599"/>
      <c r="AA1011" s="599"/>
      <c r="AB1011" s="599"/>
      <c r="AC1011" s="599"/>
      <c r="AD1011" s="599"/>
      <c r="AE1011" s="599"/>
      <c r="AF1011" s="599"/>
      <c r="AG1011" s="599"/>
      <c r="AH1011" s="599"/>
      <c r="AI1011" s="599"/>
      <c r="AJ1011" s="599"/>
      <c r="AK1011" s="599"/>
      <c r="AL1011" s="599"/>
      <c r="AM1011" s="599"/>
      <c r="AN1011" s="599"/>
      <c r="AO1011" s="599"/>
      <c r="AP1011" s="599"/>
      <c r="AQ1011" s="599"/>
      <c r="AR1011" s="599"/>
      <c r="AS1011" s="599"/>
      <c r="AT1011" s="599"/>
      <c r="AU1011" s="599"/>
      <c r="AV1011" s="599"/>
      <c r="AW1011" s="599"/>
      <c r="AX1011" s="599"/>
      <c r="AY1011" s="599"/>
      <c r="AZ1011" s="599"/>
      <c r="BA1011" s="599"/>
      <c r="BB1011" s="599"/>
    </row>
    <row r="1012" spans="1:54" s="598" customFormat="1">
      <c r="A1012" s="605"/>
      <c r="B1012" s="605" t="str">
        <f>B$41</f>
        <v>S2</v>
      </c>
      <c r="C1012" s="574"/>
      <c r="D1012" s="607"/>
      <c r="E1012" s="608"/>
      <c r="F1012" s="597"/>
      <c r="G1012" s="605"/>
      <c r="H1012" s="605" t="str">
        <f>H$41</f>
        <v>S2</v>
      </c>
      <c r="I1012" s="574"/>
      <c r="J1012" s="607"/>
      <c r="K1012" s="608"/>
      <c r="L1012" s="599"/>
      <c r="M1012" s="599"/>
      <c r="N1012" s="599"/>
      <c r="O1012" s="599"/>
      <c r="P1012" s="599"/>
      <c r="Q1012" s="599"/>
      <c r="R1012" s="599"/>
      <c r="S1012" s="599"/>
      <c r="T1012" s="599"/>
      <c r="U1012" s="599"/>
      <c r="V1012" s="599"/>
      <c r="W1012" s="599"/>
      <c r="X1012" s="599"/>
      <c r="Y1012" s="599"/>
      <c r="Z1012" s="599"/>
      <c r="AA1012" s="599"/>
      <c r="AB1012" s="599"/>
      <c r="AC1012" s="599"/>
      <c r="AD1012" s="599"/>
      <c r="AE1012" s="599"/>
      <c r="AF1012" s="599"/>
      <c r="AG1012" s="599"/>
      <c r="AH1012" s="599"/>
      <c r="AI1012" s="599"/>
      <c r="AJ1012" s="599"/>
      <c r="AK1012" s="599"/>
      <c r="AL1012" s="599"/>
      <c r="AM1012" s="599"/>
      <c r="AN1012" s="599"/>
      <c r="AO1012" s="599"/>
      <c r="AP1012" s="599"/>
      <c r="AQ1012" s="599"/>
      <c r="AR1012" s="599"/>
      <c r="AS1012" s="599"/>
      <c r="AT1012" s="599"/>
      <c r="AU1012" s="599"/>
      <c r="AV1012" s="599"/>
      <c r="AW1012" s="599"/>
      <c r="AX1012" s="599"/>
      <c r="AY1012" s="599"/>
      <c r="AZ1012" s="599"/>
      <c r="BA1012" s="599"/>
      <c r="BB1012" s="599"/>
    </row>
    <row r="1013" spans="1:54" s="598" customFormat="1" ht="15.6">
      <c r="A1013" s="605"/>
      <c r="B1013" s="605" t="str">
        <f>B$42</f>
        <v>S3</v>
      </c>
      <c r="C1013" s="574"/>
      <c r="D1013" s="607"/>
      <c r="E1013" s="608"/>
      <c r="F1013" s="597"/>
      <c r="G1013" s="605"/>
      <c r="H1013" s="605" t="str">
        <f>H$42</f>
        <v>S3</v>
      </c>
      <c r="I1013" s="756" t="s">
        <v>1097</v>
      </c>
      <c r="J1013" s="759" t="s">
        <v>718</v>
      </c>
      <c r="K1013" s="608"/>
      <c r="L1013" s="599"/>
      <c r="M1013" s="599"/>
      <c r="N1013" s="599"/>
      <c r="O1013" s="599"/>
      <c r="P1013" s="599"/>
      <c r="Q1013" s="599"/>
      <c r="R1013" s="599"/>
      <c r="S1013" s="599"/>
      <c r="T1013" s="599"/>
      <c r="U1013" s="599"/>
      <c r="V1013" s="599"/>
      <c r="W1013" s="599"/>
      <c r="X1013" s="599"/>
      <c r="Y1013" s="599"/>
      <c r="Z1013" s="599"/>
      <c r="AA1013" s="599"/>
      <c r="AB1013" s="599"/>
      <c r="AC1013" s="599"/>
      <c r="AD1013" s="599"/>
      <c r="AE1013" s="599"/>
      <c r="AF1013" s="599"/>
      <c r="AG1013" s="599"/>
      <c r="AH1013" s="599"/>
      <c r="AI1013" s="599"/>
      <c r="AJ1013" s="599"/>
      <c r="AK1013" s="599"/>
      <c r="AL1013" s="599"/>
      <c r="AM1013" s="599"/>
      <c r="AN1013" s="599"/>
      <c r="AO1013" s="599"/>
      <c r="AP1013" s="599"/>
      <c r="AQ1013" s="599"/>
      <c r="AR1013" s="599"/>
      <c r="AS1013" s="599"/>
      <c r="AT1013" s="599"/>
      <c r="AU1013" s="599"/>
      <c r="AV1013" s="599"/>
      <c r="AW1013" s="599"/>
      <c r="AX1013" s="599"/>
      <c r="AY1013" s="599"/>
      <c r="AZ1013" s="599"/>
      <c r="BA1013" s="599"/>
      <c r="BB1013" s="599"/>
    </row>
    <row r="1014" spans="1:54" s="598" customFormat="1">
      <c r="A1014" s="605"/>
      <c r="B1014" s="605" t="str">
        <f>B$43</f>
        <v>S4</v>
      </c>
      <c r="C1014" s="574"/>
      <c r="D1014" s="607"/>
      <c r="E1014" s="608"/>
      <c r="F1014" s="597"/>
      <c r="G1014" s="605"/>
      <c r="H1014" s="605" t="str">
        <f>H$43</f>
        <v>S4</v>
      </c>
      <c r="I1014" s="574"/>
      <c r="J1014" s="607"/>
      <c r="K1014" s="608"/>
      <c r="L1014" s="599"/>
      <c r="M1014" s="599"/>
      <c r="N1014" s="599"/>
      <c r="O1014" s="599"/>
      <c r="P1014" s="599"/>
      <c r="Q1014" s="599"/>
      <c r="R1014" s="599"/>
      <c r="S1014" s="599"/>
      <c r="T1014" s="599"/>
      <c r="U1014" s="599"/>
      <c r="V1014" s="599"/>
      <c r="W1014" s="599"/>
      <c r="X1014" s="599"/>
      <c r="Y1014" s="599"/>
      <c r="Z1014" s="599"/>
      <c r="AA1014" s="599"/>
      <c r="AB1014" s="599"/>
      <c r="AC1014" s="599"/>
      <c r="AD1014" s="599"/>
      <c r="AE1014" s="599"/>
      <c r="AF1014" s="599"/>
      <c r="AG1014" s="599"/>
      <c r="AH1014" s="599"/>
      <c r="AI1014" s="599"/>
      <c r="AJ1014" s="599"/>
      <c r="AK1014" s="599"/>
      <c r="AL1014" s="599"/>
      <c r="AM1014" s="599"/>
      <c r="AN1014" s="599"/>
      <c r="AO1014" s="599"/>
      <c r="AP1014" s="599"/>
      <c r="AQ1014" s="599"/>
      <c r="AR1014" s="599"/>
      <c r="AS1014" s="599"/>
      <c r="AT1014" s="599"/>
      <c r="AU1014" s="599"/>
      <c r="AV1014" s="599"/>
      <c r="AW1014" s="599"/>
      <c r="AX1014" s="599"/>
      <c r="AY1014" s="599"/>
      <c r="AZ1014" s="599"/>
      <c r="BA1014" s="599"/>
      <c r="BB1014" s="599"/>
    </row>
    <row r="1015" spans="1:54" s="598" customFormat="1">
      <c r="A1015" s="610"/>
      <c r="B1015" s="610"/>
      <c r="C1015" s="659"/>
      <c r="D1015" s="612"/>
      <c r="E1015" s="613"/>
      <c r="F1015" s="597"/>
      <c r="G1015" s="600"/>
      <c r="H1015" s="600"/>
      <c r="I1015" s="600"/>
      <c r="J1015" s="600"/>
      <c r="K1015" s="600"/>
      <c r="L1015" s="599"/>
      <c r="M1015" s="599"/>
      <c r="N1015" s="599"/>
      <c r="O1015" s="599"/>
      <c r="P1015" s="599"/>
      <c r="Q1015" s="599"/>
      <c r="R1015" s="599"/>
      <c r="S1015" s="599"/>
      <c r="T1015" s="599"/>
      <c r="U1015" s="599"/>
      <c r="V1015" s="599"/>
      <c r="W1015" s="599"/>
      <c r="X1015" s="599"/>
      <c r="Y1015" s="599"/>
      <c r="Z1015" s="599"/>
      <c r="AA1015" s="599"/>
      <c r="AB1015" s="599"/>
      <c r="AC1015" s="599"/>
      <c r="AD1015" s="599"/>
      <c r="AE1015" s="599"/>
      <c r="AF1015" s="599"/>
      <c r="AG1015" s="599"/>
      <c r="AH1015" s="599"/>
      <c r="AI1015" s="599"/>
      <c r="AJ1015" s="599"/>
      <c r="AK1015" s="599"/>
      <c r="AL1015" s="599"/>
      <c r="AM1015" s="599"/>
      <c r="AN1015" s="599"/>
      <c r="AO1015" s="599"/>
      <c r="AP1015" s="599"/>
      <c r="AQ1015" s="599"/>
      <c r="AR1015" s="599"/>
      <c r="AS1015" s="599"/>
      <c r="AT1015" s="599"/>
      <c r="AU1015" s="599"/>
      <c r="AV1015" s="599"/>
      <c r="AW1015" s="599"/>
      <c r="AX1015" s="599"/>
      <c r="AY1015" s="599"/>
      <c r="AZ1015" s="599"/>
      <c r="BA1015" s="599"/>
      <c r="BB1015" s="599"/>
    </row>
    <row r="1016" spans="1:54" s="598" customFormat="1">
      <c r="A1016" s="601">
        <v>3</v>
      </c>
      <c r="B1016" s="601"/>
      <c r="C1016" s="593" t="s">
        <v>726</v>
      </c>
      <c r="D1016" s="602"/>
      <c r="E1016" s="640"/>
      <c r="F1016" s="597"/>
      <c r="G1016" s="601">
        <v>3</v>
      </c>
      <c r="H1016" s="601"/>
      <c r="I1016" s="593" t="s">
        <v>726</v>
      </c>
      <c r="J1016" s="602"/>
      <c r="K1016" s="640"/>
      <c r="L1016" s="599"/>
      <c r="M1016" s="599"/>
      <c r="N1016" s="599"/>
      <c r="O1016" s="599"/>
      <c r="P1016" s="599"/>
      <c r="Q1016" s="599"/>
      <c r="R1016" s="599"/>
      <c r="S1016" s="599"/>
      <c r="T1016" s="599"/>
      <c r="U1016" s="599"/>
      <c r="V1016" s="599"/>
      <c r="W1016" s="599"/>
      <c r="X1016" s="599"/>
      <c r="Y1016" s="599"/>
      <c r="Z1016" s="599"/>
      <c r="AA1016" s="599"/>
      <c r="AB1016" s="599"/>
      <c r="AC1016" s="599"/>
      <c r="AD1016" s="599"/>
      <c r="AE1016" s="599"/>
      <c r="AF1016" s="599"/>
      <c r="AG1016" s="599"/>
      <c r="AH1016" s="599"/>
      <c r="AI1016" s="599"/>
      <c r="AJ1016" s="599"/>
      <c r="AK1016" s="599"/>
      <c r="AL1016" s="599"/>
      <c r="AM1016" s="599"/>
      <c r="AN1016" s="599"/>
      <c r="AO1016" s="599"/>
      <c r="AP1016" s="599"/>
      <c r="AQ1016" s="599"/>
      <c r="AR1016" s="599"/>
      <c r="AS1016" s="599"/>
      <c r="AT1016" s="599"/>
      <c r="AU1016" s="599"/>
      <c r="AV1016" s="599"/>
      <c r="AW1016" s="599"/>
      <c r="AX1016" s="599"/>
      <c r="AY1016" s="599"/>
      <c r="AZ1016" s="599"/>
      <c r="BA1016" s="599"/>
      <c r="BB1016" s="599"/>
    </row>
    <row r="1017" spans="1:54" s="598" customFormat="1">
      <c r="A1017" s="601">
        <v>3.1</v>
      </c>
      <c r="B1017" s="601"/>
      <c r="C1017" s="593" t="s">
        <v>1099</v>
      </c>
      <c r="D1017" s="602"/>
      <c r="E1017" s="640"/>
      <c r="F1017" s="597"/>
      <c r="G1017" s="601">
        <v>3.1</v>
      </c>
      <c r="H1017" s="601"/>
      <c r="I1017" s="593" t="s">
        <v>1099</v>
      </c>
      <c r="J1017" s="602"/>
      <c r="K1017" s="640"/>
      <c r="L1017" s="599"/>
      <c r="M1017" s="599"/>
      <c r="N1017" s="599"/>
      <c r="O1017" s="599"/>
      <c r="P1017" s="599"/>
      <c r="Q1017" s="599"/>
      <c r="R1017" s="599"/>
      <c r="S1017" s="599"/>
      <c r="T1017" s="599"/>
      <c r="U1017" s="599"/>
      <c r="V1017" s="599"/>
      <c r="W1017" s="599"/>
      <c r="X1017" s="599"/>
      <c r="Y1017" s="599"/>
      <c r="Z1017" s="599"/>
      <c r="AA1017" s="599"/>
      <c r="AB1017" s="599"/>
      <c r="AC1017" s="599"/>
      <c r="AD1017" s="599"/>
      <c r="AE1017" s="599"/>
      <c r="AF1017" s="599"/>
      <c r="AG1017" s="599"/>
      <c r="AH1017" s="599"/>
      <c r="AI1017" s="599"/>
      <c r="AJ1017" s="599"/>
      <c r="AK1017" s="599"/>
      <c r="AL1017" s="599"/>
      <c r="AM1017" s="599"/>
      <c r="AN1017" s="599"/>
      <c r="AO1017" s="599"/>
      <c r="AP1017" s="599"/>
      <c r="AQ1017" s="599"/>
      <c r="AR1017" s="599"/>
      <c r="AS1017" s="599"/>
      <c r="AT1017" s="599"/>
      <c r="AU1017" s="599"/>
      <c r="AV1017" s="599"/>
      <c r="AW1017" s="599"/>
      <c r="AX1017" s="599"/>
      <c r="AY1017" s="599"/>
      <c r="AZ1017" s="599"/>
      <c r="BA1017" s="599"/>
      <c r="BB1017" s="599"/>
    </row>
    <row r="1018" spans="1:54" s="598" customFormat="1" ht="75">
      <c r="A1018" s="605" t="s">
        <v>1100</v>
      </c>
      <c r="B1018" s="605"/>
      <c r="C1018" s="606" t="s">
        <v>1101</v>
      </c>
      <c r="D1018" s="607"/>
      <c r="E1018" s="608"/>
      <c r="F1018" s="597"/>
      <c r="G1018" s="605" t="s">
        <v>1100</v>
      </c>
      <c r="H1018" s="605"/>
      <c r="I1018" s="606" t="s">
        <v>1896</v>
      </c>
      <c r="J1018" s="607"/>
      <c r="K1018" s="608"/>
      <c r="L1018" s="599"/>
      <c r="M1018" s="599"/>
      <c r="N1018" s="599"/>
      <c r="O1018" s="599"/>
      <c r="P1018" s="599"/>
      <c r="Q1018" s="599"/>
      <c r="R1018" s="599"/>
      <c r="S1018" s="599"/>
      <c r="T1018" s="599"/>
      <c r="U1018" s="599"/>
      <c r="V1018" s="599"/>
      <c r="W1018" s="599"/>
      <c r="X1018" s="599"/>
      <c r="Y1018" s="599"/>
      <c r="Z1018" s="599"/>
      <c r="AA1018" s="599"/>
      <c r="AB1018" s="599"/>
      <c r="AC1018" s="599"/>
      <c r="AD1018" s="599"/>
      <c r="AE1018" s="599"/>
      <c r="AF1018" s="599"/>
      <c r="AG1018" s="599"/>
      <c r="AH1018" s="599"/>
      <c r="AI1018" s="599"/>
      <c r="AJ1018" s="599"/>
      <c r="AK1018" s="599"/>
      <c r="AL1018" s="599"/>
      <c r="AM1018" s="599"/>
      <c r="AN1018" s="599"/>
      <c r="AO1018" s="599"/>
      <c r="AP1018" s="599"/>
      <c r="AQ1018" s="599"/>
      <c r="AR1018" s="599"/>
      <c r="AS1018" s="599"/>
      <c r="AT1018" s="599"/>
      <c r="AU1018" s="599"/>
      <c r="AV1018" s="599"/>
      <c r="AW1018" s="599"/>
      <c r="AX1018" s="599"/>
      <c r="AY1018" s="599"/>
      <c r="AZ1018" s="599"/>
      <c r="BA1018" s="599"/>
      <c r="BB1018" s="599"/>
    </row>
    <row r="1019" spans="1:54" s="598" customFormat="1" ht="24.95">
      <c r="A1019" s="605"/>
      <c r="B1019" s="605"/>
      <c r="C1019" s="609" t="s">
        <v>384</v>
      </c>
      <c r="D1019" s="607"/>
      <c r="E1019" s="608"/>
      <c r="F1019" s="597"/>
      <c r="G1019" s="605"/>
      <c r="H1019" s="605"/>
      <c r="I1019" s="609" t="s">
        <v>1897</v>
      </c>
      <c r="J1019" s="607"/>
      <c r="K1019" s="608"/>
      <c r="L1019" s="599"/>
      <c r="M1019" s="599"/>
      <c r="N1019" s="599"/>
      <c r="O1019" s="599"/>
      <c r="P1019" s="599"/>
      <c r="Q1019" s="599"/>
      <c r="R1019" s="599"/>
      <c r="S1019" s="599"/>
      <c r="T1019" s="599"/>
      <c r="U1019" s="599"/>
      <c r="V1019" s="599"/>
      <c r="W1019" s="599"/>
      <c r="X1019" s="599"/>
      <c r="Y1019" s="599"/>
      <c r="Z1019" s="599"/>
      <c r="AA1019" s="599"/>
      <c r="AB1019" s="599"/>
      <c r="AC1019" s="599"/>
      <c r="AD1019" s="599"/>
      <c r="AE1019" s="599"/>
      <c r="AF1019" s="599"/>
      <c r="AG1019" s="599"/>
      <c r="AH1019" s="599"/>
      <c r="AI1019" s="599"/>
      <c r="AJ1019" s="599"/>
      <c r="AK1019" s="599"/>
      <c r="AL1019" s="599"/>
      <c r="AM1019" s="599"/>
      <c r="AN1019" s="599"/>
      <c r="AO1019" s="599"/>
      <c r="AP1019" s="599"/>
      <c r="AQ1019" s="599"/>
      <c r="AR1019" s="599"/>
      <c r="AS1019" s="599"/>
      <c r="AT1019" s="599"/>
      <c r="AU1019" s="599"/>
      <c r="AV1019" s="599"/>
      <c r="AW1019" s="599"/>
      <c r="AX1019" s="599"/>
      <c r="AY1019" s="599"/>
      <c r="AZ1019" s="599"/>
      <c r="BA1019" s="599"/>
      <c r="BB1019" s="599"/>
    </row>
    <row r="1020" spans="1:54" s="598" customFormat="1">
      <c r="A1020" s="605"/>
      <c r="B1020" s="605" t="s">
        <v>1517</v>
      </c>
      <c r="C1020" s="574"/>
      <c r="D1020" s="607"/>
      <c r="E1020" s="608"/>
      <c r="F1020" s="597"/>
      <c r="G1020" s="605"/>
      <c r="H1020" s="605" t="s">
        <v>1517</v>
      </c>
      <c r="I1020" s="574"/>
      <c r="J1020" s="607"/>
      <c r="K1020" s="608"/>
      <c r="L1020" s="599"/>
      <c r="M1020" s="599"/>
      <c r="N1020" s="599"/>
      <c r="O1020" s="599"/>
      <c r="P1020" s="599"/>
      <c r="Q1020" s="599"/>
      <c r="R1020" s="599"/>
      <c r="S1020" s="599"/>
      <c r="T1020" s="599"/>
      <c r="U1020" s="599"/>
      <c r="V1020" s="599"/>
      <c r="W1020" s="599"/>
      <c r="X1020" s="599"/>
      <c r="Y1020" s="599"/>
      <c r="Z1020" s="599"/>
      <c r="AA1020" s="599"/>
      <c r="AB1020" s="599"/>
      <c r="AC1020" s="599"/>
      <c r="AD1020" s="599"/>
      <c r="AE1020" s="599"/>
      <c r="AF1020" s="599"/>
      <c r="AG1020" s="599"/>
      <c r="AH1020" s="599"/>
      <c r="AI1020" s="599"/>
      <c r="AJ1020" s="599"/>
      <c r="AK1020" s="599"/>
      <c r="AL1020" s="599"/>
      <c r="AM1020" s="599"/>
      <c r="AN1020" s="599"/>
      <c r="AO1020" s="599"/>
      <c r="AP1020" s="599"/>
      <c r="AQ1020" s="599"/>
      <c r="AR1020" s="599"/>
      <c r="AS1020" s="599"/>
      <c r="AT1020" s="599"/>
      <c r="AU1020" s="599"/>
      <c r="AV1020" s="599"/>
      <c r="AW1020" s="599"/>
      <c r="AX1020" s="599"/>
      <c r="AY1020" s="599"/>
      <c r="AZ1020" s="599"/>
      <c r="BA1020" s="599"/>
      <c r="BB1020" s="599"/>
    </row>
    <row r="1021" spans="1:54" s="598" customFormat="1">
      <c r="A1021" s="605"/>
      <c r="B1021" s="605" t="str">
        <f>B$39</f>
        <v>MA</v>
      </c>
      <c r="C1021" s="574"/>
      <c r="D1021" s="607"/>
      <c r="E1021" s="608"/>
      <c r="F1021" s="597"/>
      <c r="G1021" s="605"/>
      <c r="H1021" s="605" t="str">
        <f>H$39</f>
        <v>MA</v>
      </c>
      <c r="I1021" s="574"/>
      <c r="J1021" s="607"/>
      <c r="K1021" s="608"/>
      <c r="L1021" s="599"/>
      <c r="M1021" s="599"/>
      <c r="N1021" s="599"/>
      <c r="O1021" s="599"/>
      <c r="P1021" s="599"/>
      <c r="Q1021" s="599"/>
      <c r="R1021" s="599"/>
      <c r="S1021" s="599"/>
      <c r="T1021" s="599"/>
      <c r="U1021" s="599"/>
      <c r="V1021" s="599"/>
      <c r="W1021" s="599"/>
      <c r="X1021" s="599"/>
      <c r="Y1021" s="599"/>
      <c r="Z1021" s="599"/>
      <c r="AA1021" s="599"/>
      <c r="AB1021" s="599"/>
      <c r="AC1021" s="599"/>
      <c r="AD1021" s="599"/>
      <c r="AE1021" s="599"/>
      <c r="AF1021" s="599"/>
      <c r="AG1021" s="599"/>
      <c r="AH1021" s="599"/>
      <c r="AI1021" s="599"/>
      <c r="AJ1021" s="599"/>
      <c r="AK1021" s="599"/>
      <c r="AL1021" s="599"/>
      <c r="AM1021" s="599"/>
      <c r="AN1021" s="599"/>
      <c r="AO1021" s="599"/>
      <c r="AP1021" s="599"/>
      <c r="AQ1021" s="599"/>
      <c r="AR1021" s="599"/>
      <c r="AS1021" s="599"/>
      <c r="AT1021" s="599"/>
      <c r="AU1021" s="599"/>
      <c r="AV1021" s="599"/>
      <c r="AW1021" s="599"/>
      <c r="AX1021" s="599"/>
      <c r="AY1021" s="599"/>
      <c r="AZ1021" s="599"/>
      <c r="BA1021" s="599"/>
      <c r="BB1021" s="599"/>
    </row>
    <row r="1022" spans="1:54" s="598" customFormat="1">
      <c r="A1022" s="605"/>
      <c r="B1022" s="605" t="str">
        <f>B$40</f>
        <v>S1</v>
      </c>
      <c r="C1022" s="574"/>
      <c r="D1022" s="607"/>
      <c r="E1022" s="608"/>
      <c r="F1022" s="597"/>
      <c r="G1022" s="605"/>
      <c r="H1022" s="605" t="str">
        <f>H$40</f>
        <v>S1</v>
      </c>
      <c r="I1022" s="574"/>
      <c r="J1022" s="607"/>
      <c r="K1022" s="608"/>
      <c r="L1022" s="599"/>
      <c r="M1022" s="599"/>
      <c r="N1022" s="599"/>
      <c r="O1022" s="599"/>
      <c r="P1022" s="599"/>
      <c r="Q1022" s="599"/>
      <c r="R1022" s="599"/>
      <c r="S1022" s="599"/>
      <c r="T1022" s="599"/>
      <c r="U1022" s="599"/>
      <c r="V1022" s="599"/>
      <c r="W1022" s="599"/>
      <c r="X1022" s="599"/>
      <c r="Y1022" s="599"/>
      <c r="Z1022" s="599"/>
      <c r="AA1022" s="599"/>
      <c r="AB1022" s="599"/>
      <c r="AC1022" s="599"/>
      <c r="AD1022" s="599"/>
      <c r="AE1022" s="599"/>
      <c r="AF1022" s="599"/>
      <c r="AG1022" s="599"/>
      <c r="AH1022" s="599"/>
      <c r="AI1022" s="599"/>
      <c r="AJ1022" s="599"/>
      <c r="AK1022" s="599"/>
      <c r="AL1022" s="599"/>
      <c r="AM1022" s="599"/>
      <c r="AN1022" s="599"/>
      <c r="AO1022" s="599"/>
      <c r="AP1022" s="599"/>
      <c r="AQ1022" s="599"/>
      <c r="AR1022" s="599"/>
      <c r="AS1022" s="599"/>
      <c r="AT1022" s="599"/>
      <c r="AU1022" s="599"/>
      <c r="AV1022" s="599"/>
      <c r="AW1022" s="599"/>
      <c r="AX1022" s="599"/>
      <c r="AY1022" s="599"/>
      <c r="AZ1022" s="599"/>
      <c r="BA1022" s="599"/>
      <c r="BB1022" s="599"/>
    </row>
    <row r="1023" spans="1:54" s="598" customFormat="1">
      <c r="A1023" s="605"/>
      <c r="B1023" s="605" t="str">
        <f>B$41</f>
        <v>S2</v>
      </c>
      <c r="C1023" s="574"/>
      <c r="D1023" s="607"/>
      <c r="E1023" s="608"/>
      <c r="F1023" s="597"/>
      <c r="G1023" s="605"/>
      <c r="H1023" s="605" t="str">
        <f>H$41</f>
        <v>S2</v>
      </c>
      <c r="I1023" s="574"/>
      <c r="J1023" s="607"/>
      <c r="K1023" s="608"/>
      <c r="L1023" s="599"/>
      <c r="M1023" s="599"/>
      <c r="N1023" s="599"/>
      <c r="O1023" s="599"/>
      <c r="P1023" s="599"/>
      <c r="Q1023" s="599"/>
      <c r="R1023" s="599"/>
      <c r="S1023" s="599"/>
      <c r="T1023" s="599"/>
      <c r="U1023" s="599"/>
      <c r="V1023" s="599"/>
      <c r="W1023" s="599"/>
      <c r="X1023" s="599"/>
      <c r="Y1023" s="599"/>
      <c r="Z1023" s="599"/>
      <c r="AA1023" s="599"/>
      <c r="AB1023" s="599"/>
      <c r="AC1023" s="599"/>
      <c r="AD1023" s="599"/>
      <c r="AE1023" s="599"/>
      <c r="AF1023" s="599"/>
      <c r="AG1023" s="599"/>
      <c r="AH1023" s="599"/>
      <c r="AI1023" s="599"/>
      <c r="AJ1023" s="599"/>
      <c r="AK1023" s="599"/>
      <c r="AL1023" s="599"/>
      <c r="AM1023" s="599"/>
      <c r="AN1023" s="599"/>
      <c r="AO1023" s="599"/>
      <c r="AP1023" s="599"/>
      <c r="AQ1023" s="599"/>
      <c r="AR1023" s="599"/>
      <c r="AS1023" s="599"/>
      <c r="AT1023" s="599"/>
      <c r="AU1023" s="599"/>
      <c r="AV1023" s="599"/>
      <c r="AW1023" s="599"/>
      <c r="AX1023" s="599"/>
      <c r="AY1023" s="599"/>
      <c r="AZ1023" s="599"/>
      <c r="BA1023" s="599"/>
      <c r="BB1023" s="599"/>
    </row>
    <row r="1024" spans="1:54" s="598" customFormat="1">
      <c r="A1024" s="605"/>
      <c r="B1024" s="605" t="str">
        <f>B$42</f>
        <v>S3</v>
      </c>
      <c r="C1024" s="574"/>
      <c r="D1024" s="607"/>
      <c r="E1024" s="608"/>
      <c r="F1024" s="597"/>
      <c r="G1024" s="605"/>
      <c r="H1024" s="605" t="str">
        <f>H$42</f>
        <v>S3</v>
      </c>
      <c r="I1024" s="574"/>
      <c r="J1024" s="607"/>
      <c r="K1024" s="608"/>
      <c r="L1024" s="599"/>
      <c r="M1024" s="599"/>
      <c r="N1024" s="599"/>
      <c r="O1024" s="599"/>
      <c r="P1024" s="599"/>
      <c r="Q1024" s="599"/>
      <c r="R1024" s="599"/>
      <c r="S1024" s="599"/>
      <c r="T1024" s="599"/>
      <c r="U1024" s="599"/>
      <c r="V1024" s="599"/>
      <c r="W1024" s="599"/>
      <c r="X1024" s="599"/>
      <c r="Y1024" s="599"/>
      <c r="Z1024" s="599"/>
      <c r="AA1024" s="599"/>
      <c r="AB1024" s="599"/>
      <c r="AC1024" s="599"/>
      <c r="AD1024" s="599"/>
      <c r="AE1024" s="599"/>
      <c r="AF1024" s="599"/>
      <c r="AG1024" s="599"/>
      <c r="AH1024" s="599"/>
      <c r="AI1024" s="599"/>
      <c r="AJ1024" s="599"/>
      <c r="AK1024" s="599"/>
      <c r="AL1024" s="599"/>
      <c r="AM1024" s="599"/>
      <c r="AN1024" s="599"/>
      <c r="AO1024" s="599"/>
      <c r="AP1024" s="599"/>
      <c r="AQ1024" s="599"/>
      <c r="AR1024" s="599"/>
      <c r="AS1024" s="599"/>
      <c r="AT1024" s="599"/>
      <c r="AU1024" s="599"/>
      <c r="AV1024" s="599"/>
      <c r="AW1024" s="599"/>
      <c r="AX1024" s="599"/>
      <c r="AY1024" s="599"/>
      <c r="AZ1024" s="599"/>
      <c r="BA1024" s="599"/>
      <c r="BB1024" s="599"/>
    </row>
    <row r="1025" spans="1:54" s="598" customFormat="1">
      <c r="A1025" s="605"/>
      <c r="B1025" s="605" t="str">
        <f>B$43</f>
        <v>S4</v>
      </c>
      <c r="C1025" s="574"/>
      <c r="D1025" s="607"/>
      <c r="E1025" s="608"/>
      <c r="F1025" s="597"/>
      <c r="G1025" s="605"/>
      <c r="H1025" s="605" t="str">
        <f>H$43</f>
        <v>S4</v>
      </c>
      <c r="I1025" s="574"/>
      <c r="J1025" s="607"/>
      <c r="K1025" s="608"/>
      <c r="L1025" s="599"/>
      <c r="M1025" s="599"/>
      <c r="N1025" s="599"/>
      <c r="O1025" s="599"/>
      <c r="P1025" s="599"/>
      <c r="Q1025" s="599"/>
      <c r="R1025" s="599"/>
      <c r="S1025" s="599"/>
      <c r="T1025" s="599"/>
      <c r="U1025" s="599"/>
      <c r="V1025" s="599"/>
      <c r="W1025" s="599"/>
      <c r="X1025" s="599"/>
      <c r="Y1025" s="599"/>
      <c r="Z1025" s="599"/>
      <c r="AA1025" s="599"/>
      <c r="AB1025" s="599"/>
      <c r="AC1025" s="599"/>
      <c r="AD1025" s="599"/>
      <c r="AE1025" s="599"/>
      <c r="AF1025" s="599"/>
      <c r="AG1025" s="599"/>
      <c r="AH1025" s="599"/>
      <c r="AI1025" s="599"/>
      <c r="AJ1025" s="599"/>
      <c r="AK1025" s="599"/>
      <c r="AL1025" s="599"/>
      <c r="AM1025" s="599"/>
      <c r="AN1025" s="599"/>
      <c r="AO1025" s="599"/>
      <c r="AP1025" s="599"/>
      <c r="AQ1025" s="599"/>
      <c r="AR1025" s="599"/>
      <c r="AS1025" s="599"/>
      <c r="AT1025" s="599"/>
      <c r="AU1025" s="599"/>
      <c r="AV1025" s="599"/>
      <c r="AW1025" s="599"/>
      <c r="AX1025" s="599"/>
      <c r="AY1025" s="599"/>
      <c r="AZ1025" s="599"/>
      <c r="BA1025" s="599"/>
      <c r="BB1025" s="599"/>
    </row>
    <row r="1026" spans="1:54" s="598" customFormat="1">
      <c r="A1026" s="610"/>
      <c r="B1026" s="610"/>
      <c r="C1026" s="611"/>
      <c r="D1026" s="612"/>
      <c r="E1026" s="613"/>
      <c r="F1026" s="597"/>
      <c r="G1026" s="610"/>
      <c r="H1026" s="610"/>
      <c r="I1026" s="611"/>
      <c r="J1026" s="612"/>
      <c r="K1026" s="613"/>
      <c r="L1026" s="599"/>
      <c r="M1026" s="599"/>
      <c r="N1026" s="599"/>
      <c r="O1026" s="599"/>
      <c r="P1026" s="599"/>
      <c r="Q1026" s="599"/>
      <c r="R1026" s="599"/>
      <c r="S1026" s="599"/>
      <c r="T1026" s="599"/>
      <c r="U1026" s="599"/>
      <c r="V1026" s="599"/>
      <c r="W1026" s="599"/>
      <c r="X1026" s="599"/>
      <c r="Y1026" s="599"/>
      <c r="Z1026" s="599"/>
      <c r="AA1026" s="599"/>
      <c r="AB1026" s="599"/>
      <c r="AC1026" s="599"/>
      <c r="AD1026" s="599"/>
      <c r="AE1026" s="599"/>
      <c r="AF1026" s="599"/>
      <c r="AG1026" s="599"/>
      <c r="AH1026" s="599"/>
      <c r="AI1026" s="599"/>
      <c r="AJ1026" s="599"/>
      <c r="AK1026" s="599"/>
      <c r="AL1026" s="599"/>
      <c r="AM1026" s="599"/>
      <c r="AN1026" s="599"/>
      <c r="AO1026" s="599"/>
      <c r="AP1026" s="599"/>
      <c r="AQ1026" s="599"/>
      <c r="AR1026" s="599"/>
      <c r="AS1026" s="599"/>
      <c r="AT1026" s="599"/>
      <c r="AU1026" s="599"/>
      <c r="AV1026" s="599"/>
      <c r="AW1026" s="599"/>
      <c r="AX1026" s="599"/>
      <c r="AY1026" s="599"/>
      <c r="AZ1026" s="599"/>
      <c r="BA1026" s="599"/>
      <c r="BB1026" s="599"/>
    </row>
    <row r="1027" spans="1:54" s="598" customFormat="1" ht="262.5">
      <c r="A1027" s="605" t="s">
        <v>1107</v>
      </c>
      <c r="B1027" s="605"/>
      <c r="C1027" s="606" t="s">
        <v>1109</v>
      </c>
      <c r="D1027" s="607"/>
      <c r="E1027" s="608"/>
      <c r="F1027" s="597"/>
      <c r="G1027" s="605" t="s">
        <v>1107</v>
      </c>
      <c r="H1027" s="605"/>
      <c r="I1027" s="606" t="s">
        <v>1898</v>
      </c>
      <c r="J1027" s="607"/>
      <c r="K1027" s="608"/>
      <c r="L1027" s="599"/>
      <c r="M1027" s="599"/>
      <c r="N1027" s="599"/>
      <c r="O1027" s="599"/>
      <c r="P1027" s="599"/>
      <c r="Q1027" s="599"/>
      <c r="R1027" s="599"/>
      <c r="S1027" s="599"/>
      <c r="T1027" s="599"/>
      <c r="U1027" s="599"/>
      <c r="V1027" s="599"/>
      <c r="W1027" s="599"/>
      <c r="X1027" s="599"/>
      <c r="Y1027" s="599"/>
      <c r="Z1027" s="599"/>
      <c r="AA1027" s="599"/>
      <c r="AB1027" s="599"/>
      <c r="AC1027" s="599"/>
      <c r="AD1027" s="599"/>
      <c r="AE1027" s="599"/>
      <c r="AF1027" s="599"/>
      <c r="AG1027" s="599"/>
      <c r="AH1027" s="599"/>
      <c r="AI1027" s="599"/>
      <c r="AJ1027" s="599"/>
      <c r="AK1027" s="599"/>
      <c r="AL1027" s="599"/>
      <c r="AM1027" s="599"/>
      <c r="AN1027" s="599"/>
      <c r="AO1027" s="599"/>
      <c r="AP1027" s="599"/>
      <c r="AQ1027" s="599"/>
      <c r="AR1027" s="599"/>
      <c r="AS1027" s="599"/>
      <c r="AT1027" s="599"/>
      <c r="AU1027" s="599"/>
      <c r="AV1027" s="599"/>
      <c r="AW1027" s="599"/>
      <c r="AX1027" s="599"/>
      <c r="AY1027" s="599"/>
      <c r="AZ1027" s="599"/>
      <c r="BA1027" s="599"/>
      <c r="BB1027" s="599"/>
    </row>
    <row r="1028" spans="1:54" s="598" customFormat="1" ht="249.95">
      <c r="A1028" s="605"/>
      <c r="B1028" s="605"/>
      <c r="C1028" s="609" t="s">
        <v>1899</v>
      </c>
      <c r="D1028" s="607"/>
      <c r="E1028" s="608"/>
      <c r="F1028" s="597"/>
      <c r="G1028" s="605"/>
      <c r="H1028" s="605"/>
      <c r="I1028" s="609" t="s">
        <v>1900</v>
      </c>
      <c r="J1028" s="607"/>
      <c r="K1028" s="608"/>
      <c r="L1028" s="599"/>
      <c r="M1028" s="599"/>
      <c r="N1028" s="599"/>
      <c r="O1028" s="599"/>
      <c r="P1028" s="599"/>
      <c r="Q1028" s="599"/>
      <c r="R1028" s="599"/>
      <c r="S1028" s="599"/>
      <c r="T1028" s="599"/>
      <c r="U1028" s="599"/>
      <c r="V1028" s="599"/>
      <c r="W1028" s="599"/>
      <c r="X1028" s="599"/>
      <c r="Y1028" s="599"/>
      <c r="Z1028" s="599"/>
      <c r="AA1028" s="599"/>
      <c r="AB1028" s="599"/>
      <c r="AC1028" s="599"/>
      <c r="AD1028" s="599"/>
      <c r="AE1028" s="599"/>
      <c r="AF1028" s="599"/>
      <c r="AG1028" s="599"/>
      <c r="AH1028" s="599"/>
      <c r="AI1028" s="599"/>
      <c r="AJ1028" s="599"/>
      <c r="AK1028" s="599"/>
      <c r="AL1028" s="599"/>
      <c r="AM1028" s="599"/>
      <c r="AN1028" s="599"/>
      <c r="AO1028" s="599"/>
      <c r="AP1028" s="599"/>
      <c r="AQ1028" s="599"/>
      <c r="AR1028" s="599"/>
      <c r="AS1028" s="599"/>
      <c r="AT1028" s="599"/>
      <c r="AU1028" s="599"/>
      <c r="AV1028" s="599"/>
      <c r="AW1028" s="599"/>
      <c r="AX1028" s="599"/>
      <c r="AY1028" s="599"/>
      <c r="AZ1028" s="599"/>
      <c r="BA1028" s="599"/>
      <c r="BB1028" s="599"/>
    </row>
    <row r="1029" spans="1:54" s="598" customFormat="1">
      <c r="A1029" s="605"/>
      <c r="B1029" s="605" t="s">
        <v>1517</v>
      </c>
      <c r="C1029" s="574"/>
      <c r="D1029" s="607"/>
      <c r="E1029" s="608"/>
      <c r="F1029" s="597"/>
      <c r="G1029" s="605"/>
      <c r="H1029" s="605" t="s">
        <v>1517</v>
      </c>
      <c r="I1029" s="574"/>
      <c r="J1029" s="607"/>
      <c r="K1029" s="608"/>
      <c r="L1029" s="599"/>
      <c r="M1029" s="599"/>
      <c r="N1029" s="599"/>
      <c r="O1029" s="599"/>
      <c r="P1029" s="599"/>
      <c r="Q1029" s="599"/>
      <c r="R1029" s="599"/>
      <c r="S1029" s="599"/>
      <c r="T1029" s="599"/>
      <c r="U1029" s="599"/>
      <c r="V1029" s="599"/>
      <c r="W1029" s="599"/>
      <c r="X1029" s="599"/>
      <c r="Y1029" s="599"/>
      <c r="Z1029" s="599"/>
      <c r="AA1029" s="599"/>
      <c r="AB1029" s="599"/>
      <c r="AC1029" s="599"/>
      <c r="AD1029" s="599"/>
      <c r="AE1029" s="599"/>
      <c r="AF1029" s="599"/>
      <c r="AG1029" s="599"/>
      <c r="AH1029" s="599"/>
      <c r="AI1029" s="599"/>
      <c r="AJ1029" s="599"/>
      <c r="AK1029" s="599"/>
      <c r="AL1029" s="599"/>
      <c r="AM1029" s="599"/>
      <c r="AN1029" s="599"/>
      <c r="AO1029" s="599"/>
      <c r="AP1029" s="599"/>
      <c r="AQ1029" s="599"/>
      <c r="AR1029" s="599"/>
      <c r="AS1029" s="599"/>
      <c r="AT1029" s="599"/>
      <c r="AU1029" s="599"/>
      <c r="AV1029" s="599"/>
      <c r="AW1029" s="599"/>
      <c r="AX1029" s="599"/>
      <c r="AY1029" s="599"/>
      <c r="AZ1029" s="599"/>
      <c r="BA1029" s="599"/>
      <c r="BB1029" s="599"/>
    </row>
    <row r="1030" spans="1:54" s="598" customFormat="1">
      <c r="A1030" s="605"/>
      <c r="B1030" s="605" t="str">
        <f>B$39</f>
        <v>MA</v>
      </c>
      <c r="C1030" s="574"/>
      <c r="D1030" s="607"/>
      <c r="E1030" s="608"/>
      <c r="F1030" s="597"/>
      <c r="G1030" s="605"/>
      <c r="H1030" s="605" t="str">
        <f>H$39</f>
        <v>MA</v>
      </c>
      <c r="I1030" s="574"/>
      <c r="J1030" s="607"/>
      <c r="K1030" s="608"/>
      <c r="L1030" s="599"/>
      <c r="M1030" s="599"/>
      <c r="N1030" s="599"/>
      <c r="O1030" s="599"/>
      <c r="P1030" s="599"/>
      <c r="Q1030" s="599"/>
      <c r="R1030" s="599"/>
      <c r="S1030" s="599"/>
      <c r="T1030" s="599"/>
      <c r="U1030" s="599"/>
      <c r="V1030" s="599"/>
      <c r="W1030" s="599"/>
      <c r="X1030" s="599"/>
      <c r="Y1030" s="599"/>
      <c r="Z1030" s="599"/>
      <c r="AA1030" s="599"/>
      <c r="AB1030" s="599"/>
      <c r="AC1030" s="599"/>
      <c r="AD1030" s="599"/>
      <c r="AE1030" s="599"/>
      <c r="AF1030" s="599"/>
      <c r="AG1030" s="599"/>
      <c r="AH1030" s="599"/>
      <c r="AI1030" s="599"/>
      <c r="AJ1030" s="599"/>
      <c r="AK1030" s="599"/>
      <c r="AL1030" s="599"/>
      <c r="AM1030" s="599"/>
      <c r="AN1030" s="599"/>
      <c r="AO1030" s="599"/>
      <c r="AP1030" s="599"/>
      <c r="AQ1030" s="599"/>
      <c r="AR1030" s="599"/>
      <c r="AS1030" s="599"/>
      <c r="AT1030" s="599"/>
      <c r="AU1030" s="599"/>
      <c r="AV1030" s="599"/>
      <c r="AW1030" s="599"/>
      <c r="AX1030" s="599"/>
      <c r="AY1030" s="599"/>
      <c r="AZ1030" s="599"/>
      <c r="BA1030" s="599"/>
      <c r="BB1030" s="599"/>
    </row>
    <row r="1031" spans="1:54" s="598" customFormat="1">
      <c r="A1031" s="605"/>
      <c r="B1031" s="605" t="str">
        <f>B$40</f>
        <v>S1</v>
      </c>
      <c r="C1031" s="574"/>
      <c r="D1031" s="607"/>
      <c r="E1031" s="608"/>
      <c r="F1031" s="597"/>
      <c r="G1031" s="605"/>
      <c r="H1031" s="605" t="str">
        <f>H$40</f>
        <v>S1</v>
      </c>
      <c r="I1031" s="574"/>
      <c r="J1031" s="607"/>
      <c r="K1031" s="608"/>
      <c r="L1031" s="599"/>
      <c r="M1031" s="599"/>
      <c r="N1031" s="599"/>
      <c r="O1031" s="599"/>
      <c r="P1031" s="599"/>
      <c r="Q1031" s="599"/>
      <c r="R1031" s="599"/>
      <c r="S1031" s="599"/>
      <c r="T1031" s="599"/>
      <c r="U1031" s="599"/>
      <c r="V1031" s="599"/>
      <c r="W1031" s="599"/>
      <c r="X1031" s="599"/>
      <c r="Y1031" s="599"/>
      <c r="Z1031" s="599"/>
      <c r="AA1031" s="599"/>
      <c r="AB1031" s="599"/>
      <c r="AC1031" s="599"/>
      <c r="AD1031" s="599"/>
      <c r="AE1031" s="599"/>
      <c r="AF1031" s="599"/>
      <c r="AG1031" s="599"/>
      <c r="AH1031" s="599"/>
      <c r="AI1031" s="599"/>
      <c r="AJ1031" s="599"/>
      <c r="AK1031" s="599"/>
      <c r="AL1031" s="599"/>
      <c r="AM1031" s="599"/>
      <c r="AN1031" s="599"/>
      <c r="AO1031" s="599"/>
      <c r="AP1031" s="599"/>
      <c r="AQ1031" s="599"/>
      <c r="AR1031" s="599"/>
      <c r="AS1031" s="599"/>
      <c r="AT1031" s="599"/>
      <c r="AU1031" s="599"/>
      <c r="AV1031" s="599"/>
      <c r="AW1031" s="599"/>
      <c r="AX1031" s="599"/>
      <c r="AY1031" s="599"/>
      <c r="AZ1031" s="599"/>
      <c r="BA1031" s="599"/>
      <c r="BB1031" s="599"/>
    </row>
    <row r="1032" spans="1:54" s="598" customFormat="1">
      <c r="A1032" s="605"/>
      <c r="B1032" s="605" t="str">
        <f>B$41</f>
        <v>S2</v>
      </c>
      <c r="C1032" s="574"/>
      <c r="D1032" s="607"/>
      <c r="E1032" s="608"/>
      <c r="F1032" s="597"/>
      <c r="G1032" s="605"/>
      <c r="H1032" s="605" t="str">
        <f>H$41</f>
        <v>S2</v>
      </c>
      <c r="I1032" s="574"/>
      <c r="J1032" s="607"/>
      <c r="K1032" s="608"/>
      <c r="L1032" s="599"/>
      <c r="M1032" s="599"/>
      <c r="N1032" s="599"/>
      <c r="O1032" s="599"/>
      <c r="P1032" s="599"/>
      <c r="Q1032" s="599"/>
      <c r="R1032" s="599"/>
      <c r="S1032" s="599"/>
      <c r="T1032" s="599"/>
      <c r="U1032" s="599"/>
      <c r="V1032" s="599"/>
      <c r="W1032" s="599"/>
      <c r="X1032" s="599"/>
      <c r="Y1032" s="599"/>
      <c r="Z1032" s="599"/>
      <c r="AA1032" s="599"/>
      <c r="AB1032" s="599"/>
      <c r="AC1032" s="599"/>
      <c r="AD1032" s="599"/>
      <c r="AE1032" s="599"/>
      <c r="AF1032" s="599"/>
      <c r="AG1032" s="599"/>
      <c r="AH1032" s="599"/>
      <c r="AI1032" s="599"/>
      <c r="AJ1032" s="599"/>
      <c r="AK1032" s="599"/>
      <c r="AL1032" s="599"/>
      <c r="AM1032" s="599"/>
      <c r="AN1032" s="599"/>
      <c r="AO1032" s="599"/>
      <c r="AP1032" s="599"/>
      <c r="AQ1032" s="599"/>
      <c r="AR1032" s="599"/>
      <c r="AS1032" s="599"/>
      <c r="AT1032" s="599"/>
      <c r="AU1032" s="599"/>
      <c r="AV1032" s="599"/>
      <c r="AW1032" s="599"/>
      <c r="AX1032" s="599"/>
      <c r="AY1032" s="599"/>
      <c r="AZ1032" s="599"/>
      <c r="BA1032" s="599"/>
      <c r="BB1032" s="599"/>
    </row>
    <row r="1033" spans="1:54" s="598" customFormat="1">
      <c r="A1033" s="605"/>
      <c r="B1033" s="605" t="str">
        <f>B$42</f>
        <v>S3</v>
      </c>
      <c r="C1033" s="574"/>
      <c r="D1033" s="607"/>
      <c r="E1033" s="608"/>
      <c r="F1033" s="597"/>
      <c r="G1033" s="605"/>
      <c r="H1033" s="605" t="str">
        <f>H$42</f>
        <v>S3</v>
      </c>
      <c r="I1033" s="574"/>
      <c r="J1033" s="607"/>
      <c r="K1033" s="608"/>
      <c r="L1033" s="599"/>
      <c r="M1033" s="599"/>
      <c r="N1033" s="599"/>
      <c r="O1033" s="599"/>
      <c r="P1033" s="599"/>
      <c r="Q1033" s="599"/>
      <c r="R1033" s="599"/>
      <c r="S1033" s="599"/>
      <c r="T1033" s="599"/>
      <c r="U1033" s="599"/>
      <c r="V1033" s="599"/>
      <c r="W1033" s="599"/>
      <c r="X1033" s="599"/>
      <c r="Y1033" s="599"/>
      <c r="Z1033" s="599"/>
      <c r="AA1033" s="599"/>
      <c r="AB1033" s="599"/>
      <c r="AC1033" s="599"/>
      <c r="AD1033" s="599"/>
      <c r="AE1033" s="599"/>
      <c r="AF1033" s="599"/>
      <c r="AG1033" s="599"/>
      <c r="AH1033" s="599"/>
      <c r="AI1033" s="599"/>
      <c r="AJ1033" s="599"/>
      <c r="AK1033" s="599"/>
      <c r="AL1033" s="599"/>
      <c r="AM1033" s="599"/>
      <c r="AN1033" s="599"/>
      <c r="AO1033" s="599"/>
      <c r="AP1033" s="599"/>
      <c r="AQ1033" s="599"/>
      <c r="AR1033" s="599"/>
      <c r="AS1033" s="599"/>
      <c r="AT1033" s="599"/>
      <c r="AU1033" s="599"/>
      <c r="AV1033" s="599"/>
      <c r="AW1033" s="599"/>
      <c r="AX1033" s="599"/>
      <c r="AY1033" s="599"/>
      <c r="AZ1033" s="599"/>
      <c r="BA1033" s="599"/>
      <c r="BB1033" s="599"/>
    </row>
    <row r="1034" spans="1:54" s="598" customFormat="1">
      <c r="A1034" s="605"/>
      <c r="B1034" s="605" t="str">
        <f>B$43</f>
        <v>S4</v>
      </c>
      <c r="C1034" s="574"/>
      <c r="D1034" s="607"/>
      <c r="E1034" s="608"/>
      <c r="F1034" s="597"/>
      <c r="G1034" s="605"/>
      <c r="H1034" s="605" t="str">
        <f>H$43</f>
        <v>S4</v>
      </c>
      <c r="I1034" s="574"/>
      <c r="J1034" s="607"/>
      <c r="K1034" s="608"/>
      <c r="L1034" s="599"/>
      <c r="M1034" s="599"/>
      <c r="N1034" s="599"/>
      <c r="O1034" s="599"/>
      <c r="P1034" s="599"/>
      <c r="Q1034" s="599"/>
      <c r="R1034" s="599"/>
      <c r="S1034" s="599"/>
      <c r="T1034" s="599"/>
      <c r="U1034" s="599"/>
      <c r="V1034" s="599"/>
      <c r="W1034" s="599"/>
      <c r="X1034" s="599"/>
      <c r="Y1034" s="599"/>
      <c r="Z1034" s="599"/>
      <c r="AA1034" s="599"/>
      <c r="AB1034" s="599"/>
      <c r="AC1034" s="599"/>
      <c r="AD1034" s="599"/>
      <c r="AE1034" s="599"/>
      <c r="AF1034" s="599"/>
      <c r="AG1034" s="599"/>
      <c r="AH1034" s="599"/>
      <c r="AI1034" s="599"/>
      <c r="AJ1034" s="599"/>
      <c r="AK1034" s="599"/>
      <c r="AL1034" s="599"/>
      <c r="AM1034" s="599"/>
      <c r="AN1034" s="599"/>
      <c r="AO1034" s="599"/>
      <c r="AP1034" s="599"/>
      <c r="AQ1034" s="599"/>
      <c r="AR1034" s="599"/>
      <c r="AS1034" s="599"/>
      <c r="AT1034" s="599"/>
      <c r="AU1034" s="599"/>
      <c r="AV1034" s="599"/>
      <c r="AW1034" s="599"/>
      <c r="AX1034" s="599"/>
      <c r="AY1034" s="599"/>
      <c r="AZ1034" s="599"/>
      <c r="BA1034" s="599"/>
      <c r="BB1034" s="599"/>
    </row>
    <row r="1035" spans="1:54" s="598" customFormat="1">
      <c r="A1035" s="610"/>
      <c r="B1035" s="610"/>
      <c r="C1035" s="611"/>
      <c r="D1035" s="612"/>
      <c r="E1035" s="613"/>
      <c r="F1035" s="597"/>
      <c r="G1035" s="610"/>
      <c r="H1035" s="610"/>
      <c r="I1035" s="611"/>
      <c r="J1035" s="612"/>
      <c r="K1035" s="613"/>
      <c r="L1035" s="599"/>
      <c r="M1035" s="599"/>
      <c r="N1035" s="599"/>
      <c r="O1035" s="599"/>
      <c r="P1035" s="599"/>
      <c r="Q1035" s="599"/>
      <c r="R1035" s="599"/>
      <c r="S1035" s="599"/>
      <c r="T1035" s="599"/>
      <c r="U1035" s="599"/>
      <c r="V1035" s="599"/>
      <c r="W1035" s="599"/>
      <c r="X1035" s="599"/>
      <c r="Y1035" s="599"/>
      <c r="Z1035" s="599"/>
      <c r="AA1035" s="599"/>
      <c r="AB1035" s="599"/>
      <c r="AC1035" s="599"/>
      <c r="AD1035" s="599"/>
      <c r="AE1035" s="599"/>
      <c r="AF1035" s="599"/>
      <c r="AG1035" s="599"/>
      <c r="AH1035" s="599"/>
      <c r="AI1035" s="599"/>
      <c r="AJ1035" s="599"/>
      <c r="AK1035" s="599"/>
      <c r="AL1035" s="599"/>
      <c r="AM1035" s="599"/>
      <c r="AN1035" s="599"/>
      <c r="AO1035" s="599"/>
      <c r="AP1035" s="599"/>
      <c r="AQ1035" s="599"/>
      <c r="AR1035" s="599"/>
      <c r="AS1035" s="599"/>
      <c r="AT1035" s="599"/>
      <c r="AU1035" s="599"/>
      <c r="AV1035" s="599"/>
      <c r="AW1035" s="599"/>
      <c r="AX1035" s="599"/>
      <c r="AY1035" s="599"/>
      <c r="AZ1035" s="599"/>
      <c r="BA1035" s="599"/>
      <c r="BB1035" s="599"/>
    </row>
    <row r="1036" spans="1:54" s="598" customFormat="1" ht="137.44999999999999">
      <c r="A1036" s="610"/>
      <c r="B1036" s="610"/>
      <c r="C1036" s="611"/>
      <c r="D1036" s="612"/>
      <c r="E1036" s="613"/>
      <c r="F1036" s="597"/>
      <c r="G1036" s="615" t="s">
        <v>1901</v>
      </c>
      <c r="H1036" s="615"/>
      <c r="I1036" s="619" t="s">
        <v>1902</v>
      </c>
      <c r="J1036" s="617"/>
      <c r="K1036" s="618"/>
      <c r="L1036" s="599"/>
      <c r="M1036" s="599"/>
      <c r="N1036" s="599"/>
      <c r="O1036" s="599"/>
      <c r="P1036" s="599"/>
      <c r="Q1036" s="599"/>
      <c r="R1036" s="599"/>
      <c r="S1036" s="599"/>
      <c r="T1036" s="599"/>
      <c r="U1036" s="599"/>
      <c r="V1036" s="599"/>
      <c r="W1036" s="599"/>
      <c r="X1036" s="599"/>
      <c r="Y1036" s="599"/>
      <c r="Z1036" s="599"/>
      <c r="AA1036" s="599"/>
      <c r="AB1036" s="599"/>
      <c r="AC1036" s="599"/>
      <c r="AD1036" s="599"/>
      <c r="AE1036" s="599"/>
      <c r="AF1036" s="599"/>
      <c r="AG1036" s="599"/>
      <c r="AH1036" s="599"/>
      <c r="AI1036" s="599"/>
      <c r="AJ1036" s="599"/>
      <c r="AK1036" s="599"/>
      <c r="AL1036" s="599"/>
      <c r="AM1036" s="599"/>
      <c r="AN1036" s="599"/>
      <c r="AO1036" s="599"/>
      <c r="AP1036" s="599"/>
      <c r="AQ1036" s="599"/>
      <c r="AR1036" s="599"/>
      <c r="AS1036" s="599"/>
      <c r="AT1036" s="599"/>
      <c r="AU1036" s="599"/>
      <c r="AV1036" s="599"/>
      <c r="AW1036" s="599"/>
      <c r="AX1036" s="599"/>
      <c r="AY1036" s="599"/>
      <c r="AZ1036" s="599"/>
      <c r="BA1036" s="599"/>
      <c r="BB1036" s="599"/>
    </row>
    <row r="1037" spans="1:54" s="598" customFormat="1">
      <c r="A1037" s="610"/>
      <c r="B1037" s="610"/>
      <c r="C1037" s="611"/>
      <c r="D1037" s="612"/>
      <c r="E1037" s="613"/>
      <c r="F1037" s="597"/>
      <c r="G1037" s="615"/>
      <c r="H1037" s="615" t="s">
        <v>1517</v>
      </c>
      <c r="I1037" s="620"/>
      <c r="J1037" s="617"/>
      <c r="K1037" s="618"/>
      <c r="L1037" s="599"/>
      <c r="M1037" s="599"/>
      <c r="N1037" s="599"/>
      <c r="O1037" s="599"/>
      <c r="P1037" s="599"/>
      <c r="Q1037" s="599"/>
      <c r="R1037" s="599"/>
      <c r="S1037" s="599"/>
      <c r="T1037" s="599"/>
      <c r="U1037" s="599"/>
      <c r="V1037" s="599"/>
      <c r="W1037" s="599"/>
      <c r="X1037" s="599"/>
      <c r="Y1037" s="599"/>
      <c r="Z1037" s="599"/>
      <c r="AA1037" s="599"/>
      <c r="AB1037" s="599"/>
      <c r="AC1037" s="599"/>
      <c r="AD1037" s="599"/>
      <c r="AE1037" s="599"/>
      <c r="AF1037" s="599"/>
      <c r="AG1037" s="599"/>
      <c r="AH1037" s="599"/>
      <c r="AI1037" s="599"/>
      <c r="AJ1037" s="599"/>
      <c r="AK1037" s="599"/>
      <c r="AL1037" s="599"/>
      <c r="AM1037" s="599"/>
      <c r="AN1037" s="599"/>
      <c r="AO1037" s="599"/>
      <c r="AP1037" s="599"/>
      <c r="AQ1037" s="599"/>
      <c r="AR1037" s="599"/>
      <c r="AS1037" s="599"/>
      <c r="AT1037" s="599"/>
      <c r="AU1037" s="599"/>
      <c r="AV1037" s="599"/>
      <c r="AW1037" s="599"/>
      <c r="AX1037" s="599"/>
      <c r="AY1037" s="599"/>
      <c r="AZ1037" s="599"/>
      <c r="BA1037" s="599"/>
      <c r="BB1037" s="599"/>
    </row>
    <row r="1038" spans="1:54" s="598" customFormat="1">
      <c r="A1038" s="610"/>
      <c r="B1038" s="610"/>
      <c r="C1038" s="611"/>
      <c r="D1038" s="612"/>
      <c r="E1038" s="613"/>
      <c r="F1038" s="597"/>
      <c r="G1038" s="615"/>
      <c r="H1038" s="615" t="str">
        <f>H$39</f>
        <v>MA</v>
      </c>
      <c r="I1038" s="620"/>
      <c r="J1038" s="617"/>
      <c r="K1038" s="618"/>
      <c r="L1038" s="599"/>
      <c r="M1038" s="599"/>
      <c r="N1038" s="599"/>
      <c r="O1038" s="599"/>
      <c r="P1038" s="599"/>
      <c r="Q1038" s="599"/>
      <c r="R1038" s="599"/>
      <c r="S1038" s="599"/>
      <c r="T1038" s="599"/>
      <c r="U1038" s="599"/>
      <c r="V1038" s="599"/>
      <c r="W1038" s="599"/>
      <c r="X1038" s="599"/>
      <c r="Y1038" s="599"/>
      <c r="Z1038" s="599"/>
      <c r="AA1038" s="599"/>
      <c r="AB1038" s="599"/>
      <c r="AC1038" s="599"/>
      <c r="AD1038" s="599"/>
      <c r="AE1038" s="599"/>
      <c r="AF1038" s="599"/>
      <c r="AG1038" s="599"/>
      <c r="AH1038" s="599"/>
      <c r="AI1038" s="599"/>
      <c r="AJ1038" s="599"/>
      <c r="AK1038" s="599"/>
      <c r="AL1038" s="599"/>
      <c r="AM1038" s="599"/>
      <c r="AN1038" s="599"/>
      <c r="AO1038" s="599"/>
      <c r="AP1038" s="599"/>
      <c r="AQ1038" s="599"/>
      <c r="AR1038" s="599"/>
      <c r="AS1038" s="599"/>
      <c r="AT1038" s="599"/>
      <c r="AU1038" s="599"/>
      <c r="AV1038" s="599"/>
      <c r="AW1038" s="599"/>
      <c r="AX1038" s="599"/>
      <c r="AY1038" s="599"/>
      <c r="AZ1038" s="599"/>
      <c r="BA1038" s="599"/>
      <c r="BB1038" s="599"/>
    </row>
    <row r="1039" spans="1:54" s="598" customFormat="1">
      <c r="A1039" s="610"/>
      <c r="B1039" s="610"/>
      <c r="C1039" s="611"/>
      <c r="D1039" s="612"/>
      <c r="E1039" s="613"/>
      <c r="F1039" s="597"/>
      <c r="G1039" s="615"/>
      <c r="H1039" s="615" t="str">
        <f>H$40</f>
        <v>S1</v>
      </c>
      <c r="I1039" s="620"/>
      <c r="J1039" s="617"/>
      <c r="K1039" s="618"/>
      <c r="L1039" s="599"/>
      <c r="M1039" s="599"/>
      <c r="N1039" s="599"/>
      <c r="O1039" s="599"/>
      <c r="P1039" s="599"/>
      <c r="Q1039" s="599"/>
      <c r="R1039" s="599"/>
      <c r="S1039" s="599"/>
      <c r="T1039" s="599"/>
      <c r="U1039" s="599"/>
      <c r="V1039" s="599"/>
      <c r="W1039" s="599"/>
      <c r="X1039" s="599"/>
      <c r="Y1039" s="599"/>
      <c r="Z1039" s="599"/>
      <c r="AA1039" s="599"/>
      <c r="AB1039" s="599"/>
      <c r="AC1039" s="599"/>
      <c r="AD1039" s="599"/>
      <c r="AE1039" s="599"/>
      <c r="AF1039" s="599"/>
      <c r="AG1039" s="599"/>
      <c r="AH1039" s="599"/>
      <c r="AI1039" s="599"/>
      <c r="AJ1039" s="599"/>
      <c r="AK1039" s="599"/>
      <c r="AL1039" s="599"/>
      <c r="AM1039" s="599"/>
      <c r="AN1039" s="599"/>
      <c r="AO1039" s="599"/>
      <c r="AP1039" s="599"/>
      <c r="AQ1039" s="599"/>
      <c r="AR1039" s="599"/>
      <c r="AS1039" s="599"/>
      <c r="AT1039" s="599"/>
      <c r="AU1039" s="599"/>
      <c r="AV1039" s="599"/>
      <c r="AW1039" s="599"/>
      <c r="AX1039" s="599"/>
      <c r="AY1039" s="599"/>
      <c r="AZ1039" s="599"/>
      <c r="BA1039" s="599"/>
      <c r="BB1039" s="599"/>
    </row>
    <row r="1040" spans="1:54" s="598" customFormat="1">
      <c r="A1040" s="610"/>
      <c r="B1040" s="610"/>
      <c r="C1040" s="611"/>
      <c r="D1040" s="612"/>
      <c r="E1040" s="613"/>
      <c r="F1040" s="597"/>
      <c r="G1040" s="615"/>
      <c r="H1040" s="615" t="str">
        <f>H$41</f>
        <v>S2</v>
      </c>
      <c r="I1040" s="620"/>
      <c r="J1040" s="617"/>
      <c r="K1040" s="618"/>
      <c r="L1040" s="599"/>
      <c r="M1040" s="599"/>
      <c r="N1040" s="599"/>
      <c r="O1040" s="599"/>
      <c r="P1040" s="599"/>
      <c r="Q1040" s="599"/>
      <c r="R1040" s="599"/>
      <c r="S1040" s="599"/>
      <c r="T1040" s="599"/>
      <c r="U1040" s="599"/>
      <c r="V1040" s="599"/>
      <c r="W1040" s="599"/>
      <c r="X1040" s="599"/>
      <c r="Y1040" s="599"/>
      <c r="Z1040" s="599"/>
      <c r="AA1040" s="599"/>
      <c r="AB1040" s="599"/>
      <c r="AC1040" s="599"/>
      <c r="AD1040" s="599"/>
      <c r="AE1040" s="599"/>
      <c r="AF1040" s="599"/>
      <c r="AG1040" s="599"/>
      <c r="AH1040" s="599"/>
      <c r="AI1040" s="599"/>
      <c r="AJ1040" s="599"/>
      <c r="AK1040" s="599"/>
      <c r="AL1040" s="599"/>
      <c r="AM1040" s="599"/>
      <c r="AN1040" s="599"/>
      <c r="AO1040" s="599"/>
      <c r="AP1040" s="599"/>
      <c r="AQ1040" s="599"/>
      <c r="AR1040" s="599"/>
      <c r="AS1040" s="599"/>
      <c r="AT1040" s="599"/>
      <c r="AU1040" s="599"/>
      <c r="AV1040" s="599"/>
      <c r="AW1040" s="599"/>
      <c r="AX1040" s="599"/>
      <c r="AY1040" s="599"/>
      <c r="AZ1040" s="599"/>
      <c r="BA1040" s="599"/>
      <c r="BB1040" s="599"/>
    </row>
    <row r="1041" spans="1:54" s="598" customFormat="1">
      <c r="A1041" s="610"/>
      <c r="B1041" s="610"/>
      <c r="C1041" s="611"/>
      <c r="D1041" s="612"/>
      <c r="E1041" s="613"/>
      <c r="F1041" s="597"/>
      <c r="G1041" s="615"/>
      <c r="H1041" s="615" t="str">
        <f>H$42</f>
        <v>S3</v>
      </c>
      <c r="I1041" s="620"/>
      <c r="J1041" s="617"/>
      <c r="K1041" s="618"/>
      <c r="L1041" s="599"/>
      <c r="M1041" s="599"/>
      <c r="N1041" s="599"/>
      <c r="O1041" s="599"/>
      <c r="P1041" s="599"/>
      <c r="Q1041" s="599"/>
      <c r="R1041" s="599"/>
      <c r="S1041" s="599"/>
      <c r="T1041" s="599"/>
      <c r="U1041" s="599"/>
      <c r="V1041" s="599"/>
      <c r="W1041" s="599"/>
      <c r="X1041" s="599"/>
      <c r="Y1041" s="599"/>
      <c r="Z1041" s="599"/>
      <c r="AA1041" s="599"/>
      <c r="AB1041" s="599"/>
      <c r="AC1041" s="599"/>
      <c r="AD1041" s="599"/>
      <c r="AE1041" s="599"/>
      <c r="AF1041" s="599"/>
      <c r="AG1041" s="599"/>
      <c r="AH1041" s="599"/>
      <c r="AI1041" s="599"/>
      <c r="AJ1041" s="599"/>
      <c r="AK1041" s="599"/>
      <c r="AL1041" s="599"/>
      <c r="AM1041" s="599"/>
      <c r="AN1041" s="599"/>
      <c r="AO1041" s="599"/>
      <c r="AP1041" s="599"/>
      <c r="AQ1041" s="599"/>
      <c r="AR1041" s="599"/>
      <c r="AS1041" s="599"/>
      <c r="AT1041" s="599"/>
      <c r="AU1041" s="599"/>
      <c r="AV1041" s="599"/>
      <c r="AW1041" s="599"/>
      <c r="AX1041" s="599"/>
      <c r="AY1041" s="599"/>
      <c r="AZ1041" s="599"/>
      <c r="BA1041" s="599"/>
      <c r="BB1041" s="599"/>
    </row>
    <row r="1042" spans="1:54" s="598" customFormat="1">
      <c r="A1042" s="610"/>
      <c r="B1042" s="610"/>
      <c r="C1042" s="611"/>
      <c r="D1042" s="612"/>
      <c r="E1042" s="613"/>
      <c r="F1042" s="597"/>
      <c r="G1042" s="615"/>
      <c r="H1042" s="615" t="str">
        <f>H$43</f>
        <v>S4</v>
      </c>
      <c r="I1042" s="620"/>
      <c r="J1042" s="617"/>
      <c r="K1042" s="618"/>
      <c r="L1042" s="599"/>
      <c r="M1042" s="599"/>
      <c r="N1042" s="599"/>
      <c r="O1042" s="599"/>
      <c r="P1042" s="599"/>
      <c r="Q1042" s="599"/>
      <c r="R1042" s="599"/>
      <c r="S1042" s="599"/>
      <c r="T1042" s="599"/>
      <c r="U1042" s="599"/>
      <c r="V1042" s="599"/>
      <c r="W1042" s="599"/>
      <c r="X1042" s="599"/>
      <c r="Y1042" s="599"/>
      <c r="Z1042" s="599"/>
      <c r="AA1042" s="599"/>
      <c r="AB1042" s="599"/>
      <c r="AC1042" s="599"/>
      <c r="AD1042" s="599"/>
      <c r="AE1042" s="599"/>
      <c r="AF1042" s="599"/>
      <c r="AG1042" s="599"/>
      <c r="AH1042" s="599"/>
      <c r="AI1042" s="599"/>
      <c r="AJ1042" s="599"/>
      <c r="AK1042" s="599"/>
      <c r="AL1042" s="599"/>
      <c r="AM1042" s="599"/>
      <c r="AN1042" s="599"/>
      <c r="AO1042" s="599"/>
      <c r="AP1042" s="599"/>
      <c r="AQ1042" s="599"/>
      <c r="AR1042" s="599"/>
      <c r="AS1042" s="599"/>
      <c r="AT1042" s="599"/>
      <c r="AU1042" s="599"/>
      <c r="AV1042" s="599"/>
      <c r="AW1042" s="599"/>
      <c r="AX1042" s="599"/>
      <c r="AY1042" s="599"/>
      <c r="AZ1042" s="599"/>
      <c r="BA1042" s="599"/>
      <c r="BB1042" s="599"/>
    </row>
    <row r="1043" spans="1:54" s="598" customFormat="1">
      <c r="A1043" s="610"/>
      <c r="B1043" s="610"/>
      <c r="C1043" s="611"/>
      <c r="D1043" s="612"/>
      <c r="E1043" s="613"/>
      <c r="F1043" s="597"/>
      <c r="G1043" s="600"/>
      <c r="H1043" s="600"/>
      <c r="I1043" s="600"/>
      <c r="J1043" s="600"/>
      <c r="K1043" s="600"/>
      <c r="L1043" s="599"/>
      <c r="M1043" s="599"/>
      <c r="N1043" s="599"/>
      <c r="O1043" s="599"/>
      <c r="P1043" s="599"/>
      <c r="Q1043" s="599"/>
      <c r="R1043" s="599"/>
      <c r="S1043" s="599"/>
      <c r="T1043" s="599"/>
      <c r="U1043" s="599"/>
      <c r="V1043" s="599"/>
      <c r="W1043" s="599"/>
      <c r="X1043" s="599"/>
      <c r="Y1043" s="599"/>
      <c r="Z1043" s="599"/>
      <c r="AA1043" s="599"/>
      <c r="AB1043" s="599"/>
      <c r="AC1043" s="599"/>
      <c r="AD1043" s="599"/>
      <c r="AE1043" s="599"/>
      <c r="AF1043" s="599"/>
      <c r="AG1043" s="599"/>
      <c r="AH1043" s="599"/>
      <c r="AI1043" s="599"/>
      <c r="AJ1043" s="599"/>
      <c r="AK1043" s="599"/>
      <c r="AL1043" s="599"/>
      <c r="AM1043" s="599"/>
      <c r="AN1043" s="599"/>
      <c r="AO1043" s="599"/>
      <c r="AP1043" s="599"/>
      <c r="AQ1043" s="599"/>
      <c r="AR1043" s="599"/>
      <c r="AS1043" s="599"/>
      <c r="AT1043" s="599"/>
      <c r="AU1043" s="599"/>
      <c r="AV1043" s="599"/>
      <c r="AW1043" s="599"/>
      <c r="AX1043" s="599"/>
      <c r="AY1043" s="599"/>
      <c r="AZ1043" s="599"/>
      <c r="BA1043" s="599"/>
      <c r="BB1043" s="599"/>
    </row>
    <row r="1044" spans="1:54" s="598" customFormat="1" ht="137.44999999999999">
      <c r="A1044" s="605" t="s">
        <v>1112</v>
      </c>
      <c r="B1044" s="605"/>
      <c r="C1044" s="606" t="s">
        <v>1113</v>
      </c>
      <c r="D1044" s="607"/>
      <c r="E1044" s="608"/>
      <c r="F1044" s="597"/>
      <c r="G1044" s="605" t="s">
        <v>1112</v>
      </c>
      <c r="H1044" s="605"/>
      <c r="I1044" s="606" t="s">
        <v>1903</v>
      </c>
      <c r="J1044" s="607"/>
      <c r="K1044" s="608"/>
      <c r="L1044" s="599"/>
      <c r="M1044" s="599"/>
      <c r="N1044" s="599"/>
      <c r="O1044" s="599"/>
      <c r="P1044" s="599"/>
      <c r="Q1044" s="599"/>
      <c r="R1044" s="599"/>
      <c r="S1044" s="599"/>
      <c r="T1044" s="599"/>
      <c r="U1044" s="599"/>
      <c r="V1044" s="599"/>
      <c r="W1044" s="599"/>
      <c r="X1044" s="599"/>
      <c r="Y1044" s="599"/>
      <c r="Z1044" s="599"/>
      <c r="AA1044" s="599"/>
      <c r="AB1044" s="599"/>
      <c r="AC1044" s="599"/>
      <c r="AD1044" s="599"/>
      <c r="AE1044" s="599"/>
      <c r="AF1044" s="599"/>
      <c r="AG1044" s="599"/>
      <c r="AH1044" s="599"/>
      <c r="AI1044" s="599"/>
      <c r="AJ1044" s="599"/>
      <c r="AK1044" s="599"/>
      <c r="AL1044" s="599"/>
      <c r="AM1044" s="599"/>
      <c r="AN1044" s="599"/>
      <c r="AO1044" s="599"/>
      <c r="AP1044" s="599"/>
      <c r="AQ1044" s="599"/>
      <c r="AR1044" s="599"/>
      <c r="AS1044" s="599"/>
      <c r="AT1044" s="599"/>
      <c r="AU1044" s="599"/>
      <c r="AV1044" s="599"/>
      <c r="AW1044" s="599"/>
      <c r="AX1044" s="599"/>
      <c r="AY1044" s="599"/>
      <c r="AZ1044" s="599"/>
      <c r="BA1044" s="599"/>
      <c r="BB1044" s="599"/>
    </row>
    <row r="1045" spans="1:54" s="598" customFormat="1" ht="37.5">
      <c r="A1045" s="605"/>
      <c r="B1045" s="605"/>
      <c r="C1045" s="609" t="s">
        <v>1904</v>
      </c>
      <c r="D1045" s="607"/>
      <c r="E1045" s="608"/>
      <c r="F1045" s="597"/>
      <c r="G1045" s="605"/>
      <c r="H1045" s="605"/>
      <c r="I1045" s="609" t="s">
        <v>1905</v>
      </c>
      <c r="J1045" s="607"/>
      <c r="K1045" s="608"/>
      <c r="L1045" s="599"/>
      <c r="M1045" s="599"/>
      <c r="N1045" s="599"/>
      <c r="O1045" s="599"/>
      <c r="P1045" s="599"/>
      <c r="Q1045" s="599"/>
      <c r="R1045" s="599"/>
      <c r="S1045" s="599"/>
      <c r="T1045" s="599"/>
      <c r="U1045" s="599"/>
      <c r="V1045" s="599"/>
      <c r="W1045" s="599"/>
      <c r="X1045" s="599"/>
      <c r="Y1045" s="599"/>
      <c r="Z1045" s="599"/>
      <c r="AA1045" s="599"/>
      <c r="AB1045" s="599"/>
      <c r="AC1045" s="599"/>
      <c r="AD1045" s="599"/>
      <c r="AE1045" s="599"/>
      <c r="AF1045" s="599"/>
      <c r="AG1045" s="599"/>
      <c r="AH1045" s="599"/>
      <c r="AI1045" s="599"/>
      <c r="AJ1045" s="599"/>
      <c r="AK1045" s="599"/>
      <c r="AL1045" s="599"/>
      <c r="AM1045" s="599"/>
      <c r="AN1045" s="599"/>
      <c r="AO1045" s="599"/>
      <c r="AP1045" s="599"/>
      <c r="AQ1045" s="599"/>
      <c r="AR1045" s="599"/>
      <c r="AS1045" s="599"/>
      <c r="AT1045" s="599"/>
      <c r="AU1045" s="599"/>
      <c r="AV1045" s="599"/>
      <c r="AW1045" s="599"/>
      <c r="AX1045" s="599"/>
      <c r="AY1045" s="599"/>
      <c r="AZ1045" s="599"/>
      <c r="BA1045" s="599"/>
      <c r="BB1045" s="599"/>
    </row>
    <row r="1046" spans="1:54" s="598" customFormat="1">
      <c r="A1046" s="605"/>
      <c r="B1046" s="605" t="s">
        <v>1517</v>
      </c>
      <c r="C1046" s="574"/>
      <c r="D1046" s="607"/>
      <c r="E1046" s="608"/>
      <c r="F1046" s="597"/>
      <c r="G1046" s="605"/>
      <c r="H1046" s="605" t="s">
        <v>1517</v>
      </c>
      <c r="I1046" s="574"/>
      <c r="J1046" s="607"/>
      <c r="K1046" s="608"/>
      <c r="L1046" s="599"/>
      <c r="M1046" s="599"/>
      <c r="N1046" s="599"/>
      <c r="O1046" s="599"/>
      <c r="P1046" s="599"/>
      <c r="Q1046" s="599"/>
      <c r="R1046" s="599"/>
      <c r="S1046" s="599"/>
      <c r="T1046" s="599"/>
      <c r="U1046" s="599"/>
      <c r="V1046" s="599"/>
      <c r="W1046" s="599"/>
      <c r="X1046" s="599"/>
      <c r="Y1046" s="599"/>
      <c r="Z1046" s="599"/>
      <c r="AA1046" s="599"/>
      <c r="AB1046" s="599"/>
      <c r="AC1046" s="599"/>
      <c r="AD1046" s="599"/>
      <c r="AE1046" s="599"/>
      <c r="AF1046" s="599"/>
      <c r="AG1046" s="599"/>
      <c r="AH1046" s="599"/>
      <c r="AI1046" s="599"/>
      <c r="AJ1046" s="599"/>
      <c r="AK1046" s="599"/>
      <c r="AL1046" s="599"/>
      <c r="AM1046" s="599"/>
      <c r="AN1046" s="599"/>
      <c r="AO1046" s="599"/>
      <c r="AP1046" s="599"/>
      <c r="AQ1046" s="599"/>
      <c r="AR1046" s="599"/>
      <c r="AS1046" s="599"/>
      <c r="AT1046" s="599"/>
      <c r="AU1046" s="599"/>
      <c r="AV1046" s="599"/>
      <c r="AW1046" s="599"/>
      <c r="AX1046" s="599"/>
      <c r="AY1046" s="599"/>
      <c r="AZ1046" s="599"/>
      <c r="BA1046" s="599"/>
      <c r="BB1046" s="599"/>
    </row>
    <row r="1047" spans="1:54" s="598" customFormat="1">
      <c r="A1047" s="605"/>
      <c r="B1047" s="605" t="str">
        <f>B$39</f>
        <v>MA</v>
      </c>
      <c r="C1047" s="574"/>
      <c r="D1047" s="607"/>
      <c r="E1047" s="608"/>
      <c r="F1047" s="597"/>
      <c r="G1047" s="605"/>
      <c r="H1047" s="605" t="str">
        <f>H$39</f>
        <v>MA</v>
      </c>
      <c r="I1047" s="574"/>
      <c r="J1047" s="607"/>
      <c r="K1047" s="608"/>
      <c r="L1047" s="599"/>
      <c r="M1047" s="599"/>
      <c r="N1047" s="599"/>
      <c r="O1047" s="599"/>
      <c r="P1047" s="599"/>
      <c r="Q1047" s="599"/>
      <c r="R1047" s="599"/>
      <c r="S1047" s="599"/>
      <c r="T1047" s="599"/>
      <c r="U1047" s="599"/>
      <c r="V1047" s="599"/>
      <c r="W1047" s="599"/>
      <c r="X1047" s="599"/>
      <c r="Y1047" s="599"/>
      <c r="Z1047" s="599"/>
      <c r="AA1047" s="599"/>
      <c r="AB1047" s="599"/>
      <c r="AC1047" s="599"/>
      <c r="AD1047" s="599"/>
      <c r="AE1047" s="599"/>
      <c r="AF1047" s="599"/>
      <c r="AG1047" s="599"/>
      <c r="AH1047" s="599"/>
      <c r="AI1047" s="599"/>
      <c r="AJ1047" s="599"/>
      <c r="AK1047" s="599"/>
      <c r="AL1047" s="599"/>
      <c r="AM1047" s="599"/>
      <c r="AN1047" s="599"/>
      <c r="AO1047" s="599"/>
      <c r="AP1047" s="599"/>
      <c r="AQ1047" s="599"/>
      <c r="AR1047" s="599"/>
      <c r="AS1047" s="599"/>
      <c r="AT1047" s="599"/>
      <c r="AU1047" s="599"/>
      <c r="AV1047" s="599"/>
      <c r="AW1047" s="599"/>
      <c r="AX1047" s="599"/>
      <c r="AY1047" s="599"/>
      <c r="AZ1047" s="599"/>
      <c r="BA1047" s="599"/>
      <c r="BB1047" s="599"/>
    </row>
    <row r="1048" spans="1:54" s="598" customFormat="1">
      <c r="A1048" s="605"/>
      <c r="B1048" s="605" t="str">
        <f>B$40</f>
        <v>S1</v>
      </c>
      <c r="C1048" s="574"/>
      <c r="D1048" s="607"/>
      <c r="E1048" s="608"/>
      <c r="F1048" s="597"/>
      <c r="G1048" s="605"/>
      <c r="H1048" s="605" t="str">
        <f>H$40</f>
        <v>S1</v>
      </c>
      <c r="I1048" s="574"/>
      <c r="J1048" s="607"/>
      <c r="K1048" s="608"/>
      <c r="L1048" s="599"/>
      <c r="M1048" s="599"/>
      <c r="N1048" s="599"/>
      <c r="O1048" s="599"/>
      <c r="P1048" s="599"/>
      <c r="Q1048" s="599"/>
      <c r="R1048" s="599"/>
      <c r="S1048" s="599"/>
      <c r="T1048" s="599"/>
      <c r="U1048" s="599"/>
      <c r="V1048" s="599"/>
      <c r="W1048" s="599"/>
      <c r="X1048" s="599"/>
      <c r="Y1048" s="599"/>
      <c r="Z1048" s="599"/>
      <c r="AA1048" s="599"/>
      <c r="AB1048" s="599"/>
      <c r="AC1048" s="599"/>
      <c r="AD1048" s="599"/>
      <c r="AE1048" s="599"/>
      <c r="AF1048" s="599"/>
      <c r="AG1048" s="599"/>
      <c r="AH1048" s="599"/>
      <c r="AI1048" s="599"/>
      <c r="AJ1048" s="599"/>
      <c r="AK1048" s="599"/>
      <c r="AL1048" s="599"/>
      <c r="AM1048" s="599"/>
      <c r="AN1048" s="599"/>
      <c r="AO1048" s="599"/>
      <c r="AP1048" s="599"/>
      <c r="AQ1048" s="599"/>
      <c r="AR1048" s="599"/>
      <c r="AS1048" s="599"/>
      <c r="AT1048" s="599"/>
      <c r="AU1048" s="599"/>
      <c r="AV1048" s="599"/>
      <c r="AW1048" s="599"/>
      <c r="AX1048" s="599"/>
      <c r="AY1048" s="599"/>
      <c r="AZ1048" s="599"/>
      <c r="BA1048" s="599"/>
      <c r="BB1048" s="599"/>
    </row>
    <row r="1049" spans="1:54" s="598" customFormat="1">
      <c r="A1049" s="605"/>
      <c r="B1049" s="605" t="str">
        <f>B$41</f>
        <v>S2</v>
      </c>
      <c r="C1049" s="574"/>
      <c r="D1049" s="607"/>
      <c r="E1049" s="608"/>
      <c r="F1049" s="597"/>
      <c r="G1049" s="605"/>
      <c r="H1049" s="605" t="str">
        <f>H$41</f>
        <v>S2</v>
      </c>
      <c r="I1049" s="574"/>
      <c r="J1049" s="607"/>
      <c r="K1049" s="608"/>
      <c r="L1049" s="599"/>
      <c r="M1049" s="599"/>
      <c r="N1049" s="599"/>
      <c r="O1049" s="599"/>
      <c r="P1049" s="599"/>
      <c r="Q1049" s="599"/>
      <c r="R1049" s="599"/>
      <c r="S1049" s="599"/>
      <c r="T1049" s="599"/>
      <c r="U1049" s="599"/>
      <c r="V1049" s="599"/>
      <c r="W1049" s="599"/>
      <c r="X1049" s="599"/>
      <c r="Y1049" s="599"/>
      <c r="Z1049" s="599"/>
      <c r="AA1049" s="599"/>
      <c r="AB1049" s="599"/>
      <c r="AC1049" s="599"/>
      <c r="AD1049" s="599"/>
      <c r="AE1049" s="599"/>
      <c r="AF1049" s="599"/>
      <c r="AG1049" s="599"/>
      <c r="AH1049" s="599"/>
      <c r="AI1049" s="599"/>
      <c r="AJ1049" s="599"/>
      <c r="AK1049" s="599"/>
      <c r="AL1049" s="599"/>
      <c r="AM1049" s="599"/>
      <c r="AN1049" s="599"/>
      <c r="AO1049" s="599"/>
      <c r="AP1049" s="599"/>
      <c r="AQ1049" s="599"/>
      <c r="AR1049" s="599"/>
      <c r="AS1049" s="599"/>
      <c r="AT1049" s="599"/>
      <c r="AU1049" s="599"/>
      <c r="AV1049" s="599"/>
      <c r="AW1049" s="599"/>
      <c r="AX1049" s="599"/>
      <c r="AY1049" s="599"/>
      <c r="AZ1049" s="599"/>
      <c r="BA1049" s="599"/>
      <c r="BB1049" s="599"/>
    </row>
    <row r="1050" spans="1:54" s="598" customFormat="1">
      <c r="A1050" s="605"/>
      <c r="B1050" s="605" t="str">
        <f>B$42</f>
        <v>S3</v>
      </c>
      <c r="C1050" s="574"/>
      <c r="D1050" s="607"/>
      <c r="E1050" s="608"/>
      <c r="F1050" s="597"/>
      <c r="G1050" s="605"/>
      <c r="H1050" s="605" t="str">
        <f>H$42</f>
        <v>S3</v>
      </c>
      <c r="I1050" s="574"/>
      <c r="J1050" s="607"/>
      <c r="K1050" s="608"/>
      <c r="L1050" s="599"/>
      <c r="M1050" s="599"/>
      <c r="N1050" s="599"/>
      <c r="O1050" s="599"/>
      <c r="P1050" s="599"/>
      <c r="Q1050" s="599"/>
      <c r="R1050" s="599"/>
      <c r="S1050" s="599"/>
      <c r="T1050" s="599"/>
      <c r="U1050" s="599"/>
      <c r="V1050" s="599"/>
      <c r="W1050" s="599"/>
      <c r="X1050" s="599"/>
      <c r="Y1050" s="599"/>
      <c r="Z1050" s="599"/>
      <c r="AA1050" s="599"/>
      <c r="AB1050" s="599"/>
      <c r="AC1050" s="599"/>
      <c r="AD1050" s="599"/>
      <c r="AE1050" s="599"/>
      <c r="AF1050" s="599"/>
      <c r="AG1050" s="599"/>
      <c r="AH1050" s="599"/>
      <c r="AI1050" s="599"/>
      <c r="AJ1050" s="599"/>
      <c r="AK1050" s="599"/>
      <c r="AL1050" s="599"/>
      <c r="AM1050" s="599"/>
      <c r="AN1050" s="599"/>
      <c r="AO1050" s="599"/>
      <c r="AP1050" s="599"/>
      <c r="AQ1050" s="599"/>
      <c r="AR1050" s="599"/>
      <c r="AS1050" s="599"/>
      <c r="AT1050" s="599"/>
      <c r="AU1050" s="599"/>
      <c r="AV1050" s="599"/>
      <c r="AW1050" s="599"/>
      <c r="AX1050" s="599"/>
      <c r="AY1050" s="599"/>
      <c r="AZ1050" s="599"/>
      <c r="BA1050" s="599"/>
      <c r="BB1050" s="599"/>
    </row>
    <row r="1051" spans="1:54" s="598" customFormat="1">
      <c r="A1051" s="605"/>
      <c r="B1051" s="605" t="str">
        <f>B$43</f>
        <v>S4</v>
      </c>
      <c r="C1051" s="574"/>
      <c r="D1051" s="607"/>
      <c r="E1051" s="608"/>
      <c r="F1051" s="597"/>
      <c r="G1051" s="605"/>
      <c r="H1051" s="605" t="str">
        <f>H$43</f>
        <v>S4</v>
      </c>
      <c r="I1051" s="574"/>
      <c r="J1051" s="607"/>
      <c r="K1051" s="608"/>
      <c r="L1051" s="599"/>
      <c r="M1051" s="599"/>
      <c r="N1051" s="599"/>
      <c r="O1051" s="599"/>
      <c r="P1051" s="599"/>
      <c r="Q1051" s="599"/>
      <c r="R1051" s="599"/>
      <c r="S1051" s="599"/>
      <c r="T1051" s="599"/>
      <c r="U1051" s="599"/>
      <c r="V1051" s="599"/>
      <c r="W1051" s="599"/>
      <c r="X1051" s="599"/>
      <c r="Y1051" s="599"/>
      <c r="Z1051" s="599"/>
      <c r="AA1051" s="599"/>
      <c r="AB1051" s="599"/>
      <c r="AC1051" s="599"/>
      <c r="AD1051" s="599"/>
      <c r="AE1051" s="599"/>
      <c r="AF1051" s="599"/>
      <c r="AG1051" s="599"/>
      <c r="AH1051" s="599"/>
      <c r="AI1051" s="599"/>
      <c r="AJ1051" s="599"/>
      <c r="AK1051" s="599"/>
      <c r="AL1051" s="599"/>
      <c r="AM1051" s="599"/>
      <c r="AN1051" s="599"/>
      <c r="AO1051" s="599"/>
      <c r="AP1051" s="599"/>
      <c r="AQ1051" s="599"/>
      <c r="AR1051" s="599"/>
      <c r="AS1051" s="599"/>
      <c r="AT1051" s="599"/>
      <c r="AU1051" s="599"/>
      <c r="AV1051" s="599"/>
      <c r="AW1051" s="599"/>
      <c r="AX1051" s="599"/>
      <c r="AY1051" s="599"/>
      <c r="AZ1051" s="599"/>
      <c r="BA1051" s="599"/>
      <c r="BB1051" s="599"/>
    </row>
    <row r="1052" spans="1:54" s="598" customFormat="1">
      <c r="A1052" s="610"/>
      <c r="B1052" s="610"/>
      <c r="C1052" s="611"/>
      <c r="D1052" s="612"/>
      <c r="E1052" s="613"/>
      <c r="F1052" s="597"/>
      <c r="G1052" s="610"/>
      <c r="H1052" s="610"/>
      <c r="I1052" s="611"/>
      <c r="J1052" s="612"/>
      <c r="K1052" s="613"/>
      <c r="L1052" s="599"/>
      <c r="M1052" s="599"/>
      <c r="N1052" s="599"/>
      <c r="O1052" s="599"/>
      <c r="P1052" s="599"/>
      <c r="Q1052" s="599"/>
      <c r="R1052" s="599"/>
      <c r="S1052" s="599"/>
      <c r="T1052" s="599"/>
      <c r="U1052" s="599"/>
      <c r="V1052" s="599"/>
      <c r="W1052" s="599"/>
      <c r="X1052" s="599"/>
      <c r="Y1052" s="599"/>
      <c r="Z1052" s="599"/>
      <c r="AA1052" s="599"/>
      <c r="AB1052" s="599"/>
      <c r="AC1052" s="599"/>
      <c r="AD1052" s="599"/>
      <c r="AE1052" s="599"/>
      <c r="AF1052" s="599"/>
      <c r="AG1052" s="599"/>
      <c r="AH1052" s="599"/>
      <c r="AI1052" s="599"/>
      <c r="AJ1052" s="599"/>
      <c r="AK1052" s="599"/>
      <c r="AL1052" s="599"/>
      <c r="AM1052" s="599"/>
      <c r="AN1052" s="599"/>
      <c r="AO1052" s="599"/>
      <c r="AP1052" s="599"/>
      <c r="AQ1052" s="599"/>
      <c r="AR1052" s="599"/>
      <c r="AS1052" s="599"/>
      <c r="AT1052" s="599"/>
      <c r="AU1052" s="599"/>
      <c r="AV1052" s="599"/>
      <c r="AW1052" s="599"/>
      <c r="AX1052" s="599"/>
      <c r="AY1052" s="599"/>
      <c r="AZ1052" s="599"/>
      <c r="BA1052" s="599"/>
      <c r="BB1052" s="599"/>
    </row>
    <row r="1053" spans="1:54" s="598" customFormat="1" ht="187.5">
      <c r="A1053" s="605" t="s">
        <v>1117</v>
      </c>
      <c r="B1053" s="605"/>
      <c r="C1053" s="606" t="s">
        <v>1118</v>
      </c>
      <c r="D1053" s="607"/>
      <c r="E1053" s="608"/>
      <c r="F1053" s="597"/>
      <c r="G1053" s="605" t="s">
        <v>1117</v>
      </c>
      <c r="H1053" s="605"/>
      <c r="I1053" s="606" t="s">
        <v>1906</v>
      </c>
      <c r="J1053" s="607"/>
      <c r="K1053" s="608"/>
      <c r="L1053" s="599"/>
      <c r="M1053" s="599"/>
      <c r="N1053" s="599"/>
      <c r="O1053" s="599"/>
      <c r="P1053" s="599"/>
      <c r="Q1053" s="599"/>
      <c r="R1053" s="599"/>
      <c r="S1053" s="599"/>
      <c r="T1053" s="599"/>
      <c r="U1053" s="599"/>
      <c r="V1053" s="599"/>
      <c r="W1053" s="599"/>
      <c r="X1053" s="599"/>
      <c r="Y1053" s="599"/>
      <c r="Z1053" s="599"/>
      <c r="AA1053" s="599"/>
      <c r="AB1053" s="599"/>
      <c r="AC1053" s="599"/>
      <c r="AD1053" s="599"/>
      <c r="AE1053" s="599"/>
      <c r="AF1053" s="599"/>
      <c r="AG1053" s="599"/>
      <c r="AH1053" s="599"/>
      <c r="AI1053" s="599"/>
      <c r="AJ1053" s="599"/>
      <c r="AK1053" s="599"/>
      <c r="AL1053" s="599"/>
      <c r="AM1053" s="599"/>
      <c r="AN1053" s="599"/>
      <c r="AO1053" s="599"/>
      <c r="AP1053" s="599"/>
      <c r="AQ1053" s="599"/>
      <c r="AR1053" s="599"/>
      <c r="AS1053" s="599"/>
      <c r="AT1053" s="599"/>
      <c r="AU1053" s="599"/>
      <c r="AV1053" s="599"/>
      <c r="AW1053" s="599"/>
      <c r="AX1053" s="599"/>
      <c r="AY1053" s="599"/>
      <c r="AZ1053" s="599"/>
      <c r="BA1053" s="599"/>
      <c r="BB1053" s="599"/>
    </row>
    <row r="1054" spans="1:54" s="598" customFormat="1" ht="212.45">
      <c r="A1054" s="605"/>
      <c r="B1054" s="605"/>
      <c r="C1054" s="609" t="s">
        <v>384</v>
      </c>
      <c r="D1054" s="607"/>
      <c r="E1054" s="608"/>
      <c r="F1054" s="597"/>
      <c r="G1054" s="605"/>
      <c r="H1054" s="605"/>
      <c r="I1054" s="609" t="s">
        <v>1907</v>
      </c>
      <c r="J1054" s="607"/>
      <c r="K1054" s="608"/>
      <c r="L1054" s="599"/>
      <c r="M1054" s="599"/>
      <c r="N1054" s="599"/>
      <c r="O1054" s="599"/>
      <c r="P1054" s="599"/>
      <c r="Q1054" s="599"/>
      <c r="R1054" s="599"/>
      <c r="S1054" s="599"/>
      <c r="T1054" s="599"/>
      <c r="U1054" s="599"/>
      <c r="V1054" s="599"/>
      <c r="W1054" s="599"/>
      <c r="X1054" s="599"/>
      <c r="Y1054" s="599"/>
      <c r="Z1054" s="599"/>
      <c r="AA1054" s="599"/>
      <c r="AB1054" s="599"/>
      <c r="AC1054" s="599"/>
      <c r="AD1054" s="599"/>
      <c r="AE1054" s="599"/>
      <c r="AF1054" s="599"/>
      <c r="AG1054" s="599"/>
      <c r="AH1054" s="599"/>
      <c r="AI1054" s="599"/>
      <c r="AJ1054" s="599"/>
      <c r="AK1054" s="599"/>
      <c r="AL1054" s="599"/>
      <c r="AM1054" s="599"/>
      <c r="AN1054" s="599"/>
      <c r="AO1054" s="599"/>
      <c r="AP1054" s="599"/>
      <c r="AQ1054" s="599"/>
      <c r="AR1054" s="599"/>
      <c r="AS1054" s="599"/>
      <c r="AT1054" s="599"/>
      <c r="AU1054" s="599"/>
      <c r="AV1054" s="599"/>
      <c r="AW1054" s="599"/>
      <c r="AX1054" s="599"/>
      <c r="AY1054" s="599"/>
      <c r="AZ1054" s="599"/>
      <c r="BA1054" s="599"/>
      <c r="BB1054" s="599"/>
    </row>
    <row r="1055" spans="1:54" s="598" customFormat="1">
      <c r="A1055" s="605"/>
      <c r="B1055" s="605" t="s">
        <v>1517</v>
      </c>
      <c r="C1055" s="574"/>
      <c r="D1055" s="607"/>
      <c r="E1055" s="608"/>
      <c r="F1055" s="597"/>
      <c r="G1055" s="605"/>
      <c r="H1055" s="605" t="s">
        <v>1517</v>
      </c>
      <c r="I1055" s="574"/>
      <c r="J1055" s="607"/>
      <c r="K1055" s="608"/>
      <c r="L1055" s="599"/>
      <c r="M1055" s="599"/>
      <c r="N1055" s="599"/>
      <c r="O1055" s="599"/>
      <c r="P1055" s="599"/>
      <c r="Q1055" s="599"/>
      <c r="R1055" s="599"/>
      <c r="S1055" s="599"/>
      <c r="T1055" s="599"/>
      <c r="U1055" s="599"/>
      <c r="V1055" s="599"/>
      <c r="W1055" s="599"/>
      <c r="X1055" s="599"/>
      <c r="Y1055" s="599"/>
      <c r="Z1055" s="599"/>
      <c r="AA1055" s="599"/>
      <c r="AB1055" s="599"/>
      <c r="AC1055" s="599"/>
      <c r="AD1055" s="599"/>
      <c r="AE1055" s="599"/>
      <c r="AF1055" s="599"/>
      <c r="AG1055" s="599"/>
      <c r="AH1055" s="599"/>
      <c r="AI1055" s="599"/>
      <c r="AJ1055" s="599"/>
      <c r="AK1055" s="599"/>
      <c r="AL1055" s="599"/>
      <c r="AM1055" s="599"/>
      <c r="AN1055" s="599"/>
      <c r="AO1055" s="599"/>
      <c r="AP1055" s="599"/>
      <c r="AQ1055" s="599"/>
      <c r="AR1055" s="599"/>
      <c r="AS1055" s="599"/>
      <c r="AT1055" s="599"/>
      <c r="AU1055" s="599"/>
      <c r="AV1055" s="599"/>
      <c r="AW1055" s="599"/>
      <c r="AX1055" s="599"/>
      <c r="AY1055" s="599"/>
      <c r="AZ1055" s="599"/>
      <c r="BA1055" s="599"/>
      <c r="BB1055" s="599"/>
    </row>
    <row r="1056" spans="1:54" s="598" customFormat="1">
      <c r="A1056" s="605"/>
      <c r="B1056" s="605" t="str">
        <f>B$39</f>
        <v>MA</v>
      </c>
      <c r="C1056" s="574"/>
      <c r="D1056" s="607"/>
      <c r="E1056" s="608"/>
      <c r="F1056" s="597"/>
      <c r="G1056" s="605"/>
      <c r="H1056" s="605" t="str">
        <f>H$39</f>
        <v>MA</v>
      </c>
      <c r="I1056" s="574"/>
      <c r="J1056" s="607"/>
      <c r="K1056" s="608"/>
      <c r="L1056" s="599"/>
      <c r="M1056" s="599"/>
      <c r="N1056" s="599"/>
      <c r="O1056" s="599"/>
      <c r="P1056" s="599"/>
      <c r="Q1056" s="599"/>
      <c r="R1056" s="599"/>
      <c r="S1056" s="599"/>
      <c r="T1056" s="599"/>
      <c r="U1056" s="599"/>
      <c r="V1056" s="599"/>
      <c r="W1056" s="599"/>
      <c r="X1056" s="599"/>
      <c r="Y1056" s="599"/>
      <c r="Z1056" s="599"/>
      <c r="AA1056" s="599"/>
      <c r="AB1056" s="599"/>
      <c r="AC1056" s="599"/>
      <c r="AD1056" s="599"/>
      <c r="AE1056" s="599"/>
      <c r="AF1056" s="599"/>
      <c r="AG1056" s="599"/>
      <c r="AH1056" s="599"/>
      <c r="AI1056" s="599"/>
      <c r="AJ1056" s="599"/>
      <c r="AK1056" s="599"/>
      <c r="AL1056" s="599"/>
      <c r="AM1056" s="599"/>
      <c r="AN1056" s="599"/>
      <c r="AO1056" s="599"/>
      <c r="AP1056" s="599"/>
      <c r="AQ1056" s="599"/>
      <c r="AR1056" s="599"/>
      <c r="AS1056" s="599"/>
      <c r="AT1056" s="599"/>
      <c r="AU1056" s="599"/>
      <c r="AV1056" s="599"/>
      <c r="AW1056" s="599"/>
      <c r="AX1056" s="599"/>
      <c r="AY1056" s="599"/>
      <c r="AZ1056" s="599"/>
      <c r="BA1056" s="599"/>
      <c r="BB1056" s="599"/>
    </row>
    <row r="1057" spans="1:54" s="598" customFormat="1">
      <c r="A1057" s="605"/>
      <c r="B1057" s="605" t="str">
        <f>B$40</f>
        <v>S1</v>
      </c>
      <c r="C1057" s="574"/>
      <c r="D1057" s="607"/>
      <c r="E1057" s="608"/>
      <c r="F1057" s="597"/>
      <c r="G1057" s="605"/>
      <c r="H1057" s="605" t="str">
        <f>H$40</f>
        <v>S1</v>
      </c>
      <c r="I1057" s="574"/>
      <c r="J1057" s="607"/>
      <c r="K1057" s="608"/>
      <c r="L1057" s="599"/>
      <c r="M1057" s="599"/>
      <c r="N1057" s="599"/>
      <c r="O1057" s="599"/>
      <c r="P1057" s="599"/>
      <c r="Q1057" s="599"/>
      <c r="R1057" s="599"/>
      <c r="S1057" s="599"/>
      <c r="T1057" s="599"/>
      <c r="U1057" s="599"/>
      <c r="V1057" s="599"/>
      <c r="W1057" s="599"/>
      <c r="X1057" s="599"/>
      <c r="Y1057" s="599"/>
      <c r="Z1057" s="599"/>
      <c r="AA1057" s="599"/>
      <c r="AB1057" s="599"/>
      <c r="AC1057" s="599"/>
      <c r="AD1057" s="599"/>
      <c r="AE1057" s="599"/>
      <c r="AF1057" s="599"/>
      <c r="AG1057" s="599"/>
      <c r="AH1057" s="599"/>
      <c r="AI1057" s="599"/>
      <c r="AJ1057" s="599"/>
      <c r="AK1057" s="599"/>
      <c r="AL1057" s="599"/>
      <c r="AM1057" s="599"/>
      <c r="AN1057" s="599"/>
      <c r="AO1057" s="599"/>
      <c r="AP1057" s="599"/>
      <c r="AQ1057" s="599"/>
      <c r="AR1057" s="599"/>
      <c r="AS1057" s="599"/>
      <c r="AT1057" s="599"/>
      <c r="AU1057" s="599"/>
      <c r="AV1057" s="599"/>
      <c r="AW1057" s="599"/>
      <c r="AX1057" s="599"/>
      <c r="AY1057" s="599"/>
      <c r="AZ1057" s="599"/>
      <c r="BA1057" s="599"/>
      <c r="BB1057" s="599"/>
    </row>
    <row r="1058" spans="1:54" s="598" customFormat="1">
      <c r="A1058" s="605"/>
      <c r="B1058" s="605" t="str">
        <f>B$41</f>
        <v>S2</v>
      </c>
      <c r="C1058" s="574"/>
      <c r="D1058" s="607"/>
      <c r="E1058" s="608"/>
      <c r="F1058" s="597"/>
      <c r="G1058" s="605"/>
      <c r="H1058" s="605" t="str">
        <f>H$41</f>
        <v>S2</v>
      </c>
      <c r="I1058" s="574"/>
      <c r="J1058" s="607"/>
      <c r="K1058" s="608"/>
      <c r="L1058" s="599"/>
      <c r="M1058" s="599"/>
      <c r="N1058" s="599"/>
      <c r="O1058" s="599"/>
      <c r="P1058" s="599"/>
      <c r="Q1058" s="599"/>
      <c r="R1058" s="599"/>
      <c r="S1058" s="599"/>
      <c r="T1058" s="599"/>
      <c r="U1058" s="599"/>
      <c r="V1058" s="599"/>
      <c r="W1058" s="599"/>
      <c r="X1058" s="599"/>
      <c r="Y1058" s="599"/>
      <c r="Z1058" s="599"/>
      <c r="AA1058" s="599"/>
      <c r="AB1058" s="599"/>
      <c r="AC1058" s="599"/>
      <c r="AD1058" s="599"/>
      <c r="AE1058" s="599"/>
      <c r="AF1058" s="599"/>
      <c r="AG1058" s="599"/>
      <c r="AH1058" s="599"/>
      <c r="AI1058" s="599"/>
      <c r="AJ1058" s="599"/>
      <c r="AK1058" s="599"/>
      <c r="AL1058" s="599"/>
      <c r="AM1058" s="599"/>
      <c r="AN1058" s="599"/>
      <c r="AO1058" s="599"/>
      <c r="AP1058" s="599"/>
      <c r="AQ1058" s="599"/>
      <c r="AR1058" s="599"/>
      <c r="AS1058" s="599"/>
      <c r="AT1058" s="599"/>
      <c r="AU1058" s="599"/>
      <c r="AV1058" s="599"/>
      <c r="AW1058" s="599"/>
      <c r="AX1058" s="599"/>
      <c r="AY1058" s="599"/>
      <c r="AZ1058" s="599"/>
      <c r="BA1058" s="599"/>
      <c r="BB1058" s="599"/>
    </row>
    <row r="1059" spans="1:54" s="598" customFormat="1">
      <c r="A1059" s="605"/>
      <c r="B1059" s="605" t="str">
        <f>B$42</f>
        <v>S3</v>
      </c>
      <c r="C1059" s="574"/>
      <c r="D1059" s="607"/>
      <c r="E1059" s="608"/>
      <c r="F1059" s="597"/>
      <c r="G1059" s="605"/>
      <c r="H1059" s="605" t="str">
        <f>H$42</f>
        <v>S3</v>
      </c>
      <c r="I1059" s="574"/>
      <c r="J1059" s="607"/>
      <c r="K1059" s="608"/>
      <c r="L1059" s="599"/>
      <c r="M1059" s="599"/>
      <c r="N1059" s="599"/>
      <c r="O1059" s="599"/>
      <c r="P1059" s="599"/>
      <c r="Q1059" s="599"/>
      <c r="R1059" s="599"/>
      <c r="S1059" s="599"/>
      <c r="T1059" s="599"/>
      <c r="U1059" s="599"/>
      <c r="V1059" s="599"/>
      <c r="W1059" s="599"/>
      <c r="X1059" s="599"/>
      <c r="Y1059" s="599"/>
      <c r="Z1059" s="599"/>
      <c r="AA1059" s="599"/>
      <c r="AB1059" s="599"/>
      <c r="AC1059" s="599"/>
      <c r="AD1059" s="599"/>
      <c r="AE1059" s="599"/>
      <c r="AF1059" s="599"/>
      <c r="AG1059" s="599"/>
      <c r="AH1059" s="599"/>
      <c r="AI1059" s="599"/>
      <c r="AJ1059" s="599"/>
      <c r="AK1059" s="599"/>
      <c r="AL1059" s="599"/>
      <c r="AM1059" s="599"/>
      <c r="AN1059" s="599"/>
      <c r="AO1059" s="599"/>
      <c r="AP1059" s="599"/>
      <c r="AQ1059" s="599"/>
      <c r="AR1059" s="599"/>
      <c r="AS1059" s="599"/>
      <c r="AT1059" s="599"/>
      <c r="AU1059" s="599"/>
      <c r="AV1059" s="599"/>
      <c r="AW1059" s="599"/>
      <c r="AX1059" s="599"/>
      <c r="AY1059" s="599"/>
      <c r="AZ1059" s="599"/>
      <c r="BA1059" s="599"/>
      <c r="BB1059" s="599"/>
    </row>
    <row r="1060" spans="1:54" s="598" customFormat="1">
      <c r="A1060" s="605"/>
      <c r="B1060" s="605" t="str">
        <f>B$43</f>
        <v>S4</v>
      </c>
      <c r="C1060" s="574"/>
      <c r="D1060" s="607"/>
      <c r="E1060" s="608"/>
      <c r="F1060" s="597"/>
      <c r="G1060" s="605"/>
      <c r="H1060" s="605" t="str">
        <f>H$43</f>
        <v>S4</v>
      </c>
      <c r="I1060" s="574"/>
      <c r="J1060" s="607"/>
      <c r="K1060" s="608"/>
      <c r="L1060" s="599"/>
      <c r="M1060" s="599"/>
      <c r="N1060" s="599"/>
      <c r="O1060" s="599"/>
      <c r="P1060" s="599"/>
      <c r="Q1060" s="599"/>
      <c r="R1060" s="599"/>
      <c r="S1060" s="599"/>
      <c r="T1060" s="599"/>
      <c r="U1060" s="599"/>
      <c r="V1060" s="599"/>
      <c r="W1060" s="599"/>
      <c r="X1060" s="599"/>
      <c r="Y1060" s="599"/>
      <c r="Z1060" s="599"/>
      <c r="AA1060" s="599"/>
      <c r="AB1060" s="599"/>
      <c r="AC1060" s="599"/>
      <c r="AD1060" s="599"/>
      <c r="AE1060" s="599"/>
      <c r="AF1060" s="599"/>
      <c r="AG1060" s="599"/>
      <c r="AH1060" s="599"/>
      <c r="AI1060" s="599"/>
      <c r="AJ1060" s="599"/>
      <c r="AK1060" s="599"/>
      <c r="AL1060" s="599"/>
      <c r="AM1060" s="599"/>
      <c r="AN1060" s="599"/>
      <c r="AO1060" s="599"/>
      <c r="AP1060" s="599"/>
      <c r="AQ1060" s="599"/>
      <c r="AR1060" s="599"/>
      <c r="AS1060" s="599"/>
      <c r="AT1060" s="599"/>
      <c r="AU1060" s="599"/>
      <c r="AV1060" s="599"/>
      <c r="AW1060" s="599"/>
      <c r="AX1060" s="599"/>
      <c r="AY1060" s="599"/>
      <c r="AZ1060" s="599"/>
      <c r="BA1060" s="599"/>
      <c r="BB1060" s="599"/>
    </row>
    <row r="1061" spans="1:54" s="598" customFormat="1">
      <c r="A1061" s="610"/>
      <c r="B1061" s="610"/>
      <c r="C1061" s="611"/>
      <c r="D1061" s="612"/>
      <c r="E1061" s="613"/>
      <c r="F1061" s="597"/>
      <c r="G1061" s="610"/>
      <c r="H1061" s="610"/>
      <c r="I1061" s="611"/>
      <c r="J1061" s="612"/>
      <c r="K1061" s="613"/>
      <c r="L1061" s="599"/>
      <c r="M1061" s="599"/>
      <c r="N1061" s="599"/>
      <c r="O1061" s="599"/>
      <c r="P1061" s="599"/>
      <c r="Q1061" s="599"/>
      <c r="R1061" s="599"/>
      <c r="S1061" s="599"/>
      <c r="T1061" s="599"/>
      <c r="U1061" s="599"/>
      <c r="V1061" s="599"/>
      <c r="W1061" s="599"/>
      <c r="X1061" s="599"/>
      <c r="Y1061" s="599"/>
      <c r="Z1061" s="599"/>
      <c r="AA1061" s="599"/>
      <c r="AB1061" s="599"/>
      <c r="AC1061" s="599"/>
      <c r="AD1061" s="599"/>
      <c r="AE1061" s="599"/>
      <c r="AF1061" s="599"/>
      <c r="AG1061" s="599"/>
      <c r="AH1061" s="599"/>
      <c r="AI1061" s="599"/>
      <c r="AJ1061" s="599"/>
      <c r="AK1061" s="599"/>
      <c r="AL1061" s="599"/>
      <c r="AM1061" s="599"/>
      <c r="AN1061" s="599"/>
      <c r="AO1061" s="599"/>
      <c r="AP1061" s="599"/>
      <c r="AQ1061" s="599"/>
      <c r="AR1061" s="599"/>
      <c r="AS1061" s="599"/>
      <c r="AT1061" s="599"/>
      <c r="AU1061" s="599"/>
      <c r="AV1061" s="599"/>
      <c r="AW1061" s="599"/>
      <c r="AX1061" s="599"/>
      <c r="AY1061" s="599"/>
      <c r="AZ1061" s="599"/>
      <c r="BA1061" s="599"/>
      <c r="BB1061" s="599"/>
    </row>
    <row r="1062" spans="1:54" s="598" customFormat="1" ht="150">
      <c r="A1062" s="610"/>
      <c r="B1062" s="610"/>
      <c r="C1062" s="611"/>
      <c r="D1062" s="612"/>
      <c r="E1062" s="613"/>
      <c r="F1062" s="597"/>
      <c r="G1062" s="615" t="s">
        <v>1117</v>
      </c>
      <c r="H1062" s="615"/>
      <c r="I1062" s="619" t="s">
        <v>1908</v>
      </c>
      <c r="J1062" s="617"/>
      <c r="K1062" s="618"/>
      <c r="L1062" s="599"/>
      <c r="M1062" s="599"/>
      <c r="N1062" s="599"/>
      <c r="O1062" s="599"/>
      <c r="P1062" s="599"/>
      <c r="Q1062" s="599"/>
      <c r="R1062" s="599"/>
      <c r="S1062" s="599"/>
      <c r="T1062" s="599"/>
      <c r="U1062" s="599"/>
      <c r="V1062" s="599"/>
      <c r="W1062" s="599"/>
      <c r="X1062" s="599"/>
      <c r="Y1062" s="599"/>
      <c r="Z1062" s="599"/>
      <c r="AA1062" s="599"/>
      <c r="AB1062" s="599"/>
      <c r="AC1062" s="599"/>
      <c r="AD1062" s="599"/>
      <c r="AE1062" s="599"/>
      <c r="AF1062" s="599"/>
      <c r="AG1062" s="599"/>
      <c r="AH1062" s="599"/>
      <c r="AI1062" s="599"/>
      <c r="AJ1062" s="599"/>
      <c r="AK1062" s="599"/>
      <c r="AL1062" s="599"/>
      <c r="AM1062" s="599"/>
      <c r="AN1062" s="599"/>
      <c r="AO1062" s="599"/>
      <c r="AP1062" s="599"/>
      <c r="AQ1062" s="599"/>
      <c r="AR1062" s="599"/>
      <c r="AS1062" s="599"/>
      <c r="AT1062" s="599"/>
      <c r="AU1062" s="599"/>
      <c r="AV1062" s="599"/>
      <c r="AW1062" s="599"/>
      <c r="AX1062" s="599"/>
      <c r="AY1062" s="599"/>
      <c r="AZ1062" s="599"/>
      <c r="BA1062" s="599"/>
      <c r="BB1062" s="599"/>
    </row>
    <row r="1063" spans="1:54" s="598" customFormat="1">
      <c r="A1063" s="610"/>
      <c r="B1063" s="610"/>
      <c r="C1063" s="611"/>
      <c r="D1063" s="612"/>
      <c r="E1063" s="613"/>
      <c r="F1063" s="597"/>
      <c r="G1063" s="615"/>
      <c r="H1063" s="605" t="s">
        <v>1517</v>
      </c>
      <c r="I1063" s="620"/>
      <c r="J1063" s="617"/>
      <c r="K1063" s="618"/>
      <c r="L1063" s="599"/>
      <c r="M1063" s="599"/>
      <c r="N1063" s="599"/>
      <c r="O1063" s="599"/>
      <c r="P1063" s="599"/>
      <c r="Q1063" s="599"/>
      <c r="R1063" s="599"/>
      <c r="S1063" s="599"/>
      <c r="T1063" s="599"/>
      <c r="U1063" s="599"/>
      <c r="V1063" s="599"/>
      <c r="W1063" s="599"/>
      <c r="X1063" s="599"/>
      <c r="Y1063" s="599"/>
      <c r="Z1063" s="599"/>
      <c r="AA1063" s="599"/>
      <c r="AB1063" s="599"/>
      <c r="AC1063" s="599"/>
      <c r="AD1063" s="599"/>
      <c r="AE1063" s="599"/>
      <c r="AF1063" s="599"/>
      <c r="AG1063" s="599"/>
      <c r="AH1063" s="599"/>
      <c r="AI1063" s="599"/>
      <c r="AJ1063" s="599"/>
      <c r="AK1063" s="599"/>
      <c r="AL1063" s="599"/>
      <c r="AM1063" s="599"/>
      <c r="AN1063" s="599"/>
      <c r="AO1063" s="599"/>
      <c r="AP1063" s="599"/>
      <c r="AQ1063" s="599"/>
      <c r="AR1063" s="599"/>
      <c r="AS1063" s="599"/>
      <c r="AT1063" s="599"/>
      <c r="AU1063" s="599"/>
      <c r="AV1063" s="599"/>
      <c r="AW1063" s="599"/>
      <c r="AX1063" s="599"/>
      <c r="AY1063" s="599"/>
      <c r="AZ1063" s="599"/>
      <c r="BA1063" s="599"/>
      <c r="BB1063" s="599"/>
    </row>
    <row r="1064" spans="1:54" s="598" customFormat="1">
      <c r="A1064" s="610"/>
      <c r="B1064" s="610"/>
      <c r="C1064" s="611"/>
      <c r="D1064" s="612"/>
      <c r="E1064" s="613"/>
      <c r="F1064" s="597"/>
      <c r="G1064" s="615"/>
      <c r="H1064" s="605" t="str">
        <f>H$39</f>
        <v>MA</v>
      </c>
      <c r="I1064" s="620"/>
      <c r="J1064" s="617"/>
      <c r="K1064" s="618"/>
      <c r="L1064" s="599"/>
      <c r="M1064" s="599"/>
      <c r="N1064" s="599"/>
      <c r="O1064" s="599"/>
      <c r="P1064" s="599"/>
      <c r="Q1064" s="599"/>
      <c r="R1064" s="599"/>
      <c r="S1064" s="599"/>
      <c r="T1064" s="599"/>
      <c r="U1064" s="599"/>
      <c r="V1064" s="599"/>
      <c r="W1064" s="599"/>
      <c r="X1064" s="599"/>
      <c r="Y1064" s="599"/>
      <c r="Z1064" s="599"/>
      <c r="AA1064" s="599"/>
      <c r="AB1064" s="599"/>
      <c r="AC1064" s="599"/>
      <c r="AD1064" s="599"/>
      <c r="AE1064" s="599"/>
      <c r="AF1064" s="599"/>
      <c r="AG1064" s="599"/>
      <c r="AH1064" s="599"/>
      <c r="AI1064" s="599"/>
      <c r="AJ1064" s="599"/>
      <c r="AK1064" s="599"/>
      <c r="AL1064" s="599"/>
      <c r="AM1064" s="599"/>
      <c r="AN1064" s="599"/>
      <c r="AO1064" s="599"/>
      <c r="AP1064" s="599"/>
      <c r="AQ1064" s="599"/>
      <c r="AR1064" s="599"/>
      <c r="AS1064" s="599"/>
      <c r="AT1064" s="599"/>
      <c r="AU1064" s="599"/>
      <c r="AV1064" s="599"/>
      <c r="AW1064" s="599"/>
      <c r="AX1064" s="599"/>
      <c r="AY1064" s="599"/>
      <c r="AZ1064" s="599"/>
      <c r="BA1064" s="599"/>
      <c r="BB1064" s="599"/>
    </row>
    <row r="1065" spans="1:54" s="598" customFormat="1">
      <c r="A1065" s="610"/>
      <c r="B1065" s="610"/>
      <c r="C1065" s="611"/>
      <c r="D1065" s="612"/>
      <c r="E1065" s="613"/>
      <c r="F1065" s="597"/>
      <c r="G1065" s="615"/>
      <c r="H1065" s="605" t="str">
        <f>H$40</f>
        <v>S1</v>
      </c>
      <c r="I1065" s="620"/>
      <c r="J1065" s="617"/>
      <c r="K1065" s="618"/>
      <c r="L1065" s="599"/>
      <c r="M1065" s="599"/>
      <c r="N1065" s="599"/>
      <c r="O1065" s="599"/>
      <c r="P1065" s="599"/>
      <c r="Q1065" s="599"/>
      <c r="R1065" s="599"/>
      <c r="S1065" s="599"/>
      <c r="T1065" s="599"/>
      <c r="U1065" s="599"/>
      <c r="V1065" s="599"/>
      <c r="W1065" s="599"/>
      <c r="X1065" s="599"/>
      <c r="Y1065" s="599"/>
      <c r="Z1065" s="599"/>
      <c r="AA1065" s="599"/>
      <c r="AB1065" s="599"/>
      <c r="AC1065" s="599"/>
      <c r="AD1065" s="599"/>
      <c r="AE1065" s="599"/>
      <c r="AF1065" s="599"/>
      <c r="AG1065" s="599"/>
      <c r="AH1065" s="599"/>
      <c r="AI1065" s="599"/>
      <c r="AJ1065" s="599"/>
      <c r="AK1065" s="599"/>
      <c r="AL1065" s="599"/>
      <c r="AM1065" s="599"/>
      <c r="AN1065" s="599"/>
      <c r="AO1065" s="599"/>
      <c r="AP1065" s="599"/>
      <c r="AQ1065" s="599"/>
      <c r="AR1065" s="599"/>
      <c r="AS1065" s="599"/>
      <c r="AT1065" s="599"/>
      <c r="AU1065" s="599"/>
      <c r="AV1065" s="599"/>
      <c r="AW1065" s="599"/>
      <c r="AX1065" s="599"/>
      <c r="AY1065" s="599"/>
      <c r="AZ1065" s="599"/>
      <c r="BA1065" s="599"/>
      <c r="BB1065" s="599"/>
    </row>
    <row r="1066" spans="1:54" s="598" customFormat="1">
      <c r="A1066" s="610"/>
      <c r="B1066" s="610"/>
      <c r="C1066" s="611"/>
      <c r="D1066" s="612"/>
      <c r="E1066" s="613"/>
      <c r="F1066" s="597"/>
      <c r="G1066" s="621"/>
      <c r="H1066" s="673" t="str">
        <f>H$41</f>
        <v>S2</v>
      </c>
      <c r="I1066" s="622"/>
      <c r="J1066" s="623"/>
      <c r="K1066" s="624"/>
      <c r="L1066" s="599"/>
      <c r="M1066" s="599"/>
      <c r="N1066" s="599"/>
      <c r="O1066" s="599"/>
      <c r="P1066" s="599"/>
      <c r="Q1066" s="599"/>
      <c r="R1066" s="599"/>
      <c r="S1066" s="599"/>
      <c r="T1066" s="599"/>
      <c r="U1066" s="599"/>
      <c r="V1066" s="599"/>
      <c r="W1066" s="599"/>
      <c r="X1066" s="599"/>
      <c r="Y1066" s="599"/>
      <c r="Z1066" s="599"/>
      <c r="AA1066" s="599"/>
      <c r="AB1066" s="599"/>
      <c r="AC1066" s="599"/>
      <c r="AD1066" s="599"/>
      <c r="AE1066" s="599"/>
      <c r="AF1066" s="599"/>
      <c r="AG1066" s="599"/>
      <c r="AH1066" s="599"/>
      <c r="AI1066" s="599"/>
      <c r="AJ1066" s="599"/>
      <c r="AK1066" s="599"/>
      <c r="AL1066" s="599"/>
      <c r="AM1066" s="599"/>
      <c r="AN1066" s="599"/>
      <c r="AO1066" s="599"/>
      <c r="AP1066" s="599"/>
      <c r="AQ1066" s="599"/>
      <c r="AR1066" s="599"/>
      <c r="AS1066" s="599"/>
      <c r="AT1066" s="599"/>
      <c r="AU1066" s="599"/>
      <c r="AV1066" s="599"/>
      <c r="AW1066" s="599"/>
      <c r="AX1066" s="599"/>
      <c r="AY1066" s="599"/>
      <c r="AZ1066" s="599"/>
      <c r="BA1066" s="599"/>
      <c r="BB1066" s="599"/>
    </row>
    <row r="1067" spans="1:54" s="598" customFormat="1">
      <c r="A1067" s="610"/>
      <c r="B1067" s="610"/>
      <c r="C1067" s="611"/>
      <c r="D1067" s="612"/>
      <c r="E1067" s="613"/>
      <c r="F1067" s="597"/>
      <c r="G1067" s="615"/>
      <c r="H1067" s="615" t="str">
        <f>H$42</f>
        <v>S3</v>
      </c>
      <c r="I1067" s="620"/>
      <c r="J1067" s="617"/>
      <c r="K1067" s="618"/>
      <c r="L1067" s="599"/>
      <c r="M1067" s="599"/>
      <c r="N1067" s="599"/>
      <c r="O1067" s="599"/>
      <c r="P1067" s="599"/>
      <c r="Q1067" s="599"/>
      <c r="R1067" s="599"/>
      <c r="S1067" s="599"/>
      <c r="T1067" s="599"/>
      <c r="U1067" s="599"/>
      <c r="V1067" s="599"/>
      <c r="W1067" s="599"/>
      <c r="X1067" s="599"/>
      <c r="Y1067" s="599"/>
      <c r="Z1067" s="599"/>
      <c r="AA1067" s="599"/>
      <c r="AB1067" s="599"/>
      <c r="AC1067" s="599"/>
      <c r="AD1067" s="599"/>
      <c r="AE1067" s="599"/>
      <c r="AF1067" s="599"/>
      <c r="AG1067" s="599"/>
      <c r="AH1067" s="599"/>
      <c r="AI1067" s="599"/>
      <c r="AJ1067" s="599"/>
      <c r="AK1067" s="599"/>
      <c r="AL1067" s="599"/>
      <c r="AM1067" s="599"/>
      <c r="AN1067" s="599"/>
      <c r="AO1067" s="599"/>
      <c r="AP1067" s="599"/>
      <c r="AQ1067" s="599"/>
      <c r="AR1067" s="599"/>
      <c r="AS1067" s="599"/>
      <c r="AT1067" s="599"/>
      <c r="AU1067" s="599"/>
      <c r="AV1067" s="599"/>
      <c r="AW1067" s="599"/>
      <c r="AX1067" s="599"/>
      <c r="AY1067" s="599"/>
      <c r="AZ1067" s="599"/>
      <c r="BA1067" s="599"/>
      <c r="BB1067" s="599"/>
    </row>
    <row r="1068" spans="1:54" s="598" customFormat="1">
      <c r="A1068" s="610"/>
      <c r="B1068" s="610"/>
      <c r="C1068" s="611"/>
      <c r="D1068" s="612"/>
      <c r="E1068" s="613"/>
      <c r="F1068" s="597"/>
      <c r="G1068" s="615"/>
      <c r="H1068" s="615" t="str">
        <f>H$43</f>
        <v>S4</v>
      </c>
      <c r="I1068" s="620"/>
      <c r="J1068" s="617"/>
      <c r="K1068" s="618"/>
      <c r="L1068" s="599"/>
      <c r="M1068" s="599"/>
      <c r="N1068" s="599"/>
      <c r="O1068" s="599"/>
      <c r="P1068" s="599"/>
      <c r="Q1068" s="599"/>
      <c r="R1068" s="599"/>
      <c r="S1068" s="599"/>
      <c r="T1068" s="599"/>
      <c r="U1068" s="599"/>
      <c r="V1068" s="599"/>
      <c r="W1068" s="599"/>
      <c r="X1068" s="599"/>
      <c r="Y1068" s="599"/>
      <c r="Z1068" s="599"/>
      <c r="AA1068" s="599"/>
      <c r="AB1068" s="599"/>
      <c r="AC1068" s="599"/>
      <c r="AD1068" s="599"/>
      <c r="AE1068" s="599"/>
      <c r="AF1068" s="599"/>
      <c r="AG1068" s="599"/>
      <c r="AH1068" s="599"/>
      <c r="AI1068" s="599"/>
      <c r="AJ1068" s="599"/>
      <c r="AK1068" s="599"/>
      <c r="AL1068" s="599"/>
      <c r="AM1068" s="599"/>
      <c r="AN1068" s="599"/>
      <c r="AO1068" s="599"/>
      <c r="AP1068" s="599"/>
      <c r="AQ1068" s="599"/>
      <c r="AR1068" s="599"/>
      <c r="AS1068" s="599"/>
      <c r="AT1068" s="599"/>
      <c r="AU1068" s="599"/>
      <c r="AV1068" s="599"/>
      <c r="AW1068" s="599"/>
      <c r="AX1068" s="599"/>
      <c r="AY1068" s="599"/>
      <c r="AZ1068" s="599"/>
      <c r="BA1068" s="599"/>
      <c r="BB1068" s="599"/>
    </row>
    <row r="1069" spans="1:54" s="598" customFormat="1">
      <c r="A1069" s="610"/>
      <c r="B1069" s="610"/>
      <c r="C1069" s="611"/>
      <c r="D1069" s="612"/>
      <c r="E1069" s="613"/>
      <c r="F1069" s="597"/>
      <c r="G1069" s="610"/>
      <c r="H1069" s="610"/>
      <c r="I1069" s="611"/>
      <c r="J1069" s="612"/>
      <c r="K1069" s="613"/>
      <c r="L1069" s="599"/>
      <c r="M1069" s="599"/>
      <c r="N1069" s="599"/>
      <c r="O1069" s="599"/>
      <c r="P1069" s="599"/>
      <c r="Q1069" s="599"/>
      <c r="R1069" s="599"/>
      <c r="S1069" s="599"/>
      <c r="T1069" s="599"/>
      <c r="U1069" s="599"/>
      <c r="V1069" s="599"/>
      <c r="W1069" s="599"/>
      <c r="X1069" s="599"/>
      <c r="Y1069" s="599"/>
      <c r="Z1069" s="599"/>
      <c r="AA1069" s="599"/>
      <c r="AB1069" s="599"/>
      <c r="AC1069" s="599"/>
      <c r="AD1069" s="599"/>
      <c r="AE1069" s="599"/>
      <c r="AF1069" s="599"/>
      <c r="AG1069" s="599"/>
      <c r="AH1069" s="599"/>
      <c r="AI1069" s="599"/>
      <c r="AJ1069" s="599"/>
      <c r="AK1069" s="599"/>
      <c r="AL1069" s="599"/>
      <c r="AM1069" s="599"/>
      <c r="AN1069" s="599"/>
      <c r="AO1069" s="599"/>
      <c r="AP1069" s="599"/>
      <c r="AQ1069" s="599"/>
      <c r="AR1069" s="599"/>
      <c r="AS1069" s="599"/>
      <c r="AT1069" s="599"/>
      <c r="AU1069" s="599"/>
      <c r="AV1069" s="599"/>
      <c r="AW1069" s="599"/>
      <c r="AX1069" s="599"/>
      <c r="AY1069" s="599"/>
      <c r="AZ1069" s="599"/>
      <c r="BA1069" s="599"/>
      <c r="BB1069" s="599"/>
    </row>
    <row r="1070" spans="1:54" s="598" customFormat="1" ht="99.95">
      <c r="A1070" s="610"/>
      <c r="B1070" s="610"/>
      <c r="C1070" s="611"/>
      <c r="D1070" s="612"/>
      <c r="E1070" s="613"/>
      <c r="F1070" s="597"/>
      <c r="G1070" s="678" t="s">
        <v>1909</v>
      </c>
      <c r="H1070" s="615"/>
      <c r="I1070" s="679" t="s">
        <v>1910</v>
      </c>
      <c r="J1070" s="607"/>
      <c r="K1070" s="608"/>
      <c r="L1070" s="599"/>
      <c r="M1070" s="599"/>
      <c r="N1070" s="599"/>
      <c r="O1070" s="599"/>
      <c r="P1070" s="599"/>
      <c r="Q1070" s="599"/>
      <c r="R1070" s="599"/>
      <c r="S1070" s="599"/>
      <c r="T1070" s="599"/>
      <c r="U1070" s="599"/>
      <c r="V1070" s="599"/>
      <c r="W1070" s="599"/>
      <c r="X1070" s="599"/>
      <c r="Y1070" s="599"/>
      <c r="Z1070" s="599"/>
      <c r="AA1070" s="599"/>
      <c r="AB1070" s="599"/>
      <c r="AC1070" s="599"/>
      <c r="AD1070" s="599"/>
      <c r="AE1070" s="599"/>
      <c r="AF1070" s="599"/>
      <c r="AG1070" s="599"/>
      <c r="AH1070" s="599"/>
      <c r="AI1070" s="599"/>
      <c r="AJ1070" s="599"/>
      <c r="AK1070" s="599"/>
      <c r="AL1070" s="599"/>
      <c r="AM1070" s="599"/>
      <c r="AN1070" s="599"/>
      <c r="AO1070" s="599"/>
      <c r="AP1070" s="599"/>
      <c r="AQ1070" s="599"/>
      <c r="AR1070" s="599"/>
      <c r="AS1070" s="599"/>
      <c r="AT1070" s="599"/>
      <c r="AU1070" s="599"/>
      <c r="AV1070" s="599"/>
      <c r="AW1070" s="599"/>
      <c r="AX1070" s="599"/>
      <c r="AY1070" s="599"/>
      <c r="AZ1070" s="599"/>
      <c r="BA1070" s="599"/>
      <c r="BB1070" s="599"/>
    </row>
    <row r="1071" spans="1:54" s="598" customFormat="1" ht="125.1">
      <c r="A1071" s="610"/>
      <c r="B1071" s="610"/>
      <c r="C1071" s="611"/>
      <c r="D1071" s="612"/>
      <c r="E1071" s="613"/>
      <c r="F1071" s="597"/>
      <c r="G1071" s="605"/>
      <c r="H1071" s="671"/>
      <c r="I1071" s="609" t="s">
        <v>1911</v>
      </c>
      <c r="J1071" s="607"/>
      <c r="K1071" s="608"/>
      <c r="L1071" s="599"/>
      <c r="M1071" s="599"/>
      <c r="N1071" s="599"/>
      <c r="O1071" s="599"/>
      <c r="P1071" s="599"/>
      <c r="Q1071" s="599"/>
      <c r="R1071" s="599"/>
      <c r="S1071" s="599"/>
      <c r="T1071" s="599"/>
      <c r="U1071" s="599"/>
      <c r="V1071" s="599"/>
      <c r="W1071" s="599"/>
      <c r="X1071" s="599"/>
      <c r="Y1071" s="599"/>
      <c r="Z1071" s="599"/>
      <c r="AA1071" s="599"/>
      <c r="AB1071" s="599"/>
      <c r="AC1071" s="599"/>
      <c r="AD1071" s="599"/>
      <c r="AE1071" s="599"/>
      <c r="AF1071" s="599"/>
      <c r="AG1071" s="599"/>
      <c r="AH1071" s="599"/>
      <c r="AI1071" s="599"/>
      <c r="AJ1071" s="599"/>
      <c r="AK1071" s="599"/>
      <c r="AL1071" s="599"/>
      <c r="AM1071" s="599"/>
      <c r="AN1071" s="599"/>
      <c r="AO1071" s="599"/>
      <c r="AP1071" s="599"/>
      <c r="AQ1071" s="599"/>
      <c r="AR1071" s="599"/>
      <c r="AS1071" s="599"/>
      <c r="AT1071" s="599"/>
      <c r="AU1071" s="599"/>
      <c r="AV1071" s="599"/>
      <c r="AW1071" s="599"/>
      <c r="AX1071" s="599"/>
      <c r="AY1071" s="599"/>
      <c r="AZ1071" s="599"/>
      <c r="BA1071" s="599"/>
      <c r="BB1071" s="599"/>
    </row>
    <row r="1072" spans="1:54" s="598" customFormat="1">
      <c r="A1072" s="610"/>
      <c r="B1072" s="610"/>
      <c r="C1072" s="611"/>
      <c r="D1072" s="612"/>
      <c r="E1072" s="613"/>
      <c r="F1072" s="597"/>
      <c r="G1072" s="605"/>
      <c r="H1072" s="605" t="s">
        <v>1517</v>
      </c>
      <c r="I1072" s="574"/>
      <c r="J1072" s="607"/>
      <c r="K1072" s="608"/>
      <c r="L1072" s="599"/>
      <c r="M1072" s="599"/>
      <c r="N1072" s="599"/>
      <c r="O1072" s="599"/>
      <c r="P1072" s="599"/>
      <c r="Q1072" s="599"/>
      <c r="R1072" s="599"/>
      <c r="S1072" s="599"/>
      <c r="T1072" s="599"/>
      <c r="U1072" s="599"/>
      <c r="V1072" s="599"/>
      <c r="W1072" s="599"/>
      <c r="X1072" s="599"/>
      <c r="Y1072" s="599"/>
      <c r="Z1072" s="599"/>
      <c r="AA1072" s="599"/>
      <c r="AB1072" s="599"/>
      <c r="AC1072" s="599"/>
      <c r="AD1072" s="599"/>
      <c r="AE1072" s="599"/>
      <c r="AF1072" s="599"/>
      <c r="AG1072" s="599"/>
      <c r="AH1072" s="599"/>
      <c r="AI1072" s="599"/>
      <c r="AJ1072" s="599"/>
      <c r="AK1072" s="599"/>
      <c r="AL1072" s="599"/>
      <c r="AM1072" s="599"/>
      <c r="AN1072" s="599"/>
      <c r="AO1072" s="599"/>
      <c r="AP1072" s="599"/>
      <c r="AQ1072" s="599"/>
      <c r="AR1072" s="599"/>
      <c r="AS1072" s="599"/>
      <c r="AT1072" s="599"/>
      <c r="AU1072" s="599"/>
      <c r="AV1072" s="599"/>
      <c r="AW1072" s="599"/>
      <c r="AX1072" s="599"/>
      <c r="AY1072" s="599"/>
      <c r="AZ1072" s="599"/>
      <c r="BA1072" s="599"/>
      <c r="BB1072" s="599"/>
    </row>
    <row r="1073" spans="1:54" s="598" customFormat="1">
      <c r="A1073" s="610"/>
      <c r="B1073" s="610"/>
      <c r="C1073" s="611"/>
      <c r="D1073" s="612"/>
      <c r="E1073" s="613"/>
      <c r="F1073" s="597"/>
      <c r="G1073" s="605"/>
      <c r="H1073" s="605" t="str">
        <f>H$39</f>
        <v>MA</v>
      </c>
      <c r="I1073" s="574"/>
      <c r="J1073" s="607"/>
      <c r="K1073" s="608"/>
      <c r="L1073" s="599"/>
      <c r="M1073" s="599"/>
      <c r="N1073" s="599"/>
      <c r="O1073" s="599"/>
      <c r="P1073" s="599"/>
      <c r="Q1073" s="599"/>
      <c r="R1073" s="599"/>
      <c r="S1073" s="599"/>
      <c r="T1073" s="599"/>
      <c r="U1073" s="599"/>
      <c r="V1073" s="599"/>
      <c r="W1073" s="599"/>
      <c r="X1073" s="599"/>
      <c r="Y1073" s="599"/>
      <c r="Z1073" s="599"/>
      <c r="AA1073" s="599"/>
      <c r="AB1073" s="599"/>
      <c r="AC1073" s="599"/>
      <c r="AD1073" s="599"/>
      <c r="AE1073" s="599"/>
      <c r="AF1073" s="599"/>
      <c r="AG1073" s="599"/>
      <c r="AH1073" s="599"/>
      <c r="AI1073" s="599"/>
      <c r="AJ1073" s="599"/>
      <c r="AK1073" s="599"/>
      <c r="AL1073" s="599"/>
      <c r="AM1073" s="599"/>
      <c r="AN1073" s="599"/>
      <c r="AO1073" s="599"/>
      <c r="AP1073" s="599"/>
      <c r="AQ1073" s="599"/>
      <c r="AR1073" s="599"/>
      <c r="AS1073" s="599"/>
      <c r="AT1073" s="599"/>
      <c r="AU1073" s="599"/>
      <c r="AV1073" s="599"/>
      <c r="AW1073" s="599"/>
      <c r="AX1073" s="599"/>
      <c r="AY1073" s="599"/>
      <c r="AZ1073" s="599"/>
      <c r="BA1073" s="599"/>
      <c r="BB1073" s="599"/>
    </row>
    <row r="1074" spans="1:54" s="598" customFormat="1">
      <c r="A1074" s="610"/>
      <c r="B1074" s="610"/>
      <c r="C1074" s="611"/>
      <c r="D1074" s="612"/>
      <c r="E1074" s="613"/>
      <c r="F1074" s="597"/>
      <c r="G1074" s="605"/>
      <c r="H1074" s="605" t="str">
        <f>H$40</f>
        <v>S1</v>
      </c>
      <c r="I1074" s="574"/>
      <c r="J1074" s="607"/>
      <c r="K1074" s="608"/>
      <c r="L1074" s="599"/>
      <c r="M1074" s="599"/>
      <c r="N1074" s="599"/>
      <c r="O1074" s="599"/>
      <c r="P1074" s="599"/>
      <c r="Q1074" s="599"/>
      <c r="R1074" s="599"/>
      <c r="S1074" s="599"/>
      <c r="T1074" s="599"/>
      <c r="U1074" s="599"/>
      <c r="V1074" s="599"/>
      <c r="W1074" s="599"/>
      <c r="X1074" s="599"/>
      <c r="Y1074" s="599"/>
      <c r="Z1074" s="599"/>
      <c r="AA1074" s="599"/>
      <c r="AB1074" s="599"/>
      <c r="AC1074" s="599"/>
      <c r="AD1074" s="599"/>
      <c r="AE1074" s="599"/>
      <c r="AF1074" s="599"/>
      <c r="AG1074" s="599"/>
      <c r="AH1074" s="599"/>
      <c r="AI1074" s="599"/>
      <c r="AJ1074" s="599"/>
      <c r="AK1074" s="599"/>
      <c r="AL1074" s="599"/>
      <c r="AM1074" s="599"/>
      <c r="AN1074" s="599"/>
      <c r="AO1074" s="599"/>
      <c r="AP1074" s="599"/>
      <c r="AQ1074" s="599"/>
      <c r="AR1074" s="599"/>
      <c r="AS1074" s="599"/>
      <c r="AT1074" s="599"/>
      <c r="AU1074" s="599"/>
      <c r="AV1074" s="599"/>
      <c r="AW1074" s="599"/>
      <c r="AX1074" s="599"/>
      <c r="AY1074" s="599"/>
      <c r="AZ1074" s="599"/>
      <c r="BA1074" s="599"/>
      <c r="BB1074" s="599"/>
    </row>
    <row r="1075" spans="1:54" s="598" customFormat="1">
      <c r="A1075" s="610"/>
      <c r="B1075" s="610"/>
      <c r="C1075" s="611"/>
      <c r="D1075" s="612"/>
      <c r="E1075" s="613"/>
      <c r="F1075" s="597"/>
      <c r="G1075" s="605"/>
      <c r="H1075" s="605" t="str">
        <f>H$41</f>
        <v>S2</v>
      </c>
      <c r="I1075" s="574"/>
      <c r="J1075" s="607"/>
      <c r="K1075" s="608"/>
      <c r="L1075" s="599"/>
      <c r="M1075" s="599"/>
      <c r="N1075" s="599"/>
      <c r="O1075" s="599"/>
      <c r="P1075" s="599"/>
      <c r="Q1075" s="599"/>
      <c r="R1075" s="599"/>
      <c r="S1075" s="599"/>
      <c r="T1075" s="599"/>
      <c r="U1075" s="599"/>
      <c r="V1075" s="599"/>
      <c r="W1075" s="599"/>
      <c r="X1075" s="599"/>
      <c r="Y1075" s="599"/>
      <c r="Z1075" s="599"/>
      <c r="AA1075" s="599"/>
      <c r="AB1075" s="599"/>
      <c r="AC1075" s="599"/>
      <c r="AD1075" s="599"/>
      <c r="AE1075" s="599"/>
      <c r="AF1075" s="599"/>
      <c r="AG1075" s="599"/>
      <c r="AH1075" s="599"/>
      <c r="AI1075" s="599"/>
      <c r="AJ1075" s="599"/>
      <c r="AK1075" s="599"/>
      <c r="AL1075" s="599"/>
      <c r="AM1075" s="599"/>
      <c r="AN1075" s="599"/>
      <c r="AO1075" s="599"/>
      <c r="AP1075" s="599"/>
      <c r="AQ1075" s="599"/>
      <c r="AR1075" s="599"/>
      <c r="AS1075" s="599"/>
      <c r="AT1075" s="599"/>
      <c r="AU1075" s="599"/>
      <c r="AV1075" s="599"/>
      <c r="AW1075" s="599"/>
      <c r="AX1075" s="599"/>
      <c r="AY1075" s="599"/>
      <c r="AZ1075" s="599"/>
      <c r="BA1075" s="599"/>
      <c r="BB1075" s="599"/>
    </row>
    <row r="1076" spans="1:54" s="598" customFormat="1">
      <c r="A1076" s="610"/>
      <c r="B1076" s="610"/>
      <c r="C1076" s="611"/>
      <c r="D1076" s="612"/>
      <c r="E1076" s="613"/>
      <c r="F1076" s="597"/>
      <c r="G1076" s="605"/>
      <c r="H1076" s="605" t="str">
        <f>H$42</f>
        <v>S3</v>
      </c>
      <c r="I1076" s="574"/>
      <c r="J1076" s="607"/>
      <c r="K1076" s="608"/>
      <c r="L1076" s="599"/>
      <c r="M1076" s="599"/>
      <c r="N1076" s="599"/>
      <c r="O1076" s="599"/>
      <c r="P1076" s="599"/>
      <c r="Q1076" s="599"/>
      <c r="R1076" s="599"/>
      <c r="S1076" s="599"/>
      <c r="T1076" s="599"/>
      <c r="U1076" s="599"/>
      <c r="V1076" s="599"/>
      <c r="W1076" s="599"/>
      <c r="X1076" s="599"/>
      <c r="Y1076" s="599"/>
      <c r="Z1076" s="599"/>
      <c r="AA1076" s="599"/>
      <c r="AB1076" s="599"/>
      <c r="AC1076" s="599"/>
      <c r="AD1076" s="599"/>
      <c r="AE1076" s="599"/>
      <c r="AF1076" s="599"/>
      <c r="AG1076" s="599"/>
      <c r="AH1076" s="599"/>
      <c r="AI1076" s="599"/>
      <c r="AJ1076" s="599"/>
      <c r="AK1076" s="599"/>
      <c r="AL1076" s="599"/>
      <c r="AM1076" s="599"/>
      <c r="AN1076" s="599"/>
      <c r="AO1076" s="599"/>
      <c r="AP1076" s="599"/>
      <c r="AQ1076" s="599"/>
      <c r="AR1076" s="599"/>
      <c r="AS1076" s="599"/>
      <c r="AT1076" s="599"/>
      <c r="AU1076" s="599"/>
      <c r="AV1076" s="599"/>
      <c r="AW1076" s="599"/>
      <c r="AX1076" s="599"/>
      <c r="AY1076" s="599"/>
      <c r="AZ1076" s="599"/>
      <c r="BA1076" s="599"/>
      <c r="BB1076" s="599"/>
    </row>
    <row r="1077" spans="1:54" s="598" customFormat="1">
      <c r="A1077" s="610"/>
      <c r="B1077" s="610"/>
      <c r="C1077" s="611"/>
      <c r="D1077" s="612"/>
      <c r="E1077" s="613"/>
      <c r="F1077" s="597"/>
      <c r="G1077" s="605"/>
      <c r="H1077" s="605" t="str">
        <f>H$43</f>
        <v>S4</v>
      </c>
      <c r="I1077" s="574"/>
      <c r="J1077" s="607"/>
      <c r="K1077" s="608"/>
      <c r="L1077" s="599"/>
      <c r="M1077" s="599"/>
      <c r="N1077" s="599"/>
      <c r="O1077" s="599"/>
      <c r="P1077" s="599"/>
      <c r="Q1077" s="599"/>
      <c r="R1077" s="599"/>
      <c r="S1077" s="599"/>
      <c r="T1077" s="599"/>
      <c r="U1077" s="599"/>
      <c r="V1077" s="599"/>
      <c r="W1077" s="599"/>
      <c r="X1077" s="599"/>
      <c r="Y1077" s="599"/>
      <c r="Z1077" s="599"/>
      <c r="AA1077" s="599"/>
      <c r="AB1077" s="599"/>
      <c r="AC1077" s="599"/>
      <c r="AD1077" s="599"/>
      <c r="AE1077" s="599"/>
      <c r="AF1077" s="599"/>
      <c r="AG1077" s="599"/>
      <c r="AH1077" s="599"/>
      <c r="AI1077" s="599"/>
      <c r="AJ1077" s="599"/>
      <c r="AK1077" s="599"/>
      <c r="AL1077" s="599"/>
      <c r="AM1077" s="599"/>
      <c r="AN1077" s="599"/>
      <c r="AO1077" s="599"/>
      <c r="AP1077" s="599"/>
      <c r="AQ1077" s="599"/>
      <c r="AR1077" s="599"/>
      <c r="AS1077" s="599"/>
      <c r="AT1077" s="599"/>
      <c r="AU1077" s="599"/>
      <c r="AV1077" s="599"/>
      <c r="AW1077" s="599"/>
      <c r="AX1077" s="599"/>
      <c r="AY1077" s="599"/>
      <c r="AZ1077" s="599"/>
      <c r="BA1077" s="599"/>
      <c r="BB1077" s="599"/>
    </row>
    <row r="1078" spans="1:54" s="598" customFormat="1">
      <c r="A1078" s="610"/>
      <c r="B1078" s="610"/>
      <c r="C1078" s="611"/>
      <c r="D1078" s="612"/>
      <c r="E1078" s="613"/>
      <c r="F1078" s="597"/>
      <c r="G1078" s="600"/>
      <c r="H1078" s="600"/>
      <c r="I1078" s="600"/>
      <c r="J1078" s="600"/>
      <c r="K1078" s="600"/>
      <c r="L1078" s="599"/>
      <c r="M1078" s="599"/>
      <c r="N1078" s="599"/>
      <c r="O1078" s="599"/>
      <c r="P1078" s="599"/>
      <c r="Q1078" s="599"/>
      <c r="R1078" s="599"/>
      <c r="S1078" s="599"/>
      <c r="T1078" s="599"/>
      <c r="U1078" s="599"/>
      <c r="V1078" s="599"/>
      <c r="W1078" s="599"/>
      <c r="X1078" s="599"/>
      <c r="Y1078" s="599"/>
      <c r="Z1078" s="599"/>
      <c r="AA1078" s="599"/>
      <c r="AB1078" s="599"/>
      <c r="AC1078" s="599"/>
      <c r="AD1078" s="599"/>
      <c r="AE1078" s="599"/>
      <c r="AF1078" s="599"/>
      <c r="AG1078" s="599"/>
      <c r="AH1078" s="599"/>
      <c r="AI1078" s="599"/>
      <c r="AJ1078" s="599"/>
      <c r="AK1078" s="599"/>
      <c r="AL1078" s="599"/>
      <c r="AM1078" s="599"/>
      <c r="AN1078" s="599"/>
      <c r="AO1078" s="599"/>
      <c r="AP1078" s="599"/>
      <c r="AQ1078" s="599"/>
      <c r="AR1078" s="599"/>
      <c r="AS1078" s="599"/>
      <c r="AT1078" s="599"/>
      <c r="AU1078" s="599"/>
      <c r="AV1078" s="599"/>
      <c r="AW1078" s="599"/>
      <c r="AX1078" s="599"/>
      <c r="AY1078" s="599"/>
      <c r="AZ1078" s="599"/>
      <c r="BA1078" s="599"/>
      <c r="BB1078" s="599"/>
    </row>
    <row r="1079" spans="1:54" s="598" customFormat="1">
      <c r="A1079" s="601">
        <v>3.2</v>
      </c>
      <c r="B1079" s="601"/>
      <c r="C1079" s="593" t="s">
        <v>1122</v>
      </c>
      <c r="D1079" s="602"/>
      <c r="E1079" s="640"/>
      <c r="F1079" s="597"/>
      <c r="G1079" s="601">
        <v>3.2</v>
      </c>
      <c r="H1079" s="601"/>
      <c r="I1079" s="593" t="s">
        <v>1912</v>
      </c>
      <c r="J1079" s="602"/>
      <c r="K1079" s="640"/>
      <c r="L1079" s="599"/>
      <c r="M1079" s="599"/>
      <c r="N1079" s="599"/>
      <c r="O1079" s="599"/>
      <c r="P1079" s="599"/>
      <c r="Q1079" s="599"/>
      <c r="R1079" s="599"/>
      <c r="S1079" s="599"/>
      <c r="T1079" s="599"/>
      <c r="U1079" s="599"/>
      <c r="V1079" s="599"/>
      <c r="W1079" s="599"/>
      <c r="X1079" s="599"/>
      <c r="Y1079" s="599"/>
      <c r="Z1079" s="599"/>
      <c r="AA1079" s="599"/>
      <c r="AB1079" s="599"/>
      <c r="AC1079" s="599"/>
      <c r="AD1079" s="599"/>
      <c r="AE1079" s="599"/>
      <c r="AF1079" s="599"/>
      <c r="AG1079" s="599"/>
      <c r="AH1079" s="599"/>
      <c r="AI1079" s="599"/>
      <c r="AJ1079" s="599"/>
      <c r="AK1079" s="599"/>
      <c r="AL1079" s="599"/>
      <c r="AM1079" s="599"/>
      <c r="AN1079" s="599"/>
      <c r="AO1079" s="599"/>
      <c r="AP1079" s="599"/>
      <c r="AQ1079" s="599"/>
      <c r="AR1079" s="599"/>
      <c r="AS1079" s="599"/>
      <c r="AT1079" s="599"/>
      <c r="AU1079" s="599"/>
      <c r="AV1079" s="599"/>
      <c r="AW1079" s="599"/>
      <c r="AX1079" s="599"/>
      <c r="AY1079" s="599"/>
      <c r="AZ1079" s="599"/>
      <c r="BA1079" s="599"/>
      <c r="BB1079" s="599"/>
    </row>
    <row r="1080" spans="1:54" s="598" customFormat="1" ht="75">
      <c r="A1080" s="605" t="s">
        <v>1123</v>
      </c>
      <c r="B1080" s="605"/>
      <c r="C1080" s="606" t="s">
        <v>1913</v>
      </c>
      <c r="D1080" s="607"/>
      <c r="E1080" s="608"/>
      <c r="F1080" s="597"/>
      <c r="G1080" s="605" t="s">
        <v>1123</v>
      </c>
      <c r="H1080" s="605"/>
      <c r="I1080" s="606" t="s">
        <v>1914</v>
      </c>
      <c r="J1080" s="607"/>
      <c r="K1080" s="608"/>
      <c r="L1080" s="599"/>
      <c r="M1080" s="599"/>
      <c r="N1080" s="599"/>
      <c r="O1080" s="599"/>
      <c r="P1080" s="599"/>
      <c r="Q1080" s="599"/>
      <c r="R1080" s="599"/>
      <c r="S1080" s="599"/>
      <c r="T1080" s="599"/>
      <c r="U1080" s="599"/>
      <c r="V1080" s="599"/>
      <c r="W1080" s="599"/>
      <c r="X1080" s="599"/>
      <c r="Y1080" s="599"/>
      <c r="Z1080" s="599"/>
      <c r="AA1080" s="599"/>
      <c r="AB1080" s="599"/>
      <c r="AC1080" s="599"/>
      <c r="AD1080" s="599"/>
      <c r="AE1080" s="599"/>
      <c r="AF1080" s="599"/>
      <c r="AG1080" s="599"/>
      <c r="AH1080" s="599"/>
      <c r="AI1080" s="599"/>
      <c r="AJ1080" s="599"/>
      <c r="AK1080" s="599"/>
      <c r="AL1080" s="599"/>
      <c r="AM1080" s="599"/>
      <c r="AN1080" s="599"/>
      <c r="AO1080" s="599"/>
      <c r="AP1080" s="599"/>
      <c r="AQ1080" s="599"/>
      <c r="AR1080" s="599"/>
      <c r="AS1080" s="599"/>
      <c r="AT1080" s="599"/>
      <c r="AU1080" s="599"/>
      <c r="AV1080" s="599"/>
      <c r="AW1080" s="599"/>
      <c r="AX1080" s="599"/>
      <c r="AY1080" s="599"/>
      <c r="AZ1080" s="599"/>
      <c r="BA1080" s="599"/>
      <c r="BB1080" s="599"/>
    </row>
    <row r="1081" spans="1:54" s="598" customFormat="1" ht="75">
      <c r="A1081" s="605"/>
      <c r="B1081" s="605"/>
      <c r="C1081" s="609" t="s">
        <v>1915</v>
      </c>
      <c r="D1081" s="607"/>
      <c r="E1081" s="608"/>
      <c r="F1081" s="597"/>
      <c r="G1081" s="605"/>
      <c r="H1081" s="605"/>
      <c r="I1081" s="609" t="s">
        <v>1916</v>
      </c>
      <c r="J1081" s="607"/>
      <c r="K1081" s="608"/>
      <c r="L1081" s="599"/>
      <c r="M1081" s="599"/>
      <c r="N1081" s="599"/>
      <c r="O1081" s="599"/>
      <c r="P1081" s="599"/>
      <c r="Q1081" s="599"/>
      <c r="R1081" s="599"/>
      <c r="S1081" s="599"/>
      <c r="T1081" s="599"/>
      <c r="U1081" s="599"/>
      <c r="V1081" s="599"/>
      <c r="W1081" s="599"/>
      <c r="X1081" s="599"/>
      <c r="Y1081" s="599"/>
      <c r="Z1081" s="599"/>
      <c r="AA1081" s="599"/>
      <c r="AB1081" s="599"/>
      <c r="AC1081" s="599"/>
      <c r="AD1081" s="599"/>
      <c r="AE1081" s="599"/>
      <c r="AF1081" s="599"/>
      <c r="AG1081" s="599"/>
      <c r="AH1081" s="599"/>
      <c r="AI1081" s="599"/>
      <c r="AJ1081" s="599"/>
      <c r="AK1081" s="599"/>
      <c r="AL1081" s="599"/>
      <c r="AM1081" s="599"/>
      <c r="AN1081" s="599"/>
      <c r="AO1081" s="599"/>
      <c r="AP1081" s="599"/>
      <c r="AQ1081" s="599"/>
      <c r="AR1081" s="599"/>
      <c r="AS1081" s="599"/>
      <c r="AT1081" s="599"/>
      <c r="AU1081" s="599"/>
      <c r="AV1081" s="599"/>
      <c r="AW1081" s="599"/>
      <c r="AX1081" s="599"/>
      <c r="AY1081" s="599"/>
      <c r="AZ1081" s="599"/>
      <c r="BA1081" s="599"/>
      <c r="BB1081" s="599"/>
    </row>
    <row r="1082" spans="1:54" s="598" customFormat="1">
      <c r="A1082" s="605"/>
      <c r="B1082" s="605" t="s">
        <v>1517</v>
      </c>
      <c r="C1082" s="574"/>
      <c r="D1082" s="607"/>
      <c r="E1082" s="608"/>
      <c r="F1082" s="597"/>
      <c r="G1082" s="605"/>
      <c r="H1082" s="605" t="s">
        <v>1517</v>
      </c>
      <c r="I1082" s="574"/>
      <c r="J1082" s="607"/>
      <c r="K1082" s="608"/>
      <c r="L1082" s="599"/>
      <c r="M1082" s="599"/>
      <c r="N1082" s="599"/>
      <c r="O1082" s="599"/>
      <c r="P1082" s="599"/>
      <c r="Q1082" s="599"/>
      <c r="R1082" s="599"/>
      <c r="S1082" s="599"/>
      <c r="T1082" s="599"/>
      <c r="U1082" s="599"/>
      <c r="V1082" s="599"/>
      <c r="W1082" s="599"/>
      <c r="X1082" s="599"/>
      <c r="Y1082" s="599"/>
      <c r="Z1082" s="599"/>
      <c r="AA1082" s="599"/>
      <c r="AB1082" s="599"/>
      <c r="AC1082" s="599"/>
      <c r="AD1082" s="599"/>
      <c r="AE1082" s="599"/>
      <c r="AF1082" s="599"/>
      <c r="AG1082" s="599"/>
      <c r="AH1082" s="599"/>
      <c r="AI1082" s="599"/>
      <c r="AJ1082" s="599"/>
      <c r="AK1082" s="599"/>
      <c r="AL1082" s="599"/>
      <c r="AM1082" s="599"/>
      <c r="AN1082" s="599"/>
      <c r="AO1082" s="599"/>
      <c r="AP1082" s="599"/>
      <c r="AQ1082" s="599"/>
      <c r="AR1082" s="599"/>
      <c r="AS1082" s="599"/>
      <c r="AT1082" s="599"/>
      <c r="AU1082" s="599"/>
      <c r="AV1082" s="599"/>
      <c r="AW1082" s="599"/>
      <c r="AX1082" s="599"/>
      <c r="AY1082" s="599"/>
      <c r="AZ1082" s="599"/>
      <c r="BA1082" s="599"/>
      <c r="BB1082" s="599"/>
    </row>
    <row r="1083" spans="1:54" s="598" customFormat="1">
      <c r="A1083" s="605"/>
      <c r="B1083" s="605" t="str">
        <f>B$39</f>
        <v>MA</v>
      </c>
      <c r="C1083" s="574"/>
      <c r="D1083" s="607"/>
      <c r="E1083" s="608"/>
      <c r="F1083" s="597"/>
      <c r="G1083" s="605"/>
      <c r="H1083" s="605" t="str">
        <f>H$39</f>
        <v>MA</v>
      </c>
      <c r="I1083" s="574"/>
      <c r="J1083" s="607"/>
      <c r="K1083" s="608"/>
      <c r="L1083" s="599"/>
      <c r="M1083" s="599"/>
      <c r="N1083" s="599"/>
      <c r="O1083" s="599"/>
      <c r="P1083" s="599"/>
      <c r="Q1083" s="599"/>
      <c r="R1083" s="599"/>
      <c r="S1083" s="599"/>
      <c r="T1083" s="599"/>
      <c r="U1083" s="599"/>
      <c r="V1083" s="599"/>
      <c r="W1083" s="599"/>
      <c r="X1083" s="599"/>
      <c r="Y1083" s="599"/>
      <c r="Z1083" s="599"/>
      <c r="AA1083" s="599"/>
      <c r="AB1083" s="599"/>
      <c r="AC1083" s="599"/>
      <c r="AD1083" s="599"/>
      <c r="AE1083" s="599"/>
      <c r="AF1083" s="599"/>
      <c r="AG1083" s="599"/>
      <c r="AH1083" s="599"/>
      <c r="AI1083" s="599"/>
      <c r="AJ1083" s="599"/>
      <c r="AK1083" s="599"/>
      <c r="AL1083" s="599"/>
      <c r="AM1083" s="599"/>
      <c r="AN1083" s="599"/>
      <c r="AO1083" s="599"/>
      <c r="AP1083" s="599"/>
      <c r="AQ1083" s="599"/>
      <c r="AR1083" s="599"/>
      <c r="AS1083" s="599"/>
      <c r="AT1083" s="599"/>
      <c r="AU1083" s="599"/>
      <c r="AV1083" s="599"/>
      <c r="AW1083" s="599"/>
      <c r="AX1083" s="599"/>
      <c r="AY1083" s="599"/>
      <c r="AZ1083" s="599"/>
      <c r="BA1083" s="599"/>
      <c r="BB1083" s="599"/>
    </row>
    <row r="1084" spans="1:54" s="598" customFormat="1">
      <c r="A1084" s="605"/>
      <c r="B1084" s="605" t="str">
        <f>B$40</f>
        <v>S1</v>
      </c>
      <c r="C1084" s="574"/>
      <c r="D1084" s="607"/>
      <c r="E1084" s="608"/>
      <c r="F1084" s="597"/>
      <c r="G1084" s="605"/>
      <c r="H1084" s="605" t="str">
        <f>H$40</f>
        <v>S1</v>
      </c>
      <c r="I1084" s="574"/>
      <c r="J1084" s="607"/>
      <c r="K1084" s="608"/>
      <c r="L1084" s="599"/>
      <c r="M1084" s="599"/>
      <c r="N1084" s="599"/>
      <c r="O1084" s="599"/>
      <c r="P1084" s="599"/>
      <c r="Q1084" s="599"/>
      <c r="R1084" s="599"/>
      <c r="S1084" s="599"/>
      <c r="T1084" s="599"/>
      <c r="U1084" s="599"/>
      <c r="V1084" s="599"/>
      <c r="W1084" s="599"/>
      <c r="X1084" s="599"/>
      <c r="Y1084" s="599"/>
      <c r="Z1084" s="599"/>
      <c r="AA1084" s="599"/>
      <c r="AB1084" s="599"/>
      <c r="AC1084" s="599"/>
      <c r="AD1084" s="599"/>
      <c r="AE1084" s="599"/>
      <c r="AF1084" s="599"/>
      <c r="AG1084" s="599"/>
      <c r="AH1084" s="599"/>
      <c r="AI1084" s="599"/>
      <c r="AJ1084" s="599"/>
      <c r="AK1084" s="599"/>
      <c r="AL1084" s="599"/>
      <c r="AM1084" s="599"/>
      <c r="AN1084" s="599"/>
      <c r="AO1084" s="599"/>
      <c r="AP1084" s="599"/>
      <c r="AQ1084" s="599"/>
      <c r="AR1084" s="599"/>
      <c r="AS1084" s="599"/>
      <c r="AT1084" s="599"/>
      <c r="AU1084" s="599"/>
      <c r="AV1084" s="599"/>
      <c r="AW1084" s="599"/>
      <c r="AX1084" s="599"/>
      <c r="AY1084" s="599"/>
      <c r="AZ1084" s="599"/>
      <c r="BA1084" s="599"/>
      <c r="BB1084" s="599"/>
    </row>
    <row r="1085" spans="1:54" s="598" customFormat="1">
      <c r="A1085" s="605"/>
      <c r="B1085" s="605" t="str">
        <f>B$41</f>
        <v>S2</v>
      </c>
      <c r="C1085" s="574"/>
      <c r="D1085" s="607"/>
      <c r="E1085" s="608"/>
      <c r="F1085" s="597"/>
      <c r="G1085" s="605"/>
      <c r="H1085" s="605" t="str">
        <f>H$41</f>
        <v>S2</v>
      </c>
      <c r="I1085" s="574"/>
      <c r="J1085" s="607"/>
      <c r="K1085" s="608"/>
      <c r="L1085" s="599"/>
      <c r="M1085" s="599"/>
      <c r="N1085" s="599"/>
      <c r="O1085" s="599"/>
      <c r="P1085" s="599"/>
      <c r="Q1085" s="599"/>
      <c r="R1085" s="599"/>
      <c r="S1085" s="599"/>
      <c r="T1085" s="599"/>
      <c r="U1085" s="599"/>
      <c r="V1085" s="599"/>
      <c r="W1085" s="599"/>
      <c r="X1085" s="599"/>
      <c r="Y1085" s="599"/>
      <c r="Z1085" s="599"/>
      <c r="AA1085" s="599"/>
      <c r="AB1085" s="599"/>
      <c r="AC1085" s="599"/>
      <c r="AD1085" s="599"/>
      <c r="AE1085" s="599"/>
      <c r="AF1085" s="599"/>
      <c r="AG1085" s="599"/>
      <c r="AH1085" s="599"/>
      <c r="AI1085" s="599"/>
      <c r="AJ1085" s="599"/>
      <c r="AK1085" s="599"/>
      <c r="AL1085" s="599"/>
      <c r="AM1085" s="599"/>
      <c r="AN1085" s="599"/>
      <c r="AO1085" s="599"/>
      <c r="AP1085" s="599"/>
      <c r="AQ1085" s="599"/>
      <c r="AR1085" s="599"/>
      <c r="AS1085" s="599"/>
      <c r="AT1085" s="599"/>
      <c r="AU1085" s="599"/>
      <c r="AV1085" s="599"/>
      <c r="AW1085" s="599"/>
      <c r="AX1085" s="599"/>
      <c r="AY1085" s="599"/>
      <c r="AZ1085" s="599"/>
      <c r="BA1085" s="599"/>
      <c r="BB1085" s="599"/>
    </row>
    <row r="1086" spans="1:54" s="598" customFormat="1">
      <c r="A1086" s="605"/>
      <c r="B1086" s="605" t="str">
        <f>B$42</f>
        <v>S3</v>
      </c>
      <c r="C1086" s="574"/>
      <c r="D1086" s="607"/>
      <c r="E1086" s="608"/>
      <c r="F1086" s="597"/>
      <c r="G1086" s="605"/>
      <c r="H1086" s="605" t="str">
        <f>H$42</f>
        <v>S3</v>
      </c>
      <c r="I1086" s="574"/>
      <c r="J1086" s="607"/>
      <c r="K1086" s="608"/>
      <c r="L1086" s="599"/>
      <c r="M1086" s="599"/>
      <c r="N1086" s="599"/>
      <c r="O1086" s="599"/>
      <c r="P1086" s="599"/>
      <c r="Q1086" s="599"/>
      <c r="R1086" s="599"/>
      <c r="S1086" s="599"/>
      <c r="T1086" s="599"/>
      <c r="U1086" s="599"/>
      <c r="V1086" s="599"/>
      <c r="W1086" s="599"/>
      <c r="X1086" s="599"/>
      <c r="Y1086" s="599"/>
      <c r="Z1086" s="599"/>
      <c r="AA1086" s="599"/>
      <c r="AB1086" s="599"/>
      <c r="AC1086" s="599"/>
      <c r="AD1086" s="599"/>
      <c r="AE1086" s="599"/>
      <c r="AF1086" s="599"/>
      <c r="AG1086" s="599"/>
      <c r="AH1086" s="599"/>
      <c r="AI1086" s="599"/>
      <c r="AJ1086" s="599"/>
      <c r="AK1086" s="599"/>
      <c r="AL1086" s="599"/>
      <c r="AM1086" s="599"/>
      <c r="AN1086" s="599"/>
      <c r="AO1086" s="599"/>
      <c r="AP1086" s="599"/>
      <c r="AQ1086" s="599"/>
      <c r="AR1086" s="599"/>
      <c r="AS1086" s="599"/>
      <c r="AT1086" s="599"/>
      <c r="AU1086" s="599"/>
      <c r="AV1086" s="599"/>
      <c r="AW1086" s="599"/>
      <c r="AX1086" s="599"/>
      <c r="AY1086" s="599"/>
      <c r="AZ1086" s="599"/>
      <c r="BA1086" s="599"/>
      <c r="BB1086" s="599"/>
    </row>
    <row r="1087" spans="1:54" s="598" customFormat="1">
      <c r="A1087" s="605"/>
      <c r="B1087" s="605" t="str">
        <f>B$43</f>
        <v>S4</v>
      </c>
      <c r="C1087" s="574"/>
      <c r="D1087" s="607"/>
      <c r="E1087" s="608"/>
      <c r="F1087" s="597"/>
      <c r="G1087" s="605"/>
      <c r="H1087" s="605" t="str">
        <f>H$43</f>
        <v>S4</v>
      </c>
      <c r="I1087" s="574"/>
      <c r="J1087" s="607"/>
      <c r="K1087" s="608"/>
      <c r="L1087" s="599"/>
      <c r="M1087" s="599"/>
      <c r="N1087" s="599"/>
      <c r="O1087" s="599"/>
      <c r="P1087" s="599"/>
      <c r="Q1087" s="599"/>
      <c r="R1087" s="599"/>
      <c r="S1087" s="599"/>
      <c r="T1087" s="599"/>
      <c r="U1087" s="599"/>
      <c r="V1087" s="599"/>
      <c r="W1087" s="599"/>
      <c r="X1087" s="599"/>
      <c r="Y1087" s="599"/>
      <c r="Z1087" s="599"/>
      <c r="AA1087" s="599"/>
      <c r="AB1087" s="599"/>
      <c r="AC1087" s="599"/>
      <c r="AD1087" s="599"/>
      <c r="AE1087" s="599"/>
      <c r="AF1087" s="599"/>
      <c r="AG1087" s="599"/>
      <c r="AH1087" s="599"/>
      <c r="AI1087" s="599"/>
      <c r="AJ1087" s="599"/>
      <c r="AK1087" s="599"/>
      <c r="AL1087" s="599"/>
      <c r="AM1087" s="599"/>
      <c r="AN1087" s="599"/>
      <c r="AO1087" s="599"/>
      <c r="AP1087" s="599"/>
      <c r="AQ1087" s="599"/>
      <c r="AR1087" s="599"/>
      <c r="AS1087" s="599"/>
      <c r="AT1087" s="599"/>
      <c r="AU1087" s="599"/>
      <c r="AV1087" s="599"/>
      <c r="AW1087" s="599"/>
      <c r="AX1087" s="599"/>
      <c r="AY1087" s="599"/>
      <c r="AZ1087" s="599"/>
      <c r="BA1087" s="599"/>
      <c r="BB1087" s="599"/>
    </row>
    <row r="1088" spans="1:54" s="598" customFormat="1">
      <c r="A1088" s="610"/>
      <c r="B1088" s="610"/>
      <c r="C1088" s="611"/>
      <c r="D1088" s="612"/>
      <c r="E1088" s="613"/>
      <c r="F1088" s="597"/>
      <c r="G1088" s="600"/>
      <c r="H1088" s="600"/>
      <c r="I1088" s="600"/>
      <c r="J1088" s="600"/>
      <c r="K1088" s="600"/>
      <c r="L1088" s="599"/>
      <c r="M1088" s="599"/>
      <c r="N1088" s="599"/>
      <c r="O1088" s="599"/>
      <c r="P1088" s="599"/>
      <c r="Q1088" s="599"/>
      <c r="R1088" s="599"/>
      <c r="S1088" s="599"/>
      <c r="T1088" s="599"/>
      <c r="U1088" s="599"/>
      <c r="V1088" s="599"/>
      <c r="W1088" s="599"/>
      <c r="X1088" s="599"/>
      <c r="Y1088" s="599"/>
      <c r="Z1088" s="599"/>
      <c r="AA1088" s="599"/>
      <c r="AB1088" s="599"/>
      <c r="AC1088" s="599"/>
      <c r="AD1088" s="599"/>
      <c r="AE1088" s="599"/>
      <c r="AF1088" s="599"/>
      <c r="AG1088" s="599"/>
      <c r="AH1088" s="599"/>
      <c r="AI1088" s="599"/>
      <c r="AJ1088" s="599"/>
      <c r="AK1088" s="599"/>
      <c r="AL1088" s="599"/>
      <c r="AM1088" s="599"/>
      <c r="AN1088" s="599"/>
      <c r="AO1088" s="599"/>
      <c r="AP1088" s="599"/>
      <c r="AQ1088" s="599"/>
      <c r="AR1088" s="599"/>
      <c r="AS1088" s="599"/>
      <c r="AT1088" s="599"/>
      <c r="AU1088" s="599"/>
      <c r="AV1088" s="599"/>
      <c r="AW1088" s="599"/>
      <c r="AX1088" s="599"/>
      <c r="AY1088" s="599"/>
      <c r="AZ1088" s="599"/>
      <c r="BA1088" s="599"/>
      <c r="BB1088" s="599"/>
    </row>
    <row r="1089" spans="1:54" s="598" customFormat="1" ht="112.5">
      <c r="A1089" s="605" t="s">
        <v>1128</v>
      </c>
      <c r="B1089" s="605"/>
      <c r="C1089" s="606" t="s">
        <v>1129</v>
      </c>
      <c r="D1089" s="680"/>
      <c r="E1089" s="608"/>
      <c r="F1089" s="597"/>
      <c r="G1089" s="681" t="s">
        <v>1917</v>
      </c>
      <c r="H1089" s="681"/>
      <c r="I1089" s="682" t="s">
        <v>1918</v>
      </c>
      <c r="J1089" s="641"/>
      <c r="K1089" s="641"/>
      <c r="L1089" s="599"/>
      <c r="M1089" s="599"/>
      <c r="N1089" s="599"/>
      <c r="O1089" s="599"/>
      <c r="P1089" s="599"/>
      <c r="Q1089" s="599"/>
      <c r="R1089" s="599"/>
      <c r="S1089" s="599"/>
      <c r="T1089" s="599"/>
      <c r="U1089" s="599"/>
      <c r="V1089" s="599"/>
      <c r="W1089" s="599"/>
      <c r="X1089" s="599"/>
      <c r="Y1089" s="599"/>
      <c r="Z1089" s="599"/>
      <c r="AA1089" s="599"/>
      <c r="AB1089" s="599"/>
      <c r="AC1089" s="599"/>
      <c r="AD1089" s="599"/>
      <c r="AE1089" s="599"/>
      <c r="AF1089" s="599"/>
      <c r="AG1089" s="599"/>
      <c r="AH1089" s="599"/>
      <c r="AI1089" s="599"/>
      <c r="AJ1089" s="599"/>
      <c r="AK1089" s="599"/>
      <c r="AL1089" s="599"/>
      <c r="AM1089" s="599"/>
      <c r="AN1089" s="599"/>
      <c r="AO1089" s="599"/>
      <c r="AP1089" s="599"/>
      <c r="AQ1089" s="599"/>
      <c r="AR1089" s="599"/>
      <c r="AS1089" s="599"/>
      <c r="AT1089" s="599"/>
      <c r="AU1089" s="599"/>
      <c r="AV1089" s="599"/>
      <c r="AW1089" s="599"/>
      <c r="AX1089" s="599"/>
      <c r="AY1089" s="599"/>
      <c r="AZ1089" s="599"/>
      <c r="BA1089" s="599"/>
      <c r="BB1089" s="599"/>
    </row>
    <row r="1090" spans="1:54" s="598" customFormat="1">
      <c r="A1090" s="605"/>
      <c r="B1090" s="605" t="s">
        <v>1517</v>
      </c>
      <c r="C1090" s="574"/>
      <c r="D1090" s="680"/>
      <c r="E1090" s="608"/>
      <c r="F1090" s="597"/>
      <c r="G1090" s="641"/>
      <c r="H1090" s="615" t="s">
        <v>1517</v>
      </c>
      <c r="I1090" s="641"/>
      <c r="J1090" s="641"/>
      <c r="K1090" s="641"/>
      <c r="L1090" s="599"/>
      <c r="M1090" s="599"/>
      <c r="N1090" s="599"/>
      <c r="O1090" s="599"/>
      <c r="P1090" s="599"/>
      <c r="Q1090" s="599"/>
      <c r="R1090" s="599"/>
      <c r="S1090" s="599"/>
      <c r="T1090" s="599"/>
      <c r="U1090" s="599"/>
      <c r="V1090" s="599"/>
      <c r="W1090" s="599"/>
      <c r="X1090" s="599"/>
      <c r="Y1090" s="599"/>
      <c r="Z1090" s="599"/>
      <c r="AA1090" s="599"/>
      <c r="AB1090" s="599"/>
      <c r="AC1090" s="599"/>
      <c r="AD1090" s="599"/>
      <c r="AE1090" s="599"/>
      <c r="AF1090" s="599"/>
      <c r="AG1090" s="599"/>
      <c r="AH1090" s="599"/>
      <c r="AI1090" s="599"/>
      <c r="AJ1090" s="599"/>
      <c r="AK1090" s="599"/>
      <c r="AL1090" s="599"/>
      <c r="AM1090" s="599"/>
      <c r="AN1090" s="599"/>
      <c r="AO1090" s="599"/>
      <c r="AP1090" s="599"/>
      <c r="AQ1090" s="599"/>
      <c r="AR1090" s="599"/>
      <c r="AS1090" s="599"/>
      <c r="AT1090" s="599"/>
      <c r="AU1090" s="599"/>
      <c r="AV1090" s="599"/>
      <c r="AW1090" s="599"/>
      <c r="AX1090" s="599"/>
      <c r="AY1090" s="599"/>
      <c r="AZ1090" s="599"/>
      <c r="BA1090" s="599"/>
      <c r="BB1090" s="599"/>
    </row>
    <row r="1091" spans="1:54" s="598" customFormat="1">
      <c r="A1091" s="605"/>
      <c r="B1091" s="605" t="str">
        <f>B$39</f>
        <v>MA</v>
      </c>
      <c r="C1091" s="574"/>
      <c r="D1091" s="680"/>
      <c r="E1091" s="608"/>
      <c r="F1091" s="597"/>
      <c r="G1091" s="641"/>
      <c r="H1091" s="615" t="str">
        <f>H$39</f>
        <v>MA</v>
      </c>
      <c r="I1091" s="641"/>
      <c r="J1091" s="641"/>
      <c r="K1091" s="641"/>
      <c r="L1091" s="599"/>
      <c r="M1091" s="599"/>
      <c r="N1091" s="599"/>
      <c r="O1091" s="599"/>
      <c r="P1091" s="599"/>
      <c r="Q1091" s="599"/>
      <c r="R1091" s="599"/>
      <c r="S1091" s="599"/>
      <c r="T1091" s="599"/>
      <c r="U1091" s="599"/>
      <c r="V1091" s="599"/>
      <c r="W1091" s="599"/>
      <c r="X1091" s="599"/>
      <c r="Y1091" s="599"/>
      <c r="Z1091" s="599"/>
      <c r="AA1091" s="599"/>
      <c r="AB1091" s="599"/>
      <c r="AC1091" s="599"/>
      <c r="AD1091" s="599"/>
      <c r="AE1091" s="599"/>
      <c r="AF1091" s="599"/>
      <c r="AG1091" s="599"/>
      <c r="AH1091" s="599"/>
      <c r="AI1091" s="599"/>
      <c r="AJ1091" s="599"/>
      <c r="AK1091" s="599"/>
      <c r="AL1091" s="599"/>
      <c r="AM1091" s="599"/>
      <c r="AN1091" s="599"/>
      <c r="AO1091" s="599"/>
      <c r="AP1091" s="599"/>
      <c r="AQ1091" s="599"/>
      <c r="AR1091" s="599"/>
      <c r="AS1091" s="599"/>
      <c r="AT1091" s="599"/>
      <c r="AU1091" s="599"/>
      <c r="AV1091" s="599"/>
      <c r="AW1091" s="599"/>
      <c r="AX1091" s="599"/>
      <c r="AY1091" s="599"/>
      <c r="AZ1091" s="599"/>
      <c r="BA1091" s="599"/>
      <c r="BB1091" s="599"/>
    </row>
    <row r="1092" spans="1:54" s="598" customFormat="1">
      <c r="A1092" s="605"/>
      <c r="B1092" s="605" t="str">
        <f>B$40</f>
        <v>S1</v>
      </c>
      <c r="C1092" s="574"/>
      <c r="D1092" s="680"/>
      <c r="E1092" s="608"/>
      <c r="F1092" s="597"/>
      <c r="G1092" s="641"/>
      <c r="H1092" s="615" t="str">
        <f>H$40</f>
        <v>S1</v>
      </c>
      <c r="I1092" s="641"/>
      <c r="J1092" s="641"/>
      <c r="K1092" s="641"/>
      <c r="L1092" s="599"/>
      <c r="M1092" s="599"/>
      <c r="N1092" s="599"/>
      <c r="O1092" s="599"/>
      <c r="P1092" s="599"/>
      <c r="Q1092" s="599"/>
      <c r="R1092" s="599"/>
      <c r="S1092" s="599"/>
      <c r="T1092" s="599"/>
      <c r="U1092" s="599"/>
      <c r="V1092" s="599"/>
      <c r="W1092" s="599"/>
      <c r="X1092" s="599"/>
      <c r="Y1092" s="599"/>
      <c r="Z1092" s="599"/>
      <c r="AA1092" s="599"/>
      <c r="AB1092" s="599"/>
      <c r="AC1092" s="599"/>
      <c r="AD1092" s="599"/>
      <c r="AE1092" s="599"/>
      <c r="AF1092" s="599"/>
      <c r="AG1092" s="599"/>
      <c r="AH1092" s="599"/>
      <c r="AI1092" s="599"/>
      <c r="AJ1092" s="599"/>
      <c r="AK1092" s="599"/>
      <c r="AL1092" s="599"/>
      <c r="AM1092" s="599"/>
      <c r="AN1092" s="599"/>
      <c r="AO1092" s="599"/>
      <c r="AP1092" s="599"/>
      <c r="AQ1092" s="599"/>
      <c r="AR1092" s="599"/>
      <c r="AS1092" s="599"/>
      <c r="AT1092" s="599"/>
      <c r="AU1092" s="599"/>
      <c r="AV1092" s="599"/>
      <c r="AW1092" s="599"/>
      <c r="AX1092" s="599"/>
      <c r="AY1092" s="599"/>
      <c r="AZ1092" s="599"/>
      <c r="BA1092" s="599"/>
      <c r="BB1092" s="599"/>
    </row>
    <row r="1093" spans="1:54" s="598" customFormat="1">
      <c r="A1093" s="605"/>
      <c r="B1093" s="605" t="str">
        <f>B$41</f>
        <v>S2</v>
      </c>
      <c r="C1093" s="574"/>
      <c r="D1093" s="680"/>
      <c r="E1093" s="608"/>
      <c r="F1093" s="597"/>
      <c r="G1093" s="641"/>
      <c r="H1093" s="615" t="str">
        <f>H$41</f>
        <v>S2</v>
      </c>
      <c r="I1093" s="641"/>
      <c r="J1093" s="641"/>
      <c r="K1093" s="641"/>
      <c r="L1093" s="599"/>
      <c r="M1093" s="599"/>
      <c r="N1093" s="599"/>
      <c r="O1093" s="599"/>
      <c r="P1093" s="599"/>
      <c r="Q1093" s="599"/>
      <c r="R1093" s="599"/>
      <c r="S1093" s="599"/>
      <c r="T1093" s="599"/>
      <c r="U1093" s="599"/>
      <c r="V1093" s="599"/>
      <c r="W1093" s="599"/>
      <c r="X1093" s="599"/>
      <c r="Y1093" s="599"/>
      <c r="Z1093" s="599"/>
      <c r="AA1093" s="599"/>
      <c r="AB1093" s="599"/>
      <c r="AC1093" s="599"/>
      <c r="AD1093" s="599"/>
      <c r="AE1093" s="599"/>
      <c r="AF1093" s="599"/>
      <c r="AG1093" s="599"/>
      <c r="AH1093" s="599"/>
      <c r="AI1093" s="599"/>
      <c r="AJ1093" s="599"/>
      <c r="AK1093" s="599"/>
      <c r="AL1093" s="599"/>
      <c r="AM1093" s="599"/>
      <c r="AN1093" s="599"/>
      <c r="AO1093" s="599"/>
      <c r="AP1093" s="599"/>
      <c r="AQ1093" s="599"/>
      <c r="AR1093" s="599"/>
      <c r="AS1093" s="599"/>
      <c r="AT1093" s="599"/>
      <c r="AU1093" s="599"/>
      <c r="AV1093" s="599"/>
      <c r="AW1093" s="599"/>
      <c r="AX1093" s="599"/>
      <c r="AY1093" s="599"/>
      <c r="AZ1093" s="599"/>
      <c r="BA1093" s="599"/>
      <c r="BB1093" s="599"/>
    </row>
    <row r="1094" spans="1:54" s="598" customFormat="1">
      <c r="A1094" s="605"/>
      <c r="B1094" s="605" t="str">
        <f>B$42</f>
        <v>S3</v>
      </c>
      <c r="C1094" s="574"/>
      <c r="D1094" s="680"/>
      <c r="E1094" s="608"/>
      <c r="F1094" s="597"/>
      <c r="G1094" s="641"/>
      <c r="H1094" s="615" t="str">
        <f>H$42</f>
        <v>S3</v>
      </c>
      <c r="I1094" s="641"/>
      <c r="J1094" s="641"/>
      <c r="K1094" s="641"/>
      <c r="L1094" s="599"/>
      <c r="M1094" s="599"/>
      <c r="N1094" s="599"/>
      <c r="O1094" s="599"/>
      <c r="P1094" s="599"/>
      <c r="Q1094" s="599"/>
      <c r="R1094" s="599"/>
      <c r="S1094" s="599"/>
      <c r="T1094" s="599"/>
      <c r="U1094" s="599"/>
      <c r="V1094" s="599"/>
      <c r="W1094" s="599"/>
      <c r="X1094" s="599"/>
      <c r="Y1094" s="599"/>
      <c r="Z1094" s="599"/>
      <c r="AA1094" s="599"/>
      <c r="AB1094" s="599"/>
      <c r="AC1094" s="599"/>
      <c r="AD1094" s="599"/>
      <c r="AE1094" s="599"/>
      <c r="AF1094" s="599"/>
      <c r="AG1094" s="599"/>
      <c r="AH1094" s="599"/>
      <c r="AI1094" s="599"/>
      <c r="AJ1094" s="599"/>
      <c r="AK1094" s="599"/>
      <c r="AL1094" s="599"/>
      <c r="AM1094" s="599"/>
      <c r="AN1094" s="599"/>
      <c r="AO1094" s="599"/>
      <c r="AP1094" s="599"/>
      <c r="AQ1094" s="599"/>
      <c r="AR1094" s="599"/>
      <c r="AS1094" s="599"/>
      <c r="AT1094" s="599"/>
      <c r="AU1094" s="599"/>
      <c r="AV1094" s="599"/>
      <c r="AW1094" s="599"/>
      <c r="AX1094" s="599"/>
      <c r="AY1094" s="599"/>
      <c r="AZ1094" s="599"/>
      <c r="BA1094" s="599"/>
      <c r="BB1094" s="599"/>
    </row>
    <row r="1095" spans="1:54" s="598" customFormat="1">
      <c r="A1095" s="605"/>
      <c r="B1095" s="605" t="str">
        <f>B$43</f>
        <v>S4</v>
      </c>
      <c r="C1095" s="574"/>
      <c r="D1095" s="680"/>
      <c r="E1095" s="608"/>
      <c r="F1095" s="597"/>
      <c r="G1095" s="641"/>
      <c r="H1095" s="615" t="str">
        <f>H$43</f>
        <v>S4</v>
      </c>
      <c r="I1095" s="641"/>
      <c r="J1095" s="641"/>
      <c r="K1095" s="641"/>
      <c r="L1095" s="599"/>
      <c r="M1095" s="599"/>
      <c r="N1095" s="599"/>
      <c r="O1095" s="599"/>
      <c r="P1095" s="599"/>
      <c r="Q1095" s="599"/>
      <c r="R1095" s="599"/>
      <c r="S1095" s="599"/>
      <c r="T1095" s="599"/>
      <c r="U1095" s="599"/>
      <c r="V1095" s="599"/>
      <c r="W1095" s="599"/>
      <c r="X1095" s="599"/>
      <c r="Y1095" s="599"/>
      <c r="Z1095" s="599"/>
      <c r="AA1095" s="599"/>
      <c r="AB1095" s="599"/>
      <c r="AC1095" s="599"/>
      <c r="AD1095" s="599"/>
      <c r="AE1095" s="599"/>
      <c r="AF1095" s="599"/>
      <c r="AG1095" s="599"/>
      <c r="AH1095" s="599"/>
      <c r="AI1095" s="599"/>
      <c r="AJ1095" s="599"/>
      <c r="AK1095" s="599"/>
      <c r="AL1095" s="599"/>
      <c r="AM1095" s="599"/>
      <c r="AN1095" s="599"/>
      <c r="AO1095" s="599"/>
      <c r="AP1095" s="599"/>
      <c r="AQ1095" s="599"/>
      <c r="AR1095" s="599"/>
      <c r="AS1095" s="599"/>
      <c r="AT1095" s="599"/>
      <c r="AU1095" s="599"/>
      <c r="AV1095" s="599"/>
      <c r="AW1095" s="599"/>
      <c r="AX1095" s="599"/>
      <c r="AY1095" s="599"/>
      <c r="AZ1095" s="599"/>
      <c r="BA1095" s="599"/>
      <c r="BB1095" s="599"/>
    </row>
    <row r="1096" spans="1:54" s="598" customFormat="1">
      <c r="A1096" s="610"/>
      <c r="B1096" s="610"/>
      <c r="C1096" s="611"/>
      <c r="D1096" s="612"/>
      <c r="E1096" s="613"/>
      <c r="F1096" s="597"/>
      <c r="G1096" s="600"/>
      <c r="H1096" s="600"/>
      <c r="I1096" s="600"/>
      <c r="J1096" s="600"/>
      <c r="K1096" s="600"/>
      <c r="L1096" s="599"/>
      <c r="M1096" s="599"/>
      <c r="N1096" s="599"/>
      <c r="O1096" s="599"/>
      <c r="P1096" s="599"/>
      <c r="Q1096" s="599"/>
      <c r="R1096" s="599"/>
      <c r="S1096" s="599"/>
      <c r="T1096" s="599"/>
      <c r="U1096" s="599"/>
      <c r="V1096" s="599"/>
      <c r="W1096" s="599"/>
      <c r="X1096" s="599"/>
      <c r="Y1096" s="599"/>
      <c r="Z1096" s="599"/>
      <c r="AA1096" s="599"/>
      <c r="AB1096" s="599"/>
      <c r="AC1096" s="599"/>
      <c r="AD1096" s="599"/>
      <c r="AE1096" s="599"/>
      <c r="AF1096" s="599"/>
      <c r="AG1096" s="599"/>
      <c r="AH1096" s="599"/>
      <c r="AI1096" s="599"/>
      <c r="AJ1096" s="599"/>
      <c r="AK1096" s="599"/>
      <c r="AL1096" s="599"/>
      <c r="AM1096" s="599"/>
      <c r="AN1096" s="599"/>
      <c r="AO1096" s="599"/>
      <c r="AP1096" s="599"/>
      <c r="AQ1096" s="599"/>
      <c r="AR1096" s="599"/>
      <c r="AS1096" s="599"/>
      <c r="AT1096" s="599"/>
      <c r="AU1096" s="599"/>
      <c r="AV1096" s="599"/>
      <c r="AW1096" s="599"/>
      <c r="AX1096" s="599"/>
      <c r="AY1096" s="599"/>
      <c r="AZ1096" s="599"/>
      <c r="BA1096" s="599"/>
      <c r="BB1096" s="599"/>
    </row>
    <row r="1097" spans="1:54" s="598" customFormat="1" ht="99.95">
      <c r="A1097" s="605" t="s">
        <v>1133</v>
      </c>
      <c r="B1097" s="605"/>
      <c r="C1097" s="606" t="s">
        <v>1134</v>
      </c>
      <c r="D1097" s="607"/>
      <c r="E1097" s="608"/>
      <c r="F1097" s="597"/>
      <c r="G1097" s="605" t="s">
        <v>1133</v>
      </c>
      <c r="H1097" s="605"/>
      <c r="I1097" s="606" t="s">
        <v>1919</v>
      </c>
      <c r="J1097" s="607"/>
      <c r="K1097" s="608"/>
      <c r="L1097" s="599"/>
      <c r="M1097" s="599"/>
      <c r="N1097" s="599"/>
      <c r="O1097" s="599"/>
      <c r="P1097" s="599"/>
      <c r="Q1097" s="599"/>
      <c r="R1097" s="599"/>
      <c r="S1097" s="599"/>
      <c r="T1097" s="599"/>
      <c r="U1097" s="599"/>
      <c r="V1097" s="599"/>
      <c r="W1097" s="599"/>
      <c r="X1097" s="599"/>
      <c r="Y1097" s="599"/>
      <c r="Z1097" s="599"/>
      <c r="AA1097" s="599"/>
      <c r="AB1097" s="599"/>
      <c r="AC1097" s="599"/>
      <c r="AD1097" s="599"/>
      <c r="AE1097" s="599"/>
      <c r="AF1097" s="599"/>
      <c r="AG1097" s="599"/>
      <c r="AH1097" s="599"/>
      <c r="AI1097" s="599"/>
      <c r="AJ1097" s="599"/>
      <c r="AK1097" s="599"/>
      <c r="AL1097" s="599"/>
      <c r="AM1097" s="599"/>
      <c r="AN1097" s="599"/>
      <c r="AO1097" s="599"/>
      <c r="AP1097" s="599"/>
      <c r="AQ1097" s="599"/>
      <c r="AR1097" s="599"/>
      <c r="AS1097" s="599"/>
      <c r="AT1097" s="599"/>
      <c r="AU1097" s="599"/>
      <c r="AV1097" s="599"/>
      <c r="AW1097" s="599"/>
      <c r="AX1097" s="599"/>
      <c r="AY1097" s="599"/>
      <c r="AZ1097" s="599"/>
      <c r="BA1097" s="599"/>
      <c r="BB1097" s="599"/>
    </row>
    <row r="1098" spans="1:54" s="598" customFormat="1" ht="314.25" customHeight="1">
      <c r="A1098" s="605"/>
      <c r="B1098" s="605"/>
      <c r="C1098" s="609" t="s">
        <v>1920</v>
      </c>
      <c r="D1098" s="607"/>
      <c r="E1098" s="608"/>
      <c r="F1098" s="597"/>
      <c r="G1098" s="605"/>
      <c r="H1098" s="605"/>
      <c r="I1098" s="609" t="s">
        <v>1921</v>
      </c>
      <c r="J1098" s="607"/>
      <c r="K1098" s="608"/>
      <c r="L1098" s="599"/>
      <c r="M1098" s="599"/>
      <c r="N1098" s="599"/>
      <c r="O1098" s="599"/>
      <c r="P1098" s="599"/>
      <c r="Q1098" s="599"/>
      <c r="R1098" s="599"/>
      <c r="S1098" s="599"/>
      <c r="T1098" s="599"/>
      <c r="U1098" s="599"/>
      <c r="V1098" s="599"/>
      <c r="W1098" s="599"/>
      <c r="X1098" s="599"/>
      <c r="Y1098" s="599"/>
      <c r="Z1098" s="599"/>
      <c r="AA1098" s="599"/>
      <c r="AB1098" s="599"/>
      <c r="AC1098" s="599"/>
      <c r="AD1098" s="599"/>
      <c r="AE1098" s="599"/>
      <c r="AF1098" s="599"/>
      <c r="AG1098" s="599"/>
      <c r="AH1098" s="599"/>
      <c r="AI1098" s="599"/>
      <c r="AJ1098" s="599"/>
      <c r="AK1098" s="599"/>
      <c r="AL1098" s="599"/>
      <c r="AM1098" s="599"/>
      <c r="AN1098" s="599"/>
      <c r="AO1098" s="599"/>
      <c r="AP1098" s="599"/>
      <c r="AQ1098" s="599"/>
      <c r="AR1098" s="599"/>
      <c r="AS1098" s="599"/>
      <c r="AT1098" s="599"/>
      <c r="AU1098" s="599"/>
      <c r="AV1098" s="599"/>
      <c r="AW1098" s="599"/>
      <c r="AX1098" s="599"/>
      <c r="AY1098" s="599"/>
      <c r="AZ1098" s="599"/>
      <c r="BA1098" s="599"/>
      <c r="BB1098" s="599"/>
    </row>
    <row r="1099" spans="1:54" s="598" customFormat="1">
      <c r="A1099" s="605"/>
      <c r="B1099" s="605" t="s">
        <v>1517</v>
      </c>
      <c r="C1099" s="574"/>
      <c r="D1099" s="607"/>
      <c r="E1099" s="608"/>
      <c r="F1099" s="597"/>
      <c r="G1099" s="605"/>
      <c r="H1099" s="605" t="s">
        <v>1517</v>
      </c>
      <c r="I1099" s="574"/>
      <c r="J1099" s="607"/>
      <c r="K1099" s="608"/>
      <c r="L1099" s="599"/>
      <c r="M1099" s="599"/>
      <c r="N1099" s="599"/>
      <c r="O1099" s="599"/>
      <c r="P1099" s="599"/>
      <c r="Q1099" s="599"/>
      <c r="R1099" s="599"/>
      <c r="S1099" s="599"/>
      <c r="T1099" s="599"/>
      <c r="U1099" s="599"/>
      <c r="V1099" s="599"/>
      <c r="W1099" s="599"/>
      <c r="X1099" s="599"/>
      <c r="Y1099" s="599"/>
      <c r="Z1099" s="599"/>
      <c r="AA1099" s="599"/>
      <c r="AB1099" s="599"/>
      <c r="AC1099" s="599"/>
      <c r="AD1099" s="599"/>
      <c r="AE1099" s="599"/>
      <c r="AF1099" s="599"/>
      <c r="AG1099" s="599"/>
      <c r="AH1099" s="599"/>
      <c r="AI1099" s="599"/>
      <c r="AJ1099" s="599"/>
      <c r="AK1099" s="599"/>
      <c r="AL1099" s="599"/>
      <c r="AM1099" s="599"/>
      <c r="AN1099" s="599"/>
      <c r="AO1099" s="599"/>
      <c r="AP1099" s="599"/>
      <c r="AQ1099" s="599"/>
      <c r="AR1099" s="599"/>
      <c r="AS1099" s="599"/>
      <c r="AT1099" s="599"/>
      <c r="AU1099" s="599"/>
      <c r="AV1099" s="599"/>
      <c r="AW1099" s="599"/>
      <c r="AX1099" s="599"/>
      <c r="AY1099" s="599"/>
      <c r="AZ1099" s="599"/>
      <c r="BA1099" s="599"/>
      <c r="BB1099" s="599"/>
    </row>
    <row r="1100" spans="1:54" s="598" customFormat="1">
      <c r="A1100" s="605"/>
      <c r="B1100" s="605" t="str">
        <f>B$39</f>
        <v>MA</v>
      </c>
      <c r="C1100" s="574"/>
      <c r="D1100" s="607"/>
      <c r="E1100" s="608"/>
      <c r="F1100" s="597"/>
      <c r="G1100" s="605"/>
      <c r="H1100" s="605" t="str">
        <f>H$39</f>
        <v>MA</v>
      </c>
      <c r="I1100" s="574"/>
      <c r="J1100" s="607"/>
      <c r="K1100" s="608"/>
      <c r="L1100" s="599"/>
      <c r="M1100" s="599"/>
      <c r="N1100" s="599"/>
      <c r="O1100" s="599"/>
      <c r="P1100" s="599"/>
      <c r="Q1100" s="599"/>
      <c r="R1100" s="599"/>
      <c r="S1100" s="599"/>
      <c r="T1100" s="599"/>
      <c r="U1100" s="599"/>
      <c r="V1100" s="599"/>
      <c r="W1100" s="599"/>
      <c r="X1100" s="599"/>
      <c r="Y1100" s="599"/>
      <c r="Z1100" s="599"/>
      <c r="AA1100" s="599"/>
      <c r="AB1100" s="599"/>
      <c r="AC1100" s="599"/>
      <c r="AD1100" s="599"/>
      <c r="AE1100" s="599"/>
      <c r="AF1100" s="599"/>
      <c r="AG1100" s="599"/>
      <c r="AH1100" s="599"/>
      <c r="AI1100" s="599"/>
      <c r="AJ1100" s="599"/>
      <c r="AK1100" s="599"/>
      <c r="AL1100" s="599"/>
      <c r="AM1100" s="599"/>
      <c r="AN1100" s="599"/>
      <c r="AO1100" s="599"/>
      <c r="AP1100" s="599"/>
      <c r="AQ1100" s="599"/>
      <c r="AR1100" s="599"/>
      <c r="AS1100" s="599"/>
      <c r="AT1100" s="599"/>
      <c r="AU1100" s="599"/>
      <c r="AV1100" s="599"/>
      <c r="AW1100" s="599"/>
      <c r="AX1100" s="599"/>
      <c r="AY1100" s="599"/>
      <c r="AZ1100" s="599"/>
      <c r="BA1100" s="599"/>
      <c r="BB1100" s="599"/>
    </row>
    <row r="1101" spans="1:54" s="598" customFormat="1">
      <c r="A1101" s="605"/>
      <c r="B1101" s="605" t="str">
        <f>B$40</f>
        <v>S1</v>
      </c>
      <c r="C1101" s="574"/>
      <c r="D1101" s="607"/>
      <c r="E1101" s="608"/>
      <c r="F1101" s="597"/>
      <c r="G1101" s="605"/>
      <c r="H1101" s="605" t="str">
        <f>H$40</f>
        <v>S1</v>
      </c>
      <c r="I1101" s="574"/>
      <c r="J1101" s="607"/>
      <c r="K1101" s="608"/>
      <c r="L1101" s="599"/>
      <c r="M1101" s="599"/>
      <c r="N1101" s="599"/>
      <c r="O1101" s="599"/>
      <c r="P1101" s="599"/>
      <c r="Q1101" s="599"/>
      <c r="R1101" s="599"/>
      <c r="S1101" s="599"/>
      <c r="T1101" s="599"/>
      <c r="U1101" s="599"/>
      <c r="V1101" s="599"/>
      <c r="W1101" s="599"/>
      <c r="X1101" s="599"/>
      <c r="Y1101" s="599"/>
      <c r="Z1101" s="599"/>
      <c r="AA1101" s="599"/>
      <c r="AB1101" s="599"/>
      <c r="AC1101" s="599"/>
      <c r="AD1101" s="599"/>
      <c r="AE1101" s="599"/>
      <c r="AF1101" s="599"/>
      <c r="AG1101" s="599"/>
      <c r="AH1101" s="599"/>
      <c r="AI1101" s="599"/>
      <c r="AJ1101" s="599"/>
      <c r="AK1101" s="599"/>
      <c r="AL1101" s="599"/>
      <c r="AM1101" s="599"/>
      <c r="AN1101" s="599"/>
      <c r="AO1101" s="599"/>
      <c r="AP1101" s="599"/>
      <c r="AQ1101" s="599"/>
      <c r="AR1101" s="599"/>
      <c r="AS1101" s="599"/>
      <c r="AT1101" s="599"/>
      <c r="AU1101" s="599"/>
      <c r="AV1101" s="599"/>
      <c r="AW1101" s="599"/>
      <c r="AX1101" s="599"/>
      <c r="AY1101" s="599"/>
      <c r="AZ1101" s="599"/>
      <c r="BA1101" s="599"/>
      <c r="BB1101" s="599"/>
    </row>
    <row r="1102" spans="1:54" s="598" customFormat="1">
      <c r="A1102" s="605"/>
      <c r="B1102" s="605" t="str">
        <f>B$41</f>
        <v>S2</v>
      </c>
      <c r="C1102" s="574"/>
      <c r="D1102" s="607"/>
      <c r="E1102" s="608"/>
      <c r="F1102" s="597"/>
      <c r="G1102" s="605"/>
      <c r="H1102" s="605" t="str">
        <f>H$41</f>
        <v>S2</v>
      </c>
      <c r="I1102" s="574"/>
      <c r="J1102" s="607"/>
      <c r="K1102" s="608"/>
      <c r="L1102" s="599"/>
      <c r="M1102" s="599"/>
      <c r="N1102" s="599"/>
      <c r="O1102" s="599"/>
      <c r="P1102" s="599"/>
      <c r="Q1102" s="599"/>
      <c r="R1102" s="599"/>
      <c r="S1102" s="599"/>
      <c r="T1102" s="599"/>
      <c r="U1102" s="599"/>
      <c r="V1102" s="599"/>
      <c r="W1102" s="599"/>
      <c r="X1102" s="599"/>
      <c r="Y1102" s="599"/>
      <c r="Z1102" s="599"/>
      <c r="AA1102" s="599"/>
      <c r="AB1102" s="599"/>
      <c r="AC1102" s="599"/>
      <c r="AD1102" s="599"/>
      <c r="AE1102" s="599"/>
      <c r="AF1102" s="599"/>
      <c r="AG1102" s="599"/>
      <c r="AH1102" s="599"/>
      <c r="AI1102" s="599"/>
      <c r="AJ1102" s="599"/>
      <c r="AK1102" s="599"/>
      <c r="AL1102" s="599"/>
      <c r="AM1102" s="599"/>
      <c r="AN1102" s="599"/>
      <c r="AO1102" s="599"/>
      <c r="AP1102" s="599"/>
      <c r="AQ1102" s="599"/>
      <c r="AR1102" s="599"/>
      <c r="AS1102" s="599"/>
      <c r="AT1102" s="599"/>
      <c r="AU1102" s="599"/>
      <c r="AV1102" s="599"/>
      <c r="AW1102" s="599"/>
      <c r="AX1102" s="599"/>
      <c r="AY1102" s="599"/>
      <c r="AZ1102" s="599"/>
      <c r="BA1102" s="599"/>
      <c r="BB1102" s="599"/>
    </row>
    <row r="1103" spans="1:54" s="598" customFormat="1">
      <c r="A1103" s="605"/>
      <c r="B1103" s="605" t="str">
        <f>B$42</f>
        <v>S3</v>
      </c>
      <c r="C1103" s="574"/>
      <c r="D1103" s="607"/>
      <c r="E1103" s="608"/>
      <c r="F1103" s="597"/>
      <c r="G1103" s="605"/>
      <c r="H1103" s="605" t="str">
        <f>H$42</f>
        <v>S3</v>
      </c>
      <c r="I1103" s="574"/>
      <c r="J1103" s="607"/>
      <c r="K1103" s="608"/>
      <c r="L1103" s="599"/>
      <c r="M1103" s="599"/>
      <c r="N1103" s="599"/>
      <c r="O1103" s="599"/>
      <c r="P1103" s="599"/>
      <c r="Q1103" s="599"/>
      <c r="R1103" s="599"/>
      <c r="S1103" s="599"/>
      <c r="T1103" s="599"/>
      <c r="U1103" s="599"/>
      <c r="V1103" s="599"/>
      <c r="W1103" s="599"/>
      <c r="X1103" s="599"/>
      <c r="Y1103" s="599"/>
      <c r="Z1103" s="599"/>
      <c r="AA1103" s="599"/>
      <c r="AB1103" s="599"/>
      <c r="AC1103" s="599"/>
      <c r="AD1103" s="599"/>
      <c r="AE1103" s="599"/>
      <c r="AF1103" s="599"/>
      <c r="AG1103" s="599"/>
      <c r="AH1103" s="599"/>
      <c r="AI1103" s="599"/>
      <c r="AJ1103" s="599"/>
      <c r="AK1103" s="599"/>
      <c r="AL1103" s="599"/>
      <c r="AM1103" s="599"/>
      <c r="AN1103" s="599"/>
      <c r="AO1103" s="599"/>
      <c r="AP1103" s="599"/>
      <c r="AQ1103" s="599"/>
      <c r="AR1103" s="599"/>
      <c r="AS1103" s="599"/>
      <c r="AT1103" s="599"/>
      <c r="AU1103" s="599"/>
      <c r="AV1103" s="599"/>
      <c r="AW1103" s="599"/>
      <c r="AX1103" s="599"/>
      <c r="AY1103" s="599"/>
      <c r="AZ1103" s="599"/>
      <c r="BA1103" s="599"/>
      <c r="BB1103" s="599"/>
    </row>
    <row r="1104" spans="1:54" s="598" customFormat="1">
      <c r="A1104" s="605"/>
      <c r="B1104" s="605" t="str">
        <f>B$43</f>
        <v>S4</v>
      </c>
      <c r="C1104" s="574"/>
      <c r="D1104" s="607"/>
      <c r="E1104" s="608"/>
      <c r="F1104" s="597"/>
      <c r="G1104" s="605"/>
      <c r="H1104" s="605" t="str">
        <f>H$43</f>
        <v>S4</v>
      </c>
      <c r="I1104" s="574"/>
      <c r="J1104" s="607"/>
      <c r="K1104" s="608"/>
      <c r="L1104" s="599"/>
      <c r="M1104" s="599"/>
      <c r="N1104" s="599"/>
      <c r="O1104" s="599"/>
      <c r="P1104" s="599"/>
      <c r="Q1104" s="599"/>
      <c r="R1104" s="599"/>
      <c r="S1104" s="599"/>
      <c r="T1104" s="599"/>
      <c r="U1104" s="599"/>
      <c r="V1104" s="599"/>
      <c r="W1104" s="599"/>
      <c r="X1104" s="599"/>
      <c r="Y1104" s="599"/>
      <c r="Z1104" s="599"/>
      <c r="AA1104" s="599"/>
      <c r="AB1104" s="599"/>
      <c r="AC1104" s="599"/>
      <c r="AD1104" s="599"/>
      <c r="AE1104" s="599"/>
      <c r="AF1104" s="599"/>
      <c r="AG1104" s="599"/>
      <c r="AH1104" s="599"/>
      <c r="AI1104" s="599"/>
      <c r="AJ1104" s="599"/>
      <c r="AK1104" s="599"/>
      <c r="AL1104" s="599"/>
      <c r="AM1104" s="599"/>
      <c r="AN1104" s="599"/>
      <c r="AO1104" s="599"/>
      <c r="AP1104" s="599"/>
      <c r="AQ1104" s="599"/>
      <c r="AR1104" s="599"/>
      <c r="AS1104" s="599"/>
      <c r="AT1104" s="599"/>
      <c r="AU1104" s="599"/>
      <c r="AV1104" s="599"/>
      <c r="AW1104" s="599"/>
      <c r="AX1104" s="599"/>
      <c r="AY1104" s="599"/>
      <c r="AZ1104" s="599"/>
      <c r="BA1104" s="599"/>
      <c r="BB1104" s="599"/>
    </row>
    <row r="1105" spans="1:54" s="598" customFormat="1">
      <c r="A1105" s="610"/>
      <c r="B1105" s="610"/>
      <c r="C1105" s="611"/>
      <c r="D1105" s="612"/>
      <c r="E1105" s="613"/>
      <c r="F1105" s="597"/>
      <c r="G1105" s="610"/>
      <c r="H1105" s="610"/>
      <c r="I1105" s="611"/>
      <c r="J1105" s="612"/>
      <c r="K1105" s="613"/>
      <c r="L1105" s="599"/>
      <c r="M1105" s="599"/>
      <c r="N1105" s="599"/>
      <c r="O1105" s="599"/>
      <c r="P1105" s="599"/>
      <c r="Q1105" s="599"/>
      <c r="R1105" s="599"/>
      <c r="S1105" s="599"/>
      <c r="T1105" s="599"/>
      <c r="U1105" s="599"/>
      <c r="V1105" s="599"/>
      <c r="W1105" s="599"/>
      <c r="X1105" s="599"/>
      <c r="Y1105" s="599"/>
      <c r="Z1105" s="599"/>
      <c r="AA1105" s="599"/>
      <c r="AB1105" s="599"/>
      <c r="AC1105" s="599"/>
      <c r="AD1105" s="599"/>
      <c r="AE1105" s="599"/>
      <c r="AF1105" s="599"/>
      <c r="AG1105" s="599"/>
      <c r="AH1105" s="599"/>
      <c r="AI1105" s="599"/>
      <c r="AJ1105" s="599"/>
      <c r="AK1105" s="599"/>
      <c r="AL1105" s="599"/>
      <c r="AM1105" s="599"/>
      <c r="AN1105" s="599"/>
      <c r="AO1105" s="599"/>
      <c r="AP1105" s="599"/>
      <c r="AQ1105" s="599"/>
      <c r="AR1105" s="599"/>
      <c r="AS1105" s="599"/>
      <c r="AT1105" s="599"/>
      <c r="AU1105" s="599"/>
      <c r="AV1105" s="599"/>
      <c r="AW1105" s="599"/>
      <c r="AX1105" s="599"/>
      <c r="AY1105" s="599"/>
      <c r="AZ1105" s="599"/>
      <c r="BA1105" s="599"/>
      <c r="BB1105" s="599"/>
    </row>
    <row r="1106" spans="1:54" s="598" customFormat="1" ht="96.75" customHeight="1">
      <c r="A1106" s="605" t="s">
        <v>1138</v>
      </c>
      <c r="B1106" s="605"/>
      <c r="C1106" s="606" t="s">
        <v>1139</v>
      </c>
      <c r="D1106" s="607"/>
      <c r="E1106" s="608"/>
      <c r="F1106" s="597"/>
      <c r="G1106" s="605" t="s">
        <v>1138</v>
      </c>
      <c r="H1106" s="605"/>
      <c r="I1106" s="606" t="s">
        <v>1922</v>
      </c>
      <c r="J1106" s="607"/>
      <c r="K1106" s="608"/>
      <c r="L1106" s="599"/>
      <c r="M1106" s="599"/>
      <c r="N1106" s="599"/>
      <c r="O1106" s="599"/>
      <c r="P1106" s="599"/>
      <c r="Q1106" s="599"/>
      <c r="R1106" s="599"/>
      <c r="S1106" s="599"/>
      <c r="T1106" s="599"/>
      <c r="U1106" s="599"/>
      <c r="V1106" s="599"/>
      <c r="W1106" s="599"/>
      <c r="X1106" s="599"/>
      <c r="Y1106" s="599"/>
      <c r="Z1106" s="599"/>
      <c r="AA1106" s="599"/>
      <c r="AB1106" s="599"/>
      <c r="AC1106" s="599"/>
      <c r="AD1106" s="599"/>
      <c r="AE1106" s="599"/>
      <c r="AF1106" s="599"/>
      <c r="AG1106" s="599"/>
      <c r="AH1106" s="599"/>
      <c r="AI1106" s="599"/>
      <c r="AJ1106" s="599"/>
      <c r="AK1106" s="599"/>
      <c r="AL1106" s="599"/>
      <c r="AM1106" s="599"/>
      <c r="AN1106" s="599"/>
      <c r="AO1106" s="599"/>
      <c r="AP1106" s="599"/>
      <c r="AQ1106" s="599"/>
      <c r="AR1106" s="599"/>
      <c r="AS1106" s="599"/>
      <c r="AT1106" s="599"/>
      <c r="AU1106" s="599"/>
      <c r="AV1106" s="599"/>
      <c r="AW1106" s="599"/>
      <c r="AX1106" s="599"/>
      <c r="AY1106" s="599"/>
      <c r="AZ1106" s="599"/>
      <c r="BA1106" s="599"/>
      <c r="BB1106" s="599"/>
    </row>
    <row r="1107" spans="1:54" s="598" customFormat="1" ht="137.44999999999999">
      <c r="A1107" s="605"/>
      <c r="B1107" s="605"/>
      <c r="C1107" s="609" t="s">
        <v>1923</v>
      </c>
      <c r="D1107" s="607"/>
      <c r="E1107" s="608"/>
      <c r="F1107" s="597"/>
      <c r="G1107" s="605"/>
      <c r="H1107" s="605"/>
      <c r="I1107" s="609" t="s">
        <v>1924</v>
      </c>
      <c r="J1107" s="607"/>
      <c r="K1107" s="608"/>
      <c r="L1107" s="599"/>
      <c r="M1107" s="599"/>
      <c r="N1107" s="599"/>
      <c r="O1107" s="599"/>
      <c r="P1107" s="599"/>
      <c r="Q1107" s="599"/>
      <c r="R1107" s="599"/>
      <c r="S1107" s="599"/>
      <c r="T1107" s="599"/>
      <c r="U1107" s="599"/>
      <c r="V1107" s="599"/>
      <c r="W1107" s="599"/>
      <c r="X1107" s="599"/>
      <c r="Y1107" s="599"/>
      <c r="Z1107" s="599"/>
      <c r="AA1107" s="599"/>
      <c r="AB1107" s="599"/>
      <c r="AC1107" s="599"/>
      <c r="AD1107" s="599"/>
      <c r="AE1107" s="599"/>
      <c r="AF1107" s="599"/>
      <c r="AG1107" s="599"/>
      <c r="AH1107" s="599"/>
      <c r="AI1107" s="599"/>
      <c r="AJ1107" s="599"/>
      <c r="AK1107" s="599"/>
      <c r="AL1107" s="599"/>
      <c r="AM1107" s="599"/>
      <c r="AN1107" s="599"/>
      <c r="AO1107" s="599"/>
      <c r="AP1107" s="599"/>
      <c r="AQ1107" s="599"/>
      <c r="AR1107" s="599"/>
      <c r="AS1107" s="599"/>
      <c r="AT1107" s="599"/>
      <c r="AU1107" s="599"/>
      <c r="AV1107" s="599"/>
      <c r="AW1107" s="599"/>
      <c r="AX1107" s="599"/>
      <c r="AY1107" s="599"/>
      <c r="AZ1107" s="599"/>
      <c r="BA1107" s="599"/>
      <c r="BB1107" s="599"/>
    </row>
    <row r="1108" spans="1:54" s="598" customFormat="1">
      <c r="A1108" s="605"/>
      <c r="B1108" s="605" t="s">
        <v>1517</v>
      </c>
      <c r="C1108" s="574"/>
      <c r="D1108" s="607"/>
      <c r="E1108" s="608"/>
      <c r="F1108" s="597"/>
      <c r="G1108" s="605"/>
      <c r="H1108" s="605" t="s">
        <v>1517</v>
      </c>
      <c r="I1108" s="574"/>
      <c r="J1108" s="607"/>
      <c r="K1108" s="608"/>
      <c r="L1108" s="599"/>
      <c r="M1108" s="599"/>
      <c r="N1108" s="599"/>
      <c r="O1108" s="599"/>
      <c r="P1108" s="599"/>
      <c r="Q1108" s="599"/>
      <c r="R1108" s="599"/>
      <c r="S1108" s="599"/>
      <c r="T1108" s="599"/>
      <c r="U1108" s="599"/>
      <c r="V1108" s="599"/>
      <c r="W1108" s="599"/>
      <c r="X1108" s="599"/>
      <c r="Y1108" s="599"/>
      <c r="Z1108" s="599"/>
      <c r="AA1108" s="599"/>
      <c r="AB1108" s="599"/>
      <c r="AC1108" s="599"/>
      <c r="AD1108" s="599"/>
      <c r="AE1108" s="599"/>
      <c r="AF1108" s="599"/>
      <c r="AG1108" s="599"/>
      <c r="AH1108" s="599"/>
      <c r="AI1108" s="599"/>
      <c r="AJ1108" s="599"/>
      <c r="AK1108" s="599"/>
      <c r="AL1108" s="599"/>
      <c r="AM1108" s="599"/>
      <c r="AN1108" s="599"/>
      <c r="AO1108" s="599"/>
      <c r="AP1108" s="599"/>
      <c r="AQ1108" s="599"/>
      <c r="AR1108" s="599"/>
      <c r="AS1108" s="599"/>
      <c r="AT1108" s="599"/>
      <c r="AU1108" s="599"/>
      <c r="AV1108" s="599"/>
      <c r="AW1108" s="599"/>
      <c r="AX1108" s="599"/>
      <c r="AY1108" s="599"/>
      <c r="AZ1108" s="599"/>
      <c r="BA1108" s="599"/>
      <c r="BB1108" s="599"/>
    </row>
    <row r="1109" spans="1:54" s="598" customFormat="1">
      <c r="A1109" s="605"/>
      <c r="B1109" s="605" t="str">
        <f>B$39</f>
        <v>MA</v>
      </c>
      <c r="C1109" s="574"/>
      <c r="D1109" s="607"/>
      <c r="E1109" s="608"/>
      <c r="F1109" s="597"/>
      <c r="G1109" s="605"/>
      <c r="H1109" s="605" t="str">
        <f>H$39</f>
        <v>MA</v>
      </c>
      <c r="I1109" s="574"/>
      <c r="J1109" s="607"/>
      <c r="K1109" s="608"/>
      <c r="L1109" s="599"/>
      <c r="M1109" s="599"/>
      <c r="N1109" s="599"/>
      <c r="O1109" s="599"/>
      <c r="P1109" s="599"/>
      <c r="Q1109" s="599"/>
      <c r="R1109" s="599"/>
      <c r="S1109" s="599"/>
      <c r="T1109" s="599"/>
      <c r="U1109" s="599"/>
      <c r="V1109" s="599"/>
      <c r="W1109" s="599"/>
      <c r="X1109" s="599"/>
      <c r="Y1109" s="599"/>
      <c r="Z1109" s="599"/>
      <c r="AA1109" s="599"/>
      <c r="AB1109" s="599"/>
      <c r="AC1109" s="599"/>
      <c r="AD1109" s="599"/>
      <c r="AE1109" s="599"/>
      <c r="AF1109" s="599"/>
      <c r="AG1109" s="599"/>
      <c r="AH1109" s="599"/>
      <c r="AI1109" s="599"/>
      <c r="AJ1109" s="599"/>
      <c r="AK1109" s="599"/>
      <c r="AL1109" s="599"/>
      <c r="AM1109" s="599"/>
      <c r="AN1109" s="599"/>
      <c r="AO1109" s="599"/>
      <c r="AP1109" s="599"/>
      <c r="AQ1109" s="599"/>
      <c r="AR1109" s="599"/>
      <c r="AS1109" s="599"/>
      <c r="AT1109" s="599"/>
      <c r="AU1109" s="599"/>
      <c r="AV1109" s="599"/>
      <c r="AW1109" s="599"/>
      <c r="AX1109" s="599"/>
      <c r="AY1109" s="599"/>
      <c r="AZ1109" s="599"/>
      <c r="BA1109" s="599"/>
      <c r="BB1109" s="599"/>
    </row>
    <row r="1110" spans="1:54" s="598" customFormat="1">
      <c r="A1110" s="605"/>
      <c r="B1110" s="605" t="str">
        <f>B$40</f>
        <v>S1</v>
      </c>
      <c r="C1110" s="574"/>
      <c r="D1110" s="607"/>
      <c r="E1110" s="608"/>
      <c r="F1110" s="597"/>
      <c r="G1110" s="605"/>
      <c r="H1110" s="605" t="str">
        <f>H$40</f>
        <v>S1</v>
      </c>
      <c r="I1110" s="574"/>
      <c r="J1110" s="607"/>
      <c r="K1110" s="608"/>
      <c r="L1110" s="599"/>
      <c r="M1110" s="599"/>
      <c r="N1110" s="599"/>
      <c r="O1110" s="599"/>
      <c r="P1110" s="599"/>
      <c r="Q1110" s="599"/>
      <c r="R1110" s="599"/>
      <c r="S1110" s="599"/>
      <c r="T1110" s="599"/>
      <c r="U1110" s="599"/>
      <c r="V1110" s="599"/>
      <c r="W1110" s="599"/>
      <c r="X1110" s="599"/>
      <c r="Y1110" s="599"/>
      <c r="Z1110" s="599"/>
      <c r="AA1110" s="599"/>
      <c r="AB1110" s="599"/>
      <c r="AC1110" s="599"/>
      <c r="AD1110" s="599"/>
      <c r="AE1110" s="599"/>
      <c r="AF1110" s="599"/>
      <c r="AG1110" s="599"/>
      <c r="AH1110" s="599"/>
      <c r="AI1110" s="599"/>
      <c r="AJ1110" s="599"/>
      <c r="AK1110" s="599"/>
      <c r="AL1110" s="599"/>
      <c r="AM1110" s="599"/>
      <c r="AN1110" s="599"/>
      <c r="AO1110" s="599"/>
      <c r="AP1110" s="599"/>
      <c r="AQ1110" s="599"/>
      <c r="AR1110" s="599"/>
      <c r="AS1110" s="599"/>
      <c r="AT1110" s="599"/>
      <c r="AU1110" s="599"/>
      <c r="AV1110" s="599"/>
      <c r="AW1110" s="599"/>
      <c r="AX1110" s="599"/>
      <c r="AY1110" s="599"/>
      <c r="AZ1110" s="599"/>
      <c r="BA1110" s="599"/>
      <c r="BB1110" s="599"/>
    </row>
    <row r="1111" spans="1:54" s="598" customFormat="1">
      <c r="A1111" s="605"/>
      <c r="B1111" s="605" t="str">
        <f>B$41</f>
        <v>S2</v>
      </c>
      <c r="C1111" s="574"/>
      <c r="D1111" s="607"/>
      <c r="E1111" s="608"/>
      <c r="F1111" s="597"/>
      <c r="G1111" s="605"/>
      <c r="H1111" s="605" t="str">
        <f>H$41</f>
        <v>S2</v>
      </c>
      <c r="I1111" s="574"/>
      <c r="J1111" s="607"/>
      <c r="K1111" s="608"/>
      <c r="L1111" s="599"/>
      <c r="M1111" s="599"/>
      <c r="N1111" s="599"/>
      <c r="O1111" s="599"/>
      <c r="P1111" s="599"/>
      <c r="Q1111" s="599"/>
      <c r="R1111" s="599"/>
      <c r="S1111" s="599"/>
      <c r="T1111" s="599"/>
      <c r="U1111" s="599"/>
      <c r="V1111" s="599"/>
      <c r="W1111" s="599"/>
      <c r="X1111" s="599"/>
      <c r="Y1111" s="599"/>
      <c r="Z1111" s="599"/>
      <c r="AA1111" s="599"/>
      <c r="AB1111" s="599"/>
      <c r="AC1111" s="599"/>
      <c r="AD1111" s="599"/>
      <c r="AE1111" s="599"/>
      <c r="AF1111" s="599"/>
      <c r="AG1111" s="599"/>
      <c r="AH1111" s="599"/>
      <c r="AI1111" s="599"/>
      <c r="AJ1111" s="599"/>
      <c r="AK1111" s="599"/>
      <c r="AL1111" s="599"/>
      <c r="AM1111" s="599"/>
      <c r="AN1111" s="599"/>
      <c r="AO1111" s="599"/>
      <c r="AP1111" s="599"/>
      <c r="AQ1111" s="599"/>
      <c r="AR1111" s="599"/>
      <c r="AS1111" s="599"/>
      <c r="AT1111" s="599"/>
      <c r="AU1111" s="599"/>
      <c r="AV1111" s="599"/>
      <c r="AW1111" s="599"/>
      <c r="AX1111" s="599"/>
      <c r="AY1111" s="599"/>
      <c r="AZ1111" s="599"/>
      <c r="BA1111" s="599"/>
      <c r="BB1111" s="599"/>
    </row>
    <row r="1112" spans="1:54" s="598" customFormat="1">
      <c r="A1112" s="605"/>
      <c r="B1112" s="605" t="str">
        <f>B$42</f>
        <v>S3</v>
      </c>
      <c r="C1112" s="574"/>
      <c r="D1112" s="607"/>
      <c r="E1112" s="608"/>
      <c r="F1112" s="597"/>
      <c r="G1112" s="605"/>
      <c r="H1112" s="605" t="str">
        <f>H$42</f>
        <v>S3</v>
      </c>
      <c r="I1112" s="574"/>
      <c r="J1112" s="607"/>
      <c r="K1112" s="608"/>
      <c r="L1112" s="599"/>
      <c r="M1112" s="599"/>
      <c r="N1112" s="599"/>
      <c r="O1112" s="599"/>
      <c r="P1112" s="599"/>
      <c r="Q1112" s="599"/>
      <c r="R1112" s="599"/>
      <c r="S1112" s="599"/>
      <c r="T1112" s="599"/>
      <c r="U1112" s="599"/>
      <c r="V1112" s="599"/>
      <c r="W1112" s="599"/>
      <c r="X1112" s="599"/>
      <c r="Y1112" s="599"/>
      <c r="Z1112" s="599"/>
      <c r="AA1112" s="599"/>
      <c r="AB1112" s="599"/>
      <c r="AC1112" s="599"/>
      <c r="AD1112" s="599"/>
      <c r="AE1112" s="599"/>
      <c r="AF1112" s="599"/>
      <c r="AG1112" s="599"/>
      <c r="AH1112" s="599"/>
      <c r="AI1112" s="599"/>
      <c r="AJ1112" s="599"/>
      <c r="AK1112" s="599"/>
      <c r="AL1112" s="599"/>
      <c r="AM1112" s="599"/>
      <c r="AN1112" s="599"/>
      <c r="AO1112" s="599"/>
      <c r="AP1112" s="599"/>
      <c r="AQ1112" s="599"/>
      <c r="AR1112" s="599"/>
      <c r="AS1112" s="599"/>
      <c r="AT1112" s="599"/>
      <c r="AU1112" s="599"/>
      <c r="AV1112" s="599"/>
      <c r="AW1112" s="599"/>
      <c r="AX1112" s="599"/>
      <c r="AY1112" s="599"/>
      <c r="AZ1112" s="599"/>
      <c r="BA1112" s="599"/>
      <c r="BB1112" s="599"/>
    </row>
    <row r="1113" spans="1:54" s="598" customFormat="1">
      <c r="A1113" s="605"/>
      <c r="B1113" s="605" t="str">
        <f>B$43</f>
        <v>S4</v>
      </c>
      <c r="C1113" s="574"/>
      <c r="D1113" s="607"/>
      <c r="E1113" s="608"/>
      <c r="F1113" s="597"/>
      <c r="G1113" s="605"/>
      <c r="H1113" s="605" t="str">
        <f>H$43</f>
        <v>S4</v>
      </c>
      <c r="I1113" s="574"/>
      <c r="J1113" s="607"/>
      <c r="K1113" s="608"/>
      <c r="L1113" s="599"/>
      <c r="M1113" s="599"/>
      <c r="N1113" s="599"/>
      <c r="O1113" s="599"/>
      <c r="P1113" s="599"/>
      <c r="Q1113" s="599"/>
      <c r="R1113" s="599"/>
      <c r="S1113" s="599"/>
      <c r="T1113" s="599"/>
      <c r="U1113" s="599"/>
      <c r="V1113" s="599"/>
      <c r="W1113" s="599"/>
      <c r="X1113" s="599"/>
      <c r="Y1113" s="599"/>
      <c r="Z1113" s="599"/>
      <c r="AA1113" s="599"/>
      <c r="AB1113" s="599"/>
      <c r="AC1113" s="599"/>
      <c r="AD1113" s="599"/>
      <c r="AE1113" s="599"/>
      <c r="AF1113" s="599"/>
      <c r="AG1113" s="599"/>
      <c r="AH1113" s="599"/>
      <c r="AI1113" s="599"/>
      <c r="AJ1113" s="599"/>
      <c r="AK1113" s="599"/>
      <c r="AL1113" s="599"/>
      <c r="AM1113" s="599"/>
      <c r="AN1113" s="599"/>
      <c r="AO1113" s="599"/>
      <c r="AP1113" s="599"/>
      <c r="AQ1113" s="599"/>
      <c r="AR1113" s="599"/>
      <c r="AS1113" s="599"/>
      <c r="AT1113" s="599"/>
      <c r="AU1113" s="599"/>
      <c r="AV1113" s="599"/>
      <c r="AW1113" s="599"/>
      <c r="AX1113" s="599"/>
      <c r="AY1113" s="599"/>
      <c r="AZ1113" s="599"/>
      <c r="BA1113" s="599"/>
      <c r="BB1113" s="599"/>
    </row>
    <row r="1114" spans="1:54" s="598" customFormat="1">
      <c r="A1114" s="610"/>
      <c r="B1114" s="610"/>
      <c r="C1114" s="611"/>
      <c r="D1114" s="612"/>
      <c r="E1114" s="613"/>
      <c r="F1114" s="597"/>
      <c r="G1114" s="610"/>
      <c r="H1114" s="610"/>
      <c r="I1114" s="611"/>
      <c r="J1114" s="612"/>
      <c r="K1114" s="613"/>
      <c r="L1114" s="599"/>
      <c r="M1114" s="599"/>
      <c r="N1114" s="599"/>
      <c r="O1114" s="599"/>
      <c r="P1114" s="599"/>
      <c r="Q1114" s="599"/>
      <c r="R1114" s="599"/>
      <c r="S1114" s="599"/>
      <c r="T1114" s="599"/>
      <c r="U1114" s="599"/>
      <c r="V1114" s="599"/>
      <c r="W1114" s="599"/>
      <c r="X1114" s="599"/>
      <c r="Y1114" s="599"/>
      <c r="Z1114" s="599"/>
      <c r="AA1114" s="599"/>
      <c r="AB1114" s="599"/>
      <c r="AC1114" s="599"/>
      <c r="AD1114" s="599"/>
      <c r="AE1114" s="599"/>
      <c r="AF1114" s="599"/>
      <c r="AG1114" s="599"/>
      <c r="AH1114" s="599"/>
      <c r="AI1114" s="599"/>
      <c r="AJ1114" s="599"/>
      <c r="AK1114" s="599"/>
      <c r="AL1114" s="599"/>
      <c r="AM1114" s="599"/>
      <c r="AN1114" s="599"/>
      <c r="AO1114" s="599"/>
      <c r="AP1114" s="599"/>
      <c r="AQ1114" s="599"/>
      <c r="AR1114" s="599"/>
      <c r="AS1114" s="599"/>
      <c r="AT1114" s="599"/>
      <c r="AU1114" s="599"/>
      <c r="AV1114" s="599"/>
      <c r="AW1114" s="599"/>
      <c r="AX1114" s="599"/>
      <c r="AY1114" s="599"/>
      <c r="AZ1114" s="599"/>
      <c r="BA1114" s="599"/>
      <c r="BB1114" s="599"/>
    </row>
    <row r="1115" spans="1:54" s="598" customFormat="1" ht="99.95">
      <c r="A1115" s="610"/>
      <c r="B1115" s="610"/>
      <c r="C1115" s="611"/>
      <c r="D1115" s="612"/>
      <c r="E1115" s="613"/>
      <c r="F1115" s="597"/>
      <c r="G1115" s="615" t="s">
        <v>1925</v>
      </c>
      <c r="H1115" s="615"/>
      <c r="I1115" s="619" t="s">
        <v>1926</v>
      </c>
      <c r="J1115" s="617"/>
      <c r="K1115" s="618"/>
      <c r="L1115" s="599"/>
      <c r="M1115" s="599"/>
      <c r="N1115" s="599"/>
      <c r="O1115" s="599"/>
      <c r="P1115" s="599"/>
      <c r="Q1115" s="599"/>
      <c r="R1115" s="599"/>
      <c r="S1115" s="599"/>
      <c r="T1115" s="599"/>
      <c r="U1115" s="599"/>
      <c r="V1115" s="599"/>
      <c r="W1115" s="599"/>
      <c r="X1115" s="599"/>
      <c r="Y1115" s="599"/>
      <c r="Z1115" s="599"/>
      <c r="AA1115" s="599"/>
      <c r="AB1115" s="599"/>
      <c r="AC1115" s="599"/>
      <c r="AD1115" s="599"/>
      <c r="AE1115" s="599"/>
      <c r="AF1115" s="599"/>
      <c r="AG1115" s="599"/>
      <c r="AH1115" s="599"/>
      <c r="AI1115" s="599"/>
      <c r="AJ1115" s="599"/>
      <c r="AK1115" s="599"/>
      <c r="AL1115" s="599"/>
      <c r="AM1115" s="599"/>
      <c r="AN1115" s="599"/>
      <c r="AO1115" s="599"/>
      <c r="AP1115" s="599"/>
      <c r="AQ1115" s="599"/>
      <c r="AR1115" s="599"/>
      <c r="AS1115" s="599"/>
      <c r="AT1115" s="599"/>
      <c r="AU1115" s="599"/>
      <c r="AV1115" s="599"/>
      <c r="AW1115" s="599"/>
      <c r="AX1115" s="599"/>
      <c r="AY1115" s="599"/>
      <c r="AZ1115" s="599"/>
      <c r="BA1115" s="599"/>
      <c r="BB1115" s="599"/>
    </row>
    <row r="1116" spans="1:54" s="598" customFormat="1">
      <c r="A1116" s="610"/>
      <c r="B1116" s="610"/>
      <c r="C1116" s="611"/>
      <c r="D1116" s="612"/>
      <c r="E1116" s="613"/>
      <c r="F1116" s="597"/>
      <c r="G1116" s="615"/>
      <c r="H1116" s="615" t="s">
        <v>1517</v>
      </c>
      <c r="I1116" s="620"/>
      <c r="J1116" s="617"/>
      <c r="K1116" s="618"/>
      <c r="L1116" s="599"/>
      <c r="M1116" s="599"/>
      <c r="N1116" s="599"/>
      <c r="O1116" s="599"/>
      <c r="P1116" s="599"/>
      <c r="Q1116" s="599"/>
      <c r="R1116" s="599"/>
      <c r="S1116" s="599"/>
      <c r="T1116" s="599"/>
      <c r="U1116" s="599"/>
      <c r="V1116" s="599"/>
      <c r="W1116" s="599"/>
      <c r="X1116" s="599"/>
      <c r="Y1116" s="599"/>
      <c r="Z1116" s="599"/>
      <c r="AA1116" s="599"/>
      <c r="AB1116" s="599"/>
      <c r="AC1116" s="599"/>
      <c r="AD1116" s="599"/>
      <c r="AE1116" s="599"/>
      <c r="AF1116" s="599"/>
      <c r="AG1116" s="599"/>
      <c r="AH1116" s="599"/>
      <c r="AI1116" s="599"/>
      <c r="AJ1116" s="599"/>
      <c r="AK1116" s="599"/>
      <c r="AL1116" s="599"/>
      <c r="AM1116" s="599"/>
      <c r="AN1116" s="599"/>
      <c r="AO1116" s="599"/>
      <c r="AP1116" s="599"/>
      <c r="AQ1116" s="599"/>
      <c r="AR1116" s="599"/>
      <c r="AS1116" s="599"/>
      <c r="AT1116" s="599"/>
      <c r="AU1116" s="599"/>
      <c r="AV1116" s="599"/>
      <c r="AW1116" s="599"/>
      <c r="AX1116" s="599"/>
      <c r="AY1116" s="599"/>
      <c r="AZ1116" s="599"/>
      <c r="BA1116" s="599"/>
      <c r="BB1116" s="599"/>
    </row>
    <row r="1117" spans="1:54" s="598" customFormat="1">
      <c r="A1117" s="610"/>
      <c r="B1117" s="610"/>
      <c r="C1117" s="611"/>
      <c r="D1117" s="612"/>
      <c r="E1117" s="613"/>
      <c r="F1117" s="597"/>
      <c r="G1117" s="615"/>
      <c r="H1117" s="615" t="str">
        <f>H$39</f>
        <v>MA</v>
      </c>
      <c r="I1117" s="620"/>
      <c r="J1117" s="617"/>
      <c r="K1117" s="618"/>
      <c r="L1117" s="599"/>
      <c r="M1117" s="599"/>
      <c r="N1117" s="599"/>
      <c r="O1117" s="599"/>
      <c r="P1117" s="599"/>
      <c r="Q1117" s="599"/>
      <c r="R1117" s="599"/>
      <c r="S1117" s="599"/>
      <c r="T1117" s="599"/>
      <c r="U1117" s="599"/>
      <c r="V1117" s="599"/>
      <c r="W1117" s="599"/>
      <c r="X1117" s="599"/>
      <c r="Y1117" s="599"/>
      <c r="Z1117" s="599"/>
      <c r="AA1117" s="599"/>
      <c r="AB1117" s="599"/>
      <c r="AC1117" s="599"/>
      <c r="AD1117" s="599"/>
      <c r="AE1117" s="599"/>
      <c r="AF1117" s="599"/>
      <c r="AG1117" s="599"/>
      <c r="AH1117" s="599"/>
      <c r="AI1117" s="599"/>
      <c r="AJ1117" s="599"/>
      <c r="AK1117" s="599"/>
      <c r="AL1117" s="599"/>
      <c r="AM1117" s="599"/>
      <c r="AN1117" s="599"/>
      <c r="AO1117" s="599"/>
      <c r="AP1117" s="599"/>
      <c r="AQ1117" s="599"/>
      <c r="AR1117" s="599"/>
      <c r="AS1117" s="599"/>
      <c r="AT1117" s="599"/>
      <c r="AU1117" s="599"/>
      <c r="AV1117" s="599"/>
      <c r="AW1117" s="599"/>
      <c r="AX1117" s="599"/>
      <c r="AY1117" s="599"/>
      <c r="AZ1117" s="599"/>
      <c r="BA1117" s="599"/>
      <c r="BB1117" s="599"/>
    </row>
    <row r="1118" spans="1:54" s="598" customFormat="1">
      <c r="A1118" s="610"/>
      <c r="B1118" s="610"/>
      <c r="C1118" s="611"/>
      <c r="D1118" s="612"/>
      <c r="E1118" s="613"/>
      <c r="F1118" s="597"/>
      <c r="G1118" s="615"/>
      <c r="H1118" s="615" t="str">
        <f>H$40</f>
        <v>S1</v>
      </c>
      <c r="I1118" s="620"/>
      <c r="J1118" s="617"/>
      <c r="K1118" s="618"/>
      <c r="L1118" s="599"/>
      <c r="M1118" s="599"/>
      <c r="N1118" s="599"/>
      <c r="O1118" s="599"/>
      <c r="P1118" s="599"/>
      <c r="Q1118" s="599"/>
      <c r="R1118" s="599"/>
      <c r="S1118" s="599"/>
      <c r="T1118" s="599"/>
      <c r="U1118" s="599"/>
      <c r="V1118" s="599"/>
      <c r="W1118" s="599"/>
      <c r="X1118" s="599"/>
      <c r="Y1118" s="599"/>
      <c r="Z1118" s="599"/>
      <c r="AA1118" s="599"/>
      <c r="AB1118" s="599"/>
      <c r="AC1118" s="599"/>
      <c r="AD1118" s="599"/>
      <c r="AE1118" s="599"/>
      <c r="AF1118" s="599"/>
      <c r="AG1118" s="599"/>
      <c r="AH1118" s="599"/>
      <c r="AI1118" s="599"/>
      <c r="AJ1118" s="599"/>
      <c r="AK1118" s="599"/>
      <c r="AL1118" s="599"/>
      <c r="AM1118" s="599"/>
      <c r="AN1118" s="599"/>
      <c r="AO1118" s="599"/>
      <c r="AP1118" s="599"/>
      <c r="AQ1118" s="599"/>
      <c r="AR1118" s="599"/>
      <c r="AS1118" s="599"/>
      <c r="AT1118" s="599"/>
      <c r="AU1118" s="599"/>
      <c r="AV1118" s="599"/>
      <c r="AW1118" s="599"/>
      <c r="AX1118" s="599"/>
      <c r="AY1118" s="599"/>
      <c r="AZ1118" s="599"/>
      <c r="BA1118" s="599"/>
      <c r="BB1118" s="599"/>
    </row>
    <row r="1119" spans="1:54" s="598" customFormat="1">
      <c r="A1119" s="610"/>
      <c r="B1119" s="610"/>
      <c r="C1119" s="611"/>
      <c r="D1119" s="612"/>
      <c r="E1119" s="613"/>
      <c r="F1119" s="597"/>
      <c r="G1119" s="615"/>
      <c r="H1119" s="615" t="str">
        <f>H$41</f>
        <v>S2</v>
      </c>
      <c r="I1119" s="620"/>
      <c r="J1119" s="617"/>
      <c r="K1119" s="618"/>
      <c r="L1119" s="599"/>
      <c r="M1119" s="599"/>
      <c r="N1119" s="599"/>
      <c r="O1119" s="599"/>
      <c r="P1119" s="599"/>
      <c r="Q1119" s="599"/>
      <c r="R1119" s="599"/>
      <c r="S1119" s="599"/>
      <c r="T1119" s="599"/>
      <c r="U1119" s="599"/>
      <c r="V1119" s="599"/>
      <c r="W1119" s="599"/>
      <c r="X1119" s="599"/>
      <c r="Y1119" s="599"/>
      <c r="Z1119" s="599"/>
      <c r="AA1119" s="599"/>
      <c r="AB1119" s="599"/>
      <c r="AC1119" s="599"/>
      <c r="AD1119" s="599"/>
      <c r="AE1119" s="599"/>
      <c r="AF1119" s="599"/>
      <c r="AG1119" s="599"/>
      <c r="AH1119" s="599"/>
      <c r="AI1119" s="599"/>
      <c r="AJ1119" s="599"/>
      <c r="AK1119" s="599"/>
      <c r="AL1119" s="599"/>
      <c r="AM1119" s="599"/>
      <c r="AN1119" s="599"/>
      <c r="AO1119" s="599"/>
      <c r="AP1119" s="599"/>
      <c r="AQ1119" s="599"/>
      <c r="AR1119" s="599"/>
      <c r="AS1119" s="599"/>
      <c r="AT1119" s="599"/>
      <c r="AU1119" s="599"/>
      <c r="AV1119" s="599"/>
      <c r="AW1119" s="599"/>
      <c r="AX1119" s="599"/>
      <c r="AY1119" s="599"/>
      <c r="AZ1119" s="599"/>
      <c r="BA1119" s="599"/>
      <c r="BB1119" s="599"/>
    </row>
    <row r="1120" spans="1:54" s="598" customFormat="1">
      <c r="A1120" s="610"/>
      <c r="B1120" s="610"/>
      <c r="C1120" s="611"/>
      <c r="D1120" s="612"/>
      <c r="E1120" s="613"/>
      <c r="F1120" s="597"/>
      <c r="G1120" s="615"/>
      <c r="H1120" s="615" t="str">
        <f>H$42</f>
        <v>S3</v>
      </c>
      <c r="I1120" s="620"/>
      <c r="J1120" s="617"/>
      <c r="K1120" s="618"/>
      <c r="L1120" s="599"/>
      <c r="M1120" s="599"/>
      <c r="N1120" s="599"/>
      <c r="O1120" s="599"/>
      <c r="P1120" s="599"/>
      <c r="Q1120" s="599"/>
      <c r="R1120" s="599"/>
      <c r="S1120" s="599"/>
      <c r="T1120" s="599"/>
      <c r="U1120" s="599"/>
      <c r="V1120" s="599"/>
      <c r="W1120" s="599"/>
      <c r="X1120" s="599"/>
      <c r="Y1120" s="599"/>
      <c r="Z1120" s="599"/>
      <c r="AA1120" s="599"/>
      <c r="AB1120" s="599"/>
      <c r="AC1120" s="599"/>
      <c r="AD1120" s="599"/>
      <c r="AE1120" s="599"/>
      <c r="AF1120" s="599"/>
      <c r="AG1120" s="599"/>
      <c r="AH1120" s="599"/>
      <c r="AI1120" s="599"/>
      <c r="AJ1120" s="599"/>
      <c r="AK1120" s="599"/>
      <c r="AL1120" s="599"/>
      <c r="AM1120" s="599"/>
      <c r="AN1120" s="599"/>
      <c r="AO1120" s="599"/>
      <c r="AP1120" s="599"/>
      <c r="AQ1120" s="599"/>
      <c r="AR1120" s="599"/>
      <c r="AS1120" s="599"/>
      <c r="AT1120" s="599"/>
      <c r="AU1120" s="599"/>
      <c r="AV1120" s="599"/>
      <c r="AW1120" s="599"/>
      <c r="AX1120" s="599"/>
      <c r="AY1120" s="599"/>
      <c r="AZ1120" s="599"/>
      <c r="BA1120" s="599"/>
      <c r="BB1120" s="599"/>
    </row>
    <row r="1121" spans="1:54" s="598" customFormat="1">
      <c r="A1121" s="610"/>
      <c r="B1121" s="610"/>
      <c r="C1121" s="611"/>
      <c r="D1121" s="612"/>
      <c r="E1121" s="613"/>
      <c r="F1121" s="597"/>
      <c r="G1121" s="615"/>
      <c r="H1121" s="615" t="str">
        <f>H$43</f>
        <v>S4</v>
      </c>
      <c r="I1121" s="620"/>
      <c r="J1121" s="617"/>
      <c r="K1121" s="618"/>
      <c r="L1121" s="599"/>
      <c r="M1121" s="599"/>
      <c r="N1121" s="599"/>
      <c r="O1121" s="599"/>
      <c r="P1121" s="599"/>
      <c r="Q1121" s="599"/>
      <c r="R1121" s="599"/>
      <c r="S1121" s="599"/>
      <c r="T1121" s="599"/>
      <c r="U1121" s="599"/>
      <c r="V1121" s="599"/>
      <c r="W1121" s="599"/>
      <c r="X1121" s="599"/>
      <c r="Y1121" s="599"/>
      <c r="Z1121" s="599"/>
      <c r="AA1121" s="599"/>
      <c r="AB1121" s="599"/>
      <c r="AC1121" s="599"/>
      <c r="AD1121" s="599"/>
      <c r="AE1121" s="599"/>
      <c r="AF1121" s="599"/>
      <c r="AG1121" s="599"/>
      <c r="AH1121" s="599"/>
      <c r="AI1121" s="599"/>
      <c r="AJ1121" s="599"/>
      <c r="AK1121" s="599"/>
      <c r="AL1121" s="599"/>
      <c r="AM1121" s="599"/>
      <c r="AN1121" s="599"/>
      <c r="AO1121" s="599"/>
      <c r="AP1121" s="599"/>
      <c r="AQ1121" s="599"/>
      <c r="AR1121" s="599"/>
      <c r="AS1121" s="599"/>
      <c r="AT1121" s="599"/>
      <c r="AU1121" s="599"/>
      <c r="AV1121" s="599"/>
      <c r="AW1121" s="599"/>
      <c r="AX1121" s="599"/>
      <c r="AY1121" s="599"/>
      <c r="AZ1121" s="599"/>
      <c r="BA1121" s="599"/>
      <c r="BB1121" s="599"/>
    </row>
    <row r="1122" spans="1:54" s="598" customFormat="1">
      <c r="A1122" s="610"/>
      <c r="B1122" s="610"/>
      <c r="C1122" s="611"/>
      <c r="D1122" s="612"/>
      <c r="E1122" s="613"/>
      <c r="F1122" s="597"/>
      <c r="G1122" s="600"/>
      <c r="H1122" s="600"/>
      <c r="I1122" s="600"/>
      <c r="J1122" s="600"/>
      <c r="K1122" s="600"/>
      <c r="L1122" s="599"/>
      <c r="M1122" s="599"/>
      <c r="N1122" s="599"/>
      <c r="O1122" s="599"/>
      <c r="P1122" s="599"/>
      <c r="Q1122" s="599"/>
      <c r="R1122" s="599"/>
      <c r="S1122" s="599"/>
      <c r="T1122" s="599"/>
      <c r="U1122" s="599"/>
      <c r="V1122" s="599"/>
      <c r="W1122" s="599"/>
      <c r="X1122" s="599"/>
      <c r="Y1122" s="599"/>
      <c r="Z1122" s="599"/>
      <c r="AA1122" s="599"/>
      <c r="AB1122" s="599"/>
      <c r="AC1122" s="599"/>
      <c r="AD1122" s="599"/>
      <c r="AE1122" s="599"/>
      <c r="AF1122" s="599"/>
      <c r="AG1122" s="599"/>
      <c r="AH1122" s="599"/>
      <c r="AI1122" s="599"/>
      <c r="AJ1122" s="599"/>
      <c r="AK1122" s="599"/>
      <c r="AL1122" s="599"/>
      <c r="AM1122" s="599"/>
      <c r="AN1122" s="599"/>
      <c r="AO1122" s="599"/>
      <c r="AP1122" s="599"/>
      <c r="AQ1122" s="599"/>
      <c r="AR1122" s="599"/>
      <c r="AS1122" s="599"/>
      <c r="AT1122" s="599"/>
      <c r="AU1122" s="599"/>
      <c r="AV1122" s="599"/>
      <c r="AW1122" s="599"/>
      <c r="AX1122" s="599"/>
      <c r="AY1122" s="599"/>
      <c r="AZ1122" s="599"/>
      <c r="BA1122" s="599"/>
      <c r="BB1122" s="599"/>
    </row>
    <row r="1123" spans="1:54" s="598" customFormat="1" ht="99.75" customHeight="1">
      <c r="A1123" s="605" t="s">
        <v>1142</v>
      </c>
      <c r="B1123" s="605"/>
      <c r="C1123" s="606" t="s">
        <v>1144</v>
      </c>
      <c r="D1123" s="607"/>
      <c r="E1123" s="608"/>
      <c r="F1123" s="597"/>
      <c r="G1123" s="605" t="s">
        <v>1142</v>
      </c>
      <c r="H1123" s="605"/>
      <c r="I1123" s="606" t="s">
        <v>1927</v>
      </c>
      <c r="J1123" s="607"/>
      <c r="K1123" s="608"/>
      <c r="L1123" s="599"/>
      <c r="M1123" s="599"/>
      <c r="N1123" s="599"/>
      <c r="O1123" s="599"/>
      <c r="P1123" s="599"/>
      <c r="Q1123" s="599"/>
      <c r="R1123" s="599"/>
      <c r="S1123" s="599"/>
      <c r="T1123" s="599"/>
      <c r="U1123" s="599"/>
      <c r="V1123" s="599"/>
      <c r="W1123" s="599"/>
      <c r="X1123" s="599"/>
      <c r="Y1123" s="599"/>
      <c r="Z1123" s="599"/>
      <c r="AA1123" s="599"/>
      <c r="AB1123" s="599"/>
      <c r="AC1123" s="599"/>
      <c r="AD1123" s="599"/>
      <c r="AE1123" s="599"/>
      <c r="AF1123" s="599"/>
      <c r="AG1123" s="599"/>
      <c r="AH1123" s="599"/>
      <c r="AI1123" s="599"/>
      <c r="AJ1123" s="599"/>
      <c r="AK1123" s="599"/>
      <c r="AL1123" s="599"/>
      <c r="AM1123" s="599"/>
      <c r="AN1123" s="599"/>
      <c r="AO1123" s="599"/>
      <c r="AP1123" s="599"/>
      <c r="AQ1123" s="599"/>
      <c r="AR1123" s="599"/>
      <c r="AS1123" s="599"/>
      <c r="AT1123" s="599"/>
      <c r="AU1123" s="599"/>
      <c r="AV1123" s="599"/>
      <c r="AW1123" s="599"/>
      <c r="AX1123" s="599"/>
      <c r="AY1123" s="599"/>
      <c r="AZ1123" s="599"/>
      <c r="BA1123" s="599"/>
      <c r="BB1123" s="599"/>
    </row>
    <row r="1124" spans="1:54" s="598" customFormat="1" ht="262.5">
      <c r="A1124" s="605"/>
      <c r="B1124" s="605"/>
      <c r="C1124" s="609" t="s">
        <v>1928</v>
      </c>
      <c r="D1124" s="607"/>
      <c r="E1124" s="608"/>
      <c r="F1124" s="597"/>
      <c r="G1124" s="605"/>
      <c r="H1124" s="605"/>
      <c r="I1124" s="609" t="s">
        <v>1929</v>
      </c>
      <c r="J1124" s="607"/>
      <c r="K1124" s="608"/>
      <c r="L1124" s="599"/>
      <c r="M1124" s="599"/>
      <c r="N1124" s="599"/>
      <c r="O1124" s="599"/>
      <c r="P1124" s="599"/>
      <c r="Q1124" s="599"/>
      <c r="R1124" s="599"/>
      <c r="S1124" s="599"/>
      <c r="T1124" s="599"/>
      <c r="U1124" s="599"/>
      <c r="V1124" s="599"/>
      <c r="W1124" s="599"/>
      <c r="X1124" s="599"/>
      <c r="Y1124" s="599"/>
      <c r="Z1124" s="599"/>
      <c r="AA1124" s="599"/>
      <c r="AB1124" s="599"/>
      <c r="AC1124" s="599"/>
      <c r="AD1124" s="599"/>
      <c r="AE1124" s="599"/>
      <c r="AF1124" s="599"/>
      <c r="AG1124" s="599"/>
      <c r="AH1124" s="599"/>
      <c r="AI1124" s="599"/>
      <c r="AJ1124" s="599"/>
      <c r="AK1124" s="599"/>
      <c r="AL1124" s="599"/>
      <c r="AM1124" s="599"/>
      <c r="AN1124" s="599"/>
      <c r="AO1124" s="599"/>
      <c r="AP1124" s="599"/>
      <c r="AQ1124" s="599"/>
      <c r="AR1124" s="599"/>
      <c r="AS1124" s="599"/>
      <c r="AT1124" s="599"/>
      <c r="AU1124" s="599"/>
      <c r="AV1124" s="599"/>
      <c r="AW1124" s="599"/>
      <c r="AX1124" s="599"/>
      <c r="AY1124" s="599"/>
      <c r="AZ1124" s="599"/>
      <c r="BA1124" s="599"/>
      <c r="BB1124" s="599"/>
    </row>
    <row r="1125" spans="1:54" s="598" customFormat="1">
      <c r="A1125" s="605"/>
      <c r="B1125" s="605" t="s">
        <v>1517</v>
      </c>
      <c r="C1125" s="574"/>
      <c r="D1125" s="607"/>
      <c r="E1125" s="608"/>
      <c r="F1125" s="597"/>
      <c r="G1125" s="605"/>
      <c r="H1125" s="605" t="s">
        <v>1517</v>
      </c>
      <c r="I1125" s="574"/>
      <c r="J1125" s="607"/>
      <c r="K1125" s="608"/>
      <c r="L1125" s="599"/>
      <c r="M1125" s="599"/>
      <c r="N1125" s="599"/>
      <c r="O1125" s="599"/>
      <c r="P1125" s="599"/>
      <c r="Q1125" s="599"/>
      <c r="R1125" s="599"/>
      <c r="S1125" s="599"/>
      <c r="T1125" s="599"/>
      <c r="U1125" s="599"/>
      <c r="V1125" s="599"/>
      <c r="W1125" s="599"/>
      <c r="X1125" s="599"/>
      <c r="Y1125" s="599"/>
      <c r="Z1125" s="599"/>
      <c r="AA1125" s="599"/>
      <c r="AB1125" s="599"/>
      <c r="AC1125" s="599"/>
      <c r="AD1125" s="599"/>
      <c r="AE1125" s="599"/>
      <c r="AF1125" s="599"/>
      <c r="AG1125" s="599"/>
      <c r="AH1125" s="599"/>
      <c r="AI1125" s="599"/>
      <c r="AJ1125" s="599"/>
      <c r="AK1125" s="599"/>
      <c r="AL1125" s="599"/>
      <c r="AM1125" s="599"/>
      <c r="AN1125" s="599"/>
      <c r="AO1125" s="599"/>
      <c r="AP1125" s="599"/>
      <c r="AQ1125" s="599"/>
      <c r="AR1125" s="599"/>
      <c r="AS1125" s="599"/>
      <c r="AT1125" s="599"/>
      <c r="AU1125" s="599"/>
      <c r="AV1125" s="599"/>
      <c r="AW1125" s="599"/>
      <c r="AX1125" s="599"/>
      <c r="AY1125" s="599"/>
      <c r="AZ1125" s="599"/>
      <c r="BA1125" s="599"/>
      <c r="BB1125" s="599"/>
    </row>
    <row r="1126" spans="1:54" s="598" customFormat="1">
      <c r="A1126" s="605"/>
      <c r="B1126" s="605" t="str">
        <f>B$39</f>
        <v>MA</v>
      </c>
      <c r="C1126" s="574"/>
      <c r="D1126" s="607"/>
      <c r="E1126" s="608"/>
      <c r="F1126" s="597"/>
      <c r="G1126" s="605"/>
      <c r="H1126" s="605" t="str">
        <f>H$39</f>
        <v>MA</v>
      </c>
      <c r="I1126" s="574"/>
      <c r="J1126" s="607"/>
      <c r="K1126" s="608"/>
      <c r="L1126" s="599"/>
      <c r="M1126" s="599"/>
      <c r="N1126" s="599"/>
      <c r="O1126" s="599"/>
      <c r="P1126" s="599"/>
      <c r="Q1126" s="599"/>
      <c r="R1126" s="599"/>
      <c r="S1126" s="599"/>
      <c r="T1126" s="599"/>
      <c r="U1126" s="599"/>
      <c r="V1126" s="599"/>
      <c r="W1126" s="599"/>
      <c r="X1126" s="599"/>
      <c r="Y1126" s="599"/>
      <c r="Z1126" s="599"/>
      <c r="AA1126" s="599"/>
      <c r="AB1126" s="599"/>
      <c r="AC1126" s="599"/>
      <c r="AD1126" s="599"/>
      <c r="AE1126" s="599"/>
      <c r="AF1126" s="599"/>
      <c r="AG1126" s="599"/>
      <c r="AH1126" s="599"/>
      <c r="AI1126" s="599"/>
      <c r="AJ1126" s="599"/>
      <c r="AK1126" s="599"/>
      <c r="AL1126" s="599"/>
      <c r="AM1126" s="599"/>
      <c r="AN1126" s="599"/>
      <c r="AO1126" s="599"/>
      <c r="AP1126" s="599"/>
      <c r="AQ1126" s="599"/>
      <c r="AR1126" s="599"/>
      <c r="AS1126" s="599"/>
      <c r="AT1126" s="599"/>
      <c r="AU1126" s="599"/>
      <c r="AV1126" s="599"/>
      <c r="AW1126" s="599"/>
      <c r="AX1126" s="599"/>
      <c r="AY1126" s="599"/>
      <c r="AZ1126" s="599"/>
      <c r="BA1126" s="599"/>
      <c r="BB1126" s="599"/>
    </row>
    <row r="1127" spans="1:54" s="598" customFormat="1">
      <c r="A1127" s="605"/>
      <c r="B1127" s="605" t="str">
        <f>B$40</f>
        <v>S1</v>
      </c>
      <c r="C1127" s="574"/>
      <c r="D1127" s="607"/>
      <c r="E1127" s="608"/>
      <c r="F1127" s="597"/>
      <c r="G1127" s="605"/>
      <c r="H1127" s="605" t="str">
        <f>H$40</f>
        <v>S1</v>
      </c>
      <c r="I1127" s="574"/>
      <c r="J1127" s="607"/>
      <c r="K1127" s="608"/>
      <c r="L1127" s="599"/>
      <c r="M1127" s="599"/>
      <c r="N1127" s="599"/>
      <c r="O1127" s="599"/>
      <c r="P1127" s="599"/>
      <c r="Q1127" s="599"/>
      <c r="R1127" s="599"/>
      <c r="S1127" s="599"/>
      <c r="T1127" s="599"/>
      <c r="U1127" s="599"/>
      <c r="V1127" s="599"/>
      <c r="W1127" s="599"/>
      <c r="X1127" s="599"/>
      <c r="Y1127" s="599"/>
      <c r="Z1127" s="599"/>
      <c r="AA1127" s="599"/>
      <c r="AB1127" s="599"/>
      <c r="AC1127" s="599"/>
      <c r="AD1127" s="599"/>
      <c r="AE1127" s="599"/>
      <c r="AF1127" s="599"/>
      <c r="AG1127" s="599"/>
      <c r="AH1127" s="599"/>
      <c r="AI1127" s="599"/>
      <c r="AJ1127" s="599"/>
      <c r="AK1127" s="599"/>
      <c r="AL1127" s="599"/>
      <c r="AM1127" s="599"/>
      <c r="AN1127" s="599"/>
      <c r="AO1127" s="599"/>
      <c r="AP1127" s="599"/>
      <c r="AQ1127" s="599"/>
      <c r="AR1127" s="599"/>
      <c r="AS1127" s="599"/>
      <c r="AT1127" s="599"/>
      <c r="AU1127" s="599"/>
      <c r="AV1127" s="599"/>
      <c r="AW1127" s="599"/>
      <c r="AX1127" s="599"/>
      <c r="AY1127" s="599"/>
      <c r="AZ1127" s="599"/>
      <c r="BA1127" s="599"/>
      <c r="BB1127" s="599"/>
    </row>
    <row r="1128" spans="1:54" s="598" customFormat="1">
      <c r="A1128" s="605"/>
      <c r="B1128" s="605" t="str">
        <f>B$41</f>
        <v>S2</v>
      </c>
      <c r="C1128" s="574"/>
      <c r="D1128" s="607"/>
      <c r="E1128" s="608"/>
      <c r="F1128" s="597"/>
      <c r="G1128" s="605"/>
      <c r="H1128" s="605" t="str">
        <f>H$41</f>
        <v>S2</v>
      </c>
      <c r="I1128" s="574"/>
      <c r="J1128" s="607"/>
      <c r="K1128" s="608"/>
      <c r="L1128" s="599"/>
      <c r="M1128" s="599"/>
      <c r="N1128" s="599"/>
      <c r="O1128" s="599"/>
      <c r="P1128" s="599"/>
      <c r="Q1128" s="599"/>
      <c r="R1128" s="599"/>
      <c r="S1128" s="599"/>
      <c r="T1128" s="599"/>
      <c r="U1128" s="599"/>
      <c r="V1128" s="599"/>
      <c r="W1128" s="599"/>
      <c r="X1128" s="599"/>
      <c r="Y1128" s="599"/>
      <c r="Z1128" s="599"/>
      <c r="AA1128" s="599"/>
      <c r="AB1128" s="599"/>
      <c r="AC1128" s="599"/>
      <c r="AD1128" s="599"/>
      <c r="AE1128" s="599"/>
      <c r="AF1128" s="599"/>
      <c r="AG1128" s="599"/>
      <c r="AH1128" s="599"/>
      <c r="AI1128" s="599"/>
      <c r="AJ1128" s="599"/>
      <c r="AK1128" s="599"/>
      <c r="AL1128" s="599"/>
      <c r="AM1128" s="599"/>
      <c r="AN1128" s="599"/>
      <c r="AO1128" s="599"/>
      <c r="AP1128" s="599"/>
      <c r="AQ1128" s="599"/>
      <c r="AR1128" s="599"/>
      <c r="AS1128" s="599"/>
      <c r="AT1128" s="599"/>
      <c r="AU1128" s="599"/>
      <c r="AV1128" s="599"/>
      <c r="AW1128" s="599"/>
      <c r="AX1128" s="599"/>
      <c r="AY1128" s="599"/>
      <c r="AZ1128" s="599"/>
      <c r="BA1128" s="599"/>
      <c r="BB1128" s="599"/>
    </row>
    <row r="1129" spans="1:54" s="598" customFormat="1">
      <c r="A1129" s="605"/>
      <c r="B1129" s="605" t="str">
        <f>B$42</f>
        <v>S3</v>
      </c>
      <c r="C1129" s="574"/>
      <c r="D1129" s="607"/>
      <c r="E1129" s="608"/>
      <c r="F1129" s="597"/>
      <c r="G1129" s="605"/>
      <c r="H1129" s="605" t="str">
        <f>H$42</f>
        <v>S3</v>
      </c>
      <c r="I1129" s="574"/>
      <c r="J1129" s="607"/>
      <c r="K1129" s="608"/>
      <c r="L1129" s="599"/>
      <c r="M1129" s="599"/>
      <c r="N1129" s="599"/>
      <c r="O1129" s="599"/>
      <c r="P1129" s="599"/>
      <c r="Q1129" s="599"/>
      <c r="R1129" s="599"/>
      <c r="S1129" s="599"/>
      <c r="T1129" s="599"/>
      <c r="U1129" s="599"/>
      <c r="V1129" s="599"/>
      <c r="W1129" s="599"/>
      <c r="X1129" s="599"/>
      <c r="Y1129" s="599"/>
      <c r="Z1129" s="599"/>
      <c r="AA1129" s="599"/>
      <c r="AB1129" s="599"/>
      <c r="AC1129" s="599"/>
      <c r="AD1129" s="599"/>
      <c r="AE1129" s="599"/>
      <c r="AF1129" s="599"/>
      <c r="AG1129" s="599"/>
      <c r="AH1129" s="599"/>
      <c r="AI1129" s="599"/>
      <c r="AJ1129" s="599"/>
      <c r="AK1129" s="599"/>
      <c r="AL1129" s="599"/>
      <c r="AM1129" s="599"/>
      <c r="AN1129" s="599"/>
      <c r="AO1129" s="599"/>
      <c r="AP1129" s="599"/>
      <c r="AQ1129" s="599"/>
      <c r="AR1129" s="599"/>
      <c r="AS1129" s="599"/>
      <c r="AT1129" s="599"/>
      <c r="AU1129" s="599"/>
      <c r="AV1129" s="599"/>
      <c r="AW1129" s="599"/>
      <c r="AX1129" s="599"/>
      <c r="AY1129" s="599"/>
      <c r="AZ1129" s="599"/>
      <c r="BA1129" s="599"/>
      <c r="BB1129" s="599"/>
    </row>
    <row r="1130" spans="1:54" s="598" customFormat="1">
      <c r="A1130" s="605"/>
      <c r="B1130" s="605" t="str">
        <f>B$43</f>
        <v>S4</v>
      </c>
      <c r="C1130" s="574"/>
      <c r="D1130" s="607"/>
      <c r="E1130" s="608"/>
      <c r="F1130" s="597"/>
      <c r="G1130" s="605"/>
      <c r="H1130" s="605" t="str">
        <f>H$43</f>
        <v>S4</v>
      </c>
      <c r="I1130" s="574"/>
      <c r="J1130" s="607"/>
      <c r="K1130" s="608"/>
      <c r="L1130" s="599"/>
      <c r="M1130" s="599"/>
      <c r="N1130" s="599"/>
      <c r="O1130" s="599"/>
      <c r="P1130" s="599"/>
      <c r="Q1130" s="599"/>
      <c r="R1130" s="599"/>
      <c r="S1130" s="599"/>
      <c r="T1130" s="599"/>
      <c r="U1130" s="599"/>
      <c r="V1130" s="599"/>
      <c r="W1130" s="599"/>
      <c r="X1130" s="599"/>
      <c r="Y1130" s="599"/>
      <c r="Z1130" s="599"/>
      <c r="AA1130" s="599"/>
      <c r="AB1130" s="599"/>
      <c r="AC1130" s="599"/>
      <c r="AD1130" s="599"/>
      <c r="AE1130" s="599"/>
      <c r="AF1130" s="599"/>
      <c r="AG1130" s="599"/>
      <c r="AH1130" s="599"/>
      <c r="AI1130" s="599"/>
      <c r="AJ1130" s="599"/>
      <c r="AK1130" s="599"/>
      <c r="AL1130" s="599"/>
      <c r="AM1130" s="599"/>
      <c r="AN1130" s="599"/>
      <c r="AO1130" s="599"/>
      <c r="AP1130" s="599"/>
      <c r="AQ1130" s="599"/>
      <c r="AR1130" s="599"/>
      <c r="AS1130" s="599"/>
      <c r="AT1130" s="599"/>
      <c r="AU1130" s="599"/>
      <c r="AV1130" s="599"/>
      <c r="AW1130" s="599"/>
      <c r="AX1130" s="599"/>
      <c r="AY1130" s="599"/>
      <c r="AZ1130" s="599"/>
      <c r="BA1130" s="599"/>
      <c r="BB1130" s="599"/>
    </row>
    <row r="1131" spans="1:54" s="598" customFormat="1">
      <c r="A1131" s="610"/>
      <c r="B1131" s="610"/>
      <c r="C1131" s="611"/>
      <c r="D1131" s="612"/>
      <c r="E1131" s="613"/>
      <c r="F1131" s="597"/>
      <c r="G1131" s="610"/>
      <c r="H1131" s="610"/>
      <c r="I1131" s="611"/>
      <c r="J1131" s="612"/>
      <c r="K1131" s="613"/>
      <c r="L1131" s="599"/>
      <c r="M1131" s="599"/>
      <c r="N1131" s="599"/>
      <c r="O1131" s="599"/>
      <c r="P1131" s="599"/>
      <c r="Q1131" s="599"/>
      <c r="R1131" s="599"/>
      <c r="S1131" s="599"/>
      <c r="T1131" s="599"/>
      <c r="U1131" s="599"/>
      <c r="V1131" s="599"/>
      <c r="W1131" s="599"/>
      <c r="X1131" s="599"/>
      <c r="Y1131" s="599"/>
      <c r="Z1131" s="599"/>
      <c r="AA1131" s="599"/>
      <c r="AB1131" s="599"/>
      <c r="AC1131" s="599"/>
      <c r="AD1131" s="599"/>
      <c r="AE1131" s="599"/>
      <c r="AF1131" s="599"/>
      <c r="AG1131" s="599"/>
      <c r="AH1131" s="599"/>
      <c r="AI1131" s="599"/>
      <c r="AJ1131" s="599"/>
      <c r="AK1131" s="599"/>
      <c r="AL1131" s="599"/>
      <c r="AM1131" s="599"/>
      <c r="AN1131" s="599"/>
      <c r="AO1131" s="599"/>
      <c r="AP1131" s="599"/>
      <c r="AQ1131" s="599"/>
      <c r="AR1131" s="599"/>
      <c r="AS1131" s="599"/>
      <c r="AT1131" s="599"/>
      <c r="AU1131" s="599"/>
      <c r="AV1131" s="599"/>
      <c r="AW1131" s="599"/>
      <c r="AX1131" s="599"/>
      <c r="AY1131" s="599"/>
      <c r="AZ1131" s="599"/>
      <c r="BA1131" s="599"/>
      <c r="BB1131" s="599"/>
    </row>
    <row r="1132" spans="1:54" s="598" customFormat="1" ht="99.95">
      <c r="A1132" s="610"/>
      <c r="B1132" s="610"/>
      <c r="C1132" s="611"/>
      <c r="D1132" s="612"/>
      <c r="E1132" s="613"/>
      <c r="F1132" s="597"/>
      <c r="G1132" s="605" t="s">
        <v>1930</v>
      </c>
      <c r="H1132" s="605"/>
      <c r="I1132" s="606" t="s">
        <v>1931</v>
      </c>
      <c r="J1132" s="607"/>
      <c r="K1132" s="608"/>
      <c r="L1132" s="599"/>
      <c r="M1132" s="599"/>
      <c r="N1132" s="599"/>
      <c r="O1132" s="599"/>
      <c r="P1132" s="599"/>
      <c r="Q1132" s="599"/>
      <c r="R1132" s="599"/>
      <c r="S1132" s="599"/>
      <c r="T1132" s="599"/>
      <c r="U1132" s="599"/>
      <c r="V1132" s="599"/>
      <c r="W1132" s="599"/>
      <c r="X1132" s="599"/>
      <c r="Y1132" s="599"/>
      <c r="Z1132" s="599"/>
      <c r="AA1132" s="599"/>
      <c r="AB1132" s="599"/>
      <c r="AC1132" s="599"/>
      <c r="AD1132" s="599"/>
      <c r="AE1132" s="599"/>
      <c r="AF1132" s="599"/>
      <c r="AG1132" s="599"/>
      <c r="AH1132" s="599"/>
      <c r="AI1132" s="599"/>
      <c r="AJ1132" s="599"/>
      <c r="AK1132" s="599"/>
      <c r="AL1132" s="599"/>
      <c r="AM1132" s="599"/>
      <c r="AN1132" s="599"/>
      <c r="AO1132" s="599"/>
      <c r="AP1132" s="599"/>
      <c r="AQ1132" s="599"/>
      <c r="AR1132" s="599"/>
      <c r="AS1132" s="599"/>
      <c r="AT1132" s="599"/>
      <c r="AU1132" s="599"/>
      <c r="AV1132" s="599"/>
      <c r="AW1132" s="599"/>
      <c r="AX1132" s="599"/>
      <c r="AY1132" s="599"/>
      <c r="AZ1132" s="599"/>
      <c r="BA1132" s="599"/>
      <c r="BB1132" s="599"/>
    </row>
    <row r="1133" spans="1:54" s="598" customFormat="1" ht="225">
      <c r="A1133" s="610"/>
      <c r="B1133" s="610"/>
      <c r="C1133" s="611"/>
      <c r="D1133" s="612"/>
      <c r="E1133" s="613"/>
      <c r="F1133" s="597"/>
      <c r="G1133" s="605"/>
      <c r="H1133" s="605"/>
      <c r="I1133" s="609" t="s">
        <v>1932</v>
      </c>
      <c r="J1133" s="607"/>
      <c r="K1133" s="608"/>
      <c r="L1133" s="599"/>
      <c r="M1133" s="599"/>
      <c r="N1133" s="599"/>
      <c r="O1133" s="599"/>
      <c r="P1133" s="599"/>
      <c r="Q1133" s="599"/>
      <c r="R1133" s="599"/>
      <c r="S1133" s="599"/>
      <c r="T1133" s="599"/>
      <c r="U1133" s="599"/>
      <c r="V1133" s="599"/>
      <c r="W1133" s="599"/>
      <c r="X1133" s="599"/>
      <c r="Y1133" s="599"/>
      <c r="Z1133" s="599"/>
      <c r="AA1133" s="599"/>
      <c r="AB1133" s="599"/>
      <c r="AC1133" s="599"/>
      <c r="AD1133" s="599"/>
      <c r="AE1133" s="599"/>
      <c r="AF1133" s="599"/>
      <c r="AG1133" s="599"/>
      <c r="AH1133" s="599"/>
      <c r="AI1133" s="599"/>
      <c r="AJ1133" s="599"/>
      <c r="AK1133" s="599"/>
      <c r="AL1133" s="599"/>
      <c r="AM1133" s="599"/>
      <c r="AN1133" s="599"/>
      <c r="AO1133" s="599"/>
      <c r="AP1133" s="599"/>
      <c r="AQ1133" s="599"/>
      <c r="AR1133" s="599"/>
      <c r="AS1133" s="599"/>
      <c r="AT1133" s="599"/>
      <c r="AU1133" s="599"/>
      <c r="AV1133" s="599"/>
      <c r="AW1133" s="599"/>
      <c r="AX1133" s="599"/>
      <c r="AY1133" s="599"/>
      <c r="AZ1133" s="599"/>
      <c r="BA1133" s="599"/>
      <c r="BB1133" s="599"/>
    </row>
    <row r="1134" spans="1:54" s="598" customFormat="1">
      <c r="A1134" s="610"/>
      <c r="B1134" s="610"/>
      <c r="C1134" s="611"/>
      <c r="D1134" s="612"/>
      <c r="E1134" s="613"/>
      <c r="F1134" s="597"/>
      <c r="G1134" s="605"/>
      <c r="H1134" s="605" t="s">
        <v>1517</v>
      </c>
      <c r="I1134" s="574"/>
      <c r="J1134" s="607"/>
      <c r="K1134" s="608"/>
      <c r="L1134" s="599"/>
      <c r="M1134" s="599"/>
      <c r="N1134" s="599"/>
      <c r="O1134" s="599"/>
      <c r="P1134" s="599"/>
      <c r="Q1134" s="599"/>
      <c r="R1134" s="599"/>
      <c r="S1134" s="599"/>
      <c r="T1134" s="599"/>
      <c r="U1134" s="599"/>
      <c r="V1134" s="599"/>
      <c r="W1134" s="599"/>
      <c r="X1134" s="599"/>
      <c r="Y1134" s="599"/>
      <c r="Z1134" s="599"/>
      <c r="AA1134" s="599"/>
      <c r="AB1134" s="599"/>
      <c r="AC1134" s="599"/>
      <c r="AD1134" s="599"/>
      <c r="AE1134" s="599"/>
      <c r="AF1134" s="599"/>
      <c r="AG1134" s="599"/>
      <c r="AH1134" s="599"/>
      <c r="AI1134" s="599"/>
      <c r="AJ1134" s="599"/>
      <c r="AK1134" s="599"/>
      <c r="AL1134" s="599"/>
      <c r="AM1134" s="599"/>
      <c r="AN1134" s="599"/>
      <c r="AO1134" s="599"/>
      <c r="AP1134" s="599"/>
      <c r="AQ1134" s="599"/>
      <c r="AR1134" s="599"/>
      <c r="AS1134" s="599"/>
      <c r="AT1134" s="599"/>
      <c r="AU1134" s="599"/>
      <c r="AV1134" s="599"/>
      <c r="AW1134" s="599"/>
      <c r="AX1134" s="599"/>
      <c r="AY1134" s="599"/>
      <c r="AZ1134" s="599"/>
      <c r="BA1134" s="599"/>
      <c r="BB1134" s="599"/>
    </row>
    <row r="1135" spans="1:54" s="598" customFormat="1">
      <c r="A1135" s="610"/>
      <c r="B1135" s="610"/>
      <c r="C1135" s="611"/>
      <c r="D1135" s="612"/>
      <c r="E1135" s="613"/>
      <c r="F1135" s="597"/>
      <c r="G1135" s="605"/>
      <c r="H1135" s="605" t="str">
        <f>H$39</f>
        <v>MA</v>
      </c>
      <c r="I1135" s="574"/>
      <c r="J1135" s="607"/>
      <c r="K1135" s="608"/>
      <c r="L1135" s="599"/>
      <c r="M1135" s="599"/>
      <c r="N1135" s="599"/>
      <c r="O1135" s="599"/>
      <c r="P1135" s="599"/>
      <c r="Q1135" s="599"/>
      <c r="R1135" s="599"/>
      <c r="S1135" s="599"/>
      <c r="T1135" s="599"/>
      <c r="U1135" s="599"/>
      <c r="V1135" s="599"/>
      <c r="W1135" s="599"/>
      <c r="X1135" s="599"/>
      <c r="Y1135" s="599"/>
      <c r="Z1135" s="599"/>
      <c r="AA1135" s="599"/>
      <c r="AB1135" s="599"/>
      <c r="AC1135" s="599"/>
      <c r="AD1135" s="599"/>
      <c r="AE1135" s="599"/>
      <c r="AF1135" s="599"/>
      <c r="AG1135" s="599"/>
      <c r="AH1135" s="599"/>
      <c r="AI1135" s="599"/>
      <c r="AJ1135" s="599"/>
      <c r="AK1135" s="599"/>
      <c r="AL1135" s="599"/>
      <c r="AM1135" s="599"/>
      <c r="AN1135" s="599"/>
      <c r="AO1135" s="599"/>
      <c r="AP1135" s="599"/>
      <c r="AQ1135" s="599"/>
      <c r="AR1135" s="599"/>
      <c r="AS1135" s="599"/>
      <c r="AT1135" s="599"/>
      <c r="AU1135" s="599"/>
      <c r="AV1135" s="599"/>
      <c r="AW1135" s="599"/>
      <c r="AX1135" s="599"/>
      <c r="AY1135" s="599"/>
      <c r="AZ1135" s="599"/>
      <c r="BA1135" s="599"/>
      <c r="BB1135" s="599"/>
    </row>
    <row r="1136" spans="1:54" s="598" customFormat="1">
      <c r="A1136" s="610"/>
      <c r="B1136" s="610"/>
      <c r="C1136" s="611"/>
      <c r="D1136" s="612"/>
      <c r="E1136" s="613"/>
      <c r="F1136" s="597"/>
      <c r="G1136" s="605"/>
      <c r="H1136" s="605" t="str">
        <f>H$40</f>
        <v>S1</v>
      </c>
      <c r="I1136" s="574"/>
      <c r="J1136" s="607"/>
      <c r="K1136" s="608"/>
      <c r="L1136" s="599"/>
      <c r="M1136" s="599"/>
      <c r="N1136" s="599"/>
      <c r="O1136" s="599"/>
      <c r="P1136" s="599"/>
      <c r="Q1136" s="599"/>
      <c r="R1136" s="599"/>
      <c r="S1136" s="599"/>
      <c r="T1136" s="599"/>
      <c r="U1136" s="599"/>
      <c r="V1136" s="599"/>
      <c r="W1136" s="599"/>
      <c r="X1136" s="599"/>
      <c r="Y1136" s="599"/>
      <c r="Z1136" s="599"/>
      <c r="AA1136" s="599"/>
      <c r="AB1136" s="599"/>
      <c r="AC1136" s="599"/>
      <c r="AD1136" s="599"/>
      <c r="AE1136" s="599"/>
      <c r="AF1136" s="599"/>
      <c r="AG1136" s="599"/>
      <c r="AH1136" s="599"/>
      <c r="AI1136" s="599"/>
      <c r="AJ1136" s="599"/>
      <c r="AK1136" s="599"/>
      <c r="AL1136" s="599"/>
      <c r="AM1136" s="599"/>
      <c r="AN1136" s="599"/>
      <c r="AO1136" s="599"/>
      <c r="AP1136" s="599"/>
      <c r="AQ1136" s="599"/>
      <c r="AR1136" s="599"/>
      <c r="AS1136" s="599"/>
      <c r="AT1136" s="599"/>
      <c r="AU1136" s="599"/>
      <c r="AV1136" s="599"/>
      <c r="AW1136" s="599"/>
      <c r="AX1136" s="599"/>
      <c r="AY1136" s="599"/>
      <c r="AZ1136" s="599"/>
      <c r="BA1136" s="599"/>
      <c r="BB1136" s="599"/>
    </row>
    <row r="1137" spans="1:54" s="598" customFormat="1">
      <c r="A1137" s="610"/>
      <c r="B1137" s="610"/>
      <c r="C1137" s="611"/>
      <c r="D1137" s="612"/>
      <c r="E1137" s="613"/>
      <c r="F1137" s="597"/>
      <c r="G1137" s="605"/>
      <c r="H1137" s="605" t="str">
        <f>H$41</f>
        <v>S2</v>
      </c>
      <c r="I1137" s="574"/>
      <c r="J1137" s="607"/>
      <c r="K1137" s="608"/>
      <c r="L1137" s="599"/>
      <c r="M1137" s="599"/>
      <c r="N1137" s="599"/>
      <c r="O1137" s="599"/>
      <c r="P1137" s="599"/>
      <c r="Q1137" s="599"/>
      <c r="R1137" s="599"/>
      <c r="S1137" s="599"/>
      <c r="T1137" s="599"/>
      <c r="U1137" s="599"/>
      <c r="V1137" s="599"/>
      <c r="W1137" s="599"/>
      <c r="X1137" s="599"/>
      <c r="Y1137" s="599"/>
      <c r="Z1137" s="599"/>
      <c r="AA1137" s="599"/>
      <c r="AB1137" s="599"/>
      <c r="AC1137" s="599"/>
      <c r="AD1137" s="599"/>
      <c r="AE1137" s="599"/>
      <c r="AF1137" s="599"/>
      <c r="AG1137" s="599"/>
      <c r="AH1137" s="599"/>
      <c r="AI1137" s="599"/>
      <c r="AJ1137" s="599"/>
      <c r="AK1137" s="599"/>
      <c r="AL1137" s="599"/>
      <c r="AM1137" s="599"/>
      <c r="AN1137" s="599"/>
      <c r="AO1137" s="599"/>
      <c r="AP1137" s="599"/>
      <c r="AQ1137" s="599"/>
      <c r="AR1137" s="599"/>
      <c r="AS1137" s="599"/>
      <c r="AT1137" s="599"/>
      <c r="AU1137" s="599"/>
      <c r="AV1137" s="599"/>
      <c r="AW1137" s="599"/>
      <c r="AX1137" s="599"/>
      <c r="AY1137" s="599"/>
      <c r="AZ1137" s="599"/>
      <c r="BA1137" s="599"/>
      <c r="BB1137" s="599"/>
    </row>
    <row r="1138" spans="1:54" s="598" customFormat="1">
      <c r="A1138" s="610"/>
      <c r="B1138" s="610"/>
      <c r="C1138" s="611"/>
      <c r="D1138" s="612"/>
      <c r="E1138" s="613"/>
      <c r="F1138" s="597"/>
      <c r="G1138" s="605"/>
      <c r="H1138" s="605" t="str">
        <f>H$42</f>
        <v>S3</v>
      </c>
      <c r="I1138" s="574"/>
      <c r="J1138" s="607"/>
      <c r="K1138" s="608"/>
      <c r="L1138" s="599"/>
      <c r="M1138" s="599"/>
      <c r="N1138" s="599"/>
      <c r="O1138" s="599"/>
      <c r="P1138" s="599"/>
      <c r="Q1138" s="599"/>
      <c r="R1138" s="599"/>
      <c r="S1138" s="599"/>
      <c r="T1138" s="599"/>
      <c r="U1138" s="599"/>
      <c r="V1138" s="599"/>
      <c r="W1138" s="599"/>
      <c r="X1138" s="599"/>
      <c r="Y1138" s="599"/>
      <c r="Z1138" s="599"/>
      <c r="AA1138" s="599"/>
      <c r="AB1138" s="599"/>
      <c r="AC1138" s="599"/>
      <c r="AD1138" s="599"/>
      <c r="AE1138" s="599"/>
      <c r="AF1138" s="599"/>
      <c r="AG1138" s="599"/>
      <c r="AH1138" s="599"/>
      <c r="AI1138" s="599"/>
      <c r="AJ1138" s="599"/>
      <c r="AK1138" s="599"/>
      <c r="AL1138" s="599"/>
      <c r="AM1138" s="599"/>
      <c r="AN1138" s="599"/>
      <c r="AO1138" s="599"/>
      <c r="AP1138" s="599"/>
      <c r="AQ1138" s="599"/>
      <c r="AR1138" s="599"/>
      <c r="AS1138" s="599"/>
      <c r="AT1138" s="599"/>
      <c r="AU1138" s="599"/>
      <c r="AV1138" s="599"/>
      <c r="AW1138" s="599"/>
      <c r="AX1138" s="599"/>
      <c r="AY1138" s="599"/>
      <c r="AZ1138" s="599"/>
      <c r="BA1138" s="599"/>
      <c r="BB1138" s="599"/>
    </row>
    <row r="1139" spans="1:54" s="598" customFormat="1">
      <c r="A1139" s="610"/>
      <c r="B1139" s="610"/>
      <c r="C1139" s="611"/>
      <c r="D1139" s="612"/>
      <c r="E1139" s="613"/>
      <c r="F1139" s="597"/>
      <c r="G1139" s="605"/>
      <c r="H1139" s="605" t="str">
        <f>H$43</f>
        <v>S4</v>
      </c>
      <c r="I1139" s="574"/>
      <c r="J1139" s="607"/>
      <c r="K1139" s="608"/>
      <c r="L1139" s="599"/>
      <c r="M1139" s="599"/>
      <c r="N1139" s="599"/>
      <c r="O1139" s="599"/>
      <c r="P1139" s="599"/>
      <c r="Q1139" s="599"/>
      <c r="R1139" s="599"/>
      <c r="S1139" s="599"/>
      <c r="T1139" s="599"/>
      <c r="U1139" s="599"/>
      <c r="V1139" s="599"/>
      <c r="W1139" s="599"/>
      <c r="X1139" s="599"/>
      <c r="Y1139" s="599"/>
      <c r="Z1139" s="599"/>
      <c r="AA1139" s="599"/>
      <c r="AB1139" s="599"/>
      <c r="AC1139" s="599"/>
      <c r="AD1139" s="599"/>
      <c r="AE1139" s="599"/>
      <c r="AF1139" s="599"/>
      <c r="AG1139" s="599"/>
      <c r="AH1139" s="599"/>
      <c r="AI1139" s="599"/>
      <c r="AJ1139" s="599"/>
      <c r="AK1139" s="599"/>
      <c r="AL1139" s="599"/>
      <c r="AM1139" s="599"/>
      <c r="AN1139" s="599"/>
      <c r="AO1139" s="599"/>
      <c r="AP1139" s="599"/>
      <c r="AQ1139" s="599"/>
      <c r="AR1139" s="599"/>
      <c r="AS1139" s="599"/>
      <c r="AT1139" s="599"/>
      <c r="AU1139" s="599"/>
      <c r="AV1139" s="599"/>
      <c r="AW1139" s="599"/>
      <c r="AX1139" s="599"/>
      <c r="AY1139" s="599"/>
      <c r="AZ1139" s="599"/>
      <c r="BA1139" s="599"/>
      <c r="BB1139" s="599"/>
    </row>
    <row r="1140" spans="1:54" s="598" customFormat="1">
      <c r="A1140" s="610"/>
      <c r="B1140" s="610"/>
      <c r="C1140" s="611"/>
      <c r="D1140" s="612"/>
      <c r="E1140" s="613"/>
      <c r="F1140" s="597"/>
      <c r="G1140" s="600"/>
      <c r="H1140" s="600"/>
      <c r="I1140" s="600"/>
      <c r="J1140" s="600"/>
      <c r="K1140" s="600"/>
      <c r="L1140" s="599"/>
      <c r="M1140" s="599"/>
      <c r="N1140" s="599"/>
      <c r="O1140" s="599"/>
      <c r="P1140" s="599"/>
      <c r="Q1140" s="599"/>
      <c r="R1140" s="599"/>
      <c r="S1140" s="599"/>
      <c r="T1140" s="599"/>
      <c r="U1140" s="599"/>
      <c r="V1140" s="599"/>
      <c r="W1140" s="599"/>
      <c r="X1140" s="599"/>
      <c r="Y1140" s="599"/>
      <c r="Z1140" s="599"/>
      <c r="AA1140" s="599"/>
      <c r="AB1140" s="599"/>
      <c r="AC1140" s="599"/>
      <c r="AD1140" s="599"/>
      <c r="AE1140" s="599"/>
      <c r="AF1140" s="599"/>
      <c r="AG1140" s="599"/>
      <c r="AH1140" s="599"/>
      <c r="AI1140" s="599"/>
      <c r="AJ1140" s="599"/>
      <c r="AK1140" s="599"/>
      <c r="AL1140" s="599"/>
      <c r="AM1140" s="599"/>
      <c r="AN1140" s="599"/>
      <c r="AO1140" s="599"/>
      <c r="AP1140" s="599"/>
      <c r="AQ1140" s="599"/>
      <c r="AR1140" s="599"/>
      <c r="AS1140" s="599"/>
      <c r="AT1140" s="599"/>
      <c r="AU1140" s="599"/>
      <c r="AV1140" s="599"/>
      <c r="AW1140" s="599"/>
      <c r="AX1140" s="599"/>
      <c r="AY1140" s="599"/>
      <c r="AZ1140" s="599"/>
      <c r="BA1140" s="599"/>
      <c r="BB1140" s="599"/>
    </row>
    <row r="1141" spans="1:54" s="598" customFormat="1">
      <c r="A1141" s="601">
        <v>3.3</v>
      </c>
      <c r="B1141" s="601"/>
      <c r="C1141" s="593" t="s">
        <v>1147</v>
      </c>
      <c r="D1141" s="602"/>
      <c r="E1141" s="640"/>
      <c r="F1141" s="597"/>
      <c r="G1141" s="601">
        <v>3.3</v>
      </c>
      <c r="H1141" s="601"/>
      <c r="I1141" s="593" t="s">
        <v>1933</v>
      </c>
      <c r="J1141" s="602"/>
      <c r="K1141" s="640"/>
      <c r="L1141" s="599"/>
      <c r="M1141" s="599"/>
      <c r="N1141" s="599"/>
      <c r="O1141" s="599"/>
      <c r="P1141" s="599"/>
      <c r="Q1141" s="599"/>
      <c r="R1141" s="599"/>
      <c r="S1141" s="599"/>
      <c r="T1141" s="599"/>
      <c r="U1141" s="599"/>
      <c r="V1141" s="599"/>
      <c r="W1141" s="599"/>
      <c r="X1141" s="599"/>
      <c r="Y1141" s="599"/>
      <c r="Z1141" s="599"/>
      <c r="AA1141" s="599"/>
      <c r="AB1141" s="599"/>
      <c r="AC1141" s="599"/>
      <c r="AD1141" s="599"/>
      <c r="AE1141" s="599"/>
      <c r="AF1141" s="599"/>
      <c r="AG1141" s="599"/>
      <c r="AH1141" s="599"/>
      <c r="AI1141" s="599"/>
      <c r="AJ1141" s="599"/>
      <c r="AK1141" s="599"/>
      <c r="AL1141" s="599"/>
      <c r="AM1141" s="599"/>
      <c r="AN1141" s="599"/>
      <c r="AO1141" s="599"/>
      <c r="AP1141" s="599"/>
      <c r="AQ1141" s="599"/>
      <c r="AR1141" s="599"/>
      <c r="AS1141" s="599"/>
      <c r="AT1141" s="599"/>
      <c r="AU1141" s="599"/>
      <c r="AV1141" s="599"/>
      <c r="AW1141" s="599"/>
      <c r="AX1141" s="599"/>
      <c r="AY1141" s="599"/>
      <c r="AZ1141" s="599"/>
      <c r="BA1141" s="599"/>
      <c r="BB1141" s="599"/>
    </row>
    <row r="1142" spans="1:54" s="598" customFormat="1" ht="125.1">
      <c r="A1142" s="605" t="s">
        <v>1148</v>
      </c>
      <c r="B1142" s="605"/>
      <c r="C1142" s="606" t="s">
        <v>1149</v>
      </c>
      <c r="D1142" s="607"/>
      <c r="E1142" s="608"/>
      <c r="F1142" s="597"/>
      <c r="G1142" s="605" t="s">
        <v>1148</v>
      </c>
      <c r="H1142" s="605"/>
      <c r="I1142" s="606" t="s">
        <v>1934</v>
      </c>
      <c r="J1142" s="607"/>
      <c r="K1142" s="608"/>
      <c r="L1142" s="599"/>
      <c r="M1142" s="599"/>
      <c r="N1142" s="599"/>
      <c r="O1142" s="599"/>
      <c r="P1142" s="599"/>
      <c r="Q1142" s="599"/>
      <c r="R1142" s="599"/>
      <c r="S1142" s="599"/>
      <c r="T1142" s="599"/>
      <c r="U1142" s="599"/>
      <c r="V1142" s="599"/>
      <c r="W1142" s="599"/>
      <c r="X1142" s="599"/>
      <c r="Y1142" s="599"/>
      <c r="Z1142" s="599"/>
      <c r="AA1142" s="599"/>
      <c r="AB1142" s="599"/>
      <c r="AC1142" s="599"/>
      <c r="AD1142" s="599"/>
      <c r="AE1142" s="599"/>
      <c r="AF1142" s="599"/>
      <c r="AG1142" s="599"/>
      <c r="AH1142" s="599"/>
      <c r="AI1142" s="599"/>
      <c r="AJ1142" s="599"/>
      <c r="AK1142" s="599"/>
      <c r="AL1142" s="599"/>
      <c r="AM1142" s="599"/>
      <c r="AN1142" s="599"/>
      <c r="AO1142" s="599"/>
      <c r="AP1142" s="599"/>
      <c r="AQ1142" s="599"/>
      <c r="AR1142" s="599"/>
      <c r="AS1142" s="599"/>
      <c r="AT1142" s="599"/>
      <c r="AU1142" s="599"/>
      <c r="AV1142" s="599"/>
      <c r="AW1142" s="599"/>
      <c r="AX1142" s="599"/>
      <c r="AY1142" s="599"/>
      <c r="AZ1142" s="599"/>
      <c r="BA1142" s="599"/>
      <c r="BB1142" s="599"/>
    </row>
    <row r="1143" spans="1:54" s="598" customFormat="1" ht="150">
      <c r="A1143" s="605"/>
      <c r="B1143" s="605"/>
      <c r="C1143" s="609" t="s">
        <v>1935</v>
      </c>
      <c r="D1143" s="607"/>
      <c r="E1143" s="608"/>
      <c r="F1143" s="597"/>
      <c r="G1143" s="605"/>
      <c r="H1143" s="605"/>
      <c r="I1143" s="609" t="s">
        <v>1936</v>
      </c>
      <c r="J1143" s="607"/>
      <c r="K1143" s="608"/>
      <c r="L1143" s="599"/>
      <c r="M1143" s="599"/>
      <c r="N1143" s="599"/>
      <c r="O1143" s="599"/>
      <c r="P1143" s="599"/>
      <c r="Q1143" s="599"/>
      <c r="R1143" s="599"/>
      <c r="S1143" s="599"/>
      <c r="T1143" s="599"/>
      <c r="U1143" s="599"/>
      <c r="V1143" s="599"/>
      <c r="W1143" s="599"/>
      <c r="X1143" s="599"/>
      <c r="Y1143" s="599"/>
      <c r="Z1143" s="599"/>
      <c r="AA1143" s="599"/>
      <c r="AB1143" s="599"/>
      <c r="AC1143" s="599"/>
      <c r="AD1143" s="599"/>
      <c r="AE1143" s="599"/>
      <c r="AF1143" s="599"/>
      <c r="AG1143" s="599"/>
      <c r="AH1143" s="599"/>
      <c r="AI1143" s="599"/>
      <c r="AJ1143" s="599"/>
      <c r="AK1143" s="599"/>
      <c r="AL1143" s="599"/>
      <c r="AM1143" s="599"/>
      <c r="AN1143" s="599"/>
      <c r="AO1143" s="599"/>
      <c r="AP1143" s="599"/>
      <c r="AQ1143" s="599"/>
      <c r="AR1143" s="599"/>
      <c r="AS1143" s="599"/>
      <c r="AT1143" s="599"/>
      <c r="AU1143" s="599"/>
      <c r="AV1143" s="599"/>
      <c r="AW1143" s="599"/>
      <c r="AX1143" s="599"/>
      <c r="AY1143" s="599"/>
      <c r="AZ1143" s="599"/>
      <c r="BA1143" s="599"/>
      <c r="BB1143" s="599"/>
    </row>
    <row r="1144" spans="1:54" s="598" customFormat="1">
      <c r="A1144" s="605"/>
      <c r="B1144" s="605" t="s">
        <v>1517</v>
      </c>
      <c r="C1144" s="574"/>
      <c r="D1144" s="607"/>
      <c r="E1144" s="608"/>
      <c r="F1144" s="597"/>
      <c r="G1144" s="605"/>
      <c r="H1144" s="605" t="s">
        <v>1517</v>
      </c>
      <c r="I1144" s="574"/>
      <c r="J1144" s="607"/>
      <c r="K1144" s="608"/>
      <c r="L1144" s="599"/>
      <c r="M1144" s="599"/>
      <c r="N1144" s="599"/>
      <c r="O1144" s="599"/>
      <c r="P1144" s="599"/>
      <c r="Q1144" s="599"/>
      <c r="R1144" s="599"/>
      <c r="S1144" s="599"/>
      <c r="T1144" s="599"/>
      <c r="U1144" s="599"/>
      <c r="V1144" s="599"/>
      <c r="W1144" s="599"/>
      <c r="X1144" s="599"/>
      <c r="Y1144" s="599"/>
      <c r="Z1144" s="599"/>
      <c r="AA1144" s="599"/>
      <c r="AB1144" s="599"/>
      <c r="AC1144" s="599"/>
      <c r="AD1144" s="599"/>
      <c r="AE1144" s="599"/>
      <c r="AF1144" s="599"/>
      <c r="AG1144" s="599"/>
      <c r="AH1144" s="599"/>
      <c r="AI1144" s="599"/>
      <c r="AJ1144" s="599"/>
      <c r="AK1144" s="599"/>
      <c r="AL1144" s="599"/>
      <c r="AM1144" s="599"/>
      <c r="AN1144" s="599"/>
      <c r="AO1144" s="599"/>
      <c r="AP1144" s="599"/>
      <c r="AQ1144" s="599"/>
      <c r="AR1144" s="599"/>
      <c r="AS1144" s="599"/>
      <c r="AT1144" s="599"/>
      <c r="AU1144" s="599"/>
      <c r="AV1144" s="599"/>
      <c r="AW1144" s="599"/>
      <c r="AX1144" s="599"/>
      <c r="AY1144" s="599"/>
      <c r="AZ1144" s="599"/>
      <c r="BA1144" s="599"/>
      <c r="BB1144" s="599"/>
    </row>
    <row r="1145" spans="1:54" s="598" customFormat="1">
      <c r="A1145" s="605"/>
      <c r="B1145" s="605" t="str">
        <f>B$39</f>
        <v>MA</v>
      </c>
      <c r="C1145" s="574"/>
      <c r="D1145" s="607"/>
      <c r="E1145" s="608"/>
      <c r="F1145" s="597"/>
      <c r="G1145" s="605"/>
      <c r="H1145" s="605" t="str">
        <f>H$39</f>
        <v>MA</v>
      </c>
      <c r="I1145" s="574"/>
      <c r="J1145" s="607"/>
      <c r="K1145" s="608"/>
      <c r="L1145" s="599"/>
      <c r="M1145" s="599"/>
      <c r="N1145" s="599"/>
      <c r="O1145" s="599"/>
      <c r="P1145" s="599"/>
      <c r="Q1145" s="599"/>
      <c r="R1145" s="599"/>
      <c r="S1145" s="599"/>
      <c r="T1145" s="599"/>
      <c r="U1145" s="599"/>
      <c r="V1145" s="599"/>
      <c r="W1145" s="599"/>
      <c r="X1145" s="599"/>
      <c r="Y1145" s="599"/>
      <c r="Z1145" s="599"/>
      <c r="AA1145" s="599"/>
      <c r="AB1145" s="599"/>
      <c r="AC1145" s="599"/>
      <c r="AD1145" s="599"/>
      <c r="AE1145" s="599"/>
      <c r="AF1145" s="599"/>
      <c r="AG1145" s="599"/>
      <c r="AH1145" s="599"/>
      <c r="AI1145" s="599"/>
      <c r="AJ1145" s="599"/>
      <c r="AK1145" s="599"/>
      <c r="AL1145" s="599"/>
      <c r="AM1145" s="599"/>
      <c r="AN1145" s="599"/>
      <c r="AO1145" s="599"/>
      <c r="AP1145" s="599"/>
      <c r="AQ1145" s="599"/>
      <c r="AR1145" s="599"/>
      <c r="AS1145" s="599"/>
      <c r="AT1145" s="599"/>
      <c r="AU1145" s="599"/>
      <c r="AV1145" s="599"/>
      <c r="AW1145" s="599"/>
      <c r="AX1145" s="599"/>
      <c r="AY1145" s="599"/>
      <c r="AZ1145" s="599"/>
      <c r="BA1145" s="599"/>
      <c r="BB1145" s="599"/>
    </row>
    <row r="1146" spans="1:54" s="598" customFormat="1">
      <c r="A1146" s="605"/>
      <c r="B1146" s="605" t="str">
        <f>B$40</f>
        <v>S1</v>
      </c>
      <c r="C1146" s="574"/>
      <c r="D1146" s="607"/>
      <c r="E1146" s="608"/>
      <c r="F1146" s="597"/>
      <c r="G1146" s="605"/>
      <c r="H1146" s="605" t="str">
        <f>H$40</f>
        <v>S1</v>
      </c>
      <c r="I1146" s="574"/>
      <c r="J1146" s="607"/>
      <c r="K1146" s="608"/>
      <c r="L1146" s="599"/>
      <c r="M1146" s="599"/>
      <c r="N1146" s="599"/>
      <c r="O1146" s="599"/>
      <c r="P1146" s="599"/>
      <c r="Q1146" s="599"/>
      <c r="R1146" s="599"/>
      <c r="S1146" s="599"/>
      <c r="T1146" s="599"/>
      <c r="U1146" s="599"/>
      <c r="V1146" s="599"/>
      <c r="W1146" s="599"/>
      <c r="X1146" s="599"/>
      <c r="Y1146" s="599"/>
      <c r="Z1146" s="599"/>
      <c r="AA1146" s="599"/>
      <c r="AB1146" s="599"/>
      <c r="AC1146" s="599"/>
      <c r="AD1146" s="599"/>
      <c r="AE1146" s="599"/>
      <c r="AF1146" s="599"/>
      <c r="AG1146" s="599"/>
      <c r="AH1146" s="599"/>
      <c r="AI1146" s="599"/>
      <c r="AJ1146" s="599"/>
      <c r="AK1146" s="599"/>
      <c r="AL1146" s="599"/>
      <c r="AM1146" s="599"/>
      <c r="AN1146" s="599"/>
      <c r="AO1146" s="599"/>
      <c r="AP1146" s="599"/>
      <c r="AQ1146" s="599"/>
      <c r="AR1146" s="599"/>
      <c r="AS1146" s="599"/>
      <c r="AT1146" s="599"/>
      <c r="AU1146" s="599"/>
      <c r="AV1146" s="599"/>
      <c r="AW1146" s="599"/>
      <c r="AX1146" s="599"/>
      <c r="AY1146" s="599"/>
      <c r="AZ1146" s="599"/>
      <c r="BA1146" s="599"/>
      <c r="BB1146" s="599"/>
    </row>
    <row r="1147" spans="1:54" s="598" customFormat="1">
      <c r="A1147" s="605"/>
      <c r="B1147" s="605" t="str">
        <f>B$41</f>
        <v>S2</v>
      </c>
      <c r="C1147" s="574"/>
      <c r="D1147" s="607"/>
      <c r="E1147" s="608"/>
      <c r="F1147" s="597"/>
      <c r="G1147" s="605"/>
      <c r="H1147" s="605" t="str">
        <f>H$41</f>
        <v>S2</v>
      </c>
      <c r="I1147" s="574"/>
      <c r="J1147" s="607"/>
      <c r="K1147" s="608"/>
      <c r="L1147" s="599"/>
      <c r="M1147" s="599"/>
      <c r="N1147" s="599"/>
      <c r="O1147" s="599"/>
      <c r="P1147" s="599"/>
      <c r="Q1147" s="599"/>
      <c r="R1147" s="599"/>
      <c r="S1147" s="599"/>
      <c r="T1147" s="599"/>
      <c r="U1147" s="599"/>
      <c r="V1147" s="599"/>
      <c r="W1147" s="599"/>
      <c r="X1147" s="599"/>
      <c r="Y1147" s="599"/>
      <c r="Z1147" s="599"/>
      <c r="AA1147" s="599"/>
      <c r="AB1147" s="599"/>
      <c r="AC1147" s="599"/>
      <c r="AD1147" s="599"/>
      <c r="AE1147" s="599"/>
      <c r="AF1147" s="599"/>
      <c r="AG1147" s="599"/>
      <c r="AH1147" s="599"/>
      <c r="AI1147" s="599"/>
      <c r="AJ1147" s="599"/>
      <c r="AK1147" s="599"/>
      <c r="AL1147" s="599"/>
      <c r="AM1147" s="599"/>
      <c r="AN1147" s="599"/>
      <c r="AO1147" s="599"/>
      <c r="AP1147" s="599"/>
      <c r="AQ1147" s="599"/>
      <c r="AR1147" s="599"/>
      <c r="AS1147" s="599"/>
      <c r="AT1147" s="599"/>
      <c r="AU1147" s="599"/>
      <c r="AV1147" s="599"/>
      <c r="AW1147" s="599"/>
      <c r="AX1147" s="599"/>
      <c r="AY1147" s="599"/>
      <c r="AZ1147" s="599"/>
      <c r="BA1147" s="599"/>
      <c r="BB1147" s="599"/>
    </row>
    <row r="1148" spans="1:54" s="598" customFormat="1">
      <c r="A1148" s="605"/>
      <c r="B1148" s="605" t="str">
        <f>B$42</f>
        <v>S3</v>
      </c>
      <c r="C1148" s="574"/>
      <c r="D1148" s="607"/>
      <c r="E1148" s="608"/>
      <c r="F1148" s="597"/>
      <c r="G1148" s="605"/>
      <c r="H1148" s="605" t="str">
        <f>H$42</f>
        <v>S3</v>
      </c>
      <c r="I1148" s="574"/>
      <c r="J1148" s="607"/>
      <c r="K1148" s="608"/>
      <c r="L1148" s="599"/>
      <c r="M1148" s="599"/>
      <c r="N1148" s="599"/>
      <c r="O1148" s="599"/>
      <c r="P1148" s="599"/>
      <c r="Q1148" s="599"/>
      <c r="R1148" s="599"/>
      <c r="S1148" s="599"/>
      <c r="T1148" s="599"/>
      <c r="U1148" s="599"/>
      <c r="V1148" s="599"/>
      <c r="W1148" s="599"/>
      <c r="X1148" s="599"/>
      <c r="Y1148" s="599"/>
      <c r="Z1148" s="599"/>
      <c r="AA1148" s="599"/>
      <c r="AB1148" s="599"/>
      <c r="AC1148" s="599"/>
      <c r="AD1148" s="599"/>
      <c r="AE1148" s="599"/>
      <c r="AF1148" s="599"/>
      <c r="AG1148" s="599"/>
      <c r="AH1148" s="599"/>
      <c r="AI1148" s="599"/>
      <c r="AJ1148" s="599"/>
      <c r="AK1148" s="599"/>
      <c r="AL1148" s="599"/>
      <c r="AM1148" s="599"/>
      <c r="AN1148" s="599"/>
      <c r="AO1148" s="599"/>
      <c r="AP1148" s="599"/>
      <c r="AQ1148" s="599"/>
      <c r="AR1148" s="599"/>
      <c r="AS1148" s="599"/>
      <c r="AT1148" s="599"/>
      <c r="AU1148" s="599"/>
      <c r="AV1148" s="599"/>
      <c r="AW1148" s="599"/>
      <c r="AX1148" s="599"/>
      <c r="AY1148" s="599"/>
      <c r="AZ1148" s="599"/>
      <c r="BA1148" s="599"/>
      <c r="BB1148" s="599"/>
    </row>
    <row r="1149" spans="1:54" s="598" customFormat="1">
      <c r="A1149" s="605"/>
      <c r="B1149" s="605" t="str">
        <f>B$43</f>
        <v>S4</v>
      </c>
      <c r="C1149" s="574"/>
      <c r="D1149" s="607"/>
      <c r="E1149" s="608"/>
      <c r="F1149" s="597"/>
      <c r="G1149" s="605"/>
      <c r="H1149" s="605" t="str">
        <f>H$43</f>
        <v>S4</v>
      </c>
      <c r="I1149" s="574"/>
      <c r="J1149" s="607"/>
      <c r="K1149" s="608"/>
      <c r="L1149" s="599"/>
      <c r="M1149" s="599"/>
      <c r="N1149" s="599"/>
      <c r="O1149" s="599"/>
      <c r="P1149" s="599"/>
      <c r="Q1149" s="599"/>
      <c r="R1149" s="599"/>
      <c r="S1149" s="599"/>
      <c r="T1149" s="599"/>
      <c r="U1149" s="599"/>
      <c r="V1149" s="599"/>
      <c r="W1149" s="599"/>
      <c r="X1149" s="599"/>
      <c r="Y1149" s="599"/>
      <c r="Z1149" s="599"/>
      <c r="AA1149" s="599"/>
      <c r="AB1149" s="599"/>
      <c r="AC1149" s="599"/>
      <c r="AD1149" s="599"/>
      <c r="AE1149" s="599"/>
      <c r="AF1149" s="599"/>
      <c r="AG1149" s="599"/>
      <c r="AH1149" s="599"/>
      <c r="AI1149" s="599"/>
      <c r="AJ1149" s="599"/>
      <c r="AK1149" s="599"/>
      <c r="AL1149" s="599"/>
      <c r="AM1149" s="599"/>
      <c r="AN1149" s="599"/>
      <c r="AO1149" s="599"/>
      <c r="AP1149" s="599"/>
      <c r="AQ1149" s="599"/>
      <c r="AR1149" s="599"/>
      <c r="AS1149" s="599"/>
      <c r="AT1149" s="599"/>
      <c r="AU1149" s="599"/>
      <c r="AV1149" s="599"/>
      <c r="AW1149" s="599"/>
      <c r="AX1149" s="599"/>
      <c r="AY1149" s="599"/>
      <c r="AZ1149" s="599"/>
      <c r="BA1149" s="599"/>
      <c r="BB1149" s="599"/>
    </row>
    <row r="1150" spans="1:54" s="598" customFormat="1">
      <c r="A1150" s="610"/>
      <c r="B1150" s="610"/>
      <c r="C1150" s="611"/>
      <c r="D1150" s="612"/>
      <c r="E1150" s="613"/>
      <c r="F1150" s="597"/>
      <c r="G1150" s="610"/>
      <c r="H1150" s="610"/>
      <c r="I1150" s="611"/>
      <c r="J1150" s="612"/>
      <c r="K1150" s="613"/>
      <c r="L1150" s="599"/>
      <c r="M1150" s="599"/>
      <c r="N1150" s="599"/>
      <c r="O1150" s="599"/>
      <c r="P1150" s="599"/>
      <c r="Q1150" s="599"/>
      <c r="R1150" s="599"/>
      <c r="S1150" s="599"/>
      <c r="T1150" s="599"/>
      <c r="U1150" s="599"/>
      <c r="V1150" s="599"/>
      <c r="W1150" s="599"/>
      <c r="X1150" s="599"/>
      <c r="Y1150" s="599"/>
      <c r="Z1150" s="599"/>
      <c r="AA1150" s="599"/>
      <c r="AB1150" s="599"/>
      <c r="AC1150" s="599"/>
      <c r="AD1150" s="599"/>
      <c r="AE1150" s="599"/>
      <c r="AF1150" s="599"/>
      <c r="AG1150" s="599"/>
      <c r="AH1150" s="599"/>
      <c r="AI1150" s="599"/>
      <c r="AJ1150" s="599"/>
      <c r="AK1150" s="599"/>
      <c r="AL1150" s="599"/>
      <c r="AM1150" s="599"/>
      <c r="AN1150" s="599"/>
      <c r="AO1150" s="599"/>
      <c r="AP1150" s="599"/>
      <c r="AQ1150" s="599"/>
      <c r="AR1150" s="599"/>
      <c r="AS1150" s="599"/>
      <c r="AT1150" s="599"/>
      <c r="AU1150" s="599"/>
      <c r="AV1150" s="599"/>
      <c r="AW1150" s="599"/>
      <c r="AX1150" s="599"/>
      <c r="AY1150" s="599"/>
      <c r="AZ1150" s="599"/>
      <c r="BA1150" s="599"/>
      <c r="BB1150" s="599"/>
    </row>
    <row r="1151" spans="1:54" s="598" customFormat="1" ht="150.75" customHeight="1">
      <c r="A1151" s="605" t="s">
        <v>1152</v>
      </c>
      <c r="B1151" s="605"/>
      <c r="C1151" s="606" t="s">
        <v>1153</v>
      </c>
      <c r="D1151" s="680"/>
      <c r="E1151" s="608"/>
      <c r="F1151" s="597"/>
      <c r="G1151" s="605" t="s">
        <v>1152</v>
      </c>
      <c r="H1151" s="605"/>
      <c r="I1151" s="606" t="s">
        <v>1937</v>
      </c>
      <c r="J1151" s="680"/>
      <c r="K1151" s="608"/>
      <c r="L1151" s="599"/>
      <c r="M1151" s="599"/>
      <c r="N1151" s="599"/>
      <c r="O1151" s="599"/>
      <c r="P1151" s="599"/>
      <c r="Q1151" s="599"/>
      <c r="R1151" s="599"/>
      <c r="S1151" s="599"/>
      <c r="T1151" s="599"/>
      <c r="U1151" s="599"/>
      <c r="V1151" s="599"/>
      <c r="W1151" s="599"/>
      <c r="X1151" s="599"/>
      <c r="Y1151" s="599"/>
      <c r="Z1151" s="599"/>
      <c r="AA1151" s="599"/>
      <c r="AB1151" s="599"/>
      <c r="AC1151" s="599"/>
      <c r="AD1151" s="599"/>
      <c r="AE1151" s="599"/>
      <c r="AF1151" s="599"/>
      <c r="AG1151" s="599"/>
      <c r="AH1151" s="599"/>
      <c r="AI1151" s="599"/>
      <c r="AJ1151" s="599"/>
      <c r="AK1151" s="599"/>
      <c r="AL1151" s="599"/>
      <c r="AM1151" s="599"/>
      <c r="AN1151" s="599"/>
      <c r="AO1151" s="599"/>
      <c r="AP1151" s="599"/>
      <c r="AQ1151" s="599"/>
      <c r="AR1151" s="599"/>
      <c r="AS1151" s="599"/>
      <c r="AT1151" s="599"/>
      <c r="AU1151" s="599"/>
      <c r="AV1151" s="599"/>
      <c r="AW1151" s="599"/>
      <c r="AX1151" s="599"/>
      <c r="AY1151" s="599"/>
      <c r="AZ1151" s="599"/>
      <c r="BA1151" s="599"/>
      <c r="BB1151" s="599"/>
    </row>
    <row r="1152" spans="1:54" s="598" customFormat="1" ht="399.95">
      <c r="A1152" s="605"/>
      <c r="B1152" s="605"/>
      <c r="C1152" s="609" t="s">
        <v>1938</v>
      </c>
      <c r="D1152" s="680"/>
      <c r="E1152" s="608"/>
      <c r="F1152" s="597"/>
      <c r="G1152" s="605"/>
      <c r="H1152" s="605"/>
      <c r="I1152" s="609" t="s">
        <v>1939</v>
      </c>
      <c r="J1152" s="680"/>
      <c r="K1152" s="608"/>
      <c r="L1152" s="599"/>
      <c r="M1152" s="599"/>
      <c r="N1152" s="599"/>
      <c r="O1152" s="599"/>
      <c r="P1152" s="599"/>
      <c r="Q1152" s="599"/>
      <c r="R1152" s="599"/>
      <c r="S1152" s="599"/>
      <c r="T1152" s="599"/>
      <c r="U1152" s="599"/>
      <c r="V1152" s="599"/>
      <c r="W1152" s="599"/>
      <c r="X1152" s="599"/>
      <c r="Y1152" s="599"/>
      <c r="Z1152" s="599"/>
      <c r="AA1152" s="599"/>
      <c r="AB1152" s="599"/>
      <c r="AC1152" s="599"/>
      <c r="AD1152" s="599"/>
      <c r="AE1152" s="599"/>
      <c r="AF1152" s="599"/>
      <c r="AG1152" s="599"/>
      <c r="AH1152" s="599"/>
      <c r="AI1152" s="599"/>
      <c r="AJ1152" s="599"/>
      <c r="AK1152" s="599"/>
      <c r="AL1152" s="599"/>
      <c r="AM1152" s="599"/>
      <c r="AN1152" s="599"/>
      <c r="AO1152" s="599"/>
      <c r="AP1152" s="599"/>
      <c r="AQ1152" s="599"/>
      <c r="AR1152" s="599"/>
      <c r="AS1152" s="599"/>
      <c r="AT1152" s="599"/>
      <c r="AU1152" s="599"/>
      <c r="AV1152" s="599"/>
      <c r="AW1152" s="599"/>
      <c r="AX1152" s="599"/>
      <c r="AY1152" s="599"/>
      <c r="AZ1152" s="599"/>
      <c r="BA1152" s="599"/>
      <c r="BB1152" s="599"/>
    </row>
    <row r="1153" spans="1:54" s="598" customFormat="1" ht="99.95">
      <c r="A1153" s="605"/>
      <c r="B1153" s="605"/>
      <c r="C1153" s="609"/>
      <c r="D1153" s="680"/>
      <c r="E1153" s="608"/>
      <c r="F1153" s="597"/>
      <c r="G1153" s="605"/>
      <c r="H1153" s="605"/>
      <c r="I1153" s="609" t="s">
        <v>1940</v>
      </c>
      <c r="J1153" s="680"/>
      <c r="K1153" s="608"/>
      <c r="L1153" s="599"/>
      <c r="M1153" s="599"/>
      <c r="N1153" s="599"/>
      <c r="O1153" s="599"/>
      <c r="P1153" s="599"/>
      <c r="Q1153" s="599"/>
      <c r="R1153" s="599"/>
      <c r="S1153" s="599"/>
      <c r="T1153" s="599"/>
      <c r="U1153" s="599"/>
      <c r="V1153" s="599"/>
      <c r="W1153" s="599"/>
      <c r="X1153" s="599"/>
      <c r="Y1153" s="599"/>
      <c r="Z1153" s="599"/>
      <c r="AA1153" s="599"/>
      <c r="AB1153" s="599"/>
      <c r="AC1153" s="599"/>
      <c r="AD1153" s="599"/>
      <c r="AE1153" s="599"/>
      <c r="AF1153" s="599"/>
      <c r="AG1153" s="599"/>
      <c r="AH1153" s="599"/>
      <c r="AI1153" s="599"/>
      <c r="AJ1153" s="599"/>
      <c r="AK1153" s="599"/>
      <c r="AL1153" s="599"/>
      <c r="AM1153" s="599"/>
      <c r="AN1153" s="599"/>
      <c r="AO1153" s="599"/>
      <c r="AP1153" s="599"/>
      <c r="AQ1153" s="599"/>
      <c r="AR1153" s="599"/>
      <c r="AS1153" s="599"/>
      <c r="AT1153" s="599"/>
      <c r="AU1153" s="599"/>
      <c r="AV1153" s="599"/>
      <c r="AW1153" s="599"/>
      <c r="AX1153" s="599"/>
      <c r="AY1153" s="599"/>
      <c r="AZ1153" s="599"/>
      <c r="BA1153" s="599"/>
      <c r="BB1153" s="599"/>
    </row>
    <row r="1154" spans="1:54" s="598" customFormat="1">
      <c r="A1154" s="605"/>
      <c r="B1154" s="605" t="s">
        <v>1517</v>
      </c>
      <c r="C1154" s="574"/>
      <c r="D1154" s="680"/>
      <c r="E1154" s="608"/>
      <c r="F1154" s="597"/>
      <c r="G1154" s="605"/>
      <c r="H1154" s="605" t="s">
        <v>1517</v>
      </c>
      <c r="I1154" s="574"/>
      <c r="J1154" s="680"/>
      <c r="K1154" s="608"/>
      <c r="L1154" s="599"/>
      <c r="M1154" s="599"/>
      <c r="N1154" s="599"/>
      <c r="O1154" s="599"/>
      <c r="P1154" s="599"/>
      <c r="Q1154" s="599"/>
      <c r="R1154" s="599"/>
      <c r="S1154" s="599"/>
      <c r="T1154" s="599"/>
      <c r="U1154" s="599"/>
      <c r="V1154" s="599"/>
      <c r="W1154" s="599"/>
      <c r="X1154" s="599"/>
      <c r="Y1154" s="599"/>
      <c r="Z1154" s="599"/>
      <c r="AA1154" s="599"/>
      <c r="AB1154" s="599"/>
      <c r="AC1154" s="599"/>
      <c r="AD1154" s="599"/>
      <c r="AE1154" s="599"/>
      <c r="AF1154" s="599"/>
      <c r="AG1154" s="599"/>
      <c r="AH1154" s="599"/>
      <c r="AI1154" s="599"/>
      <c r="AJ1154" s="599"/>
      <c r="AK1154" s="599"/>
      <c r="AL1154" s="599"/>
      <c r="AM1154" s="599"/>
      <c r="AN1154" s="599"/>
      <c r="AO1154" s="599"/>
      <c r="AP1154" s="599"/>
      <c r="AQ1154" s="599"/>
      <c r="AR1154" s="599"/>
      <c r="AS1154" s="599"/>
      <c r="AT1154" s="599"/>
      <c r="AU1154" s="599"/>
      <c r="AV1154" s="599"/>
      <c r="AW1154" s="599"/>
      <c r="AX1154" s="599"/>
      <c r="AY1154" s="599"/>
      <c r="AZ1154" s="599"/>
      <c r="BA1154" s="599"/>
      <c r="BB1154" s="599"/>
    </row>
    <row r="1155" spans="1:54" s="598" customFormat="1">
      <c r="A1155" s="605"/>
      <c r="B1155" s="605" t="str">
        <f>B$39</f>
        <v>MA</v>
      </c>
      <c r="C1155" s="574"/>
      <c r="D1155" s="680"/>
      <c r="E1155" s="608"/>
      <c r="F1155" s="597"/>
      <c r="G1155" s="605"/>
      <c r="H1155" s="605" t="str">
        <f>H$39</f>
        <v>MA</v>
      </c>
      <c r="I1155" s="574"/>
      <c r="J1155" s="680"/>
      <c r="K1155" s="608"/>
      <c r="L1155" s="599"/>
      <c r="M1155" s="599"/>
      <c r="N1155" s="599"/>
      <c r="O1155" s="599"/>
      <c r="P1155" s="599"/>
      <c r="Q1155" s="599"/>
      <c r="R1155" s="599"/>
      <c r="S1155" s="599"/>
      <c r="T1155" s="599"/>
      <c r="U1155" s="599"/>
      <c r="V1155" s="599"/>
      <c r="W1155" s="599"/>
      <c r="X1155" s="599"/>
      <c r="Y1155" s="599"/>
      <c r="Z1155" s="599"/>
      <c r="AA1155" s="599"/>
      <c r="AB1155" s="599"/>
      <c r="AC1155" s="599"/>
      <c r="AD1155" s="599"/>
      <c r="AE1155" s="599"/>
      <c r="AF1155" s="599"/>
      <c r="AG1155" s="599"/>
      <c r="AH1155" s="599"/>
      <c r="AI1155" s="599"/>
      <c r="AJ1155" s="599"/>
      <c r="AK1155" s="599"/>
      <c r="AL1155" s="599"/>
      <c r="AM1155" s="599"/>
      <c r="AN1155" s="599"/>
      <c r="AO1155" s="599"/>
      <c r="AP1155" s="599"/>
      <c r="AQ1155" s="599"/>
      <c r="AR1155" s="599"/>
      <c r="AS1155" s="599"/>
      <c r="AT1155" s="599"/>
      <c r="AU1155" s="599"/>
      <c r="AV1155" s="599"/>
      <c r="AW1155" s="599"/>
      <c r="AX1155" s="599"/>
      <c r="AY1155" s="599"/>
      <c r="AZ1155" s="599"/>
      <c r="BA1155" s="599"/>
      <c r="BB1155" s="599"/>
    </row>
    <row r="1156" spans="1:54" s="598" customFormat="1">
      <c r="A1156" s="605"/>
      <c r="B1156" s="605" t="str">
        <f>B$40</f>
        <v>S1</v>
      </c>
      <c r="C1156" s="574"/>
      <c r="D1156" s="680"/>
      <c r="E1156" s="608"/>
      <c r="F1156" s="597"/>
      <c r="G1156" s="605"/>
      <c r="H1156" s="605" t="str">
        <f>H$40</f>
        <v>S1</v>
      </c>
      <c r="I1156" s="574"/>
      <c r="J1156" s="680"/>
      <c r="K1156" s="608"/>
      <c r="L1156" s="599"/>
      <c r="M1156" s="599"/>
      <c r="N1156" s="599"/>
      <c r="O1156" s="599"/>
      <c r="P1156" s="599"/>
      <c r="Q1156" s="599"/>
      <c r="R1156" s="599"/>
      <c r="S1156" s="599"/>
      <c r="T1156" s="599"/>
      <c r="U1156" s="599"/>
      <c r="V1156" s="599"/>
      <c r="W1156" s="599"/>
      <c r="X1156" s="599"/>
      <c r="Y1156" s="599"/>
      <c r="Z1156" s="599"/>
      <c r="AA1156" s="599"/>
      <c r="AB1156" s="599"/>
      <c r="AC1156" s="599"/>
      <c r="AD1156" s="599"/>
      <c r="AE1156" s="599"/>
      <c r="AF1156" s="599"/>
      <c r="AG1156" s="599"/>
      <c r="AH1156" s="599"/>
      <c r="AI1156" s="599"/>
      <c r="AJ1156" s="599"/>
      <c r="AK1156" s="599"/>
      <c r="AL1156" s="599"/>
      <c r="AM1156" s="599"/>
      <c r="AN1156" s="599"/>
      <c r="AO1156" s="599"/>
      <c r="AP1156" s="599"/>
      <c r="AQ1156" s="599"/>
      <c r="AR1156" s="599"/>
      <c r="AS1156" s="599"/>
      <c r="AT1156" s="599"/>
      <c r="AU1156" s="599"/>
      <c r="AV1156" s="599"/>
      <c r="AW1156" s="599"/>
      <c r="AX1156" s="599"/>
      <c r="AY1156" s="599"/>
      <c r="AZ1156" s="599"/>
      <c r="BA1156" s="599"/>
      <c r="BB1156" s="599"/>
    </row>
    <row r="1157" spans="1:54" s="598" customFormat="1">
      <c r="A1157" s="605"/>
      <c r="B1157" s="605" t="str">
        <f>B$41</f>
        <v>S2</v>
      </c>
      <c r="C1157" s="574"/>
      <c r="D1157" s="680"/>
      <c r="E1157" s="608"/>
      <c r="F1157" s="597"/>
      <c r="G1157" s="605"/>
      <c r="H1157" s="605" t="str">
        <f>H$41</f>
        <v>S2</v>
      </c>
      <c r="I1157" s="574"/>
      <c r="J1157" s="680"/>
      <c r="K1157" s="608"/>
      <c r="L1157" s="599"/>
      <c r="M1157" s="599"/>
      <c r="N1157" s="599"/>
      <c r="O1157" s="599"/>
      <c r="P1157" s="599"/>
      <c r="Q1157" s="599"/>
      <c r="R1157" s="599"/>
      <c r="S1157" s="599"/>
      <c r="T1157" s="599"/>
      <c r="U1157" s="599"/>
      <c r="V1157" s="599"/>
      <c r="W1157" s="599"/>
      <c r="X1157" s="599"/>
      <c r="Y1157" s="599"/>
      <c r="Z1157" s="599"/>
      <c r="AA1157" s="599"/>
      <c r="AB1157" s="599"/>
      <c r="AC1157" s="599"/>
      <c r="AD1157" s="599"/>
      <c r="AE1157" s="599"/>
      <c r="AF1157" s="599"/>
      <c r="AG1157" s="599"/>
      <c r="AH1157" s="599"/>
      <c r="AI1157" s="599"/>
      <c r="AJ1157" s="599"/>
      <c r="AK1157" s="599"/>
      <c r="AL1157" s="599"/>
      <c r="AM1157" s="599"/>
      <c r="AN1157" s="599"/>
      <c r="AO1157" s="599"/>
      <c r="AP1157" s="599"/>
      <c r="AQ1157" s="599"/>
      <c r="AR1157" s="599"/>
      <c r="AS1157" s="599"/>
      <c r="AT1157" s="599"/>
      <c r="AU1157" s="599"/>
      <c r="AV1157" s="599"/>
      <c r="AW1157" s="599"/>
      <c r="AX1157" s="599"/>
      <c r="AY1157" s="599"/>
      <c r="AZ1157" s="599"/>
      <c r="BA1157" s="599"/>
      <c r="BB1157" s="599"/>
    </row>
    <row r="1158" spans="1:54" s="598" customFormat="1">
      <c r="A1158" s="605"/>
      <c r="B1158" s="605" t="str">
        <f>B$42</f>
        <v>S3</v>
      </c>
      <c r="C1158" s="574"/>
      <c r="D1158" s="680"/>
      <c r="E1158" s="608"/>
      <c r="F1158" s="597"/>
      <c r="G1158" s="605"/>
      <c r="H1158" s="605" t="str">
        <f>H$42</f>
        <v>S3</v>
      </c>
      <c r="I1158" s="574"/>
      <c r="J1158" s="680"/>
      <c r="K1158" s="608"/>
      <c r="L1158" s="599"/>
      <c r="M1158" s="599"/>
      <c r="N1158" s="599"/>
      <c r="O1158" s="599"/>
      <c r="P1158" s="599"/>
      <c r="Q1158" s="599"/>
      <c r="R1158" s="599"/>
      <c r="S1158" s="599"/>
      <c r="T1158" s="599"/>
      <c r="U1158" s="599"/>
      <c r="V1158" s="599"/>
      <c r="W1158" s="599"/>
      <c r="X1158" s="599"/>
      <c r="Y1158" s="599"/>
      <c r="Z1158" s="599"/>
      <c r="AA1158" s="599"/>
      <c r="AB1158" s="599"/>
      <c r="AC1158" s="599"/>
      <c r="AD1158" s="599"/>
      <c r="AE1158" s="599"/>
      <c r="AF1158" s="599"/>
      <c r="AG1158" s="599"/>
      <c r="AH1158" s="599"/>
      <c r="AI1158" s="599"/>
      <c r="AJ1158" s="599"/>
      <c r="AK1158" s="599"/>
      <c r="AL1158" s="599"/>
      <c r="AM1158" s="599"/>
      <c r="AN1158" s="599"/>
      <c r="AO1158" s="599"/>
      <c r="AP1158" s="599"/>
      <c r="AQ1158" s="599"/>
      <c r="AR1158" s="599"/>
      <c r="AS1158" s="599"/>
      <c r="AT1158" s="599"/>
      <c r="AU1158" s="599"/>
      <c r="AV1158" s="599"/>
      <c r="AW1158" s="599"/>
      <c r="AX1158" s="599"/>
      <c r="AY1158" s="599"/>
      <c r="AZ1158" s="599"/>
      <c r="BA1158" s="599"/>
      <c r="BB1158" s="599"/>
    </row>
    <row r="1159" spans="1:54" s="598" customFormat="1">
      <c r="A1159" s="605"/>
      <c r="B1159" s="605" t="str">
        <f>B$43</f>
        <v>S4</v>
      </c>
      <c r="C1159" s="574"/>
      <c r="D1159" s="680"/>
      <c r="E1159" s="608"/>
      <c r="F1159" s="597"/>
      <c r="G1159" s="605"/>
      <c r="H1159" s="605" t="str">
        <f>H$43</f>
        <v>S4</v>
      </c>
      <c r="I1159" s="574"/>
      <c r="J1159" s="680"/>
      <c r="K1159" s="608"/>
      <c r="L1159" s="599"/>
      <c r="M1159" s="599"/>
      <c r="N1159" s="599"/>
      <c r="O1159" s="599"/>
      <c r="P1159" s="599"/>
      <c r="Q1159" s="599"/>
      <c r="R1159" s="599"/>
      <c r="S1159" s="599"/>
      <c r="T1159" s="599"/>
      <c r="U1159" s="599"/>
      <c r="V1159" s="599"/>
      <c r="W1159" s="599"/>
      <c r="X1159" s="599"/>
      <c r="Y1159" s="599"/>
      <c r="Z1159" s="599"/>
      <c r="AA1159" s="599"/>
      <c r="AB1159" s="599"/>
      <c r="AC1159" s="599"/>
      <c r="AD1159" s="599"/>
      <c r="AE1159" s="599"/>
      <c r="AF1159" s="599"/>
      <c r="AG1159" s="599"/>
      <c r="AH1159" s="599"/>
      <c r="AI1159" s="599"/>
      <c r="AJ1159" s="599"/>
      <c r="AK1159" s="599"/>
      <c r="AL1159" s="599"/>
      <c r="AM1159" s="599"/>
      <c r="AN1159" s="599"/>
      <c r="AO1159" s="599"/>
      <c r="AP1159" s="599"/>
      <c r="AQ1159" s="599"/>
      <c r="AR1159" s="599"/>
      <c r="AS1159" s="599"/>
      <c r="AT1159" s="599"/>
      <c r="AU1159" s="599"/>
      <c r="AV1159" s="599"/>
      <c r="AW1159" s="599"/>
      <c r="AX1159" s="599"/>
      <c r="AY1159" s="599"/>
      <c r="AZ1159" s="599"/>
      <c r="BA1159" s="599"/>
      <c r="BB1159" s="599"/>
    </row>
    <row r="1160" spans="1:54" s="598" customFormat="1">
      <c r="A1160" s="610"/>
      <c r="B1160" s="610"/>
      <c r="C1160" s="611"/>
      <c r="D1160" s="612"/>
      <c r="E1160" s="613"/>
      <c r="F1160" s="597"/>
      <c r="G1160" s="600"/>
      <c r="H1160" s="600"/>
      <c r="I1160" s="600"/>
      <c r="J1160" s="600"/>
      <c r="K1160" s="600"/>
      <c r="L1160" s="599"/>
      <c r="M1160" s="599"/>
      <c r="N1160" s="599"/>
      <c r="O1160" s="599"/>
      <c r="P1160" s="599"/>
      <c r="Q1160" s="599"/>
      <c r="R1160" s="599"/>
      <c r="S1160" s="599"/>
      <c r="T1160" s="599"/>
      <c r="U1160" s="599"/>
      <c r="V1160" s="599"/>
      <c r="W1160" s="599"/>
      <c r="X1160" s="599"/>
      <c r="Y1160" s="599"/>
      <c r="Z1160" s="599"/>
      <c r="AA1160" s="599"/>
      <c r="AB1160" s="599"/>
      <c r="AC1160" s="599"/>
      <c r="AD1160" s="599"/>
      <c r="AE1160" s="599"/>
      <c r="AF1160" s="599"/>
      <c r="AG1160" s="599"/>
      <c r="AH1160" s="599"/>
      <c r="AI1160" s="599"/>
      <c r="AJ1160" s="599"/>
      <c r="AK1160" s="599"/>
      <c r="AL1160" s="599"/>
      <c r="AM1160" s="599"/>
      <c r="AN1160" s="599"/>
      <c r="AO1160" s="599"/>
      <c r="AP1160" s="599"/>
      <c r="AQ1160" s="599"/>
      <c r="AR1160" s="599"/>
      <c r="AS1160" s="599"/>
      <c r="AT1160" s="599"/>
      <c r="AU1160" s="599"/>
      <c r="AV1160" s="599"/>
      <c r="AW1160" s="599"/>
      <c r="AX1160" s="599"/>
      <c r="AY1160" s="599"/>
      <c r="AZ1160" s="599"/>
      <c r="BA1160" s="599"/>
      <c r="BB1160" s="599"/>
    </row>
    <row r="1161" spans="1:54" s="598" customFormat="1">
      <c r="A1161" s="601">
        <v>3.4</v>
      </c>
      <c r="B1161" s="601"/>
      <c r="C1161" s="593" t="s">
        <v>1157</v>
      </c>
      <c r="D1161" s="602"/>
      <c r="E1161" s="640"/>
      <c r="F1161" s="597"/>
      <c r="G1161" s="601">
        <v>3.4</v>
      </c>
      <c r="H1161" s="601"/>
      <c r="I1161" s="593" t="s">
        <v>1941</v>
      </c>
      <c r="J1161" s="602"/>
      <c r="K1161" s="640"/>
      <c r="L1161" s="599"/>
      <c r="M1161" s="599"/>
      <c r="N1161" s="599"/>
      <c r="O1161" s="599"/>
      <c r="P1161" s="599"/>
      <c r="Q1161" s="599"/>
      <c r="R1161" s="599"/>
      <c r="S1161" s="599"/>
      <c r="T1161" s="599"/>
      <c r="U1161" s="599"/>
      <c r="V1161" s="599"/>
      <c r="W1161" s="599"/>
      <c r="X1161" s="599"/>
      <c r="Y1161" s="599"/>
      <c r="Z1161" s="599"/>
      <c r="AA1161" s="599"/>
      <c r="AB1161" s="599"/>
      <c r="AC1161" s="599"/>
      <c r="AD1161" s="599"/>
      <c r="AE1161" s="599"/>
      <c r="AF1161" s="599"/>
      <c r="AG1161" s="599"/>
      <c r="AH1161" s="599"/>
      <c r="AI1161" s="599"/>
      <c r="AJ1161" s="599"/>
      <c r="AK1161" s="599"/>
      <c r="AL1161" s="599"/>
      <c r="AM1161" s="599"/>
      <c r="AN1161" s="599"/>
      <c r="AO1161" s="599"/>
      <c r="AP1161" s="599"/>
      <c r="AQ1161" s="599"/>
      <c r="AR1161" s="599"/>
      <c r="AS1161" s="599"/>
      <c r="AT1161" s="599"/>
      <c r="AU1161" s="599"/>
      <c r="AV1161" s="599"/>
      <c r="AW1161" s="599"/>
      <c r="AX1161" s="599"/>
      <c r="AY1161" s="599"/>
      <c r="AZ1161" s="599"/>
      <c r="BA1161" s="599"/>
      <c r="BB1161" s="599"/>
    </row>
    <row r="1162" spans="1:54" s="598" customFormat="1" ht="125.1">
      <c r="A1162" s="605" t="s">
        <v>1158</v>
      </c>
      <c r="B1162" s="605"/>
      <c r="C1162" s="606" t="s">
        <v>1159</v>
      </c>
      <c r="D1162" s="680"/>
      <c r="E1162" s="608"/>
      <c r="F1162" s="597"/>
      <c r="G1162" s="605" t="s">
        <v>1158</v>
      </c>
      <c r="H1162" s="605"/>
      <c r="I1162" s="606" t="s">
        <v>1942</v>
      </c>
      <c r="J1162" s="680"/>
      <c r="K1162" s="608"/>
      <c r="L1162" s="599"/>
      <c r="M1162" s="599"/>
      <c r="N1162" s="599"/>
      <c r="O1162" s="599"/>
      <c r="P1162" s="599"/>
      <c r="Q1162" s="599"/>
      <c r="R1162" s="599"/>
      <c r="S1162" s="599"/>
      <c r="T1162" s="599"/>
      <c r="U1162" s="599"/>
      <c r="V1162" s="599"/>
      <c r="W1162" s="599"/>
      <c r="X1162" s="599"/>
      <c r="Y1162" s="599"/>
      <c r="Z1162" s="599"/>
      <c r="AA1162" s="599"/>
      <c r="AB1162" s="599"/>
      <c r="AC1162" s="599"/>
      <c r="AD1162" s="599"/>
      <c r="AE1162" s="599"/>
      <c r="AF1162" s="599"/>
      <c r="AG1162" s="599"/>
      <c r="AH1162" s="599"/>
      <c r="AI1162" s="599"/>
      <c r="AJ1162" s="599"/>
      <c r="AK1162" s="599"/>
      <c r="AL1162" s="599"/>
      <c r="AM1162" s="599"/>
      <c r="AN1162" s="599"/>
      <c r="AO1162" s="599"/>
      <c r="AP1162" s="599"/>
      <c r="AQ1162" s="599"/>
      <c r="AR1162" s="599"/>
      <c r="AS1162" s="599"/>
      <c r="AT1162" s="599"/>
      <c r="AU1162" s="599"/>
      <c r="AV1162" s="599"/>
      <c r="AW1162" s="599"/>
      <c r="AX1162" s="599"/>
      <c r="AY1162" s="599"/>
      <c r="AZ1162" s="599"/>
      <c r="BA1162" s="599"/>
      <c r="BB1162" s="599"/>
    </row>
    <row r="1163" spans="1:54" s="598" customFormat="1" ht="409.5">
      <c r="A1163" s="605"/>
      <c r="B1163" s="605"/>
      <c r="C1163" s="609" t="s">
        <v>384</v>
      </c>
      <c r="D1163" s="680"/>
      <c r="E1163" s="608"/>
      <c r="F1163" s="597"/>
      <c r="G1163" s="605"/>
      <c r="H1163" s="605"/>
      <c r="I1163" s="609" t="s">
        <v>1943</v>
      </c>
      <c r="J1163" s="680"/>
      <c r="K1163" s="608"/>
      <c r="L1163" s="599"/>
      <c r="M1163" s="599"/>
      <c r="N1163" s="599"/>
      <c r="O1163" s="599"/>
      <c r="P1163" s="599"/>
      <c r="Q1163" s="599"/>
      <c r="R1163" s="599"/>
      <c r="S1163" s="599"/>
      <c r="T1163" s="599"/>
      <c r="U1163" s="599"/>
      <c r="V1163" s="599"/>
      <c r="W1163" s="599"/>
      <c r="X1163" s="599"/>
      <c r="Y1163" s="599"/>
      <c r="Z1163" s="599"/>
      <c r="AA1163" s="599"/>
      <c r="AB1163" s="599"/>
      <c r="AC1163" s="599"/>
      <c r="AD1163" s="599"/>
      <c r="AE1163" s="599"/>
      <c r="AF1163" s="599"/>
      <c r="AG1163" s="599"/>
      <c r="AH1163" s="599"/>
      <c r="AI1163" s="599"/>
      <c r="AJ1163" s="599"/>
      <c r="AK1163" s="599"/>
      <c r="AL1163" s="599"/>
      <c r="AM1163" s="599"/>
      <c r="AN1163" s="599"/>
      <c r="AO1163" s="599"/>
      <c r="AP1163" s="599"/>
      <c r="AQ1163" s="599"/>
      <c r="AR1163" s="599"/>
      <c r="AS1163" s="599"/>
      <c r="AT1163" s="599"/>
      <c r="AU1163" s="599"/>
      <c r="AV1163" s="599"/>
      <c r="AW1163" s="599"/>
      <c r="AX1163" s="599"/>
      <c r="AY1163" s="599"/>
      <c r="AZ1163" s="599"/>
      <c r="BA1163" s="599"/>
      <c r="BB1163" s="599"/>
    </row>
    <row r="1164" spans="1:54" s="598" customFormat="1">
      <c r="A1164" s="605"/>
      <c r="B1164" s="605" t="s">
        <v>1517</v>
      </c>
      <c r="C1164" s="574"/>
      <c r="D1164" s="680"/>
      <c r="E1164" s="608"/>
      <c r="F1164" s="597"/>
      <c r="G1164" s="605"/>
      <c r="H1164" s="605" t="s">
        <v>1517</v>
      </c>
      <c r="I1164" s="574"/>
      <c r="J1164" s="680"/>
      <c r="K1164" s="608"/>
      <c r="L1164" s="599"/>
      <c r="M1164" s="599"/>
      <c r="N1164" s="599"/>
      <c r="O1164" s="599"/>
      <c r="P1164" s="599"/>
      <c r="Q1164" s="599"/>
      <c r="R1164" s="599"/>
      <c r="S1164" s="599"/>
      <c r="T1164" s="599"/>
      <c r="U1164" s="599"/>
      <c r="V1164" s="599"/>
      <c r="W1164" s="599"/>
      <c r="X1164" s="599"/>
      <c r="Y1164" s="599"/>
      <c r="Z1164" s="599"/>
      <c r="AA1164" s="599"/>
      <c r="AB1164" s="599"/>
      <c r="AC1164" s="599"/>
      <c r="AD1164" s="599"/>
      <c r="AE1164" s="599"/>
      <c r="AF1164" s="599"/>
      <c r="AG1164" s="599"/>
      <c r="AH1164" s="599"/>
      <c r="AI1164" s="599"/>
      <c r="AJ1164" s="599"/>
      <c r="AK1164" s="599"/>
      <c r="AL1164" s="599"/>
      <c r="AM1164" s="599"/>
      <c r="AN1164" s="599"/>
      <c r="AO1164" s="599"/>
      <c r="AP1164" s="599"/>
      <c r="AQ1164" s="599"/>
      <c r="AR1164" s="599"/>
      <c r="AS1164" s="599"/>
      <c r="AT1164" s="599"/>
      <c r="AU1164" s="599"/>
      <c r="AV1164" s="599"/>
      <c r="AW1164" s="599"/>
      <c r="AX1164" s="599"/>
      <c r="AY1164" s="599"/>
      <c r="AZ1164" s="599"/>
      <c r="BA1164" s="599"/>
      <c r="BB1164" s="599"/>
    </row>
    <row r="1165" spans="1:54" s="598" customFormat="1">
      <c r="A1165" s="605"/>
      <c r="B1165" s="605" t="str">
        <f>B$39</f>
        <v>MA</v>
      </c>
      <c r="C1165" s="574"/>
      <c r="D1165" s="680"/>
      <c r="E1165" s="608"/>
      <c r="F1165" s="597"/>
      <c r="G1165" s="605"/>
      <c r="H1165" s="605" t="str">
        <f>H$39</f>
        <v>MA</v>
      </c>
      <c r="I1165" s="574"/>
      <c r="J1165" s="680"/>
      <c r="K1165" s="608"/>
      <c r="L1165" s="599"/>
      <c r="M1165" s="599"/>
      <c r="N1165" s="599"/>
      <c r="O1165" s="599"/>
      <c r="P1165" s="599"/>
      <c r="Q1165" s="599"/>
      <c r="R1165" s="599"/>
      <c r="S1165" s="599"/>
      <c r="T1165" s="599"/>
      <c r="U1165" s="599"/>
      <c r="V1165" s="599"/>
      <c r="W1165" s="599"/>
      <c r="X1165" s="599"/>
      <c r="Y1165" s="599"/>
      <c r="Z1165" s="599"/>
      <c r="AA1165" s="599"/>
      <c r="AB1165" s="599"/>
      <c r="AC1165" s="599"/>
      <c r="AD1165" s="599"/>
      <c r="AE1165" s="599"/>
      <c r="AF1165" s="599"/>
      <c r="AG1165" s="599"/>
      <c r="AH1165" s="599"/>
      <c r="AI1165" s="599"/>
      <c r="AJ1165" s="599"/>
      <c r="AK1165" s="599"/>
      <c r="AL1165" s="599"/>
      <c r="AM1165" s="599"/>
      <c r="AN1165" s="599"/>
      <c r="AO1165" s="599"/>
      <c r="AP1165" s="599"/>
      <c r="AQ1165" s="599"/>
      <c r="AR1165" s="599"/>
      <c r="AS1165" s="599"/>
      <c r="AT1165" s="599"/>
      <c r="AU1165" s="599"/>
      <c r="AV1165" s="599"/>
      <c r="AW1165" s="599"/>
      <c r="AX1165" s="599"/>
      <c r="AY1165" s="599"/>
      <c r="AZ1165" s="599"/>
      <c r="BA1165" s="599"/>
      <c r="BB1165" s="599"/>
    </row>
    <row r="1166" spans="1:54" s="598" customFormat="1">
      <c r="A1166" s="605"/>
      <c r="B1166" s="605" t="str">
        <f>B$40</f>
        <v>S1</v>
      </c>
      <c r="C1166" s="574"/>
      <c r="D1166" s="680"/>
      <c r="E1166" s="608"/>
      <c r="F1166" s="597"/>
      <c r="G1166" s="605"/>
      <c r="H1166" s="605" t="str">
        <f>H$40</f>
        <v>S1</v>
      </c>
      <c r="I1166" s="574"/>
      <c r="J1166" s="680"/>
      <c r="K1166" s="608"/>
      <c r="L1166" s="599"/>
      <c r="M1166" s="599"/>
      <c r="N1166" s="599"/>
      <c r="O1166" s="599"/>
      <c r="P1166" s="599"/>
      <c r="Q1166" s="599"/>
      <c r="R1166" s="599"/>
      <c r="S1166" s="599"/>
      <c r="T1166" s="599"/>
      <c r="U1166" s="599"/>
      <c r="V1166" s="599"/>
      <c r="W1166" s="599"/>
      <c r="X1166" s="599"/>
      <c r="Y1166" s="599"/>
      <c r="Z1166" s="599"/>
      <c r="AA1166" s="599"/>
      <c r="AB1166" s="599"/>
      <c r="AC1166" s="599"/>
      <c r="AD1166" s="599"/>
      <c r="AE1166" s="599"/>
      <c r="AF1166" s="599"/>
      <c r="AG1166" s="599"/>
      <c r="AH1166" s="599"/>
      <c r="AI1166" s="599"/>
      <c r="AJ1166" s="599"/>
      <c r="AK1166" s="599"/>
      <c r="AL1166" s="599"/>
      <c r="AM1166" s="599"/>
      <c r="AN1166" s="599"/>
      <c r="AO1166" s="599"/>
      <c r="AP1166" s="599"/>
      <c r="AQ1166" s="599"/>
      <c r="AR1166" s="599"/>
      <c r="AS1166" s="599"/>
      <c r="AT1166" s="599"/>
      <c r="AU1166" s="599"/>
      <c r="AV1166" s="599"/>
      <c r="AW1166" s="599"/>
      <c r="AX1166" s="599"/>
      <c r="AY1166" s="599"/>
      <c r="AZ1166" s="599"/>
      <c r="BA1166" s="599"/>
      <c r="BB1166" s="599"/>
    </row>
    <row r="1167" spans="1:54" s="598" customFormat="1">
      <c r="A1167" s="605"/>
      <c r="B1167" s="605" t="str">
        <f>B$41</f>
        <v>S2</v>
      </c>
      <c r="C1167" s="574"/>
      <c r="D1167" s="680"/>
      <c r="E1167" s="608"/>
      <c r="F1167" s="597"/>
      <c r="G1167" s="605"/>
      <c r="H1167" s="605" t="str">
        <f>H$41</f>
        <v>S2</v>
      </c>
      <c r="I1167" s="574"/>
      <c r="J1167" s="680"/>
      <c r="K1167" s="608"/>
      <c r="L1167" s="599"/>
      <c r="M1167" s="599"/>
      <c r="N1167" s="599"/>
      <c r="O1167" s="599"/>
      <c r="P1167" s="599"/>
      <c r="Q1167" s="599"/>
      <c r="R1167" s="599"/>
      <c r="S1167" s="599"/>
      <c r="T1167" s="599"/>
      <c r="U1167" s="599"/>
      <c r="V1167" s="599"/>
      <c r="W1167" s="599"/>
      <c r="X1167" s="599"/>
      <c r="Y1167" s="599"/>
      <c r="Z1167" s="599"/>
      <c r="AA1167" s="599"/>
      <c r="AB1167" s="599"/>
      <c r="AC1167" s="599"/>
      <c r="AD1167" s="599"/>
      <c r="AE1167" s="599"/>
      <c r="AF1167" s="599"/>
      <c r="AG1167" s="599"/>
      <c r="AH1167" s="599"/>
      <c r="AI1167" s="599"/>
      <c r="AJ1167" s="599"/>
      <c r="AK1167" s="599"/>
      <c r="AL1167" s="599"/>
      <c r="AM1167" s="599"/>
      <c r="AN1167" s="599"/>
      <c r="AO1167" s="599"/>
      <c r="AP1167" s="599"/>
      <c r="AQ1167" s="599"/>
      <c r="AR1167" s="599"/>
      <c r="AS1167" s="599"/>
      <c r="AT1167" s="599"/>
      <c r="AU1167" s="599"/>
      <c r="AV1167" s="599"/>
      <c r="AW1167" s="599"/>
      <c r="AX1167" s="599"/>
      <c r="AY1167" s="599"/>
      <c r="AZ1167" s="599"/>
      <c r="BA1167" s="599"/>
      <c r="BB1167" s="599"/>
    </row>
    <row r="1168" spans="1:54" s="598" customFormat="1">
      <c r="A1168" s="605"/>
      <c r="B1168" s="605" t="str">
        <f>B$42</f>
        <v>S3</v>
      </c>
      <c r="C1168" s="574"/>
      <c r="D1168" s="680"/>
      <c r="E1168" s="608"/>
      <c r="F1168" s="597"/>
      <c r="G1168" s="605"/>
      <c r="H1168" s="605" t="str">
        <f>H$42</f>
        <v>S3</v>
      </c>
      <c r="I1168" s="574"/>
      <c r="J1168" s="680"/>
      <c r="K1168" s="608"/>
      <c r="L1168" s="599"/>
      <c r="M1168" s="599"/>
      <c r="N1168" s="599"/>
      <c r="O1168" s="599"/>
      <c r="P1168" s="599"/>
      <c r="Q1168" s="599"/>
      <c r="R1168" s="599"/>
      <c r="S1168" s="599"/>
      <c r="T1168" s="599"/>
      <c r="U1168" s="599"/>
      <c r="V1168" s="599"/>
      <c r="W1168" s="599"/>
      <c r="X1168" s="599"/>
      <c r="Y1168" s="599"/>
      <c r="Z1168" s="599"/>
      <c r="AA1168" s="599"/>
      <c r="AB1168" s="599"/>
      <c r="AC1168" s="599"/>
      <c r="AD1168" s="599"/>
      <c r="AE1168" s="599"/>
      <c r="AF1168" s="599"/>
      <c r="AG1168" s="599"/>
      <c r="AH1168" s="599"/>
      <c r="AI1168" s="599"/>
      <c r="AJ1168" s="599"/>
      <c r="AK1168" s="599"/>
      <c r="AL1168" s="599"/>
      <c r="AM1168" s="599"/>
      <c r="AN1168" s="599"/>
      <c r="AO1168" s="599"/>
      <c r="AP1168" s="599"/>
      <c r="AQ1168" s="599"/>
      <c r="AR1168" s="599"/>
      <c r="AS1168" s="599"/>
      <c r="AT1168" s="599"/>
      <c r="AU1168" s="599"/>
      <c r="AV1168" s="599"/>
      <c r="AW1168" s="599"/>
      <c r="AX1168" s="599"/>
      <c r="AY1168" s="599"/>
      <c r="AZ1168" s="599"/>
      <c r="BA1168" s="599"/>
      <c r="BB1168" s="599"/>
    </row>
    <row r="1169" spans="1:54" s="598" customFormat="1">
      <c r="A1169" s="605"/>
      <c r="B1169" s="605" t="str">
        <f>B$43</f>
        <v>S4</v>
      </c>
      <c r="C1169" s="574"/>
      <c r="D1169" s="680"/>
      <c r="E1169" s="608"/>
      <c r="F1169" s="597"/>
      <c r="G1169" s="605"/>
      <c r="H1169" s="605" t="str">
        <f>H$43</f>
        <v>S4</v>
      </c>
      <c r="I1169" s="574"/>
      <c r="J1169" s="680"/>
      <c r="K1169" s="608"/>
      <c r="L1169" s="599"/>
      <c r="M1169" s="599"/>
      <c r="N1169" s="599"/>
      <c r="O1169" s="599"/>
      <c r="P1169" s="599"/>
      <c r="Q1169" s="599"/>
      <c r="R1169" s="599"/>
      <c r="S1169" s="599"/>
      <c r="T1169" s="599"/>
      <c r="U1169" s="599"/>
      <c r="V1169" s="599"/>
      <c r="W1169" s="599"/>
      <c r="X1169" s="599"/>
      <c r="Y1169" s="599"/>
      <c r="Z1169" s="599"/>
      <c r="AA1169" s="599"/>
      <c r="AB1169" s="599"/>
      <c r="AC1169" s="599"/>
      <c r="AD1169" s="599"/>
      <c r="AE1169" s="599"/>
      <c r="AF1169" s="599"/>
      <c r="AG1169" s="599"/>
      <c r="AH1169" s="599"/>
      <c r="AI1169" s="599"/>
      <c r="AJ1169" s="599"/>
      <c r="AK1169" s="599"/>
      <c r="AL1169" s="599"/>
      <c r="AM1169" s="599"/>
      <c r="AN1169" s="599"/>
      <c r="AO1169" s="599"/>
      <c r="AP1169" s="599"/>
      <c r="AQ1169" s="599"/>
      <c r="AR1169" s="599"/>
      <c r="AS1169" s="599"/>
      <c r="AT1169" s="599"/>
      <c r="AU1169" s="599"/>
      <c r="AV1169" s="599"/>
      <c r="AW1169" s="599"/>
      <c r="AX1169" s="599"/>
      <c r="AY1169" s="599"/>
      <c r="AZ1169" s="599"/>
      <c r="BA1169" s="599"/>
      <c r="BB1169" s="599"/>
    </row>
    <row r="1170" spans="1:54" s="598" customFormat="1">
      <c r="A1170" s="610"/>
      <c r="B1170" s="610"/>
      <c r="C1170" s="611"/>
      <c r="D1170" s="612"/>
      <c r="E1170" s="613"/>
      <c r="F1170" s="597"/>
      <c r="G1170" s="600"/>
      <c r="H1170" s="600"/>
      <c r="I1170" s="600"/>
      <c r="J1170" s="600"/>
      <c r="K1170" s="600"/>
      <c r="L1170" s="599"/>
      <c r="M1170" s="599"/>
      <c r="N1170" s="599"/>
      <c r="O1170" s="599"/>
      <c r="P1170" s="599"/>
      <c r="Q1170" s="599"/>
      <c r="R1170" s="599"/>
      <c r="S1170" s="599"/>
      <c r="T1170" s="599"/>
      <c r="U1170" s="599"/>
      <c r="V1170" s="599"/>
      <c r="W1170" s="599"/>
      <c r="X1170" s="599"/>
      <c r="Y1170" s="599"/>
      <c r="Z1170" s="599"/>
      <c r="AA1170" s="599"/>
      <c r="AB1170" s="599"/>
      <c r="AC1170" s="599"/>
      <c r="AD1170" s="599"/>
      <c r="AE1170" s="599"/>
      <c r="AF1170" s="599"/>
      <c r="AG1170" s="599"/>
      <c r="AH1170" s="599"/>
      <c r="AI1170" s="599"/>
      <c r="AJ1170" s="599"/>
      <c r="AK1170" s="599"/>
      <c r="AL1170" s="599"/>
      <c r="AM1170" s="599"/>
      <c r="AN1170" s="599"/>
      <c r="AO1170" s="599"/>
      <c r="AP1170" s="599"/>
      <c r="AQ1170" s="599"/>
      <c r="AR1170" s="599"/>
      <c r="AS1170" s="599"/>
      <c r="AT1170" s="599"/>
      <c r="AU1170" s="599"/>
      <c r="AV1170" s="599"/>
      <c r="AW1170" s="599"/>
      <c r="AX1170" s="599"/>
      <c r="AY1170" s="599"/>
      <c r="AZ1170" s="599"/>
      <c r="BA1170" s="599"/>
      <c r="BB1170" s="599"/>
    </row>
    <row r="1171" spans="1:54" s="598" customFormat="1" ht="99.95">
      <c r="A1171" s="605" t="s">
        <v>1163</v>
      </c>
      <c r="B1171" s="605"/>
      <c r="C1171" s="606" t="s">
        <v>1164</v>
      </c>
      <c r="D1171" s="680"/>
      <c r="E1171" s="608"/>
      <c r="F1171" s="597"/>
      <c r="G1171" s="615" t="s">
        <v>1944</v>
      </c>
      <c r="H1171" s="615"/>
      <c r="I1171" s="619" t="s">
        <v>1945</v>
      </c>
      <c r="J1171" s="641"/>
      <c r="K1171" s="641"/>
      <c r="L1171" s="599"/>
      <c r="M1171" s="599"/>
      <c r="N1171" s="599"/>
      <c r="O1171" s="599"/>
      <c r="P1171" s="599"/>
      <c r="Q1171" s="599"/>
      <c r="R1171" s="599"/>
      <c r="S1171" s="599"/>
      <c r="T1171" s="599"/>
      <c r="U1171" s="599"/>
      <c r="V1171" s="599"/>
      <c r="W1171" s="599"/>
      <c r="X1171" s="599"/>
      <c r="Y1171" s="599"/>
      <c r="Z1171" s="599"/>
      <c r="AA1171" s="599"/>
      <c r="AB1171" s="599"/>
      <c r="AC1171" s="599"/>
      <c r="AD1171" s="599"/>
      <c r="AE1171" s="599"/>
      <c r="AF1171" s="599"/>
      <c r="AG1171" s="599"/>
      <c r="AH1171" s="599"/>
      <c r="AI1171" s="599"/>
      <c r="AJ1171" s="599"/>
      <c r="AK1171" s="599"/>
      <c r="AL1171" s="599"/>
      <c r="AM1171" s="599"/>
      <c r="AN1171" s="599"/>
      <c r="AO1171" s="599"/>
      <c r="AP1171" s="599"/>
      <c r="AQ1171" s="599"/>
      <c r="AR1171" s="599"/>
      <c r="AS1171" s="599"/>
      <c r="AT1171" s="599"/>
      <c r="AU1171" s="599"/>
      <c r="AV1171" s="599"/>
      <c r="AW1171" s="599"/>
      <c r="AX1171" s="599"/>
      <c r="AY1171" s="599"/>
      <c r="AZ1171" s="599"/>
      <c r="BA1171" s="599"/>
      <c r="BB1171" s="599"/>
    </row>
    <row r="1172" spans="1:54" s="598" customFormat="1">
      <c r="A1172" s="605"/>
      <c r="B1172" s="605" t="s">
        <v>1517</v>
      </c>
      <c r="C1172" s="574"/>
      <c r="D1172" s="680"/>
      <c r="E1172" s="608"/>
      <c r="F1172" s="597"/>
      <c r="G1172" s="641"/>
      <c r="H1172" s="615" t="s">
        <v>1517</v>
      </c>
      <c r="I1172" s="641"/>
      <c r="J1172" s="641"/>
      <c r="K1172" s="641"/>
      <c r="L1172" s="599"/>
      <c r="M1172" s="599"/>
      <c r="N1172" s="599"/>
      <c r="O1172" s="599"/>
      <c r="P1172" s="599"/>
      <c r="Q1172" s="599"/>
      <c r="R1172" s="599"/>
      <c r="S1172" s="599"/>
      <c r="T1172" s="599"/>
      <c r="U1172" s="599"/>
      <c r="V1172" s="599"/>
      <c r="W1172" s="599"/>
      <c r="X1172" s="599"/>
      <c r="Y1172" s="599"/>
      <c r="Z1172" s="599"/>
      <c r="AA1172" s="599"/>
      <c r="AB1172" s="599"/>
      <c r="AC1172" s="599"/>
      <c r="AD1172" s="599"/>
      <c r="AE1172" s="599"/>
      <c r="AF1172" s="599"/>
      <c r="AG1172" s="599"/>
      <c r="AH1172" s="599"/>
      <c r="AI1172" s="599"/>
      <c r="AJ1172" s="599"/>
      <c r="AK1172" s="599"/>
      <c r="AL1172" s="599"/>
      <c r="AM1172" s="599"/>
      <c r="AN1172" s="599"/>
      <c r="AO1172" s="599"/>
      <c r="AP1172" s="599"/>
      <c r="AQ1172" s="599"/>
      <c r="AR1172" s="599"/>
      <c r="AS1172" s="599"/>
      <c r="AT1172" s="599"/>
      <c r="AU1172" s="599"/>
      <c r="AV1172" s="599"/>
      <c r="AW1172" s="599"/>
      <c r="AX1172" s="599"/>
      <c r="AY1172" s="599"/>
      <c r="AZ1172" s="599"/>
      <c r="BA1172" s="599"/>
      <c r="BB1172" s="599"/>
    </row>
    <row r="1173" spans="1:54" s="598" customFormat="1">
      <c r="A1173" s="605"/>
      <c r="B1173" s="605" t="str">
        <f>B$39</f>
        <v>MA</v>
      </c>
      <c r="C1173" s="574"/>
      <c r="D1173" s="607"/>
      <c r="E1173" s="608"/>
      <c r="F1173" s="597"/>
      <c r="G1173" s="641"/>
      <c r="H1173" s="615" t="str">
        <f>H$39</f>
        <v>MA</v>
      </c>
      <c r="I1173" s="641"/>
      <c r="J1173" s="641"/>
      <c r="K1173" s="641"/>
      <c r="L1173" s="599"/>
      <c r="M1173" s="599"/>
      <c r="N1173" s="599"/>
      <c r="O1173" s="599"/>
      <c r="P1173" s="599"/>
      <c r="Q1173" s="599"/>
      <c r="R1173" s="599"/>
      <c r="S1173" s="599"/>
      <c r="T1173" s="599"/>
      <c r="U1173" s="599"/>
      <c r="V1173" s="599"/>
      <c r="W1173" s="599"/>
      <c r="X1173" s="599"/>
      <c r="Y1173" s="599"/>
      <c r="Z1173" s="599"/>
      <c r="AA1173" s="599"/>
      <c r="AB1173" s="599"/>
      <c r="AC1173" s="599"/>
      <c r="AD1173" s="599"/>
      <c r="AE1173" s="599"/>
      <c r="AF1173" s="599"/>
      <c r="AG1173" s="599"/>
      <c r="AH1173" s="599"/>
      <c r="AI1173" s="599"/>
      <c r="AJ1173" s="599"/>
      <c r="AK1173" s="599"/>
      <c r="AL1173" s="599"/>
      <c r="AM1173" s="599"/>
      <c r="AN1173" s="599"/>
      <c r="AO1173" s="599"/>
      <c r="AP1173" s="599"/>
      <c r="AQ1173" s="599"/>
      <c r="AR1173" s="599"/>
      <c r="AS1173" s="599"/>
      <c r="AT1173" s="599"/>
      <c r="AU1173" s="599"/>
      <c r="AV1173" s="599"/>
      <c r="AW1173" s="599"/>
      <c r="AX1173" s="599"/>
      <c r="AY1173" s="599"/>
      <c r="AZ1173" s="599"/>
      <c r="BA1173" s="599"/>
      <c r="BB1173" s="599"/>
    </row>
    <row r="1174" spans="1:54" s="598" customFormat="1">
      <c r="A1174" s="605"/>
      <c r="B1174" s="605" t="str">
        <f>B$40</f>
        <v>S1</v>
      </c>
      <c r="C1174" s="574"/>
      <c r="D1174" s="607"/>
      <c r="E1174" s="608"/>
      <c r="F1174" s="597"/>
      <c r="G1174" s="641"/>
      <c r="H1174" s="615" t="str">
        <f>H$40</f>
        <v>S1</v>
      </c>
      <c r="I1174" s="641"/>
      <c r="J1174" s="641"/>
      <c r="K1174" s="641"/>
      <c r="L1174" s="599"/>
      <c r="M1174" s="599"/>
      <c r="N1174" s="599"/>
      <c r="O1174" s="599"/>
      <c r="P1174" s="599"/>
      <c r="Q1174" s="599"/>
      <c r="R1174" s="599"/>
      <c r="S1174" s="599"/>
      <c r="T1174" s="599"/>
      <c r="U1174" s="599"/>
      <c r="V1174" s="599"/>
      <c r="W1174" s="599"/>
      <c r="X1174" s="599"/>
      <c r="Y1174" s="599"/>
      <c r="Z1174" s="599"/>
      <c r="AA1174" s="599"/>
      <c r="AB1174" s="599"/>
      <c r="AC1174" s="599"/>
      <c r="AD1174" s="599"/>
      <c r="AE1174" s="599"/>
      <c r="AF1174" s="599"/>
      <c r="AG1174" s="599"/>
      <c r="AH1174" s="599"/>
      <c r="AI1174" s="599"/>
      <c r="AJ1174" s="599"/>
      <c r="AK1174" s="599"/>
      <c r="AL1174" s="599"/>
      <c r="AM1174" s="599"/>
      <c r="AN1174" s="599"/>
      <c r="AO1174" s="599"/>
      <c r="AP1174" s="599"/>
      <c r="AQ1174" s="599"/>
      <c r="AR1174" s="599"/>
      <c r="AS1174" s="599"/>
      <c r="AT1174" s="599"/>
      <c r="AU1174" s="599"/>
      <c r="AV1174" s="599"/>
      <c r="AW1174" s="599"/>
      <c r="AX1174" s="599"/>
      <c r="AY1174" s="599"/>
      <c r="AZ1174" s="599"/>
      <c r="BA1174" s="599"/>
      <c r="BB1174" s="599"/>
    </row>
    <row r="1175" spans="1:54" s="598" customFormat="1">
      <c r="A1175" s="605"/>
      <c r="B1175" s="605" t="str">
        <f>B$41</f>
        <v>S2</v>
      </c>
      <c r="C1175" s="574"/>
      <c r="D1175" s="607"/>
      <c r="E1175" s="608"/>
      <c r="F1175" s="597"/>
      <c r="G1175" s="641"/>
      <c r="H1175" s="615" t="str">
        <f>H$41</f>
        <v>S2</v>
      </c>
      <c r="I1175" s="641"/>
      <c r="J1175" s="641"/>
      <c r="K1175" s="641"/>
      <c r="L1175" s="599"/>
      <c r="M1175" s="599"/>
      <c r="N1175" s="599"/>
      <c r="O1175" s="599"/>
      <c r="P1175" s="599"/>
      <c r="Q1175" s="599"/>
      <c r="R1175" s="599"/>
      <c r="S1175" s="599"/>
      <c r="T1175" s="599"/>
      <c r="U1175" s="599"/>
      <c r="V1175" s="599"/>
      <c r="W1175" s="599"/>
      <c r="X1175" s="599"/>
      <c r="Y1175" s="599"/>
      <c r="Z1175" s="599"/>
      <c r="AA1175" s="599"/>
      <c r="AB1175" s="599"/>
      <c r="AC1175" s="599"/>
      <c r="AD1175" s="599"/>
      <c r="AE1175" s="599"/>
      <c r="AF1175" s="599"/>
      <c r="AG1175" s="599"/>
      <c r="AH1175" s="599"/>
      <c r="AI1175" s="599"/>
      <c r="AJ1175" s="599"/>
      <c r="AK1175" s="599"/>
      <c r="AL1175" s="599"/>
      <c r="AM1175" s="599"/>
      <c r="AN1175" s="599"/>
      <c r="AO1175" s="599"/>
      <c r="AP1175" s="599"/>
      <c r="AQ1175" s="599"/>
      <c r="AR1175" s="599"/>
      <c r="AS1175" s="599"/>
      <c r="AT1175" s="599"/>
      <c r="AU1175" s="599"/>
      <c r="AV1175" s="599"/>
      <c r="AW1175" s="599"/>
      <c r="AX1175" s="599"/>
      <c r="AY1175" s="599"/>
      <c r="AZ1175" s="599"/>
      <c r="BA1175" s="599"/>
      <c r="BB1175" s="599"/>
    </row>
    <row r="1176" spans="1:54" s="598" customFormat="1">
      <c r="A1176" s="605"/>
      <c r="B1176" s="605" t="str">
        <f>B$42</f>
        <v>S3</v>
      </c>
      <c r="C1176" s="574"/>
      <c r="D1176" s="607"/>
      <c r="E1176" s="608"/>
      <c r="F1176" s="597"/>
      <c r="G1176" s="641"/>
      <c r="H1176" s="615" t="str">
        <f>H$42</f>
        <v>S3</v>
      </c>
      <c r="I1176" s="641"/>
      <c r="J1176" s="641"/>
      <c r="K1176" s="641"/>
      <c r="L1176" s="599"/>
      <c r="M1176" s="599"/>
      <c r="N1176" s="599"/>
      <c r="O1176" s="599"/>
      <c r="P1176" s="599"/>
      <c r="Q1176" s="599"/>
      <c r="R1176" s="599"/>
      <c r="S1176" s="599"/>
      <c r="T1176" s="599"/>
      <c r="U1176" s="599"/>
      <c r="V1176" s="599"/>
      <c r="W1176" s="599"/>
      <c r="X1176" s="599"/>
      <c r="Y1176" s="599"/>
      <c r="Z1176" s="599"/>
      <c r="AA1176" s="599"/>
      <c r="AB1176" s="599"/>
      <c r="AC1176" s="599"/>
      <c r="AD1176" s="599"/>
      <c r="AE1176" s="599"/>
      <c r="AF1176" s="599"/>
      <c r="AG1176" s="599"/>
      <c r="AH1176" s="599"/>
      <c r="AI1176" s="599"/>
      <c r="AJ1176" s="599"/>
      <c r="AK1176" s="599"/>
      <c r="AL1176" s="599"/>
      <c r="AM1176" s="599"/>
      <c r="AN1176" s="599"/>
      <c r="AO1176" s="599"/>
      <c r="AP1176" s="599"/>
      <c r="AQ1176" s="599"/>
      <c r="AR1176" s="599"/>
      <c r="AS1176" s="599"/>
      <c r="AT1176" s="599"/>
      <c r="AU1176" s="599"/>
      <c r="AV1176" s="599"/>
      <c r="AW1176" s="599"/>
      <c r="AX1176" s="599"/>
      <c r="AY1176" s="599"/>
      <c r="AZ1176" s="599"/>
      <c r="BA1176" s="599"/>
      <c r="BB1176" s="599"/>
    </row>
    <row r="1177" spans="1:54" s="598" customFormat="1">
      <c r="A1177" s="605"/>
      <c r="B1177" s="605" t="str">
        <f>B$43</f>
        <v>S4</v>
      </c>
      <c r="C1177" s="574"/>
      <c r="D1177" s="607"/>
      <c r="E1177" s="608"/>
      <c r="F1177" s="597"/>
      <c r="G1177" s="641"/>
      <c r="H1177" s="615" t="str">
        <f>H$43</f>
        <v>S4</v>
      </c>
      <c r="I1177" s="641"/>
      <c r="J1177" s="641"/>
      <c r="K1177" s="641"/>
      <c r="L1177" s="599"/>
      <c r="M1177" s="599"/>
      <c r="N1177" s="599"/>
      <c r="O1177" s="599"/>
      <c r="P1177" s="599"/>
      <c r="Q1177" s="599"/>
      <c r="R1177" s="599"/>
      <c r="S1177" s="599"/>
      <c r="T1177" s="599"/>
      <c r="U1177" s="599"/>
      <c r="V1177" s="599"/>
      <c r="W1177" s="599"/>
      <c r="X1177" s="599"/>
      <c r="Y1177" s="599"/>
      <c r="Z1177" s="599"/>
      <c r="AA1177" s="599"/>
      <c r="AB1177" s="599"/>
      <c r="AC1177" s="599"/>
      <c r="AD1177" s="599"/>
      <c r="AE1177" s="599"/>
      <c r="AF1177" s="599"/>
      <c r="AG1177" s="599"/>
      <c r="AH1177" s="599"/>
      <c r="AI1177" s="599"/>
      <c r="AJ1177" s="599"/>
      <c r="AK1177" s="599"/>
      <c r="AL1177" s="599"/>
      <c r="AM1177" s="599"/>
      <c r="AN1177" s="599"/>
      <c r="AO1177" s="599"/>
      <c r="AP1177" s="599"/>
      <c r="AQ1177" s="599"/>
      <c r="AR1177" s="599"/>
      <c r="AS1177" s="599"/>
      <c r="AT1177" s="599"/>
      <c r="AU1177" s="599"/>
      <c r="AV1177" s="599"/>
      <c r="AW1177" s="599"/>
      <c r="AX1177" s="599"/>
      <c r="AY1177" s="599"/>
      <c r="AZ1177" s="599"/>
      <c r="BA1177" s="599"/>
      <c r="BB1177" s="599"/>
    </row>
    <row r="1178" spans="1:54" s="598" customFormat="1">
      <c r="A1178" s="610"/>
      <c r="B1178" s="610"/>
      <c r="C1178" s="611"/>
      <c r="D1178" s="612"/>
      <c r="E1178" s="613"/>
      <c r="F1178" s="597"/>
      <c r="G1178" s="600"/>
      <c r="H1178" s="600"/>
      <c r="I1178" s="600"/>
      <c r="J1178" s="600"/>
      <c r="K1178" s="600"/>
      <c r="L1178" s="599"/>
      <c r="M1178" s="599"/>
      <c r="N1178" s="599"/>
      <c r="O1178" s="599"/>
      <c r="P1178" s="599"/>
      <c r="Q1178" s="599"/>
      <c r="R1178" s="599"/>
      <c r="S1178" s="599"/>
      <c r="T1178" s="599"/>
      <c r="U1178" s="599"/>
      <c r="V1178" s="599"/>
      <c r="W1178" s="599"/>
      <c r="X1178" s="599"/>
      <c r="Y1178" s="599"/>
      <c r="Z1178" s="599"/>
      <c r="AA1178" s="599"/>
      <c r="AB1178" s="599"/>
      <c r="AC1178" s="599"/>
      <c r="AD1178" s="599"/>
      <c r="AE1178" s="599"/>
      <c r="AF1178" s="599"/>
      <c r="AG1178" s="599"/>
      <c r="AH1178" s="599"/>
      <c r="AI1178" s="599"/>
      <c r="AJ1178" s="599"/>
      <c r="AK1178" s="599"/>
      <c r="AL1178" s="599"/>
      <c r="AM1178" s="599"/>
      <c r="AN1178" s="599"/>
      <c r="AO1178" s="599"/>
      <c r="AP1178" s="599"/>
      <c r="AQ1178" s="599"/>
      <c r="AR1178" s="599"/>
      <c r="AS1178" s="599"/>
      <c r="AT1178" s="599"/>
      <c r="AU1178" s="599"/>
      <c r="AV1178" s="599"/>
      <c r="AW1178" s="599"/>
      <c r="AX1178" s="599"/>
      <c r="AY1178" s="599"/>
      <c r="AZ1178" s="599"/>
      <c r="BA1178" s="599"/>
      <c r="BB1178" s="599"/>
    </row>
    <row r="1179" spans="1:54" s="598" customFormat="1" ht="99.95">
      <c r="A1179" s="605" t="s">
        <v>1168</v>
      </c>
      <c r="B1179" s="605"/>
      <c r="C1179" s="606" t="s">
        <v>1169</v>
      </c>
      <c r="D1179" s="680"/>
      <c r="E1179" s="608"/>
      <c r="F1179" s="597"/>
      <c r="G1179" s="615" t="s">
        <v>1946</v>
      </c>
      <c r="H1179" s="615"/>
      <c r="I1179" s="619" t="s">
        <v>1947</v>
      </c>
      <c r="J1179" s="641"/>
      <c r="K1179" s="641"/>
      <c r="L1179" s="599"/>
      <c r="M1179" s="599"/>
      <c r="N1179" s="599"/>
      <c r="O1179" s="599"/>
      <c r="P1179" s="599"/>
      <c r="Q1179" s="599"/>
      <c r="R1179" s="599"/>
      <c r="S1179" s="599"/>
      <c r="T1179" s="599"/>
      <c r="U1179" s="599"/>
      <c r="V1179" s="599"/>
      <c r="W1179" s="599"/>
      <c r="X1179" s="599"/>
      <c r="Y1179" s="599"/>
      <c r="Z1179" s="599"/>
      <c r="AA1179" s="599"/>
      <c r="AB1179" s="599"/>
      <c r="AC1179" s="599"/>
      <c r="AD1179" s="599"/>
      <c r="AE1179" s="599"/>
      <c r="AF1179" s="599"/>
      <c r="AG1179" s="599"/>
      <c r="AH1179" s="599"/>
      <c r="AI1179" s="599"/>
      <c r="AJ1179" s="599"/>
      <c r="AK1179" s="599"/>
      <c r="AL1179" s="599"/>
      <c r="AM1179" s="599"/>
      <c r="AN1179" s="599"/>
      <c r="AO1179" s="599"/>
      <c r="AP1179" s="599"/>
      <c r="AQ1179" s="599"/>
      <c r="AR1179" s="599"/>
      <c r="AS1179" s="599"/>
      <c r="AT1179" s="599"/>
      <c r="AU1179" s="599"/>
      <c r="AV1179" s="599"/>
      <c r="AW1179" s="599"/>
      <c r="AX1179" s="599"/>
      <c r="AY1179" s="599"/>
      <c r="AZ1179" s="599"/>
      <c r="BA1179" s="599"/>
      <c r="BB1179" s="599"/>
    </row>
    <row r="1180" spans="1:54" s="598" customFormat="1">
      <c r="A1180" s="605"/>
      <c r="B1180" s="605" t="s">
        <v>1517</v>
      </c>
      <c r="C1180" s="574"/>
      <c r="D1180" s="680"/>
      <c r="E1180" s="608"/>
      <c r="F1180" s="597"/>
      <c r="G1180" s="641"/>
      <c r="H1180" s="615" t="s">
        <v>1517</v>
      </c>
      <c r="I1180" s="641"/>
      <c r="J1180" s="641"/>
      <c r="K1180" s="641"/>
      <c r="L1180" s="599"/>
      <c r="M1180" s="599"/>
      <c r="N1180" s="599"/>
      <c r="O1180" s="599"/>
      <c r="P1180" s="599"/>
      <c r="Q1180" s="599"/>
      <c r="R1180" s="599"/>
      <c r="S1180" s="599"/>
      <c r="T1180" s="599"/>
      <c r="U1180" s="599"/>
      <c r="V1180" s="599"/>
      <c r="W1180" s="599"/>
      <c r="X1180" s="599"/>
      <c r="Y1180" s="599"/>
      <c r="Z1180" s="599"/>
      <c r="AA1180" s="599"/>
      <c r="AB1180" s="599"/>
      <c r="AC1180" s="599"/>
      <c r="AD1180" s="599"/>
      <c r="AE1180" s="599"/>
      <c r="AF1180" s="599"/>
      <c r="AG1180" s="599"/>
      <c r="AH1180" s="599"/>
      <c r="AI1180" s="599"/>
      <c r="AJ1180" s="599"/>
      <c r="AK1180" s="599"/>
      <c r="AL1180" s="599"/>
      <c r="AM1180" s="599"/>
      <c r="AN1180" s="599"/>
      <c r="AO1180" s="599"/>
      <c r="AP1180" s="599"/>
      <c r="AQ1180" s="599"/>
      <c r="AR1180" s="599"/>
      <c r="AS1180" s="599"/>
      <c r="AT1180" s="599"/>
      <c r="AU1180" s="599"/>
      <c r="AV1180" s="599"/>
      <c r="AW1180" s="599"/>
      <c r="AX1180" s="599"/>
      <c r="AY1180" s="599"/>
      <c r="AZ1180" s="599"/>
      <c r="BA1180" s="599"/>
      <c r="BB1180" s="599"/>
    </row>
    <row r="1181" spans="1:54" s="598" customFormat="1">
      <c r="A1181" s="605"/>
      <c r="B1181" s="605" t="str">
        <f>B$39</f>
        <v>MA</v>
      </c>
      <c r="C1181" s="574"/>
      <c r="D1181" s="680"/>
      <c r="E1181" s="608"/>
      <c r="F1181" s="597"/>
      <c r="G1181" s="641"/>
      <c r="H1181" s="615" t="str">
        <f>H$39</f>
        <v>MA</v>
      </c>
      <c r="I1181" s="641"/>
      <c r="J1181" s="641"/>
      <c r="K1181" s="641"/>
      <c r="L1181" s="599"/>
      <c r="M1181" s="599"/>
      <c r="N1181" s="599"/>
      <c r="O1181" s="599"/>
      <c r="P1181" s="599"/>
      <c r="Q1181" s="599"/>
      <c r="R1181" s="599"/>
      <c r="S1181" s="599"/>
      <c r="T1181" s="599"/>
      <c r="U1181" s="599"/>
      <c r="V1181" s="599"/>
      <c r="W1181" s="599"/>
      <c r="X1181" s="599"/>
      <c r="Y1181" s="599"/>
      <c r="Z1181" s="599"/>
      <c r="AA1181" s="599"/>
      <c r="AB1181" s="599"/>
      <c r="AC1181" s="599"/>
      <c r="AD1181" s="599"/>
      <c r="AE1181" s="599"/>
      <c r="AF1181" s="599"/>
      <c r="AG1181" s="599"/>
      <c r="AH1181" s="599"/>
      <c r="AI1181" s="599"/>
      <c r="AJ1181" s="599"/>
      <c r="AK1181" s="599"/>
      <c r="AL1181" s="599"/>
      <c r="AM1181" s="599"/>
      <c r="AN1181" s="599"/>
      <c r="AO1181" s="599"/>
      <c r="AP1181" s="599"/>
      <c r="AQ1181" s="599"/>
      <c r="AR1181" s="599"/>
      <c r="AS1181" s="599"/>
      <c r="AT1181" s="599"/>
      <c r="AU1181" s="599"/>
      <c r="AV1181" s="599"/>
      <c r="AW1181" s="599"/>
      <c r="AX1181" s="599"/>
      <c r="AY1181" s="599"/>
      <c r="AZ1181" s="599"/>
      <c r="BA1181" s="599"/>
      <c r="BB1181" s="599"/>
    </row>
    <row r="1182" spans="1:54" s="598" customFormat="1">
      <c r="A1182" s="605"/>
      <c r="B1182" s="605" t="str">
        <f>B$40</f>
        <v>S1</v>
      </c>
      <c r="C1182" s="574"/>
      <c r="D1182" s="680"/>
      <c r="E1182" s="608"/>
      <c r="F1182" s="597"/>
      <c r="G1182" s="641"/>
      <c r="H1182" s="615" t="str">
        <f>H$40</f>
        <v>S1</v>
      </c>
      <c r="I1182" s="641"/>
      <c r="J1182" s="641"/>
      <c r="K1182" s="641"/>
      <c r="L1182" s="599"/>
      <c r="M1182" s="599"/>
      <c r="N1182" s="599"/>
      <c r="O1182" s="599"/>
      <c r="P1182" s="599"/>
      <c r="Q1182" s="599"/>
      <c r="R1182" s="599"/>
      <c r="S1182" s="599"/>
      <c r="T1182" s="599"/>
      <c r="U1182" s="599"/>
      <c r="V1182" s="599"/>
      <c r="W1182" s="599"/>
      <c r="X1182" s="599"/>
      <c r="Y1182" s="599"/>
      <c r="Z1182" s="599"/>
      <c r="AA1182" s="599"/>
      <c r="AB1182" s="599"/>
      <c r="AC1182" s="599"/>
      <c r="AD1182" s="599"/>
      <c r="AE1182" s="599"/>
      <c r="AF1182" s="599"/>
      <c r="AG1182" s="599"/>
      <c r="AH1182" s="599"/>
      <c r="AI1182" s="599"/>
      <c r="AJ1182" s="599"/>
      <c r="AK1182" s="599"/>
      <c r="AL1182" s="599"/>
      <c r="AM1182" s="599"/>
      <c r="AN1182" s="599"/>
      <c r="AO1182" s="599"/>
      <c r="AP1182" s="599"/>
      <c r="AQ1182" s="599"/>
      <c r="AR1182" s="599"/>
      <c r="AS1182" s="599"/>
      <c r="AT1182" s="599"/>
      <c r="AU1182" s="599"/>
      <c r="AV1182" s="599"/>
      <c r="AW1182" s="599"/>
      <c r="AX1182" s="599"/>
      <c r="AY1182" s="599"/>
      <c r="AZ1182" s="599"/>
      <c r="BA1182" s="599"/>
      <c r="BB1182" s="599"/>
    </row>
    <row r="1183" spans="1:54" s="598" customFormat="1">
      <c r="A1183" s="605"/>
      <c r="B1183" s="605" t="str">
        <f>B$41</f>
        <v>S2</v>
      </c>
      <c r="C1183" s="574"/>
      <c r="D1183" s="680"/>
      <c r="E1183" s="608"/>
      <c r="F1183" s="597"/>
      <c r="G1183" s="641"/>
      <c r="H1183" s="615" t="str">
        <f>H$41</f>
        <v>S2</v>
      </c>
      <c r="I1183" s="641"/>
      <c r="J1183" s="641"/>
      <c r="K1183" s="641"/>
      <c r="L1183" s="599"/>
      <c r="M1183" s="599"/>
      <c r="N1183" s="599"/>
      <c r="O1183" s="599"/>
      <c r="P1183" s="599"/>
      <c r="Q1183" s="599"/>
      <c r="R1183" s="599"/>
      <c r="S1183" s="599"/>
      <c r="T1183" s="599"/>
      <c r="U1183" s="599"/>
      <c r="V1183" s="599"/>
      <c r="W1183" s="599"/>
      <c r="X1183" s="599"/>
      <c r="Y1183" s="599"/>
      <c r="Z1183" s="599"/>
      <c r="AA1183" s="599"/>
      <c r="AB1183" s="599"/>
      <c r="AC1183" s="599"/>
      <c r="AD1183" s="599"/>
      <c r="AE1183" s="599"/>
      <c r="AF1183" s="599"/>
      <c r="AG1183" s="599"/>
      <c r="AH1183" s="599"/>
      <c r="AI1183" s="599"/>
      <c r="AJ1183" s="599"/>
      <c r="AK1183" s="599"/>
      <c r="AL1183" s="599"/>
      <c r="AM1183" s="599"/>
      <c r="AN1183" s="599"/>
      <c r="AO1183" s="599"/>
      <c r="AP1183" s="599"/>
      <c r="AQ1183" s="599"/>
      <c r="AR1183" s="599"/>
      <c r="AS1183" s="599"/>
      <c r="AT1183" s="599"/>
      <c r="AU1183" s="599"/>
      <c r="AV1183" s="599"/>
      <c r="AW1183" s="599"/>
      <c r="AX1183" s="599"/>
      <c r="AY1183" s="599"/>
      <c r="AZ1183" s="599"/>
      <c r="BA1183" s="599"/>
      <c r="BB1183" s="599"/>
    </row>
    <row r="1184" spans="1:54" s="598" customFormat="1">
      <c r="A1184" s="605"/>
      <c r="B1184" s="605" t="str">
        <f>B$42</f>
        <v>S3</v>
      </c>
      <c r="C1184" s="574"/>
      <c r="D1184" s="680"/>
      <c r="E1184" s="608"/>
      <c r="F1184" s="597"/>
      <c r="G1184" s="641"/>
      <c r="H1184" s="615" t="str">
        <f>H$42</f>
        <v>S3</v>
      </c>
      <c r="I1184" s="641"/>
      <c r="J1184" s="641"/>
      <c r="K1184" s="641"/>
      <c r="L1184" s="599"/>
      <c r="M1184" s="599"/>
      <c r="N1184" s="599"/>
      <c r="O1184" s="599"/>
      <c r="P1184" s="599"/>
      <c r="Q1184" s="599"/>
      <c r="R1184" s="599"/>
      <c r="S1184" s="599"/>
      <c r="T1184" s="599"/>
      <c r="U1184" s="599"/>
      <c r="V1184" s="599"/>
      <c r="W1184" s="599"/>
      <c r="X1184" s="599"/>
      <c r="Y1184" s="599"/>
      <c r="Z1184" s="599"/>
      <c r="AA1184" s="599"/>
      <c r="AB1184" s="599"/>
      <c r="AC1184" s="599"/>
      <c r="AD1184" s="599"/>
      <c r="AE1184" s="599"/>
      <c r="AF1184" s="599"/>
      <c r="AG1184" s="599"/>
      <c r="AH1184" s="599"/>
      <c r="AI1184" s="599"/>
      <c r="AJ1184" s="599"/>
      <c r="AK1184" s="599"/>
      <c r="AL1184" s="599"/>
      <c r="AM1184" s="599"/>
      <c r="AN1184" s="599"/>
      <c r="AO1184" s="599"/>
      <c r="AP1184" s="599"/>
      <c r="AQ1184" s="599"/>
      <c r="AR1184" s="599"/>
      <c r="AS1184" s="599"/>
      <c r="AT1184" s="599"/>
      <c r="AU1184" s="599"/>
      <c r="AV1184" s="599"/>
      <c r="AW1184" s="599"/>
      <c r="AX1184" s="599"/>
      <c r="AY1184" s="599"/>
      <c r="AZ1184" s="599"/>
      <c r="BA1184" s="599"/>
      <c r="BB1184" s="599"/>
    </row>
    <row r="1185" spans="1:54" s="598" customFormat="1">
      <c r="A1185" s="605"/>
      <c r="B1185" s="605" t="str">
        <f>B$43</f>
        <v>S4</v>
      </c>
      <c r="C1185" s="574"/>
      <c r="D1185" s="680"/>
      <c r="E1185" s="608"/>
      <c r="F1185" s="597"/>
      <c r="G1185" s="641"/>
      <c r="H1185" s="615" t="str">
        <f>H$43</f>
        <v>S4</v>
      </c>
      <c r="I1185" s="641"/>
      <c r="J1185" s="641"/>
      <c r="K1185" s="641"/>
      <c r="L1185" s="599"/>
      <c r="M1185" s="599"/>
      <c r="N1185" s="599"/>
      <c r="O1185" s="599"/>
      <c r="P1185" s="599"/>
      <c r="Q1185" s="599"/>
      <c r="R1185" s="599"/>
      <c r="S1185" s="599"/>
      <c r="T1185" s="599"/>
      <c r="U1185" s="599"/>
      <c r="V1185" s="599"/>
      <c r="W1185" s="599"/>
      <c r="X1185" s="599"/>
      <c r="Y1185" s="599"/>
      <c r="Z1185" s="599"/>
      <c r="AA1185" s="599"/>
      <c r="AB1185" s="599"/>
      <c r="AC1185" s="599"/>
      <c r="AD1185" s="599"/>
      <c r="AE1185" s="599"/>
      <c r="AF1185" s="599"/>
      <c r="AG1185" s="599"/>
      <c r="AH1185" s="599"/>
      <c r="AI1185" s="599"/>
      <c r="AJ1185" s="599"/>
      <c r="AK1185" s="599"/>
      <c r="AL1185" s="599"/>
      <c r="AM1185" s="599"/>
      <c r="AN1185" s="599"/>
      <c r="AO1185" s="599"/>
      <c r="AP1185" s="599"/>
      <c r="AQ1185" s="599"/>
      <c r="AR1185" s="599"/>
      <c r="AS1185" s="599"/>
      <c r="AT1185" s="599"/>
      <c r="AU1185" s="599"/>
      <c r="AV1185" s="599"/>
      <c r="AW1185" s="599"/>
      <c r="AX1185" s="599"/>
      <c r="AY1185" s="599"/>
      <c r="AZ1185" s="599"/>
      <c r="BA1185" s="599"/>
      <c r="BB1185" s="599"/>
    </row>
    <row r="1186" spans="1:54" s="598" customFormat="1">
      <c r="A1186" s="610"/>
      <c r="B1186" s="610"/>
      <c r="C1186" s="611"/>
      <c r="D1186" s="612"/>
      <c r="E1186" s="613"/>
      <c r="F1186" s="597"/>
      <c r="G1186" s="600"/>
      <c r="H1186" s="600"/>
      <c r="I1186" s="600"/>
      <c r="J1186" s="600"/>
      <c r="K1186" s="600"/>
      <c r="L1186" s="599"/>
      <c r="M1186" s="599"/>
      <c r="N1186" s="599"/>
      <c r="O1186" s="599"/>
      <c r="P1186" s="599"/>
      <c r="Q1186" s="599"/>
      <c r="R1186" s="599"/>
      <c r="S1186" s="599"/>
      <c r="T1186" s="599"/>
      <c r="U1186" s="599"/>
      <c r="V1186" s="599"/>
      <c r="W1186" s="599"/>
      <c r="X1186" s="599"/>
      <c r="Y1186" s="599"/>
      <c r="Z1186" s="599"/>
      <c r="AA1186" s="599"/>
      <c r="AB1186" s="599"/>
      <c r="AC1186" s="599"/>
      <c r="AD1186" s="599"/>
      <c r="AE1186" s="599"/>
      <c r="AF1186" s="599"/>
      <c r="AG1186" s="599"/>
      <c r="AH1186" s="599"/>
      <c r="AI1186" s="599"/>
      <c r="AJ1186" s="599"/>
      <c r="AK1186" s="599"/>
      <c r="AL1186" s="599"/>
      <c r="AM1186" s="599"/>
      <c r="AN1186" s="599"/>
      <c r="AO1186" s="599"/>
      <c r="AP1186" s="599"/>
      <c r="AQ1186" s="599"/>
      <c r="AR1186" s="599"/>
      <c r="AS1186" s="599"/>
      <c r="AT1186" s="599"/>
      <c r="AU1186" s="599"/>
      <c r="AV1186" s="599"/>
      <c r="AW1186" s="599"/>
      <c r="AX1186" s="599"/>
      <c r="AY1186" s="599"/>
      <c r="AZ1186" s="599"/>
      <c r="BA1186" s="599"/>
      <c r="BB1186" s="599"/>
    </row>
    <row r="1187" spans="1:54" s="598" customFormat="1" ht="99.95">
      <c r="A1187" s="610"/>
      <c r="B1187" s="610"/>
      <c r="C1187" s="611"/>
      <c r="D1187" s="612"/>
      <c r="E1187" s="613"/>
      <c r="F1187" s="597"/>
      <c r="G1187" s="615" t="s">
        <v>1948</v>
      </c>
      <c r="H1187" s="615"/>
      <c r="I1187" s="619" t="s">
        <v>1949</v>
      </c>
      <c r="J1187" s="641"/>
      <c r="K1187" s="641"/>
      <c r="L1187" s="599"/>
      <c r="M1187" s="599"/>
      <c r="N1187" s="599"/>
      <c r="O1187" s="599"/>
      <c r="P1187" s="599"/>
      <c r="Q1187" s="599"/>
      <c r="R1187" s="599"/>
      <c r="S1187" s="599"/>
      <c r="T1187" s="599"/>
      <c r="U1187" s="599"/>
      <c r="V1187" s="599"/>
      <c r="W1187" s="599"/>
      <c r="X1187" s="599"/>
      <c r="Y1187" s="599"/>
      <c r="Z1187" s="599"/>
      <c r="AA1187" s="599"/>
      <c r="AB1187" s="599"/>
      <c r="AC1187" s="599"/>
      <c r="AD1187" s="599"/>
      <c r="AE1187" s="599"/>
      <c r="AF1187" s="599"/>
      <c r="AG1187" s="599"/>
      <c r="AH1187" s="599"/>
      <c r="AI1187" s="599"/>
      <c r="AJ1187" s="599"/>
      <c r="AK1187" s="599"/>
      <c r="AL1187" s="599"/>
      <c r="AM1187" s="599"/>
      <c r="AN1187" s="599"/>
      <c r="AO1187" s="599"/>
      <c r="AP1187" s="599"/>
      <c r="AQ1187" s="599"/>
      <c r="AR1187" s="599"/>
      <c r="AS1187" s="599"/>
      <c r="AT1187" s="599"/>
      <c r="AU1187" s="599"/>
      <c r="AV1187" s="599"/>
      <c r="AW1187" s="599"/>
      <c r="AX1187" s="599"/>
      <c r="AY1187" s="599"/>
      <c r="AZ1187" s="599"/>
      <c r="BA1187" s="599"/>
      <c r="BB1187" s="599"/>
    </row>
    <row r="1188" spans="1:54" s="598" customFormat="1">
      <c r="A1188" s="610"/>
      <c r="B1188" s="610"/>
      <c r="C1188" s="611"/>
      <c r="D1188" s="612"/>
      <c r="E1188" s="613"/>
      <c r="F1188" s="597"/>
      <c r="G1188" s="641"/>
      <c r="H1188" s="615" t="s">
        <v>1517</v>
      </c>
      <c r="I1188" s="641"/>
      <c r="J1188" s="641"/>
      <c r="K1188" s="641"/>
      <c r="L1188" s="599"/>
      <c r="M1188" s="599"/>
      <c r="N1188" s="599"/>
      <c r="O1188" s="599"/>
      <c r="P1188" s="599"/>
      <c r="Q1188" s="599"/>
      <c r="R1188" s="599"/>
      <c r="S1188" s="599"/>
      <c r="T1188" s="599"/>
      <c r="U1188" s="599"/>
      <c r="V1188" s="599"/>
      <c r="W1188" s="599"/>
      <c r="X1188" s="599"/>
      <c r="Y1188" s="599"/>
      <c r="Z1188" s="599"/>
      <c r="AA1188" s="599"/>
      <c r="AB1188" s="599"/>
      <c r="AC1188" s="599"/>
      <c r="AD1188" s="599"/>
      <c r="AE1188" s="599"/>
      <c r="AF1188" s="599"/>
      <c r="AG1188" s="599"/>
      <c r="AH1188" s="599"/>
      <c r="AI1188" s="599"/>
      <c r="AJ1188" s="599"/>
      <c r="AK1188" s="599"/>
      <c r="AL1188" s="599"/>
      <c r="AM1188" s="599"/>
      <c r="AN1188" s="599"/>
      <c r="AO1188" s="599"/>
      <c r="AP1188" s="599"/>
      <c r="AQ1188" s="599"/>
      <c r="AR1188" s="599"/>
      <c r="AS1188" s="599"/>
      <c r="AT1188" s="599"/>
      <c r="AU1188" s="599"/>
      <c r="AV1188" s="599"/>
      <c r="AW1188" s="599"/>
      <c r="AX1188" s="599"/>
      <c r="AY1188" s="599"/>
      <c r="AZ1188" s="599"/>
      <c r="BA1188" s="599"/>
      <c r="BB1188" s="599"/>
    </row>
    <row r="1189" spans="1:54" s="598" customFormat="1">
      <c r="A1189" s="610"/>
      <c r="B1189" s="610"/>
      <c r="C1189" s="611"/>
      <c r="D1189" s="612"/>
      <c r="E1189" s="613"/>
      <c r="F1189" s="597"/>
      <c r="G1189" s="641"/>
      <c r="H1189" s="615" t="str">
        <f>H$39</f>
        <v>MA</v>
      </c>
      <c r="I1189" s="641"/>
      <c r="J1189" s="641"/>
      <c r="K1189" s="641"/>
      <c r="L1189" s="599"/>
      <c r="M1189" s="599"/>
      <c r="N1189" s="599"/>
      <c r="O1189" s="599"/>
      <c r="P1189" s="599"/>
      <c r="Q1189" s="599"/>
      <c r="R1189" s="599"/>
      <c r="S1189" s="599"/>
      <c r="T1189" s="599"/>
      <c r="U1189" s="599"/>
      <c r="V1189" s="599"/>
      <c r="W1189" s="599"/>
      <c r="X1189" s="599"/>
      <c r="Y1189" s="599"/>
      <c r="Z1189" s="599"/>
      <c r="AA1189" s="599"/>
      <c r="AB1189" s="599"/>
      <c r="AC1189" s="599"/>
      <c r="AD1189" s="599"/>
      <c r="AE1189" s="599"/>
      <c r="AF1189" s="599"/>
      <c r="AG1189" s="599"/>
      <c r="AH1189" s="599"/>
      <c r="AI1189" s="599"/>
      <c r="AJ1189" s="599"/>
      <c r="AK1189" s="599"/>
      <c r="AL1189" s="599"/>
      <c r="AM1189" s="599"/>
      <c r="AN1189" s="599"/>
      <c r="AO1189" s="599"/>
      <c r="AP1189" s="599"/>
      <c r="AQ1189" s="599"/>
      <c r="AR1189" s="599"/>
      <c r="AS1189" s="599"/>
      <c r="AT1189" s="599"/>
      <c r="AU1189" s="599"/>
      <c r="AV1189" s="599"/>
      <c r="AW1189" s="599"/>
      <c r="AX1189" s="599"/>
      <c r="AY1189" s="599"/>
      <c r="AZ1189" s="599"/>
      <c r="BA1189" s="599"/>
      <c r="BB1189" s="599"/>
    </row>
    <row r="1190" spans="1:54" s="598" customFormat="1">
      <c r="A1190" s="610"/>
      <c r="B1190" s="610"/>
      <c r="C1190" s="611"/>
      <c r="D1190" s="612"/>
      <c r="E1190" s="613"/>
      <c r="F1190" s="597"/>
      <c r="G1190" s="641"/>
      <c r="H1190" s="615" t="str">
        <f>H$40</f>
        <v>S1</v>
      </c>
      <c r="I1190" s="641"/>
      <c r="J1190" s="641"/>
      <c r="K1190" s="641"/>
      <c r="L1190" s="599"/>
      <c r="M1190" s="599"/>
      <c r="N1190" s="599"/>
      <c r="O1190" s="599"/>
      <c r="P1190" s="599"/>
      <c r="Q1190" s="599"/>
      <c r="R1190" s="599"/>
      <c r="S1190" s="599"/>
      <c r="T1190" s="599"/>
      <c r="U1190" s="599"/>
      <c r="V1190" s="599"/>
      <c r="W1190" s="599"/>
      <c r="X1190" s="599"/>
      <c r="Y1190" s="599"/>
      <c r="Z1190" s="599"/>
      <c r="AA1190" s="599"/>
      <c r="AB1190" s="599"/>
      <c r="AC1190" s="599"/>
      <c r="AD1190" s="599"/>
      <c r="AE1190" s="599"/>
      <c r="AF1190" s="599"/>
      <c r="AG1190" s="599"/>
      <c r="AH1190" s="599"/>
      <c r="AI1190" s="599"/>
      <c r="AJ1190" s="599"/>
      <c r="AK1190" s="599"/>
      <c r="AL1190" s="599"/>
      <c r="AM1190" s="599"/>
      <c r="AN1190" s="599"/>
      <c r="AO1190" s="599"/>
      <c r="AP1190" s="599"/>
      <c r="AQ1190" s="599"/>
      <c r="AR1190" s="599"/>
      <c r="AS1190" s="599"/>
      <c r="AT1190" s="599"/>
      <c r="AU1190" s="599"/>
      <c r="AV1190" s="599"/>
      <c r="AW1190" s="599"/>
      <c r="AX1190" s="599"/>
      <c r="AY1190" s="599"/>
      <c r="AZ1190" s="599"/>
      <c r="BA1190" s="599"/>
      <c r="BB1190" s="599"/>
    </row>
    <row r="1191" spans="1:54" s="598" customFormat="1">
      <c r="A1191" s="610"/>
      <c r="B1191" s="610"/>
      <c r="C1191" s="611"/>
      <c r="D1191" s="612"/>
      <c r="E1191" s="613"/>
      <c r="F1191" s="597"/>
      <c r="G1191" s="641"/>
      <c r="H1191" s="615" t="str">
        <f>H$41</f>
        <v>S2</v>
      </c>
      <c r="I1191" s="641"/>
      <c r="J1191" s="641"/>
      <c r="K1191" s="641"/>
      <c r="L1191" s="599"/>
      <c r="M1191" s="599"/>
      <c r="N1191" s="599"/>
      <c r="O1191" s="599"/>
      <c r="P1191" s="599"/>
      <c r="Q1191" s="599"/>
      <c r="R1191" s="599"/>
      <c r="S1191" s="599"/>
      <c r="T1191" s="599"/>
      <c r="U1191" s="599"/>
      <c r="V1191" s="599"/>
      <c r="W1191" s="599"/>
      <c r="X1191" s="599"/>
      <c r="Y1191" s="599"/>
      <c r="Z1191" s="599"/>
      <c r="AA1191" s="599"/>
      <c r="AB1191" s="599"/>
      <c r="AC1191" s="599"/>
      <c r="AD1191" s="599"/>
      <c r="AE1191" s="599"/>
      <c r="AF1191" s="599"/>
      <c r="AG1191" s="599"/>
      <c r="AH1191" s="599"/>
      <c r="AI1191" s="599"/>
      <c r="AJ1191" s="599"/>
      <c r="AK1191" s="599"/>
      <c r="AL1191" s="599"/>
      <c r="AM1191" s="599"/>
      <c r="AN1191" s="599"/>
      <c r="AO1191" s="599"/>
      <c r="AP1191" s="599"/>
      <c r="AQ1191" s="599"/>
      <c r="AR1191" s="599"/>
      <c r="AS1191" s="599"/>
      <c r="AT1191" s="599"/>
      <c r="AU1191" s="599"/>
      <c r="AV1191" s="599"/>
      <c r="AW1191" s="599"/>
      <c r="AX1191" s="599"/>
      <c r="AY1191" s="599"/>
      <c r="AZ1191" s="599"/>
      <c r="BA1191" s="599"/>
      <c r="BB1191" s="599"/>
    </row>
    <row r="1192" spans="1:54" s="598" customFormat="1">
      <c r="A1192" s="610"/>
      <c r="B1192" s="610"/>
      <c r="C1192" s="611"/>
      <c r="D1192" s="612"/>
      <c r="E1192" s="613"/>
      <c r="F1192" s="597"/>
      <c r="G1192" s="641"/>
      <c r="H1192" s="615" t="str">
        <f>H$42</f>
        <v>S3</v>
      </c>
      <c r="I1192" s="641"/>
      <c r="J1192" s="641"/>
      <c r="K1192" s="641"/>
      <c r="L1192" s="599"/>
      <c r="M1192" s="599"/>
      <c r="N1192" s="599"/>
      <c r="O1192" s="599"/>
      <c r="P1192" s="599"/>
      <c r="Q1192" s="599"/>
      <c r="R1192" s="599"/>
      <c r="S1192" s="599"/>
      <c r="T1192" s="599"/>
      <c r="U1192" s="599"/>
      <c r="V1192" s="599"/>
      <c r="W1192" s="599"/>
      <c r="X1192" s="599"/>
      <c r="Y1192" s="599"/>
      <c r="Z1192" s="599"/>
      <c r="AA1192" s="599"/>
      <c r="AB1192" s="599"/>
      <c r="AC1192" s="599"/>
      <c r="AD1192" s="599"/>
      <c r="AE1192" s="599"/>
      <c r="AF1192" s="599"/>
      <c r="AG1192" s="599"/>
      <c r="AH1192" s="599"/>
      <c r="AI1192" s="599"/>
      <c r="AJ1192" s="599"/>
      <c r="AK1192" s="599"/>
      <c r="AL1192" s="599"/>
      <c r="AM1192" s="599"/>
      <c r="AN1192" s="599"/>
      <c r="AO1192" s="599"/>
      <c r="AP1192" s="599"/>
      <c r="AQ1192" s="599"/>
      <c r="AR1192" s="599"/>
      <c r="AS1192" s="599"/>
      <c r="AT1192" s="599"/>
      <c r="AU1192" s="599"/>
      <c r="AV1192" s="599"/>
      <c r="AW1192" s="599"/>
      <c r="AX1192" s="599"/>
      <c r="AY1192" s="599"/>
      <c r="AZ1192" s="599"/>
      <c r="BA1192" s="599"/>
      <c r="BB1192" s="599"/>
    </row>
    <row r="1193" spans="1:54" s="598" customFormat="1">
      <c r="A1193" s="610"/>
      <c r="B1193" s="610"/>
      <c r="C1193" s="611"/>
      <c r="D1193" s="612"/>
      <c r="E1193" s="613"/>
      <c r="F1193" s="597"/>
      <c r="G1193" s="641"/>
      <c r="H1193" s="615" t="str">
        <f>H$43</f>
        <v>S4</v>
      </c>
      <c r="I1193" s="641"/>
      <c r="J1193" s="641"/>
      <c r="K1193" s="641"/>
      <c r="L1193" s="599"/>
      <c r="M1193" s="599"/>
      <c r="N1193" s="599"/>
      <c r="O1193" s="599"/>
      <c r="P1193" s="599"/>
      <c r="Q1193" s="599"/>
      <c r="R1193" s="599"/>
      <c r="S1193" s="599"/>
      <c r="T1193" s="599"/>
      <c r="U1193" s="599"/>
      <c r="V1193" s="599"/>
      <c r="W1193" s="599"/>
      <c r="X1193" s="599"/>
      <c r="Y1193" s="599"/>
      <c r="Z1193" s="599"/>
      <c r="AA1193" s="599"/>
      <c r="AB1193" s="599"/>
      <c r="AC1193" s="599"/>
      <c r="AD1193" s="599"/>
      <c r="AE1193" s="599"/>
      <c r="AF1193" s="599"/>
      <c r="AG1193" s="599"/>
      <c r="AH1193" s="599"/>
      <c r="AI1193" s="599"/>
      <c r="AJ1193" s="599"/>
      <c r="AK1193" s="599"/>
      <c r="AL1193" s="599"/>
      <c r="AM1193" s="599"/>
      <c r="AN1193" s="599"/>
      <c r="AO1193" s="599"/>
      <c r="AP1193" s="599"/>
      <c r="AQ1193" s="599"/>
      <c r="AR1193" s="599"/>
      <c r="AS1193" s="599"/>
      <c r="AT1193" s="599"/>
      <c r="AU1193" s="599"/>
      <c r="AV1193" s="599"/>
      <c r="AW1193" s="599"/>
      <c r="AX1193" s="599"/>
      <c r="AY1193" s="599"/>
      <c r="AZ1193" s="599"/>
      <c r="BA1193" s="599"/>
      <c r="BB1193" s="599"/>
    </row>
    <row r="1194" spans="1:54" s="598" customFormat="1">
      <c r="A1194" s="610"/>
      <c r="B1194" s="610"/>
      <c r="C1194" s="611"/>
      <c r="D1194" s="612"/>
      <c r="E1194" s="613"/>
      <c r="F1194" s="597"/>
      <c r="G1194" s="600"/>
      <c r="H1194" s="600"/>
      <c r="I1194" s="600"/>
      <c r="J1194" s="600"/>
      <c r="K1194" s="600"/>
      <c r="L1194" s="599"/>
      <c r="M1194" s="599"/>
      <c r="N1194" s="599"/>
      <c r="O1194" s="599"/>
      <c r="P1194" s="599"/>
      <c r="Q1194" s="599"/>
      <c r="R1194" s="599"/>
      <c r="S1194" s="599"/>
      <c r="T1194" s="599"/>
      <c r="U1194" s="599"/>
      <c r="V1194" s="599"/>
      <c r="W1194" s="599"/>
      <c r="X1194" s="599"/>
      <c r="Y1194" s="599"/>
      <c r="Z1194" s="599"/>
      <c r="AA1194" s="599"/>
      <c r="AB1194" s="599"/>
      <c r="AC1194" s="599"/>
      <c r="AD1194" s="599"/>
      <c r="AE1194" s="599"/>
      <c r="AF1194" s="599"/>
      <c r="AG1194" s="599"/>
      <c r="AH1194" s="599"/>
      <c r="AI1194" s="599"/>
      <c r="AJ1194" s="599"/>
      <c r="AK1194" s="599"/>
      <c r="AL1194" s="599"/>
      <c r="AM1194" s="599"/>
      <c r="AN1194" s="599"/>
      <c r="AO1194" s="599"/>
      <c r="AP1194" s="599"/>
      <c r="AQ1194" s="599"/>
      <c r="AR1194" s="599"/>
      <c r="AS1194" s="599"/>
      <c r="AT1194" s="599"/>
      <c r="AU1194" s="599"/>
      <c r="AV1194" s="599"/>
      <c r="AW1194" s="599"/>
      <c r="AX1194" s="599"/>
      <c r="AY1194" s="599"/>
      <c r="AZ1194" s="599"/>
      <c r="BA1194" s="599"/>
      <c r="BB1194" s="599"/>
    </row>
    <row r="1195" spans="1:54" ht="171" customHeight="1">
      <c r="A1195" s="605" t="s">
        <v>1173</v>
      </c>
      <c r="B1195" s="605"/>
      <c r="C1195" s="606" t="s">
        <v>1174</v>
      </c>
      <c r="D1195" s="680"/>
      <c r="E1195" s="608"/>
      <c r="G1195" s="605" t="s">
        <v>1173</v>
      </c>
      <c r="H1195" s="605"/>
      <c r="I1195" s="606" t="s">
        <v>1950</v>
      </c>
      <c r="J1195" s="680"/>
      <c r="K1195" s="608"/>
    </row>
    <row r="1196" spans="1:54" ht="225">
      <c r="A1196" s="605"/>
      <c r="B1196" s="605"/>
      <c r="C1196" s="609" t="s">
        <v>1951</v>
      </c>
      <c r="D1196" s="680"/>
      <c r="E1196" s="608"/>
      <c r="G1196" s="605"/>
      <c r="H1196" s="605"/>
      <c r="I1196" s="609" t="s">
        <v>1952</v>
      </c>
      <c r="J1196" s="680"/>
      <c r="K1196" s="608"/>
    </row>
    <row r="1197" spans="1:54">
      <c r="A1197" s="605"/>
      <c r="B1197" s="605" t="s">
        <v>1517</v>
      </c>
      <c r="C1197" s="574"/>
      <c r="D1197" s="680"/>
      <c r="E1197" s="608"/>
      <c r="G1197" s="605"/>
      <c r="H1197" s="605" t="s">
        <v>1517</v>
      </c>
      <c r="I1197" s="574"/>
      <c r="J1197" s="680"/>
      <c r="K1197" s="608"/>
    </row>
    <row r="1198" spans="1:54">
      <c r="A1198" s="605"/>
      <c r="B1198" s="605" t="str">
        <f>B$39</f>
        <v>MA</v>
      </c>
      <c r="C1198" s="574"/>
      <c r="D1198" s="680"/>
      <c r="E1198" s="608"/>
      <c r="G1198" s="605"/>
      <c r="H1198" s="605" t="str">
        <f>H$39</f>
        <v>MA</v>
      </c>
      <c r="I1198" s="574"/>
      <c r="J1198" s="680"/>
      <c r="K1198" s="608"/>
    </row>
    <row r="1199" spans="1:54">
      <c r="A1199" s="605"/>
      <c r="B1199" s="605" t="str">
        <f>B$40</f>
        <v>S1</v>
      </c>
      <c r="C1199" s="574"/>
      <c r="D1199" s="680"/>
      <c r="E1199" s="608"/>
      <c r="G1199" s="605"/>
      <c r="H1199" s="605" t="str">
        <f>H$40</f>
        <v>S1</v>
      </c>
      <c r="I1199" s="574"/>
      <c r="J1199" s="680"/>
      <c r="K1199" s="608"/>
    </row>
    <row r="1200" spans="1:54">
      <c r="A1200" s="605"/>
      <c r="B1200" s="605" t="str">
        <f>B$41</f>
        <v>S2</v>
      </c>
      <c r="C1200" s="574"/>
      <c r="D1200" s="680"/>
      <c r="E1200" s="608"/>
      <c r="G1200" s="605"/>
      <c r="H1200" s="605" t="str">
        <f>H$41</f>
        <v>S2</v>
      </c>
      <c r="I1200" s="574"/>
      <c r="J1200" s="680"/>
      <c r="K1200" s="608"/>
    </row>
    <row r="1201" spans="1:54">
      <c r="A1201" s="605"/>
      <c r="B1201" s="605" t="str">
        <f>B$42</f>
        <v>S3</v>
      </c>
      <c r="C1201" s="574"/>
      <c r="D1201" s="680"/>
      <c r="E1201" s="608"/>
      <c r="G1201" s="605"/>
      <c r="H1201" s="605" t="str">
        <f>H$42</f>
        <v>S3</v>
      </c>
      <c r="I1201" s="574"/>
      <c r="J1201" s="680"/>
      <c r="K1201" s="608"/>
    </row>
    <row r="1202" spans="1:54">
      <c r="A1202" s="605"/>
      <c r="B1202" s="605" t="str">
        <f>B$43</f>
        <v>S4</v>
      </c>
      <c r="C1202" s="574"/>
      <c r="D1202" s="680"/>
      <c r="E1202" s="608"/>
      <c r="G1202" s="605"/>
      <c r="H1202" s="605" t="str">
        <f>H$43</f>
        <v>S4</v>
      </c>
      <c r="I1202" s="574"/>
      <c r="J1202" s="680"/>
      <c r="K1202" s="608"/>
    </row>
    <row r="1204" spans="1:54" s="579" customFormat="1" ht="182.1">
      <c r="A1204" s="605" t="s">
        <v>1180</v>
      </c>
      <c r="B1204" s="605"/>
      <c r="C1204" s="606" t="s">
        <v>1181</v>
      </c>
      <c r="D1204" s="680"/>
      <c r="E1204" s="683"/>
      <c r="F1204" s="684"/>
      <c r="G1204" s="685" t="s">
        <v>1953</v>
      </c>
      <c r="H1204" s="685"/>
      <c r="I1204" s="686" t="s">
        <v>1954</v>
      </c>
      <c r="J1204" s="685"/>
      <c r="K1204" s="685"/>
      <c r="L1204" s="687"/>
      <c r="M1204" s="687"/>
      <c r="N1204" s="687"/>
      <c r="O1204" s="687"/>
      <c r="P1204" s="687"/>
      <c r="Q1204" s="687"/>
      <c r="R1204" s="687"/>
      <c r="S1204" s="687"/>
      <c r="T1204" s="687"/>
      <c r="U1204" s="687"/>
      <c r="V1204" s="687"/>
      <c r="W1204" s="687"/>
      <c r="X1204" s="687"/>
      <c r="Y1204" s="687"/>
      <c r="Z1204" s="687"/>
      <c r="AA1204" s="687"/>
      <c r="AB1204" s="687"/>
      <c r="AC1204" s="687"/>
      <c r="AD1204" s="687"/>
      <c r="AE1204" s="687"/>
      <c r="AF1204" s="687"/>
      <c r="AG1204" s="687"/>
      <c r="AH1204" s="687"/>
      <c r="AI1204" s="687"/>
      <c r="AJ1204" s="687"/>
      <c r="AK1204" s="687"/>
      <c r="AL1204" s="687"/>
      <c r="AM1204" s="687"/>
      <c r="AN1204" s="687"/>
      <c r="AO1204" s="687"/>
      <c r="AP1204" s="687"/>
      <c r="AQ1204" s="687"/>
      <c r="AR1204" s="687"/>
      <c r="AS1204" s="687"/>
      <c r="AT1204" s="687"/>
      <c r="AU1204" s="687"/>
      <c r="AV1204" s="687"/>
      <c r="AW1204" s="687"/>
      <c r="AX1204" s="687"/>
      <c r="AY1204" s="687"/>
      <c r="AZ1204" s="687"/>
      <c r="BA1204" s="687"/>
      <c r="BB1204" s="687"/>
    </row>
    <row r="1205" spans="1:54" s="579" customFormat="1">
      <c r="A1205" s="605"/>
      <c r="B1205" s="605" t="s">
        <v>1517</v>
      </c>
      <c r="C1205" s="574"/>
      <c r="D1205" s="680"/>
      <c r="E1205" s="683"/>
      <c r="F1205" s="684"/>
      <c r="G1205" s="685"/>
      <c r="H1205" s="615" t="s">
        <v>1517</v>
      </c>
      <c r="I1205" s="685"/>
      <c r="J1205" s="685"/>
      <c r="K1205" s="685"/>
      <c r="L1205" s="687"/>
      <c r="M1205" s="687"/>
      <c r="N1205" s="687"/>
      <c r="O1205" s="687"/>
      <c r="P1205" s="687"/>
      <c r="Q1205" s="687"/>
      <c r="R1205" s="687"/>
      <c r="S1205" s="687"/>
      <c r="T1205" s="687"/>
      <c r="U1205" s="687"/>
      <c r="V1205" s="687"/>
      <c r="W1205" s="687"/>
      <c r="X1205" s="687"/>
      <c r="Y1205" s="687"/>
      <c r="Z1205" s="687"/>
      <c r="AA1205" s="687"/>
      <c r="AB1205" s="687"/>
      <c r="AC1205" s="687"/>
      <c r="AD1205" s="687"/>
      <c r="AE1205" s="687"/>
      <c r="AF1205" s="687"/>
      <c r="AG1205" s="687"/>
      <c r="AH1205" s="687"/>
      <c r="AI1205" s="687"/>
      <c r="AJ1205" s="687"/>
      <c r="AK1205" s="687"/>
      <c r="AL1205" s="687"/>
      <c r="AM1205" s="687"/>
      <c r="AN1205" s="687"/>
      <c r="AO1205" s="687"/>
      <c r="AP1205" s="687"/>
      <c r="AQ1205" s="687"/>
      <c r="AR1205" s="687"/>
      <c r="AS1205" s="687"/>
      <c r="AT1205" s="687"/>
      <c r="AU1205" s="687"/>
      <c r="AV1205" s="687"/>
      <c r="AW1205" s="687"/>
      <c r="AX1205" s="687"/>
      <c r="AY1205" s="687"/>
      <c r="AZ1205" s="687"/>
      <c r="BA1205" s="687"/>
      <c r="BB1205" s="687"/>
    </row>
    <row r="1206" spans="1:54">
      <c r="A1206" s="605"/>
      <c r="B1206" s="605" t="str">
        <f>B$39</f>
        <v>MA</v>
      </c>
      <c r="C1206" s="574"/>
      <c r="D1206" s="680"/>
      <c r="E1206" s="608"/>
      <c r="G1206" s="641"/>
      <c r="H1206" s="615" t="str">
        <f>H$39</f>
        <v>MA</v>
      </c>
      <c r="I1206" s="641"/>
      <c r="J1206" s="641"/>
      <c r="K1206" s="641"/>
    </row>
    <row r="1207" spans="1:54">
      <c r="A1207" s="605"/>
      <c r="B1207" s="605" t="str">
        <f>B$40</f>
        <v>S1</v>
      </c>
      <c r="C1207" s="574"/>
      <c r="D1207" s="680"/>
      <c r="E1207" s="608"/>
      <c r="G1207" s="641"/>
      <c r="H1207" s="615" t="str">
        <f>H$40</f>
        <v>S1</v>
      </c>
      <c r="I1207" s="641"/>
      <c r="J1207" s="641"/>
      <c r="K1207" s="641"/>
    </row>
    <row r="1208" spans="1:54">
      <c r="A1208" s="605"/>
      <c r="B1208" s="605" t="str">
        <f>B$41</f>
        <v>S2</v>
      </c>
      <c r="C1208" s="574"/>
      <c r="D1208" s="680"/>
      <c r="E1208" s="608"/>
      <c r="G1208" s="641"/>
      <c r="H1208" s="615" t="str">
        <f>H$41</f>
        <v>S2</v>
      </c>
      <c r="I1208" s="641"/>
      <c r="J1208" s="641"/>
      <c r="K1208" s="641"/>
    </row>
    <row r="1209" spans="1:54">
      <c r="A1209" s="605"/>
      <c r="B1209" s="605" t="str">
        <f>B$42</f>
        <v>S3</v>
      </c>
      <c r="C1209" s="574"/>
      <c r="D1209" s="680"/>
      <c r="E1209" s="608"/>
      <c r="G1209" s="641"/>
      <c r="H1209" s="615" t="str">
        <f>H$42</f>
        <v>S3</v>
      </c>
      <c r="I1209" s="641"/>
      <c r="J1209" s="641"/>
      <c r="K1209" s="641"/>
    </row>
    <row r="1210" spans="1:54">
      <c r="A1210" s="605"/>
      <c r="B1210" s="605" t="str">
        <f>B$43</f>
        <v>S4</v>
      </c>
      <c r="C1210" s="574"/>
      <c r="D1210" s="680"/>
      <c r="E1210" s="608"/>
      <c r="G1210" s="641"/>
      <c r="H1210" s="615" t="str">
        <f>H$43</f>
        <v>S4</v>
      </c>
      <c r="I1210" s="641"/>
      <c r="J1210" s="641"/>
      <c r="K1210" s="641"/>
    </row>
    <row r="1212" spans="1:54" s="598" customFormat="1" ht="125.1">
      <c r="A1212" s="605" t="s">
        <v>1184</v>
      </c>
      <c r="B1212" s="605"/>
      <c r="C1212" s="606" t="s">
        <v>1186</v>
      </c>
      <c r="D1212" s="607"/>
      <c r="E1212" s="688"/>
      <c r="F1212" s="597"/>
      <c r="G1212" s="615" t="s">
        <v>1955</v>
      </c>
      <c r="H1212" s="615"/>
      <c r="I1212" s="619" t="s">
        <v>1956</v>
      </c>
      <c r="J1212" s="641"/>
      <c r="K1212" s="641"/>
      <c r="L1212" s="599"/>
      <c r="M1212" s="599"/>
      <c r="N1212" s="599"/>
      <c r="O1212" s="599"/>
      <c r="P1212" s="599"/>
      <c r="Q1212" s="599"/>
      <c r="R1212" s="599"/>
      <c r="S1212" s="599"/>
      <c r="T1212" s="599"/>
      <c r="U1212" s="599"/>
      <c r="V1212" s="599"/>
      <c r="W1212" s="599"/>
      <c r="X1212" s="599"/>
      <c r="Y1212" s="599"/>
      <c r="Z1212" s="599"/>
      <c r="AA1212" s="599"/>
      <c r="AB1212" s="599"/>
      <c r="AC1212" s="599"/>
      <c r="AD1212" s="599"/>
      <c r="AE1212" s="599"/>
      <c r="AF1212" s="599"/>
      <c r="AG1212" s="599"/>
      <c r="AH1212" s="599"/>
      <c r="AI1212" s="599"/>
      <c r="AJ1212" s="599"/>
      <c r="AK1212" s="599"/>
      <c r="AL1212" s="599"/>
      <c r="AM1212" s="599"/>
      <c r="AN1212" s="599"/>
      <c r="AO1212" s="599"/>
      <c r="AP1212" s="599"/>
      <c r="AQ1212" s="599"/>
      <c r="AR1212" s="599"/>
      <c r="AS1212" s="599"/>
      <c r="AT1212" s="599"/>
      <c r="AU1212" s="599"/>
      <c r="AV1212" s="599"/>
      <c r="AW1212" s="599"/>
      <c r="AX1212" s="599"/>
      <c r="AY1212" s="599"/>
      <c r="AZ1212" s="599"/>
      <c r="BA1212" s="599"/>
      <c r="BB1212" s="599"/>
    </row>
    <row r="1213" spans="1:54" s="598" customFormat="1">
      <c r="A1213" s="605"/>
      <c r="B1213" s="605" t="s">
        <v>1517</v>
      </c>
      <c r="C1213" s="574"/>
      <c r="D1213" s="607"/>
      <c r="E1213" s="688"/>
      <c r="F1213" s="597"/>
      <c r="G1213" s="641"/>
      <c r="H1213" s="615" t="s">
        <v>1517</v>
      </c>
      <c r="I1213" s="641"/>
      <c r="J1213" s="641"/>
      <c r="K1213" s="641"/>
      <c r="L1213" s="599"/>
      <c r="M1213" s="599"/>
      <c r="N1213" s="599"/>
      <c r="O1213" s="599"/>
      <c r="P1213" s="599"/>
      <c r="Q1213" s="599"/>
      <c r="R1213" s="599"/>
      <c r="S1213" s="599"/>
      <c r="T1213" s="599"/>
      <c r="U1213" s="599"/>
      <c r="V1213" s="599"/>
      <c r="W1213" s="599"/>
      <c r="X1213" s="599"/>
      <c r="Y1213" s="599"/>
      <c r="Z1213" s="599"/>
      <c r="AA1213" s="599"/>
      <c r="AB1213" s="599"/>
      <c r="AC1213" s="599"/>
      <c r="AD1213" s="599"/>
      <c r="AE1213" s="599"/>
      <c r="AF1213" s="599"/>
      <c r="AG1213" s="599"/>
      <c r="AH1213" s="599"/>
      <c r="AI1213" s="599"/>
      <c r="AJ1213" s="599"/>
      <c r="AK1213" s="599"/>
      <c r="AL1213" s="599"/>
      <c r="AM1213" s="599"/>
      <c r="AN1213" s="599"/>
      <c r="AO1213" s="599"/>
      <c r="AP1213" s="599"/>
      <c r="AQ1213" s="599"/>
      <c r="AR1213" s="599"/>
      <c r="AS1213" s="599"/>
      <c r="AT1213" s="599"/>
      <c r="AU1213" s="599"/>
      <c r="AV1213" s="599"/>
      <c r="AW1213" s="599"/>
      <c r="AX1213" s="599"/>
      <c r="AY1213" s="599"/>
      <c r="AZ1213" s="599"/>
      <c r="BA1213" s="599"/>
      <c r="BB1213" s="599"/>
    </row>
    <row r="1214" spans="1:54" s="598" customFormat="1">
      <c r="A1214" s="605"/>
      <c r="B1214" s="605" t="str">
        <f>B$39</f>
        <v>MA</v>
      </c>
      <c r="C1214" s="574"/>
      <c r="D1214" s="607"/>
      <c r="E1214" s="688"/>
      <c r="F1214" s="597"/>
      <c r="G1214" s="641"/>
      <c r="H1214" s="615" t="str">
        <f>H$39</f>
        <v>MA</v>
      </c>
      <c r="I1214" s="641"/>
      <c r="J1214" s="641"/>
      <c r="K1214" s="641"/>
      <c r="L1214" s="599"/>
      <c r="M1214" s="599"/>
      <c r="N1214" s="599"/>
      <c r="O1214" s="599"/>
      <c r="P1214" s="599"/>
      <c r="Q1214" s="599"/>
      <c r="R1214" s="599"/>
      <c r="S1214" s="599"/>
      <c r="T1214" s="599"/>
      <c r="U1214" s="599"/>
      <c r="V1214" s="599"/>
      <c r="W1214" s="599"/>
      <c r="X1214" s="599"/>
      <c r="Y1214" s="599"/>
      <c r="Z1214" s="599"/>
      <c r="AA1214" s="599"/>
      <c r="AB1214" s="599"/>
      <c r="AC1214" s="599"/>
      <c r="AD1214" s="599"/>
      <c r="AE1214" s="599"/>
      <c r="AF1214" s="599"/>
      <c r="AG1214" s="599"/>
      <c r="AH1214" s="599"/>
      <c r="AI1214" s="599"/>
      <c r="AJ1214" s="599"/>
      <c r="AK1214" s="599"/>
      <c r="AL1214" s="599"/>
      <c r="AM1214" s="599"/>
      <c r="AN1214" s="599"/>
      <c r="AO1214" s="599"/>
      <c r="AP1214" s="599"/>
      <c r="AQ1214" s="599"/>
      <c r="AR1214" s="599"/>
      <c r="AS1214" s="599"/>
      <c r="AT1214" s="599"/>
      <c r="AU1214" s="599"/>
      <c r="AV1214" s="599"/>
      <c r="AW1214" s="599"/>
      <c r="AX1214" s="599"/>
      <c r="AY1214" s="599"/>
      <c r="AZ1214" s="599"/>
      <c r="BA1214" s="599"/>
      <c r="BB1214" s="599"/>
    </row>
    <row r="1215" spans="1:54" s="598" customFormat="1">
      <c r="A1215" s="605"/>
      <c r="B1215" s="605" t="str">
        <f>B$40</f>
        <v>S1</v>
      </c>
      <c r="C1215" s="574"/>
      <c r="D1215" s="607"/>
      <c r="E1215" s="608"/>
      <c r="F1215" s="597"/>
      <c r="G1215" s="641"/>
      <c r="H1215" s="615" t="str">
        <f>H$40</f>
        <v>S1</v>
      </c>
      <c r="I1215" s="641"/>
      <c r="J1215" s="641"/>
      <c r="K1215" s="641"/>
      <c r="L1215" s="599"/>
      <c r="M1215" s="599"/>
      <c r="N1215" s="599"/>
      <c r="O1215" s="599"/>
      <c r="P1215" s="599"/>
      <c r="Q1215" s="599"/>
      <c r="R1215" s="599"/>
      <c r="S1215" s="599"/>
      <c r="T1215" s="599"/>
      <c r="U1215" s="599"/>
      <c r="V1215" s="599"/>
      <c r="W1215" s="599"/>
      <c r="X1215" s="599"/>
      <c r="Y1215" s="599"/>
      <c r="Z1215" s="599"/>
      <c r="AA1215" s="599"/>
      <c r="AB1215" s="599"/>
      <c r="AC1215" s="599"/>
      <c r="AD1215" s="599"/>
      <c r="AE1215" s="599"/>
      <c r="AF1215" s="599"/>
      <c r="AG1215" s="599"/>
      <c r="AH1215" s="599"/>
      <c r="AI1215" s="599"/>
      <c r="AJ1215" s="599"/>
      <c r="AK1215" s="599"/>
      <c r="AL1215" s="599"/>
      <c r="AM1215" s="599"/>
      <c r="AN1215" s="599"/>
      <c r="AO1215" s="599"/>
      <c r="AP1215" s="599"/>
      <c r="AQ1215" s="599"/>
      <c r="AR1215" s="599"/>
      <c r="AS1215" s="599"/>
      <c r="AT1215" s="599"/>
      <c r="AU1215" s="599"/>
      <c r="AV1215" s="599"/>
      <c r="AW1215" s="599"/>
      <c r="AX1215" s="599"/>
      <c r="AY1215" s="599"/>
      <c r="AZ1215" s="599"/>
      <c r="BA1215" s="599"/>
      <c r="BB1215" s="599"/>
    </row>
    <row r="1216" spans="1:54" s="598" customFormat="1">
      <c r="A1216" s="605"/>
      <c r="B1216" s="605" t="str">
        <f>B$41</f>
        <v>S2</v>
      </c>
      <c r="C1216" s="574"/>
      <c r="D1216" s="607"/>
      <c r="E1216" s="608"/>
      <c r="F1216" s="597"/>
      <c r="G1216" s="641"/>
      <c r="H1216" s="615" t="str">
        <f>H$41</f>
        <v>S2</v>
      </c>
      <c r="I1216" s="641"/>
      <c r="J1216" s="641"/>
      <c r="K1216" s="641"/>
      <c r="L1216" s="599"/>
      <c r="M1216" s="599"/>
      <c r="N1216" s="599"/>
      <c r="O1216" s="599"/>
      <c r="P1216" s="599"/>
      <c r="Q1216" s="599"/>
      <c r="R1216" s="599"/>
      <c r="S1216" s="599"/>
      <c r="T1216" s="599"/>
      <c r="U1216" s="599"/>
      <c r="V1216" s="599"/>
      <c r="W1216" s="599"/>
      <c r="X1216" s="599"/>
      <c r="Y1216" s="599"/>
      <c r="Z1216" s="599"/>
      <c r="AA1216" s="599"/>
      <c r="AB1216" s="599"/>
      <c r="AC1216" s="599"/>
      <c r="AD1216" s="599"/>
      <c r="AE1216" s="599"/>
      <c r="AF1216" s="599"/>
      <c r="AG1216" s="599"/>
      <c r="AH1216" s="599"/>
      <c r="AI1216" s="599"/>
      <c r="AJ1216" s="599"/>
      <c r="AK1216" s="599"/>
      <c r="AL1216" s="599"/>
      <c r="AM1216" s="599"/>
      <c r="AN1216" s="599"/>
      <c r="AO1216" s="599"/>
      <c r="AP1216" s="599"/>
      <c r="AQ1216" s="599"/>
      <c r="AR1216" s="599"/>
      <c r="AS1216" s="599"/>
      <c r="AT1216" s="599"/>
      <c r="AU1216" s="599"/>
      <c r="AV1216" s="599"/>
      <c r="AW1216" s="599"/>
      <c r="AX1216" s="599"/>
      <c r="AY1216" s="599"/>
      <c r="AZ1216" s="599"/>
      <c r="BA1216" s="599"/>
      <c r="BB1216" s="599"/>
    </row>
    <row r="1217" spans="1:54" s="598" customFormat="1">
      <c r="A1217" s="605"/>
      <c r="B1217" s="605" t="str">
        <f>B$42</f>
        <v>S3</v>
      </c>
      <c r="C1217" s="574"/>
      <c r="D1217" s="607"/>
      <c r="E1217" s="688"/>
      <c r="F1217" s="597"/>
      <c r="G1217" s="641"/>
      <c r="H1217" s="615" t="str">
        <f>H$42</f>
        <v>S3</v>
      </c>
      <c r="I1217" s="641"/>
      <c r="J1217" s="641"/>
      <c r="K1217" s="641"/>
      <c r="L1217" s="599"/>
      <c r="M1217" s="599"/>
      <c r="N1217" s="599"/>
      <c r="O1217" s="599"/>
      <c r="P1217" s="599"/>
      <c r="Q1217" s="599"/>
      <c r="R1217" s="599"/>
      <c r="S1217" s="599"/>
      <c r="T1217" s="599"/>
      <c r="U1217" s="599"/>
      <c r="V1217" s="599"/>
      <c r="W1217" s="599"/>
      <c r="X1217" s="599"/>
      <c r="Y1217" s="599"/>
      <c r="Z1217" s="599"/>
      <c r="AA1217" s="599"/>
      <c r="AB1217" s="599"/>
      <c r="AC1217" s="599"/>
      <c r="AD1217" s="599"/>
      <c r="AE1217" s="599"/>
      <c r="AF1217" s="599"/>
      <c r="AG1217" s="599"/>
      <c r="AH1217" s="599"/>
      <c r="AI1217" s="599"/>
      <c r="AJ1217" s="599"/>
      <c r="AK1217" s="599"/>
      <c r="AL1217" s="599"/>
      <c r="AM1217" s="599"/>
      <c r="AN1217" s="599"/>
      <c r="AO1217" s="599"/>
      <c r="AP1217" s="599"/>
      <c r="AQ1217" s="599"/>
      <c r="AR1217" s="599"/>
      <c r="AS1217" s="599"/>
      <c r="AT1217" s="599"/>
      <c r="AU1217" s="599"/>
      <c r="AV1217" s="599"/>
      <c r="AW1217" s="599"/>
      <c r="AX1217" s="599"/>
      <c r="AY1217" s="599"/>
      <c r="AZ1217" s="599"/>
      <c r="BA1217" s="599"/>
      <c r="BB1217" s="599"/>
    </row>
    <row r="1218" spans="1:54" s="598" customFormat="1">
      <c r="A1218" s="605"/>
      <c r="B1218" s="605" t="str">
        <f>B$43</f>
        <v>S4</v>
      </c>
      <c r="C1218" s="574"/>
      <c r="D1218" s="607"/>
      <c r="E1218" s="608"/>
      <c r="F1218" s="597"/>
      <c r="G1218" s="641"/>
      <c r="H1218" s="615" t="str">
        <f>H$43</f>
        <v>S4</v>
      </c>
      <c r="I1218" s="641"/>
      <c r="J1218" s="641"/>
      <c r="K1218" s="641"/>
      <c r="L1218" s="599"/>
      <c r="M1218" s="599"/>
      <c r="N1218" s="599"/>
      <c r="O1218" s="599"/>
      <c r="P1218" s="599"/>
      <c r="Q1218" s="599"/>
      <c r="R1218" s="599"/>
      <c r="S1218" s="599"/>
      <c r="T1218" s="599"/>
      <c r="U1218" s="599"/>
      <c r="V1218" s="599"/>
      <c r="W1218" s="599"/>
      <c r="X1218" s="599"/>
      <c r="Y1218" s="599"/>
      <c r="Z1218" s="599"/>
      <c r="AA1218" s="599"/>
      <c r="AB1218" s="599"/>
      <c r="AC1218" s="599"/>
      <c r="AD1218" s="599"/>
      <c r="AE1218" s="599"/>
      <c r="AF1218" s="599"/>
      <c r="AG1218" s="599"/>
      <c r="AH1218" s="599"/>
      <c r="AI1218" s="599"/>
      <c r="AJ1218" s="599"/>
      <c r="AK1218" s="599"/>
      <c r="AL1218" s="599"/>
      <c r="AM1218" s="599"/>
      <c r="AN1218" s="599"/>
      <c r="AO1218" s="599"/>
      <c r="AP1218" s="599"/>
      <c r="AQ1218" s="599"/>
      <c r="AR1218" s="599"/>
      <c r="AS1218" s="599"/>
      <c r="AT1218" s="599"/>
      <c r="AU1218" s="599"/>
      <c r="AV1218" s="599"/>
      <c r="AW1218" s="599"/>
      <c r="AX1218" s="599"/>
      <c r="AY1218" s="599"/>
      <c r="AZ1218" s="599"/>
      <c r="BA1218" s="599"/>
      <c r="BB1218" s="599"/>
    </row>
    <row r="1219" spans="1:54" s="598" customFormat="1">
      <c r="A1219" s="610"/>
      <c r="B1219" s="610"/>
      <c r="C1219" s="611"/>
      <c r="D1219" s="612"/>
      <c r="E1219" s="613"/>
      <c r="F1219" s="597"/>
      <c r="G1219" s="600"/>
      <c r="H1219" s="600"/>
      <c r="I1219" s="600"/>
      <c r="J1219" s="600"/>
      <c r="K1219" s="600"/>
      <c r="L1219" s="599"/>
      <c r="M1219" s="599"/>
      <c r="N1219" s="599"/>
      <c r="O1219" s="599"/>
      <c r="P1219" s="599"/>
      <c r="Q1219" s="599"/>
      <c r="R1219" s="599"/>
      <c r="S1219" s="599"/>
      <c r="T1219" s="599"/>
      <c r="U1219" s="599"/>
      <c r="V1219" s="599"/>
      <c r="W1219" s="599"/>
      <c r="X1219" s="599"/>
      <c r="Y1219" s="599"/>
      <c r="Z1219" s="599"/>
      <c r="AA1219" s="599"/>
      <c r="AB1219" s="599"/>
      <c r="AC1219" s="599"/>
      <c r="AD1219" s="599"/>
      <c r="AE1219" s="599"/>
      <c r="AF1219" s="599"/>
      <c r="AG1219" s="599"/>
      <c r="AH1219" s="599"/>
      <c r="AI1219" s="599"/>
      <c r="AJ1219" s="599"/>
      <c r="AK1219" s="599"/>
      <c r="AL1219" s="599"/>
      <c r="AM1219" s="599"/>
      <c r="AN1219" s="599"/>
      <c r="AO1219" s="599"/>
      <c r="AP1219" s="599"/>
      <c r="AQ1219" s="599"/>
      <c r="AR1219" s="599"/>
      <c r="AS1219" s="599"/>
      <c r="AT1219" s="599"/>
      <c r="AU1219" s="599"/>
      <c r="AV1219" s="599"/>
      <c r="AW1219" s="599"/>
      <c r="AX1219" s="599"/>
      <c r="AY1219" s="599"/>
      <c r="AZ1219" s="599"/>
      <c r="BA1219" s="599"/>
      <c r="BB1219" s="599"/>
    </row>
    <row r="1220" spans="1:54" s="598" customFormat="1" ht="112.5">
      <c r="A1220" s="605" t="s">
        <v>1189</v>
      </c>
      <c r="B1220" s="605"/>
      <c r="C1220" s="606" t="s">
        <v>1190</v>
      </c>
      <c r="D1220" s="607"/>
      <c r="E1220" s="608"/>
      <c r="F1220" s="597"/>
      <c r="G1220" s="615" t="s">
        <v>1957</v>
      </c>
      <c r="H1220" s="615"/>
      <c r="I1220" s="619" t="s">
        <v>1958</v>
      </c>
      <c r="J1220" s="641"/>
      <c r="K1220" s="641"/>
      <c r="L1220" s="599"/>
      <c r="M1220" s="599"/>
      <c r="N1220" s="599"/>
      <c r="O1220" s="599"/>
      <c r="P1220" s="599"/>
      <c r="Q1220" s="599"/>
      <c r="R1220" s="599"/>
      <c r="S1220" s="599"/>
      <c r="T1220" s="599"/>
      <c r="U1220" s="599"/>
      <c r="V1220" s="599"/>
      <c r="W1220" s="599"/>
      <c r="X1220" s="599"/>
      <c r="Y1220" s="599"/>
      <c r="Z1220" s="599"/>
      <c r="AA1220" s="599"/>
      <c r="AB1220" s="599"/>
      <c r="AC1220" s="599"/>
      <c r="AD1220" s="599"/>
      <c r="AE1220" s="599"/>
      <c r="AF1220" s="599"/>
      <c r="AG1220" s="599"/>
      <c r="AH1220" s="599"/>
      <c r="AI1220" s="599"/>
      <c r="AJ1220" s="599"/>
      <c r="AK1220" s="599"/>
      <c r="AL1220" s="599"/>
      <c r="AM1220" s="599"/>
      <c r="AN1220" s="599"/>
      <c r="AO1220" s="599"/>
      <c r="AP1220" s="599"/>
      <c r="AQ1220" s="599"/>
      <c r="AR1220" s="599"/>
      <c r="AS1220" s="599"/>
      <c r="AT1220" s="599"/>
      <c r="AU1220" s="599"/>
      <c r="AV1220" s="599"/>
      <c r="AW1220" s="599"/>
      <c r="AX1220" s="599"/>
      <c r="AY1220" s="599"/>
      <c r="AZ1220" s="599"/>
      <c r="BA1220" s="599"/>
      <c r="BB1220" s="599"/>
    </row>
    <row r="1221" spans="1:54" s="598" customFormat="1">
      <c r="A1221" s="605"/>
      <c r="B1221" s="605" t="s">
        <v>1517</v>
      </c>
      <c r="C1221" s="574"/>
      <c r="D1221" s="607"/>
      <c r="E1221" s="608"/>
      <c r="F1221" s="597"/>
      <c r="G1221" s="641"/>
      <c r="H1221" s="615" t="s">
        <v>1517</v>
      </c>
      <c r="I1221" s="641"/>
      <c r="J1221" s="641"/>
      <c r="K1221" s="641"/>
      <c r="L1221" s="599"/>
      <c r="M1221" s="599"/>
      <c r="N1221" s="599"/>
      <c r="O1221" s="599"/>
      <c r="P1221" s="599"/>
      <c r="Q1221" s="599"/>
      <c r="R1221" s="599"/>
      <c r="S1221" s="599"/>
      <c r="T1221" s="599"/>
      <c r="U1221" s="599"/>
      <c r="V1221" s="599"/>
      <c r="W1221" s="599"/>
      <c r="X1221" s="599"/>
      <c r="Y1221" s="599"/>
      <c r="Z1221" s="599"/>
      <c r="AA1221" s="599"/>
      <c r="AB1221" s="599"/>
      <c r="AC1221" s="599"/>
      <c r="AD1221" s="599"/>
      <c r="AE1221" s="599"/>
      <c r="AF1221" s="599"/>
      <c r="AG1221" s="599"/>
      <c r="AH1221" s="599"/>
      <c r="AI1221" s="599"/>
      <c r="AJ1221" s="599"/>
      <c r="AK1221" s="599"/>
      <c r="AL1221" s="599"/>
      <c r="AM1221" s="599"/>
      <c r="AN1221" s="599"/>
      <c r="AO1221" s="599"/>
      <c r="AP1221" s="599"/>
      <c r="AQ1221" s="599"/>
      <c r="AR1221" s="599"/>
      <c r="AS1221" s="599"/>
      <c r="AT1221" s="599"/>
      <c r="AU1221" s="599"/>
      <c r="AV1221" s="599"/>
      <c r="AW1221" s="599"/>
      <c r="AX1221" s="599"/>
      <c r="AY1221" s="599"/>
      <c r="AZ1221" s="599"/>
      <c r="BA1221" s="599"/>
      <c r="BB1221" s="599"/>
    </row>
    <row r="1222" spans="1:54" s="598" customFormat="1">
      <c r="A1222" s="605"/>
      <c r="B1222" s="605" t="str">
        <f>B$39</f>
        <v>MA</v>
      </c>
      <c r="C1222" s="574"/>
      <c r="D1222" s="607"/>
      <c r="E1222" s="608"/>
      <c r="F1222" s="597"/>
      <c r="G1222" s="641"/>
      <c r="H1222" s="615" t="str">
        <f>H$39</f>
        <v>MA</v>
      </c>
      <c r="I1222" s="641"/>
      <c r="J1222" s="641"/>
      <c r="K1222" s="641"/>
      <c r="L1222" s="599"/>
      <c r="M1222" s="599"/>
      <c r="N1222" s="599"/>
      <c r="O1222" s="599"/>
      <c r="P1222" s="599"/>
      <c r="Q1222" s="599"/>
      <c r="R1222" s="599"/>
      <c r="S1222" s="599"/>
      <c r="T1222" s="599"/>
      <c r="U1222" s="599"/>
      <c r="V1222" s="599"/>
      <c r="W1222" s="599"/>
      <c r="X1222" s="599"/>
      <c r="Y1222" s="599"/>
      <c r="Z1222" s="599"/>
      <c r="AA1222" s="599"/>
      <c r="AB1222" s="599"/>
      <c r="AC1222" s="599"/>
      <c r="AD1222" s="599"/>
      <c r="AE1222" s="599"/>
      <c r="AF1222" s="599"/>
      <c r="AG1222" s="599"/>
      <c r="AH1222" s="599"/>
      <c r="AI1222" s="599"/>
      <c r="AJ1222" s="599"/>
      <c r="AK1222" s="599"/>
      <c r="AL1222" s="599"/>
      <c r="AM1222" s="599"/>
      <c r="AN1222" s="599"/>
      <c r="AO1222" s="599"/>
      <c r="AP1222" s="599"/>
      <c r="AQ1222" s="599"/>
      <c r="AR1222" s="599"/>
      <c r="AS1222" s="599"/>
      <c r="AT1222" s="599"/>
      <c r="AU1222" s="599"/>
      <c r="AV1222" s="599"/>
      <c r="AW1222" s="599"/>
      <c r="AX1222" s="599"/>
      <c r="AY1222" s="599"/>
      <c r="AZ1222" s="599"/>
      <c r="BA1222" s="599"/>
      <c r="BB1222" s="599"/>
    </row>
    <row r="1223" spans="1:54" s="598" customFormat="1">
      <c r="A1223" s="605"/>
      <c r="B1223" s="605" t="str">
        <f>B$40</f>
        <v>S1</v>
      </c>
      <c r="C1223" s="574"/>
      <c r="D1223" s="607"/>
      <c r="E1223" s="608"/>
      <c r="F1223" s="597"/>
      <c r="G1223" s="641"/>
      <c r="H1223" s="615" t="str">
        <f>H$40</f>
        <v>S1</v>
      </c>
      <c r="I1223" s="641"/>
      <c r="J1223" s="641"/>
      <c r="K1223" s="641"/>
      <c r="L1223" s="599"/>
      <c r="M1223" s="599"/>
      <c r="N1223" s="599"/>
      <c r="O1223" s="599"/>
      <c r="P1223" s="599"/>
      <c r="Q1223" s="599"/>
      <c r="R1223" s="599"/>
      <c r="S1223" s="599"/>
      <c r="T1223" s="599"/>
      <c r="U1223" s="599"/>
      <c r="V1223" s="599"/>
      <c r="W1223" s="599"/>
      <c r="X1223" s="599"/>
      <c r="Y1223" s="599"/>
      <c r="Z1223" s="599"/>
      <c r="AA1223" s="599"/>
      <c r="AB1223" s="599"/>
      <c r="AC1223" s="599"/>
      <c r="AD1223" s="599"/>
      <c r="AE1223" s="599"/>
      <c r="AF1223" s="599"/>
      <c r="AG1223" s="599"/>
      <c r="AH1223" s="599"/>
      <c r="AI1223" s="599"/>
      <c r="AJ1223" s="599"/>
      <c r="AK1223" s="599"/>
      <c r="AL1223" s="599"/>
      <c r="AM1223" s="599"/>
      <c r="AN1223" s="599"/>
      <c r="AO1223" s="599"/>
      <c r="AP1223" s="599"/>
      <c r="AQ1223" s="599"/>
      <c r="AR1223" s="599"/>
      <c r="AS1223" s="599"/>
      <c r="AT1223" s="599"/>
      <c r="AU1223" s="599"/>
      <c r="AV1223" s="599"/>
      <c r="AW1223" s="599"/>
      <c r="AX1223" s="599"/>
      <c r="AY1223" s="599"/>
      <c r="AZ1223" s="599"/>
      <c r="BA1223" s="599"/>
      <c r="BB1223" s="599"/>
    </row>
    <row r="1224" spans="1:54" s="598" customFormat="1">
      <c r="A1224" s="605"/>
      <c r="B1224" s="605" t="str">
        <f>B$41</f>
        <v>S2</v>
      </c>
      <c r="C1224" s="574"/>
      <c r="D1224" s="607"/>
      <c r="E1224" s="608"/>
      <c r="F1224" s="597"/>
      <c r="G1224" s="641"/>
      <c r="H1224" s="615" t="str">
        <f>H$41</f>
        <v>S2</v>
      </c>
      <c r="I1224" s="641"/>
      <c r="J1224" s="641"/>
      <c r="K1224" s="641"/>
      <c r="L1224" s="599"/>
      <c r="M1224" s="599"/>
      <c r="N1224" s="599"/>
      <c r="O1224" s="599"/>
      <c r="P1224" s="599"/>
      <c r="Q1224" s="599"/>
      <c r="R1224" s="599"/>
      <c r="S1224" s="599"/>
      <c r="T1224" s="599"/>
      <c r="U1224" s="599"/>
      <c r="V1224" s="599"/>
      <c r="W1224" s="599"/>
      <c r="X1224" s="599"/>
      <c r="Y1224" s="599"/>
      <c r="Z1224" s="599"/>
      <c r="AA1224" s="599"/>
      <c r="AB1224" s="599"/>
      <c r="AC1224" s="599"/>
      <c r="AD1224" s="599"/>
      <c r="AE1224" s="599"/>
      <c r="AF1224" s="599"/>
      <c r="AG1224" s="599"/>
      <c r="AH1224" s="599"/>
      <c r="AI1224" s="599"/>
      <c r="AJ1224" s="599"/>
      <c r="AK1224" s="599"/>
      <c r="AL1224" s="599"/>
      <c r="AM1224" s="599"/>
      <c r="AN1224" s="599"/>
      <c r="AO1224" s="599"/>
      <c r="AP1224" s="599"/>
      <c r="AQ1224" s="599"/>
      <c r="AR1224" s="599"/>
      <c r="AS1224" s="599"/>
      <c r="AT1224" s="599"/>
      <c r="AU1224" s="599"/>
      <c r="AV1224" s="599"/>
      <c r="AW1224" s="599"/>
      <c r="AX1224" s="599"/>
      <c r="AY1224" s="599"/>
      <c r="AZ1224" s="599"/>
      <c r="BA1224" s="599"/>
      <c r="BB1224" s="599"/>
    </row>
    <row r="1225" spans="1:54" s="598" customFormat="1">
      <c r="A1225" s="605"/>
      <c r="B1225" s="605" t="str">
        <f>B$42</f>
        <v>S3</v>
      </c>
      <c r="C1225" s="574"/>
      <c r="D1225" s="607"/>
      <c r="E1225" s="608"/>
      <c r="F1225" s="597"/>
      <c r="G1225" s="641"/>
      <c r="H1225" s="615" t="str">
        <f>H$42</f>
        <v>S3</v>
      </c>
      <c r="I1225" s="641"/>
      <c r="J1225" s="641"/>
      <c r="K1225" s="641"/>
      <c r="L1225" s="599"/>
      <c r="M1225" s="599"/>
      <c r="N1225" s="599"/>
      <c r="O1225" s="599"/>
      <c r="P1225" s="599"/>
      <c r="Q1225" s="599"/>
      <c r="R1225" s="599"/>
      <c r="S1225" s="599"/>
      <c r="T1225" s="599"/>
      <c r="U1225" s="599"/>
      <c r="V1225" s="599"/>
      <c r="W1225" s="599"/>
      <c r="X1225" s="599"/>
      <c r="Y1225" s="599"/>
      <c r="Z1225" s="599"/>
      <c r="AA1225" s="599"/>
      <c r="AB1225" s="599"/>
      <c r="AC1225" s="599"/>
      <c r="AD1225" s="599"/>
      <c r="AE1225" s="599"/>
      <c r="AF1225" s="599"/>
      <c r="AG1225" s="599"/>
      <c r="AH1225" s="599"/>
      <c r="AI1225" s="599"/>
      <c r="AJ1225" s="599"/>
      <c r="AK1225" s="599"/>
      <c r="AL1225" s="599"/>
      <c r="AM1225" s="599"/>
      <c r="AN1225" s="599"/>
      <c r="AO1225" s="599"/>
      <c r="AP1225" s="599"/>
      <c r="AQ1225" s="599"/>
      <c r="AR1225" s="599"/>
      <c r="AS1225" s="599"/>
      <c r="AT1225" s="599"/>
      <c r="AU1225" s="599"/>
      <c r="AV1225" s="599"/>
      <c r="AW1225" s="599"/>
      <c r="AX1225" s="599"/>
      <c r="AY1225" s="599"/>
      <c r="AZ1225" s="599"/>
      <c r="BA1225" s="599"/>
      <c r="BB1225" s="599"/>
    </row>
    <row r="1226" spans="1:54" s="598" customFormat="1">
      <c r="A1226" s="605"/>
      <c r="B1226" s="605" t="str">
        <f>B$43</f>
        <v>S4</v>
      </c>
      <c r="C1226" s="574"/>
      <c r="D1226" s="607"/>
      <c r="E1226" s="608"/>
      <c r="F1226" s="597"/>
      <c r="G1226" s="641"/>
      <c r="H1226" s="615" t="str">
        <f>H$43</f>
        <v>S4</v>
      </c>
      <c r="I1226" s="641"/>
      <c r="J1226" s="641"/>
      <c r="K1226" s="641"/>
      <c r="L1226" s="599"/>
      <c r="M1226" s="599"/>
      <c r="N1226" s="599"/>
      <c r="O1226" s="599"/>
      <c r="P1226" s="599"/>
      <c r="Q1226" s="599"/>
      <c r="R1226" s="599"/>
      <c r="S1226" s="599"/>
      <c r="T1226" s="599"/>
      <c r="U1226" s="599"/>
      <c r="V1226" s="599"/>
      <c r="W1226" s="599"/>
      <c r="X1226" s="599"/>
      <c r="Y1226" s="599"/>
      <c r="Z1226" s="599"/>
      <c r="AA1226" s="599"/>
      <c r="AB1226" s="599"/>
      <c r="AC1226" s="599"/>
      <c r="AD1226" s="599"/>
      <c r="AE1226" s="599"/>
      <c r="AF1226" s="599"/>
      <c r="AG1226" s="599"/>
      <c r="AH1226" s="599"/>
      <c r="AI1226" s="599"/>
      <c r="AJ1226" s="599"/>
      <c r="AK1226" s="599"/>
      <c r="AL1226" s="599"/>
      <c r="AM1226" s="599"/>
      <c r="AN1226" s="599"/>
      <c r="AO1226" s="599"/>
      <c r="AP1226" s="599"/>
      <c r="AQ1226" s="599"/>
      <c r="AR1226" s="599"/>
      <c r="AS1226" s="599"/>
      <c r="AT1226" s="599"/>
      <c r="AU1226" s="599"/>
      <c r="AV1226" s="599"/>
      <c r="AW1226" s="599"/>
      <c r="AX1226" s="599"/>
      <c r="AY1226" s="599"/>
      <c r="AZ1226" s="599"/>
      <c r="BA1226" s="599"/>
      <c r="BB1226" s="599"/>
    </row>
    <row r="1227" spans="1:54" s="598" customFormat="1">
      <c r="A1227" s="610"/>
      <c r="B1227" s="610"/>
      <c r="C1227" s="611"/>
      <c r="D1227" s="612"/>
      <c r="E1227" s="613"/>
      <c r="F1227" s="597"/>
      <c r="G1227" s="600"/>
      <c r="H1227" s="600"/>
      <c r="I1227" s="600"/>
      <c r="J1227" s="600"/>
      <c r="K1227" s="600"/>
      <c r="L1227" s="599"/>
      <c r="M1227" s="599"/>
      <c r="N1227" s="599"/>
      <c r="O1227" s="599"/>
      <c r="P1227" s="599"/>
      <c r="Q1227" s="599"/>
      <c r="R1227" s="599"/>
      <c r="S1227" s="599"/>
      <c r="T1227" s="599"/>
      <c r="U1227" s="599"/>
      <c r="V1227" s="599"/>
      <c r="W1227" s="599"/>
      <c r="X1227" s="599"/>
      <c r="Y1227" s="599"/>
      <c r="Z1227" s="599"/>
      <c r="AA1227" s="599"/>
      <c r="AB1227" s="599"/>
      <c r="AC1227" s="599"/>
      <c r="AD1227" s="599"/>
      <c r="AE1227" s="599"/>
      <c r="AF1227" s="599"/>
      <c r="AG1227" s="599"/>
      <c r="AH1227" s="599"/>
      <c r="AI1227" s="599"/>
      <c r="AJ1227" s="599"/>
      <c r="AK1227" s="599"/>
      <c r="AL1227" s="599"/>
      <c r="AM1227" s="599"/>
      <c r="AN1227" s="599"/>
      <c r="AO1227" s="599"/>
      <c r="AP1227" s="599"/>
      <c r="AQ1227" s="599"/>
      <c r="AR1227" s="599"/>
      <c r="AS1227" s="599"/>
      <c r="AT1227" s="599"/>
      <c r="AU1227" s="599"/>
      <c r="AV1227" s="599"/>
      <c r="AW1227" s="599"/>
      <c r="AX1227" s="599"/>
      <c r="AY1227" s="599"/>
      <c r="AZ1227" s="599"/>
      <c r="BA1227" s="599"/>
      <c r="BB1227" s="599"/>
    </row>
    <row r="1228" spans="1:54" s="598" customFormat="1" ht="260.25" customHeight="1">
      <c r="A1228" s="605" t="s">
        <v>1194</v>
      </c>
      <c r="B1228" s="605"/>
      <c r="C1228" s="606" t="s">
        <v>1959</v>
      </c>
      <c r="D1228" s="607"/>
      <c r="E1228" s="608"/>
      <c r="F1228" s="597"/>
      <c r="G1228" s="641" t="s">
        <v>1960</v>
      </c>
      <c r="H1228" s="641"/>
      <c r="I1228" s="619" t="s">
        <v>1961</v>
      </c>
      <c r="J1228" s="641"/>
      <c r="K1228" s="641"/>
      <c r="L1228" s="599"/>
      <c r="M1228" s="599"/>
      <c r="N1228" s="599"/>
      <c r="O1228" s="599"/>
      <c r="P1228" s="599"/>
      <c r="Q1228" s="599"/>
      <c r="R1228" s="599"/>
      <c r="S1228" s="599"/>
      <c r="T1228" s="599"/>
      <c r="U1228" s="599"/>
      <c r="V1228" s="599"/>
      <c r="W1228" s="599"/>
      <c r="X1228" s="599"/>
      <c r="Y1228" s="599"/>
      <c r="Z1228" s="599"/>
      <c r="AA1228" s="599"/>
      <c r="AB1228" s="599"/>
      <c r="AC1228" s="599"/>
      <c r="AD1228" s="599"/>
      <c r="AE1228" s="599"/>
      <c r="AF1228" s="599"/>
      <c r="AG1228" s="599"/>
      <c r="AH1228" s="599"/>
      <c r="AI1228" s="599"/>
      <c r="AJ1228" s="599"/>
      <c r="AK1228" s="599"/>
      <c r="AL1228" s="599"/>
      <c r="AM1228" s="599"/>
      <c r="AN1228" s="599"/>
      <c r="AO1228" s="599"/>
      <c r="AP1228" s="599"/>
      <c r="AQ1228" s="599"/>
      <c r="AR1228" s="599"/>
      <c r="AS1228" s="599"/>
      <c r="AT1228" s="599"/>
      <c r="AU1228" s="599"/>
      <c r="AV1228" s="599"/>
      <c r="AW1228" s="599"/>
      <c r="AX1228" s="599"/>
      <c r="AY1228" s="599"/>
      <c r="AZ1228" s="599"/>
      <c r="BA1228" s="599"/>
      <c r="BB1228" s="599"/>
    </row>
    <row r="1229" spans="1:54" s="598" customFormat="1" ht="112.5">
      <c r="A1229" s="605"/>
      <c r="B1229" s="605"/>
      <c r="C1229" s="609" t="s">
        <v>1962</v>
      </c>
      <c r="D1229" s="607"/>
      <c r="E1229" s="608"/>
      <c r="F1229" s="597"/>
      <c r="G1229" s="641"/>
      <c r="H1229" s="641"/>
      <c r="I1229" s="619" t="s">
        <v>1963</v>
      </c>
      <c r="J1229" s="641"/>
      <c r="K1229" s="641"/>
      <c r="L1229" s="599"/>
      <c r="M1229" s="599"/>
      <c r="N1229" s="599"/>
      <c r="O1229" s="599"/>
      <c r="P1229" s="599"/>
      <c r="Q1229" s="599"/>
      <c r="R1229" s="599"/>
      <c r="S1229" s="599"/>
      <c r="T1229" s="599"/>
      <c r="U1229" s="599"/>
      <c r="V1229" s="599"/>
      <c r="W1229" s="599"/>
      <c r="X1229" s="599"/>
      <c r="Y1229" s="599"/>
      <c r="Z1229" s="599"/>
      <c r="AA1229" s="599"/>
      <c r="AB1229" s="599"/>
      <c r="AC1229" s="599"/>
      <c r="AD1229" s="599"/>
      <c r="AE1229" s="599"/>
      <c r="AF1229" s="599"/>
      <c r="AG1229" s="599"/>
      <c r="AH1229" s="599"/>
      <c r="AI1229" s="599"/>
      <c r="AJ1229" s="599"/>
      <c r="AK1229" s="599"/>
      <c r="AL1229" s="599"/>
      <c r="AM1229" s="599"/>
      <c r="AN1229" s="599"/>
      <c r="AO1229" s="599"/>
      <c r="AP1229" s="599"/>
      <c r="AQ1229" s="599"/>
      <c r="AR1229" s="599"/>
      <c r="AS1229" s="599"/>
      <c r="AT1229" s="599"/>
      <c r="AU1229" s="599"/>
      <c r="AV1229" s="599"/>
      <c r="AW1229" s="599"/>
      <c r="AX1229" s="599"/>
      <c r="AY1229" s="599"/>
      <c r="AZ1229" s="599"/>
      <c r="BA1229" s="599"/>
      <c r="BB1229" s="599"/>
    </row>
    <row r="1230" spans="1:54" s="598" customFormat="1">
      <c r="A1230" s="605"/>
      <c r="B1230" s="605" t="s">
        <v>1517</v>
      </c>
      <c r="C1230" s="574"/>
      <c r="D1230" s="607"/>
      <c r="E1230" s="608"/>
      <c r="F1230" s="597"/>
      <c r="G1230" s="641"/>
      <c r="H1230" s="615" t="s">
        <v>1517</v>
      </c>
      <c r="I1230" s="641"/>
      <c r="J1230" s="641"/>
      <c r="K1230" s="641"/>
      <c r="L1230" s="599"/>
      <c r="M1230" s="599"/>
      <c r="N1230" s="599"/>
      <c r="O1230" s="599"/>
      <c r="P1230" s="599"/>
      <c r="Q1230" s="599"/>
      <c r="R1230" s="599"/>
      <c r="S1230" s="599"/>
      <c r="T1230" s="599"/>
      <c r="U1230" s="599"/>
      <c r="V1230" s="599"/>
      <c r="W1230" s="599"/>
      <c r="X1230" s="599"/>
      <c r="Y1230" s="599"/>
      <c r="Z1230" s="599"/>
      <c r="AA1230" s="599"/>
      <c r="AB1230" s="599"/>
      <c r="AC1230" s="599"/>
      <c r="AD1230" s="599"/>
      <c r="AE1230" s="599"/>
      <c r="AF1230" s="599"/>
      <c r="AG1230" s="599"/>
      <c r="AH1230" s="599"/>
      <c r="AI1230" s="599"/>
      <c r="AJ1230" s="599"/>
      <c r="AK1230" s="599"/>
      <c r="AL1230" s="599"/>
      <c r="AM1230" s="599"/>
      <c r="AN1230" s="599"/>
      <c r="AO1230" s="599"/>
      <c r="AP1230" s="599"/>
      <c r="AQ1230" s="599"/>
      <c r="AR1230" s="599"/>
      <c r="AS1230" s="599"/>
      <c r="AT1230" s="599"/>
      <c r="AU1230" s="599"/>
      <c r="AV1230" s="599"/>
      <c r="AW1230" s="599"/>
      <c r="AX1230" s="599"/>
      <c r="AY1230" s="599"/>
      <c r="AZ1230" s="599"/>
      <c r="BA1230" s="599"/>
      <c r="BB1230" s="599"/>
    </row>
    <row r="1231" spans="1:54" s="598" customFormat="1">
      <c r="A1231" s="605"/>
      <c r="B1231" s="605" t="str">
        <f>B$39</f>
        <v>MA</v>
      </c>
      <c r="C1231" s="574"/>
      <c r="D1231" s="607"/>
      <c r="E1231" s="608"/>
      <c r="F1231" s="597"/>
      <c r="G1231" s="641"/>
      <c r="H1231" s="615" t="str">
        <f>H$39</f>
        <v>MA</v>
      </c>
      <c r="I1231" s="641"/>
      <c r="J1231" s="641"/>
      <c r="K1231" s="641"/>
      <c r="L1231" s="599"/>
      <c r="M1231" s="599"/>
      <c r="N1231" s="599"/>
      <c r="O1231" s="599"/>
      <c r="P1231" s="599"/>
      <c r="Q1231" s="599"/>
      <c r="R1231" s="599"/>
      <c r="S1231" s="599"/>
      <c r="T1231" s="599"/>
      <c r="U1231" s="599"/>
      <c r="V1231" s="599"/>
      <c r="W1231" s="599"/>
      <c r="X1231" s="599"/>
      <c r="Y1231" s="599"/>
      <c r="Z1231" s="599"/>
      <c r="AA1231" s="599"/>
      <c r="AB1231" s="599"/>
      <c r="AC1231" s="599"/>
      <c r="AD1231" s="599"/>
      <c r="AE1231" s="599"/>
      <c r="AF1231" s="599"/>
      <c r="AG1231" s="599"/>
      <c r="AH1231" s="599"/>
      <c r="AI1231" s="599"/>
      <c r="AJ1231" s="599"/>
      <c r="AK1231" s="599"/>
      <c r="AL1231" s="599"/>
      <c r="AM1231" s="599"/>
      <c r="AN1231" s="599"/>
      <c r="AO1231" s="599"/>
      <c r="AP1231" s="599"/>
      <c r="AQ1231" s="599"/>
      <c r="AR1231" s="599"/>
      <c r="AS1231" s="599"/>
      <c r="AT1231" s="599"/>
      <c r="AU1231" s="599"/>
      <c r="AV1231" s="599"/>
      <c r="AW1231" s="599"/>
      <c r="AX1231" s="599"/>
      <c r="AY1231" s="599"/>
      <c r="AZ1231" s="599"/>
      <c r="BA1231" s="599"/>
      <c r="BB1231" s="599"/>
    </row>
    <row r="1232" spans="1:54" s="598" customFormat="1">
      <c r="A1232" s="605"/>
      <c r="B1232" s="605" t="str">
        <f>B$40</f>
        <v>S1</v>
      </c>
      <c r="C1232" s="574"/>
      <c r="D1232" s="607"/>
      <c r="E1232" s="608"/>
      <c r="F1232" s="597"/>
      <c r="G1232" s="641"/>
      <c r="H1232" s="615" t="str">
        <f>H$40</f>
        <v>S1</v>
      </c>
      <c r="I1232" s="641"/>
      <c r="J1232" s="641"/>
      <c r="K1232" s="641"/>
      <c r="L1232" s="599"/>
      <c r="M1232" s="599"/>
      <c r="N1232" s="599"/>
      <c r="O1232" s="599"/>
      <c r="P1232" s="599"/>
      <c r="Q1232" s="599"/>
      <c r="R1232" s="599"/>
      <c r="S1232" s="599"/>
      <c r="T1232" s="599"/>
      <c r="U1232" s="599"/>
      <c r="V1232" s="599"/>
      <c r="W1232" s="599"/>
      <c r="X1232" s="599"/>
      <c r="Y1232" s="599"/>
      <c r="Z1232" s="599"/>
      <c r="AA1232" s="599"/>
      <c r="AB1232" s="599"/>
      <c r="AC1232" s="599"/>
      <c r="AD1232" s="599"/>
      <c r="AE1232" s="599"/>
      <c r="AF1232" s="599"/>
      <c r="AG1232" s="599"/>
      <c r="AH1232" s="599"/>
      <c r="AI1232" s="599"/>
      <c r="AJ1232" s="599"/>
      <c r="AK1232" s="599"/>
      <c r="AL1232" s="599"/>
      <c r="AM1232" s="599"/>
      <c r="AN1232" s="599"/>
      <c r="AO1232" s="599"/>
      <c r="AP1232" s="599"/>
      <c r="AQ1232" s="599"/>
      <c r="AR1232" s="599"/>
      <c r="AS1232" s="599"/>
      <c r="AT1232" s="599"/>
      <c r="AU1232" s="599"/>
      <c r="AV1232" s="599"/>
      <c r="AW1232" s="599"/>
      <c r="AX1232" s="599"/>
      <c r="AY1232" s="599"/>
      <c r="AZ1232" s="599"/>
      <c r="BA1232" s="599"/>
      <c r="BB1232" s="599"/>
    </row>
    <row r="1233" spans="1:54" s="598" customFormat="1">
      <c r="A1233" s="605"/>
      <c r="B1233" s="605" t="str">
        <f>B$41</f>
        <v>S2</v>
      </c>
      <c r="C1233" s="574"/>
      <c r="D1233" s="607"/>
      <c r="E1233" s="608"/>
      <c r="F1233" s="597"/>
      <c r="G1233" s="641"/>
      <c r="H1233" s="615" t="str">
        <f>H$41</f>
        <v>S2</v>
      </c>
      <c r="I1233" s="641"/>
      <c r="J1233" s="641"/>
      <c r="K1233" s="641"/>
      <c r="L1233" s="599"/>
      <c r="M1233" s="599"/>
      <c r="N1233" s="599"/>
      <c r="O1233" s="599"/>
      <c r="P1233" s="599"/>
      <c r="Q1233" s="599"/>
      <c r="R1233" s="599"/>
      <c r="S1233" s="599"/>
      <c r="T1233" s="599"/>
      <c r="U1233" s="599"/>
      <c r="V1233" s="599"/>
      <c r="W1233" s="599"/>
      <c r="X1233" s="599"/>
      <c r="Y1233" s="599"/>
      <c r="Z1233" s="599"/>
      <c r="AA1233" s="599"/>
      <c r="AB1233" s="599"/>
      <c r="AC1233" s="599"/>
      <c r="AD1233" s="599"/>
      <c r="AE1233" s="599"/>
      <c r="AF1233" s="599"/>
      <c r="AG1233" s="599"/>
      <c r="AH1233" s="599"/>
      <c r="AI1233" s="599"/>
      <c r="AJ1233" s="599"/>
      <c r="AK1233" s="599"/>
      <c r="AL1233" s="599"/>
      <c r="AM1233" s="599"/>
      <c r="AN1233" s="599"/>
      <c r="AO1233" s="599"/>
      <c r="AP1233" s="599"/>
      <c r="AQ1233" s="599"/>
      <c r="AR1233" s="599"/>
      <c r="AS1233" s="599"/>
      <c r="AT1233" s="599"/>
      <c r="AU1233" s="599"/>
      <c r="AV1233" s="599"/>
      <c r="AW1233" s="599"/>
      <c r="AX1233" s="599"/>
      <c r="AY1233" s="599"/>
      <c r="AZ1233" s="599"/>
      <c r="BA1233" s="599"/>
      <c r="BB1233" s="599"/>
    </row>
    <row r="1234" spans="1:54" s="598" customFormat="1">
      <c r="A1234" s="605"/>
      <c r="B1234" s="605" t="str">
        <f>B$42</f>
        <v>S3</v>
      </c>
      <c r="C1234" s="574"/>
      <c r="D1234" s="607"/>
      <c r="E1234" s="608"/>
      <c r="F1234" s="597"/>
      <c r="G1234" s="641"/>
      <c r="H1234" s="615" t="str">
        <f>H$42</f>
        <v>S3</v>
      </c>
      <c r="I1234" s="641"/>
      <c r="J1234" s="641"/>
      <c r="K1234" s="641"/>
      <c r="L1234" s="599"/>
      <c r="M1234" s="599"/>
      <c r="N1234" s="599"/>
      <c r="O1234" s="599"/>
      <c r="P1234" s="599"/>
      <c r="Q1234" s="599"/>
      <c r="R1234" s="599"/>
      <c r="S1234" s="599"/>
      <c r="T1234" s="599"/>
      <c r="U1234" s="599"/>
      <c r="V1234" s="599"/>
      <c r="W1234" s="599"/>
      <c r="X1234" s="599"/>
      <c r="Y1234" s="599"/>
      <c r="Z1234" s="599"/>
      <c r="AA1234" s="599"/>
      <c r="AB1234" s="599"/>
      <c r="AC1234" s="599"/>
      <c r="AD1234" s="599"/>
      <c r="AE1234" s="599"/>
      <c r="AF1234" s="599"/>
      <c r="AG1234" s="599"/>
      <c r="AH1234" s="599"/>
      <c r="AI1234" s="599"/>
      <c r="AJ1234" s="599"/>
      <c r="AK1234" s="599"/>
      <c r="AL1234" s="599"/>
      <c r="AM1234" s="599"/>
      <c r="AN1234" s="599"/>
      <c r="AO1234" s="599"/>
      <c r="AP1234" s="599"/>
      <c r="AQ1234" s="599"/>
      <c r="AR1234" s="599"/>
      <c r="AS1234" s="599"/>
      <c r="AT1234" s="599"/>
      <c r="AU1234" s="599"/>
      <c r="AV1234" s="599"/>
      <c r="AW1234" s="599"/>
      <c r="AX1234" s="599"/>
      <c r="AY1234" s="599"/>
      <c r="AZ1234" s="599"/>
      <c r="BA1234" s="599"/>
      <c r="BB1234" s="599"/>
    </row>
    <row r="1235" spans="1:54" s="598" customFormat="1">
      <c r="A1235" s="605"/>
      <c r="B1235" s="605" t="str">
        <f>B$43</f>
        <v>S4</v>
      </c>
      <c r="C1235" s="574"/>
      <c r="D1235" s="607"/>
      <c r="E1235" s="608"/>
      <c r="F1235" s="597"/>
      <c r="G1235" s="641"/>
      <c r="H1235" s="615" t="str">
        <f>H$43</f>
        <v>S4</v>
      </c>
      <c r="I1235" s="641"/>
      <c r="J1235" s="641"/>
      <c r="K1235" s="641"/>
      <c r="L1235" s="599"/>
      <c r="M1235" s="599"/>
      <c r="N1235" s="599"/>
      <c r="O1235" s="599"/>
      <c r="P1235" s="599"/>
      <c r="Q1235" s="599"/>
      <c r="R1235" s="599"/>
      <c r="S1235" s="599"/>
      <c r="T1235" s="599"/>
      <c r="U1235" s="599"/>
      <c r="V1235" s="599"/>
      <c r="W1235" s="599"/>
      <c r="X1235" s="599"/>
      <c r="Y1235" s="599"/>
      <c r="Z1235" s="599"/>
      <c r="AA1235" s="599"/>
      <c r="AB1235" s="599"/>
      <c r="AC1235" s="599"/>
      <c r="AD1235" s="599"/>
      <c r="AE1235" s="599"/>
      <c r="AF1235" s="599"/>
      <c r="AG1235" s="599"/>
      <c r="AH1235" s="599"/>
      <c r="AI1235" s="599"/>
      <c r="AJ1235" s="599"/>
      <c r="AK1235" s="599"/>
      <c r="AL1235" s="599"/>
      <c r="AM1235" s="599"/>
      <c r="AN1235" s="599"/>
      <c r="AO1235" s="599"/>
      <c r="AP1235" s="599"/>
      <c r="AQ1235" s="599"/>
      <c r="AR1235" s="599"/>
      <c r="AS1235" s="599"/>
      <c r="AT1235" s="599"/>
      <c r="AU1235" s="599"/>
      <c r="AV1235" s="599"/>
      <c r="AW1235" s="599"/>
      <c r="AX1235" s="599"/>
      <c r="AY1235" s="599"/>
      <c r="AZ1235" s="599"/>
      <c r="BA1235" s="599"/>
      <c r="BB1235" s="599"/>
    </row>
    <row r="1236" spans="1:54" s="598" customFormat="1">
      <c r="A1236" s="610"/>
      <c r="B1236" s="610"/>
      <c r="C1236" s="611"/>
      <c r="D1236" s="612"/>
      <c r="E1236" s="613"/>
      <c r="F1236" s="597"/>
      <c r="G1236" s="600"/>
      <c r="H1236" s="600"/>
      <c r="I1236" s="600"/>
      <c r="J1236" s="600"/>
      <c r="K1236" s="600"/>
      <c r="L1236" s="599"/>
      <c r="M1236" s="599"/>
      <c r="N1236" s="599"/>
      <c r="O1236" s="599"/>
      <c r="P1236" s="599"/>
      <c r="Q1236" s="599"/>
      <c r="R1236" s="599"/>
      <c r="S1236" s="599"/>
      <c r="T1236" s="599"/>
      <c r="U1236" s="599"/>
      <c r="V1236" s="599"/>
      <c r="W1236" s="599"/>
      <c r="X1236" s="599"/>
      <c r="Y1236" s="599"/>
      <c r="Z1236" s="599"/>
      <c r="AA1236" s="599"/>
      <c r="AB1236" s="599"/>
      <c r="AC1236" s="599"/>
      <c r="AD1236" s="599"/>
      <c r="AE1236" s="599"/>
      <c r="AF1236" s="599"/>
      <c r="AG1236" s="599"/>
      <c r="AH1236" s="599"/>
      <c r="AI1236" s="599"/>
      <c r="AJ1236" s="599"/>
      <c r="AK1236" s="599"/>
      <c r="AL1236" s="599"/>
      <c r="AM1236" s="599"/>
      <c r="AN1236" s="599"/>
      <c r="AO1236" s="599"/>
      <c r="AP1236" s="599"/>
      <c r="AQ1236" s="599"/>
      <c r="AR1236" s="599"/>
      <c r="AS1236" s="599"/>
      <c r="AT1236" s="599"/>
      <c r="AU1236" s="599"/>
      <c r="AV1236" s="599"/>
      <c r="AW1236" s="599"/>
      <c r="AX1236" s="599"/>
      <c r="AY1236" s="599"/>
      <c r="AZ1236" s="599"/>
      <c r="BA1236" s="599"/>
      <c r="BB1236" s="599"/>
    </row>
    <row r="1237" spans="1:54" s="598" customFormat="1" ht="174.95">
      <c r="A1237" s="610"/>
      <c r="B1237" s="610"/>
      <c r="C1237" s="672"/>
      <c r="D1237" s="612"/>
      <c r="E1237" s="613"/>
      <c r="F1237" s="597"/>
      <c r="G1237" s="605" t="s">
        <v>1964</v>
      </c>
      <c r="H1237" s="605"/>
      <c r="I1237" s="606" t="s">
        <v>1965</v>
      </c>
      <c r="J1237" s="607"/>
      <c r="K1237" s="608"/>
      <c r="L1237" s="599"/>
      <c r="M1237" s="599"/>
      <c r="N1237" s="599"/>
      <c r="O1237" s="599"/>
      <c r="P1237" s="599"/>
      <c r="Q1237" s="599"/>
      <c r="R1237" s="599"/>
      <c r="S1237" s="599"/>
      <c r="T1237" s="599"/>
      <c r="U1237" s="599"/>
      <c r="V1237" s="599"/>
      <c r="W1237" s="599"/>
      <c r="X1237" s="599"/>
      <c r="Y1237" s="599"/>
      <c r="Z1237" s="599"/>
      <c r="AA1237" s="599"/>
      <c r="AB1237" s="599"/>
      <c r="AC1237" s="599"/>
      <c r="AD1237" s="599"/>
      <c r="AE1237" s="599"/>
      <c r="AF1237" s="599"/>
      <c r="AG1237" s="599"/>
      <c r="AH1237" s="599"/>
      <c r="AI1237" s="599"/>
      <c r="AJ1237" s="599"/>
      <c r="AK1237" s="599"/>
      <c r="AL1237" s="599"/>
      <c r="AM1237" s="599"/>
      <c r="AN1237" s="599"/>
      <c r="AO1237" s="599"/>
      <c r="AP1237" s="599"/>
      <c r="AQ1237" s="599"/>
      <c r="AR1237" s="599"/>
      <c r="AS1237" s="599"/>
      <c r="AT1237" s="599"/>
      <c r="AU1237" s="599"/>
      <c r="AV1237" s="599"/>
      <c r="AW1237" s="599"/>
      <c r="AX1237" s="599"/>
      <c r="AY1237" s="599"/>
      <c r="AZ1237" s="599"/>
      <c r="BA1237" s="599"/>
      <c r="BB1237" s="599"/>
    </row>
    <row r="1238" spans="1:54" s="598" customFormat="1">
      <c r="A1238" s="610"/>
      <c r="B1238" s="610"/>
      <c r="C1238" s="672"/>
      <c r="D1238" s="612"/>
      <c r="E1238" s="613"/>
      <c r="F1238" s="597"/>
      <c r="G1238" s="605"/>
      <c r="H1238" s="605"/>
      <c r="I1238" s="609"/>
      <c r="J1238" s="607"/>
      <c r="K1238" s="608"/>
      <c r="L1238" s="599"/>
      <c r="M1238" s="599"/>
      <c r="N1238" s="599"/>
      <c r="O1238" s="599"/>
      <c r="P1238" s="599"/>
      <c r="Q1238" s="599"/>
      <c r="R1238" s="599"/>
      <c r="S1238" s="599"/>
      <c r="T1238" s="599"/>
      <c r="U1238" s="599"/>
      <c r="V1238" s="599"/>
      <c r="W1238" s="599"/>
      <c r="X1238" s="599"/>
      <c r="Y1238" s="599"/>
      <c r="Z1238" s="599"/>
      <c r="AA1238" s="599"/>
      <c r="AB1238" s="599"/>
      <c r="AC1238" s="599"/>
      <c r="AD1238" s="599"/>
      <c r="AE1238" s="599"/>
      <c r="AF1238" s="599"/>
      <c r="AG1238" s="599"/>
      <c r="AH1238" s="599"/>
      <c r="AI1238" s="599"/>
      <c r="AJ1238" s="599"/>
      <c r="AK1238" s="599"/>
      <c r="AL1238" s="599"/>
      <c r="AM1238" s="599"/>
      <c r="AN1238" s="599"/>
      <c r="AO1238" s="599"/>
      <c r="AP1238" s="599"/>
      <c r="AQ1238" s="599"/>
      <c r="AR1238" s="599"/>
      <c r="AS1238" s="599"/>
      <c r="AT1238" s="599"/>
      <c r="AU1238" s="599"/>
      <c r="AV1238" s="599"/>
      <c r="AW1238" s="599"/>
      <c r="AX1238" s="599"/>
      <c r="AY1238" s="599"/>
      <c r="AZ1238" s="599"/>
      <c r="BA1238" s="599"/>
      <c r="BB1238" s="599"/>
    </row>
    <row r="1239" spans="1:54" s="598" customFormat="1">
      <c r="A1239" s="610"/>
      <c r="B1239" s="610"/>
      <c r="C1239" s="611"/>
      <c r="D1239" s="612"/>
      <c r="E1239" s="613"/>
      <c r="F1239" s="597"/>
      <c r="G1239" s="605"/>
      <c r="H1239" s="605" t="s">
        <v>1517</v>
      </c>
      <c r="I1239" s="574"/>
      <c r="J1239" s="607"/>
      <c r="K1239" s="608"/>
      <c r="L1239" s="599"/>
      <c r="M1239" s="599"/>
      <c r="N1239" s="599"/>
      <c r="O1239" s="599"/>
      <c r="P1239" s="599"/>
      <c r="Q1239" s="599"/>
      <c r="R1239" s="599"/>
      <c r="S1239" s="599"/>
      <c r="T1239" s="599"/>
      <c r="U1239" s="599"/>
      <c r="V1239" s="599"/>
      <c r="W1239" s="599"/>
      <c r="X1239" s="599"/>
      <c r="Y1239" s="599"/>
      <c r="Z1239" s="599"/>
      <c r="AA1239" s="599"/>
      <c r="AB1239" s="599"/>
      <c r="AC1239" s="599"/>
      <c r="AD1239" s="599"/>
      <c r="AE1239" s="599"/>
      <c r="AF1239" s="599"/>
      <c r="AG1239" s="599"/>
      <c r="AH1239" s="599"/>
      <c r="AI1239" s="599"/>
      <c r="AJ1239" s="599"/>
      <c r="AK1239" s="599"/>
      <c r="AL1239" s="599"/>
      <c r="AM1239" s="599"/>
      <c r="AN1239" s="599"/>
      <c r="AO1239" s="599"/>
      <c r="AP1239" s="599"/>
      <c r="AQ1239" s="599"/>
      <c r="AR1239" s="599"/>
      <c r="AS1239" s="599"/>
      <c r="AT1239" s="599"/>
      <c r="AU1239" s="599"/>
      <c r="AV1239" s="599"/>
      <c r="AW1239" s="599"/>
      <c r="AX1239" s="599"/>
      <c r="AY1239" s="599"/>
      <c r="AZ1239" s="599"/>
      <c r="BA1239" s="599"/>
      <c r="BB1239" s="599"/>
    </row>
    <row r="1240" spans="1:54" s="598" customFormat="1">
      <c r="A1240" s="610"/>
      <c r="B1240" s="610"/>
      <c r="C1240" s="611"/>
      <c r="D1240" s="612"/>
      <c r="E1240" s="613"/>
      <c r="F1240" s="597"/>
      <c r="G1240" s="605"/>
      <c r="H1240" s="605" t="str">
        <f>H$39</f>
        <v>MA</v>
      </c>
      <c r="I1240" s="574"/>
      <c r="J1240" s="607"/>
      <c r="K1240" s="608"/>
      <c r="L1240" s="599"/>
      <c r="M1240" s="599"/>
      <c r="N1240" s="599"/>
      <c r="O1240" s="599"/>
      <c r="P1240" s="599"/>
      <c r="Q1240" s="599"/>
      <c r="R1240" s="599"/>
      <c r="S1240" s="599"/>
      <c r="T1240" s="599"/>
      <c r="U1240" s="599"/>
      <c r="V1240" s="599"/>
      <c r="W1240" s="599"/>
      <c r="X1240" s="599"/>
      <c r="Y1240" s="599"/>
      <c r="Z1240" s="599"/>
      <c r="AA1240" s="599"/>
      <c r="AB1240" s="599"/>
      <c r="AC1240" s="599"/>
      <c r="AD1240" s="599"/>
      <c r="AE1240" s="599"/>
      <c r="AF1240" s="599"/>
      <c r="AG1240" s="599"/>
      <c r="AH1240" s="599"/>
      <c r="AI1240" s="599"/>
      <c r="AJ1240" s="599"/>
      <c r="AK1240" s="599"/>
      <c r="AL1240" s="599"/>
      <c r="AM1240" s="599"/>
      <c r="AN1240" s="599"/>
      <c r="AO1240" s="599"/>
      <c r="AP1240" s="599"/>
      <c r="AQ1240" s="599"/>
      <c r="AR1240" s="599"/>
      <c r="AS1240" s="599"/>
      <c r="AT1240" s="599"/>
      <c r="AU1240" s="599"/>
      <c r="AV1240" s="599"/>
      <c r="AW1240" s="599"/>
      <c r="AX1240" s="599"/>
      <c r="AY1240" s="599"/>
      <c r="AZ1240" s="599"/>
      <c r="BA1240" s="599"/>
      <c r="BB1240" s="599"/>
    </row>
    <row r="1241" spans="1:54" s="598" customFormat="1">
      <c r="A1241" s="610"/>
      <c r="B1241" s="610"/>
      <c r="C1241" s="611"/>
      <c r="D1241" s="612"/>
      <c r="E1241" s="613"/>
      <c r="F1241" s="597"/>
      <c r="G1241" s="605"/>
      <c r="H1241" s="605" t="str">
        <f>H$40</f>
        <v>S1</v>
      </c>
      <c r="I1241" s="574"/>
      <c r="J1241" s="607"/>
      <c r="K1241" s="608"/>
      <c r="L1241" s="599"/>
      <c r="M1241" s="599"/>
      <c r="N1241" s="599"/>
      <c r="O1241" s="599"/>
      <c r="P1241" s="599"/>
      <c r="Q1241" s="599"/>
      <c r="R1241" s="599"/>
      <c r="S1241" s="599"/>
      <c r="T1241" s="599"/>
      <c r="U1241" s="599"/>
      <c r="V1241" s="599"/>
      <c r="W1241" s="599"/>
      <c r="X1241" s="599"/>
      <c r="Y1241" s="599"/>
      <c r="Z1241" s="599"/>
      <c r="AA1241" s="599"/>
      <c r="AB1241" s="599"/>
      <c r="AC1241" s="599"/>
      <c r="AD1241" s="599"/>
      <c r="AE1241" s="599"/>
      <c r="AF1241" s="599"/>
      <c r="AG1241" s="599"/>
      <c r="AH1241" s="599"/>
      <c r="AI1241" s="599"/>
      <c r="AJ1241" s="599"/>
      <c r="AK1241" s="599"/>
      <c r="AL1241" s="599"/>
      <c r="AM1241" s="599"/>
      <c r="AN1241" s="599"/>
      <c r="AO1241" s="599"/>
      <c r="AP1241" s="599"/>
      <c r="AQ1241" s="599"/>
      <c r="AR1241" s="599"/>
      <c r="AS1241" s="599"/>
      <c r="AT1241" s="599"/>
      <c r="AU1241" s="599"/>
      <c r="AV1241" s="599"/>
      <c r="AW1241" s="599"/>
      <c r="AX1241" s="599"/>
      <c r="AY1241" s="599"/>
      <c r="AZ1241" s="599"/>
      <c r="BA1241" s="599"/>
      <c r="BB1241" s="599"/>
    </row>
    <row r="1242" spans="1:54" s="598" customFormat="1">
      <c r="A1242" s="610"/>
      <c r="B1242" s="610"/>
      <c r="C1242" s="611"/>
      <c r="D1242" s="612"/>
      <c r="E1242" s="613"/>
      <c r="F1242" s="597"/>
      <c r="G1242" s="605"/>
      <c r="H1242" s="605" t="str">
        <f>H$41</f>
        <v>S2</v>
      </c>
      <c r="I1242" s="574"/>
      <c r="J1242" s="607"/>
      <c r="K1242" s="608"/>
      <c r="L1242" s="599"/>
      <c r="M1242" s="599"/>
      <c r="N1242" s="599"/>
      <c r="O1242" s="599"/>
      <c r="P1242" s="599"/>
      <c r="Q1242" s="599"/>
      <c r="R1242" s="599"/>
      <c r="S1242" s="599"/>
      <c r="T1242" s="599"/>
      <c r="U1242" s="599"/>
      <c r="V1242" s="599"/>
      <c r="W1242" s="599"/>
      <c r="X1242" s="599"/>
      <c r="Y1242" s="599"/>
      <c r="Z1242" s="599"/>
      <c r="AA1242" s="599"/>
      <c r="AB1242" s="599"/>
      <c r="AC1242" s="599"/>
      <c r="AD1242" s="599"/>
      <c r="AE1242" s="599"/>
      <c r="AF1242" s="599"/>
      <c r="AG1242" s="599"/>
      <c r="AH1242" s="599"/>
      <c r="AI1242" s="599"/>
      <c r="AJ1242" s="599"/>
      <c r="AK1242" s="599"/>
      <c r="AL1242" s="599"/>
      <c r="AM1242" s="599"/>
      <c r="AN1242" s="599"/>
      <c r="AO1242" s="599"/>
      <c r="AP1242" s="599"/>
      <c r="AQ1242" s="599"/>
      <c r="AR1242" s="599"/>
      <c r="AS1242" s="599"/>
      <c r="AT1242" s="599"/>
      <c r="AU1242" s="599"/>
      <c r="AV1242" s="599"/>
      <c r="AW1242" s="599"/>
      <c r="AX1242" s="599"/>
      <c r="AY1242" s="599"/>
      <c r="AZ1242" s="599"/>
      <c r="BA1242" s="599"/>
      <c r="BB1242" s="599"/>
    </row>
    <row r="1243" spans="1:54" s="598" customFormat="1">
      <c r="A1243" s="610"/>
      <c r="B1243" s="610"/>
      <c r="C1243" s="611"/>
      <c r="D1243" s="612"/>
      <c r="E1243" s="613"/>
      <c r="F1243" s="597"/>
      <c r="G1243" s="605"/>
      <c r="H1243" s="605" t="str">
        <f>H$42</f>
        <v>S3</v>
      </c>
      <c r="I1243" s="574"/>
      <c r="J1243" s="607"/>
      <c r="K1243" s="608"/>
      <c r="L1243" s="599"/>
      <c r="M1243" s="599"/>
      <c r="N1243" s="599"/>
      <c r="O1243" s="599"/>
      <c r="P1243" s="599"/>
      <c r="Q1243" s="599"/>
      <c r="R1243" s="599"/>
      <c r="S1243" s="599"/>
      <c r="T1243" s="599"/>
      <c r="U1243" s="599"/>
      <c r="V1243" s="599"/>
      <c r="W1243" s="599"/>
      <c r="X1243" s="599"/>
      <c r="Y1243" s="599"/>
      <c r="Z1243" s="599"/>
      <c r="AA1243" s="599"/>
      <c r="AB1243" s="599"/>
      <c r="AC1243" s="599"/>
      <c r="AD1243" s="599"/>
      <c r="AE1243" s="599"/>
      <c r="AF1243" s="599"/>
      <c r="AG1243" s="599"/>
      <c r="AH1243" s="599"/>
      <c r="AI1243" s="599"/>
      <c r="AJ1243" s="599"/>
      <c r="AK1243" s="599"/>
      <c r="AL1243" s="599"/>
      <c r="AM1243" s="599"/>
      <c r="AN1243" s="599"/>
      <c r="AO1243" s="599"/>
      <c r="AP1243" s="599"/>
      <c r="AQ1243" s="599"/>
      <c r="AR1243" s="599"/>
      <c r="AS1243" s="599"/>
      <c r="AT1243" s="599"/>
      <c r="AU1243" s="599"/>
      <c r="AV1243" s="599"/>
      <c r="AW1243" s="599"/>
      <c r="AX1243" s="599"/>
      <c r="AY1243" s="599"/>
      <c r="AZ1243" s="599"/>
      <c r="BA1243" s="599"/>
      <c r="BB1243" s="599"/>
    </row>
    <row r="1244" spans="1:54" s="598" customFormat="1">
      <c r="A1244" s="610"/>
      <c r="B1244" s="610"/>
      <c r="C1244" s="611"/>
      <c r="D1244" s="612"/>
      <c r="E1244" s="613"/>
      <c r="F1244" s="597"/>
      <c r="G1244" s="605"/>
      <c r="H1244" s="605" t="str">
        <f>H$43</f>
        <v>S4</v>
      </c>
      <c r="I1244" s="574"/>
      <c r="J1244" s="607"/>
      <c r="K1244" s="608"/>
      <c r="L1244" s="599"/>
      <c r="M1244" s="599"/>
      <c r="N1244" s="599"/>
      <c r="O1244" s="599"/>
      <c r="P1244" s="599"/>
      <c r="Q1244" s="599"/>
      <c r="R1244" s="599"/>
      <c r="S1244" s="599"/>
      <c r="T1244" s="599"/>
      <c r="U1244" s="599"/>
      <c r="V1244" s="599"/>
      <c r="W1244" s="599"/>
      <c r="X1244" s="599"/>
      <c r="Y1244" s="599"/>
      <c r="Z1244" s="599"/>
      <c r="AA1244" s="599"/>
      <c r="AB1244" s="599"/>
      <c r="AC1244" s="599"/>
      <c r="AD1244" s="599"/>
      <c r="AE1244" s="599"/>
      <c r="AF1244" s="599"/>
      <c r="AG1244" s="599"/>
      <c r="AH1244" s="599"/>
      <c r="AI1244" s="599"/>
      <c r="AJ1244" s="599"/>
      <c r="AK1244" s="599"/>
      <c r="AL1244" s="599"/>
      <c r="AM1244" s="599"/>
      <c r="AN1244" s="599"/>
      <c r="AO1244" s="599"/>
      <c r="AP1244" s="599"/>
      <c r="AQ1244" s="599"/>
      <c r="AR1244" s="599"/>
      <c r="AS1244" s="599"/>
      <c r="AT1244" s="599"/>
      <c r="AU1244" s="599"/>
      <c r="AV1244" s="599"/>
      <c r="AW1244" s="599"/>
      <c r="AX1244" s="599"/>
      <c r="AY1244" s="599"/>
      <c r="AZ1244" s="599"/>
      <c r="BA1244" s="599"/>
      <c r="BB1244" s="599"/>
    </row>
    <row r="1245" spans="1:54" s="598" customFormat="1">
      <c r="A1245" s="610"/>
      <c r="B1245" s="610"/>
      <c r="C1245" s="611"/>
      <c r="D1245" s="612"/>
      <c r="E1245" s="613"/>
      <c r="F1245" s="597"/>
      <c r="G1245" s="600"/>
      <c r="H1245" s="600"/>
      <c r="I1245" s="600"/>
      <c r="J1245" s="600"/>
      <c r="K1245" s="600"/>
      <c r="L1245" s="599"/>
      <c r="M1245" s="599"/>
      <c r="N1245" s="599"/>
      <c r="O1245" s="599"/>
      <c r="P1245" s="599"/>
      <c r="Q1245" s="599"/>
      <c r="R1245" s="599"/>
      <c r="S1245" s="599"/>
      <c r="T1245" s="599"/>
      <c r="U1245" s="599"/>
      <c r="V1245" s="599"/>
      <c r="W1245" s="599"/>
      <c r="X1245" s="599"/>
      <c r="Y1245" s="599"/>
      <c r="Z1245" s="599"/>
      <c r="AA1245" s="599"/>
      <c r="AB1245" s="599"/>
      <c r="AC1245" s="599"/>
      <c r="AD1245" s="599"/>
      <c r="AE1245" s="599"/>
      <c r="AF1245" s="599"/>
      <c r="AG1245" s="599"/>
      <c r="AH1245" s="599"/>
      <c r="AI1245" s="599"/>
      <c r="AJ1245" s="599"/>
      <c r="AK1245" s="599"/>
      <c r="AL1245" s="599"/>
      <c r="AM1245" s="599"/>
      <c r="AN1245" s="599"/>
      <c r="AO1245" s="599"/>
      <c r="AP1245" s="599"/>
      <c r="AQ1245" s="599"/>
      <c r="AR1245" s="599"/>
      <c r="AS1245" s="599"/>
      <c r="AT1245" s="599"/>
      <c r="AU1245" s="599"/>
      <c r="AV1245" s="599"/>
      <c r="AW1245" s="599"/>
      <c r="AX1245" s="599"/>
      <c r="AY1245" s="599"/>
      <c r="AZ1245" s="599"/>
      <c r="BA1245" s="599"/>
      <c r="BB1245" s="599"/>
    </row>
    <row r="1246" spans="1:54" s="598" customFormat="1" ht="99.95">
      <c r="A1246" s="610"/>
      <c r="B1246" s="610"/>
      <c r="C1246" s="672"/>
      <c r="D1246" s="612"/>
      <c r="E1246" s="613"/>
      <c r="F1246" s="597"/>
      <c r="G1246" s="615" t="s">
        <v>1966</v>
      </c>
      <c r="H1246" s="615"/>
      <c r="I1246" s="619" t="s">
        <v>1967</v>
      </c>
      <c r="J1246" s="641"/>
      <c r="K1246" s="641"/>
      <c r="L1246" s="599"/>
      <c r="M1246" s="599"/>
      <c r="N1246" s="599"/>
      <c r="O1246" s="599"/>
      <c r="P1246" s="599"/>
      <c r="Q1246" s="599"/>
      <c r="R1246" s="599"/>
      <c r="S1246" s="599"/>
      <c r="T1246" s="599"/>
      <c r="U1246" s="599"/>
      <c r="V1246" s="599"/>
      <c r="W1246" s="599"/>
      <c r="X1246" s="599"/>
      <c r="Y1246" s="599"/>
      <c r="Z1246" s="599"/>
      <c r="AA1246" s="599"/>
      <c r="AB1246" s="599"/>
      <c r="AC1246" s="599"/>
      <c r="AD1246" s="599"/>
      <c r="AE1246" s="599"/>
      <c r="AF1246" s="599"/>
      <c r="AG1246" s="599"/>
      <c r="AH1246" s="599"/>
      <c r="AI1246" s="599"/>
      <c r="AJ1246" s="599"/>
      <c r="AK1246" s="599"/>
      <c r="AL1246" s="599"/>
      <c r="AM1246" s="599"/>
      <c r="AN1246" s="599"/>
      <c r="AO1246" s="599"/>
      <c r="AP1246" s="599"/>
      <c r="AQ1246" s="599"/>
      <c r="AR1246" s="599"/>
      <c r="AS1246" s="599"/>
      <c r="AT1246" s="599"/>
      <c r="AU1246" s="599"/>
      <c r="AV1246" s="599"/>
      <c r="AW1246" s="599"/>
      <c r="AX1246" s="599"/>
      <c r="AY1246" s="599"/>
      <c r="AZ1246" s="599"/>
      <c r="BA1246" s="599"/>
      <c r="BB1246" s="599"/>
    </row>
    <row r="1247" spans="1:54" s="598" customFormat="1">
      <c r="A1247" s="610"/>
      <c r="B1247" s="610"/>
      <c r="C1247" s="611"/>
      <c r="D1247" s="612"/>
      <c r="E1247" s="613"/>
      <c r="F1247" s="597"/>
      <c r="G1247" s="641"/>
      <c r="H1247" s="615" t="s">
        <v>1517</v>
      </c>
      <c r="I1247" s="641"/>
      <c r="J1247" s="641"/>
      <c r="K1247" s="641"/>
      <c r="L1247" s="599"/>
      <c r="M1247" s="599"/>
      <c r="N1247" s="599"/>
      <c r="O1247" s="599"/>
      <c r="P1247" s="599"/>
      <c r="Q1247" s="599"/>
      <c r="R1247" s="599"/>
      <c r="S1247" s="599"/>
      <c r="T1247" s="599"/>
      <c r="U1247" s="599"/>
      <c r="V1247" s="599"/>
      <c r="W1247" s="599"/>
      <c r="X1247" s="599"/>
      <c r="Y1247" s="599"/>
      <c r="Z1247" s="599"/>
      <c r="AA1247" s="599"/>
      <c r="AB1247" s="599"/>
      <c r="AC1247" s="599"/>
      <c r="AD1247" s="599"/>
      <c r="AE1247" s="599"/>
      <c r="AF1247" s="599"/>
      <c r="AG1247" s="599"/>
      <c r="AH1247" s="599"/>
      <c r="AI1247" s="599"/>
      <c r="AJ1247" s="599"/>
      <c r="AK1247" s="599"/>
      <c r="AL1247" s="599"/>
      <c r="AM1247" s="599"/>
      <c r="AN1247" s="599"/>
      <c r="AO1247" s="599"/>
      <c r="AP1247" s="599"/>
      <c r="AQ1247" s="599"/>
      <c r="AR1247" s="599"/>
      <c r="AS1247" s="599"/>
      <c r="AT1247" s="599"/>
      <c r="AU1247" s="599"/>
      <c r="AV1247" s="599"/>
      <c r="AW1247" s="599"/>
      <c r="AX1247" s="599"/>
      <c r="AY1247" s="599"/>
      <c r="AZ1247" s="599"/>
      <c r="BA1247" s="599"/>
      <c r="BB1247" s="599"/>
    </row>
    <row r="1248" spans="1:54" s="598" customFormat="1">
      <c r="A1248" s="610"/>
      <c r="B1248" s="610"/>
      <c r="C1248" s="611"/>
      <c r="D1248" s="612"/>
      <c r="E1248" s="613"/>
      <c r="F1248" s="597"/>
      <c r="G1248" s="641"/>
      <c r="H1248" s="615" t="str">
        <f>H$39</f>
        <v>MA</v>
      </c>
      <c r="I1248" s="641"/>
      <c r="J1248" s="641"/>
      <c r="K1248" s="641"/>
      <c r="L1248" s="599"/>
      <c r="M1248" s="599"/>
      <c r="N1248" s="599"/>
      <c r="O1248" s="599"/>
      <c r="P1248" s="599"/>
      <c r="Q1248" s="599"/>
      <c r="R1248" s="599"/>
      <c r="S1248" s="599"/>
      <c r="T1248" s="599"/>
      <c r="U1248" s="599"/>
      <c r="V1248" s="599"/>
      <c r="W1248" s="599"/>
      <c r="X1248" s="599"/>
      <c r="Y1248" s="599"/>
      <c r="Z1248" s="599"/>
      <c r="AA1248" s="599"/>
      <c r="AB1248" s="599"/>
      <c r="AC1248" s="599"/>
      <c r="AD1248" s="599"/>
      <c r="AE1248" s="599"/>
      <c r="AF1248" s="599"/>
      <c r="AG1248" s="599"/>
      <c r="AH1248" s="599"/>
      <c r="AI1248" s="599"/>
      <c r="AJ1248" s="599"/>
      <c r="AK1248" s="599"/>
      <c r="AL1248" s="599"/>
      <c r="AM1248" s="599"/>
      <c r="AN1248" s="599"/>
      <c r="AO1248" s="599"/>
      <c r="AP1248" s="599"/>
      <c r="AQ1248" s="599"/>
      <c r="AR1248" s="599"/>
      <c r="AS1248" s="599"/>
      <c r="AT1248" s="599"/>
      <c r="AU1248" s="599"/>
      <c r="AV1248" s="599"/>
      <c r="AW1248" s="599"/>
      <c r="AX1248" s="599"/>
      <c r="AY1248" s="599"/>
      <c r="AZ1248" s="599"/>
      <c r="BA1248" s="599"/>
      <c r="BB1248" s="599"/>
    </row>
    <row r="1249" spans="1:54" s="598" customFormat="1">
      <c r="A1249" s="610"/>
      <c r="B1249" s="610"/>
      <c r="C1249" s="611"/>
      <c r="D1249" s="612"/>
      <c r="E1249" s="613"/>
      <c r="F1249" s="597"/>
      <c r="G1249" s="641"/>
      <c r="H1249" s="615" t="str">
        <f>H$40</f>
        <v>S1</v>
      </c>
      <c r="I1249" s="641"/>
      <c r="J1249" s="641"/>
      <c r="K1249" s="641"/>
      <c r="L1249" s="599"/>
      <c r="M1249" s="599"/>
      <c r="N1249" s="599"/>
      <c r="O1249" s="599"/>
      <c r="P1249" s="599"/>
      <c r="Q1249" s="599"/>
      <c r="R1249" s="599"/>
      <c r="S1249" s="599"/>
      <c r="T1249" s="599"/>
      <c r="U1249" s="599"/>
      <c r="V1249" s="599"/>
      <c r="W1249" s="599"/>
      <c r="X1249" s="599"/>
      <c r="Y1249" s="599"/>
      <c r="Z1249" s="599"/>
      <c r="AA1249" s="599"/>
      <c r="AB1249" s="599"/>
      <c r="AC1249" s="599"/>
      <c r="AD1249" s="599"/>
      <c r="AE1249" s="599"/>
      <c r="AF1249" s="599"/>
      <c r="AG1249" s="599"/>
      <c r="AH1249" s="599"/>
      <c r="AI1249" s="599"/>
      <c r="AJ1249" s="599"/>
      <c r="AK1249" s="599"/>
      <c r="AL1249" s="599"/>
      <c r="AM1249" s="599"/>
      <c r="AN1249" s="599"/>
      <c r="AO1249" s="599"/>
      <c r="AP1249" s="599"/>
      <c r="AQ1249" s="599"/>
      <c r="AR1249" s="599"/>
      <c r="AS1249" s="599"/>
      <c r="AT1249" s="599"/>
      <c r="AU1249" s="599"/>
      <c r="AV1249" s="599"/>
      <c r="AW1249" s="599"/>
      <c r="AX1249" s="599"/>
      <c r="AY1249" s="599"/>
      <c r="AZ1249" s="599"/>
      <c r="BA1249" s="599"/>
      <c r="BB1249" s="599"/>
    </row>
    <row r="1250" spans="1:54" s="598" customFormat="1">
      <c r="A1250" s="610"/>
      <c r="B1250" s="610"/>
      <c r="C1250" s="611"/>
      <c r="D1250" s="612"/>
      <c r="E1250" s="613"/>
      <c r="F1250" s="597"/>
      <c r="G1250" s="641"/>
      <c r="H1250" s="615" t="str">
        <f>H$41</f>
        <v>S2</v>
      </c>
      <c r="I1250" s="641"/>
      <c r="J1250" s="641"/>
      <c r="K1250" s="641"/>
      <c r="L1250" s="599"/>
      <c r="M1250" s="599"/>
      <c r="N1250" s="599"/>
      <c r="O1250" s="599"/>
      <c r="P1250" s="599"/>
      <c r="Q1250" s="599"/>
      <c r="R1250" s="599"/>
      <c r="S1250" s="599"/>
      <c r="T1250" s="599"/>
      <c r="U1250" s="599"/>
      <c r="V1250" s="599"/>
      <c r="W1250" s="599"/>
      <c r="X1250" s="599"/>
      <c r="Y1250" s="599"/>
      <c r="Z1250" s="599"/>
      <c r="AA1250" s="599"/>
      <c r="AB1250" s="599"/>
      <c r="AC1250" s="599"/>
      <c r="AD1250" s="599"/>
      <c r="AE1250" s="599"/>
      <c r="AF1250" s="599"/>
      <c r="AG1250" s="599"/>
      <c r="AH1250" s="599"/>
      <c r="AI1250" s="599"/>
      <c r="AJ1250" s="599"/>
      <c r="AK1250" s="599"/>
      <c r="AL1250" s="599"/>
      <c r="AM1250" s="599"/>
      <c r="AN1250" s="599"/>
      <c r="AO1250" s="599"/>
      <c r="AP1250" s="599"/>
      <c r="AQ1250" s="599"/>
      <c r="AR1250" s="599"/>
      <c r="AS1250" s="599"/>
      <c r="AT1250" s="599"/>
      <c r="AU1250" s="599"/>
      <c r="AV1250" s="599"/>
      <c r="AW1250" s="599"/>
      <c r="AX1250" s="599"/>
      <c r="AY1250" s="599"/>
      <c r="AZ1250" s="599"/>
      <c r="BA1250" s="599"/>
      <c r="BB1250" s="599"/>
    </row>
    <row r="1251" spans="1:54" s="598" customFormat="1">
      <c r="A1251" s="610"/>
      <c r="B1251" s="610"/>
      <c r="C1251" s="611"/>
      <c r="D1251" s="612"/>
      <c r="E1251" s="613"/>
      <c r="F1251" s="597"/>
      <c r="G1251" s="641"/>
      <c r="H1251" s="615" t="str">
        <f>H$42</f>
        <v>S3</v>
      </c>
      <c r="I1251" s="641"/>
      <c r="J1251" s="641"/>
      <c r="K1251" s="641"/>
      <c r="L1251" s="599"/>
      <c r="M1251" s="599"/>
      <c r="N1251" s="599"/>
      <c r="O1251" s="599"/>
      <c r="P1251" s="599"/>
      <c r="Q1251" s="599"/>
      <c r="R1251" s="599"/>
      <c r="S1251" s="599"/>
      <c r="T1251" s="599"/>
      <c r="U1251" s="599"/>
      <c r="V1251" s="599"/>
      <c r="W1251" s="599"/>
      <c r="X1251" s="599"/>
      <c r="Y1251" s="599"/>
      <c r="Z1251" s="599"/>
      <c r="AA1251" s="599"/>
      <c r="AB1251" s="599"/>
      <c r="AC1251" s="599"/>
      <c r="AD1251" s="599"/>
      <c r="AE1251" s="599"/>
      <c r="AF1251" s="599"/>
      <c r="AG1251" s="599"/>
      <c r="AH1251" s="599"/>
      <c r="AI1251" s="599"/>
      <c r="AJ1251" s="599"/>
      <c r="AK1251" s="599"/>
      <c r="AL1251" s="599"/>
      <c r="AM1251" s="599"/>
      <c r="AN1251" s="599"/>
      <c r="AO1251" s="599"/>
      <c r="AP1251" s="599"/>
      <c r="AQ1251" s="599"/>
      <c r="AR1251" s="599"/>
      <c r="AS1251" s="599"/>
      <c r="AT1251" s="599"/>
      <c r="AU1251" s="599"/>
      <c r="AV1251" s="599"/>
      <c r="AW1251" s="599"/>
      <c r="AX1251" s="599"/>
      <c r="AY1251" s="599"/>
      <c r="AZ1251" s="599"/>
      <c r="BA1251" s="599"/>
      <c r="BB1251" s="599"/>
    </row>
    <row r="1252" spans="1:54" s="598" customFormat="1">
      <c r="A1252" s="610"/>
      <c r="B1252" s="610"/>
      <c r="C1252" s="611"/>
      <c r="D1252" s="612"/>
      <c r="E1252" s="613"/>
      <c r="F1252" s="597"/>
      <c r="G1252" s="641"/>
      <c r="H1252" s="615" t="str">
        <f>H$43</f>
        <v>S4</v>
      </c>
      <c r="I1252" s="641"/>
      <c r="J1252" s="641"/>
      <c r="K1252" s="641"/>
      <c r="L1252" s="599"/>
      <c r="M1252" s="599"/>
      <c r="N1252" s="599"/>
      <c r="O1252" s="599"/>
      <c r="P1252" s="599"/>
      <c r="Q1252" s="599"/>
      <c r="R1252" s="599"/>
      <c r="S1252" s="599"/>
      <c r="T1252" s="599"/>
      <c r="U1252" s="599"/>
      <c r="V1252" s="599"/>
      <c r="W1252" s="599"/>
      <c r="X1252" s="599"/>
      <c r="Y1252" s="599"/>
      <c r="Z1252" s="599"/>
      <c r="AA1252" s="599"/>
      <c r="AB1252" s="599"/>
      <c r="AC1252" s="599"/>
      <c r="AD1252" s="599"/>
      <c r="AE1252" s="599"/>
      <c r="AF1252" s="599"/>
      <c r="AG1252" s="599"/>
      <c r="AH1252" s="599"/>
      <c r="AI1252" s="599"/>
      <c r="AJ1252" s="599"/>
      <c r="AK1252" s="599"/>
      <c r="AL1252" s="599"/>
      <c r="AM1252" s="599"/>
      <c r="AN1252" s="599"/>
      <c r="AO1252" s="599"/>
      <c r="AP1252" s="599"/>
      <c r="AQ1252" s="599"/>
      <c r="AR1252" s="599"/>
      <c r="AS1252" s="599"/>
      <c r="AT1252" s="599"/>
      <c r="AU1252" s="599"/>
      <c r="AV1252" s="599"/>
      <c r="AW1252" s="599"/>
      <c r="AX1252" s="599"/>
      <c r="AY1252" s="599"/>
      <c r="AZ1252" s="599"/>
      <c r="BA1252" s="599"/>
      <c r="BB1252" s="599"/>
    </row>
    <row r="1253" spans="1:54" s="598" customFormat="1">
      <c r="A1253" s="610"/>
      <c r="B1253" s="610"/>
      <c r="C1253" s="611"/>
      <c r="D1253" s="612"/>
      <c r="E1253" s="613"/>
      <c r="F1253" s="597"/>
      <c r="G1253" s="600"/>
      <c r="H1253" s="600"/>
      <c r="I1253" s="600"/>
      <c r="J1253" s="600"/>
      <c r="K1253" s="600"/>
      <c r="L1253" s="599"/>
      <c r="M1253" s="599"/>
      <c r="N1253" s="599"/>
      <c r="O1253" s="599"/>
      <c r="P1253" s="599"/>
      <c r="Q1253" s="599"/>
      <c r="R1253" s="599"/>
      <c r="S1253" s="599"/>
      <c r="T1253" s="599"/>
      <c r="U1253" s="599"/>
      <c r="V1253" s="599"/>
      <c r="W1253" s="599"/>
      <c r="X1253" s="599"/>
      <c r="Y1253" s="599"/>
      <c r="Z1253" s="599"/>
      <c r="AA1253" s="599"/>
      <c r="AB1253" s="599"/>
      <c r="AC1253" s="599"/>
      <c r="AD1253" s="599"/>
      <c r="AE1253" s="599"/>
      <c r="AF1253" s="599"/>
      <c r="AG1253" s="599"/>
      <c r="AH1253" s="599"/>
      <c r="AI1253" s="599"/>
      <c r="AJ1253" s="599"/>
      <c r="AK1253" s="599"/>
      <c r="AL1253" s="599"/>
      <c r="AM1253" s="599"/>
      <c r="AN1253" s="599"/>
      <c r="AO1253" s="599"/>
      <c r="AP1253" s="599"/>
      <c r="AQ1253" s="599"/>
      <c r="AR1253" s="599"/>
      <c r="AS1253" s="599"/>
      <c r="AT1253" s="599"/>
      <c r="AU1253" s="599"/>
      <c r="AV1253" s="599"/>
      <c r="AW1253" s="599"/>
      <c r="AX1253" s="599"/>
      <c r="AY1253" s="599"/>
      <c r="AZ1253" s="599"/>
      <c r="BA1253" s="599"/>
      <c r="BB1253" s="599"/>
    </row>
    <row r="1254" spans="1:54" s="598" customFormat="1" ht="212.45">
      <c r="A1254" s="615" t="s">
        <v>1968</v>
      </c>
      <c r="B1254" s="615"/>
      <c r="C1254" s="619" t="s">
        <v>1969</v>
      </c>
      <c r="D1254" s="617"/>
      <c r="E1254" s="618"/>
      <c r="F1254" s="597"/>
      <c r="G1254" s="605" t="s">
        <v>1970</v>
      </c>
      <c r="H1254" s="605"/>
      <c r="I1254" s="606" t="s">
        <v>1971</v>
      </c>
      <c r="J1254" s="607"/>
      <c r="K1254" s="608"/>
      <c r="L1254" s="599"/>
      <c r="M1254" s="599"/>
      <c r="N1254" s="599"/>
      <c r="O1254" s="599"/>
      <c r="P1254" s="599"/>
      <c r="Q1254" s="599"/>
      <c r="R1254" s="599"/>
      <c r="S1254" s="599"/>
      <c r="T1254" s="599"/>
      <c r="U1254" s="599"/>
      <c r="V1254" s="599"/>
      <c r="W1254" s="599"/>
      <c r="X1254" s="599"/>
      <c r="Y1254" s="599"/>
      <c r="Z1254" s="599"/>
      <c r="AA1254" s="599"/>
      <c r="AB1254" s="599"/>
      <c r="AC1254" s="599"/>
      <c r="AD1254" s="599"/>
      <c r="AE1254" s="599"/>
      <c r="AF1254" s="599"/>
      <c r="AG1254" s="599"/>
      <c r="AH1254" s="599"/>
      <c r="AI1254" s="599"/>
      <c r="AJ1254" s="599"/>
      <c r="AK1254" s="599"/>
      <c r="AL1254" s="599"/>
      <c r="AM1254" s="599"/>
      <c r="AN1254" s="599"/>
      <c r="AO1254" s="599"/>
      <c r="AP1254" s="599"/>
      <c r="AQ1254" s="599"/>
      <c r="AR1254" s="599"/>
      <c r="AS1254" s="599"/>
      <c r="AT1254" s="599"/>
      <c r="AU1254" s="599"/>
      <c r="AV1254" s="599"/>
      <c r="AW1254" s="599"/>
      <c r="AX1254" s="599"/>
      <c r="AY1254" s="599"/>
      <c r="AZ1254" s="599"/>
      <c r="BA1254" s="599"/>
      <c r="BB1254" s="599"/>
    </row>
    <row r="1255" spans="1:54" s="598" customFormat="1" ht="62.45">
      <c r="A1255" s="615"/>
      <c r="B1255" s="615"/>
      <c r="C1255" s="619" t="s">
        <v>1972</v>
      </c>
      <c r="D1255" s="617"/>
      <c r="E1255" s="618"/>
      <c r="F1255" s="597"/>
      <c r="G1255" s="605"/>
      <c r="H1255" s="605"/>
      <c r="I1255" s="609" t="s">
        <v>1973</v>
      </c>
      <c r="J1255" s="607"/>
      <c r="K1255" s="608"/>
      <c r="L1255" s="599"/>
      <c r="M1255" s="599"/>
      <c r="N1255" s="599"/>
      <c r="O1255" s="599"/>
      <c r="P1255" s="599"/>
      <c r="Q1255" s="599"/>
      <c r="R1255" s="599"/>
      <c r="S1255" s="599"/>
      <c r="T1255" s="599"/>
      <c r="U1255" s="599"/>
      <c r="V1255" s="599"/>
      <c r="W1255" s="599"/>
      <c r="X1255" s="599"/>
      <c r="Y1255" s="599"/>
      <c r="Z1255" s="599"/>
      <c r="AA1255" s="599"/>
      <c r="AB1255" s="599"/>
      <c r="AC1255" s="599"/>
      <c r="AD1255" s="599"/>
      <c r="AE1255" s="599"/>
      <c r="AF1255" s="599"/>
      <c r="AG1255" s="599"/>
      <c r="AH1255" s="599"/>
      <c r="AI1255" s="599"/>
      <c r="AJ1255" s="599"/>
      <c r="AK1255" s="599"/>
      <c r="AL1255" s="599"/>
      <c r="AM1255" s="599"/>
      <c r="AN1255" s="599"/>
      <c r="AO1255" s="599"/>
      <c r="AP1255" s="599"/>
      <c r="AQ1255" s="599"/>
      <c r="AR1255" s="599"/>
      <c r="AS1255" s="599"/>
      <c r="AT1255" s="599"/>
      <c r="AU1255" s="599"/>
      <c r="AV1255" s="599"/>
      <c r="AW1255" s="599"/>
      <c r="AX1255" s="599"/>
      <c r="AY1255" s="599"/>
      <c r="AZ1255" s="599"/>
      <c r="BA1255" s="599"/>
      <c r="BB1255" s="599"/>
    </row>
    <row r="1256" spans="1:54" s="598" customFormat="1">
      <c r="A1256" s="615"/>
      <c r="B1256" s="605" t="s">
        <v>1517</v>
      </c>
      <c r="C1256" s="620"/>
      <c r="D1256" s="617"/>
      <c r="E1256" s="618"/>
      <c r="F1256" s="597"/>
      <c r="G1256" s="605"/>
      <c r="H1256" s="605" t="s">
        <v>1517</v>
      </c>
      <c r="I1256" s="574"/>
      <c r="J1256" s="607"/>
      <c r="K1256" s="608"/>
      <c r="L1256" s="599"/>
      <c r="M1256" s="599"/>
      <c r="N1256" s="599"/>
      <c r="O1256" s="599"/>
      <c r="P1256" s="599"/>
      <c r="Q1256" s="599"/>
      <c r="R1256" s="599"/>
      <c r="S1256" s="599"/>
      <c r="T1256" s="599"/>
      <c r="U1256" s="599"/>
      <c r="V1256" s="599"/>
      <c r="W1256" s="599"/>
      <c r="X1256" s="599"/>
      <c r="Y1256" s="599"/>
      <c r="Z1256" s="599"/>
      <c r="AA1256" s="599"/>
      <c r="AB1256" s="599"/>
      <c r="AC1256" s="599"/>
      <c r="AD1256" s="599"/>
      <c r="AE1256" s="599"/>
      <c r="AF1256" s="599"/>
      <c r="AG1256" s="599"/>
      <c r="AH1256" s="599"/>
      <c r="AI1256" s="599"/>
      <c r="AJ1256" s="599"/>
      <c r="AK1256" s="599"/>
      <c r="AL1256" s="599"/>
      <c r="AM1256" s="599"/>
      <c r="AN1256" s="599"/>
      <c r="AO1256" s="599"/>
      <c r="AP1256" s="599"/>
      <c r="AQ1256" s="599"/>
      <c r="AR1256" s="599"/>
      <c r="AS1256" s="599"/>
      <c r="AT1256" s="599"/>
      <c r="AU1256" s="599"/>
      <c r="AV1256" s="599"/>
      <c r="AW1256" s="599"/>
      <c r="AX1256" s="599"/>
      <c r="AY1256" s="599"/>
      <c r="AZ1256" s="599"/>
      <c r="BA1256" s="599"/>
      <c r="BB1256" s="599"/>
    </row>
    <row r="1257" spans="1:54" s="598" customFormat="1">
      <c r="A1257" s="615"/>
      <c r="B1257" s="605" t="str">
        <f>B$39</f>
        <v>MA</v>
      </c>
      <c r="C1257" s="620"/>
      <c r="D1257" s="617"/>
      <c r="E1257" s="618"/>
      <c r="F1257" s="597"/>
      <c r="G1257" s="605"/>
      <c r="H1257" s="605" t="str">
        <f>H$39</f>
        <v>MA</v>
      </c>
      <c r="I1257" s="574"/>
      <c r="J1257" s="607"/>
      <c r="K1257" s="608"/>
      <c r="L1257" s="599"/>
      <c r="M1257" s="599"/>
      <c r="N1257" s="599"/>
      <c r="O1257" s="599"/>
      <c r="P1257" s="599"/>
      <c r="Q1257" s="599"/>
      <c r="R1257" s="599"/>
      <c r="S1257" s="599"/>
      <c r="T1257" s="599"/>
      <c r="U1257" s="599"/>
      <c r="V1257" s="599"/>
      <c r="W1257" s="599"/>
      <c r="X1257" s="599"/>
      <c r="Y1257" s="599"/>
      <c r="Z1257" s="599"/>
      <c r="AA1257" s="599"/>
      <c r="AB1257" s="599"/>
      <c r="AC1257" s="599"/>
      <c r="AD1257" s="599"/>
      <c r="AE1257" s="599"/>
      <c r="AF1257" s="599"/>
      <c r="AG1257" s="599"/>
      <c r="AH1257" s="599"/>
      <c r="AI1257" s="599"/>
      <c r="AJ1257" s="599"/>
      <c r="AK1257" s="599"/>
      <c r="AL1257" s="599"/>
      <c r="AM1257" s="599"/>
      <c r="AN1257" s="599"/>
      <c r="AO1257" s="599"/>
      <c r="AP1257" s="599"/>
      <c r="AQ1257" s="599"/>
      <c r="AR1257" s="599"/>
      <c r="AS1257" s="599"/>
      <c r="AT1257" s="599"/>
      <c r="AU1257" s="599"/>
      <c r="AV1257" s="599"/>
      <c r="AW1257" s="599"/>
      <c r="AX1257" s="599"/>
      <c r="AY1257" s="599"/>
      <c r="AZ1257" s="599"/>
      <c r="BA1257" s="599"/>
      <c r="BB1257" s="599"/>
    </row>
    <row r="1258" spans="1:54" s="598" customFormat="1">
      <c r="A1258" s="615"/>
      <c r="B1258" s="605" t="str">
        <f>B$40</f>
        <v>S1</v>
      </c>
      <c r="C1258" s="620"/>
      <c r="D1258" s="617"/>
      <c r="E1258" s="618"/>
      <c r="F1258" s="597"/>
      <c r="G1258" s="605"/>
      <c r="H1258" s="605" t="str">
        <f>H$40</f>
        <v>S1</v>
      </c>
      <c r="I1258" s="574"/>
      <c r="J1258" s="607"/>
      <c r="K1258" s="608"/>
      <c r="L1258" s="599"/>
      <c r="M1258" s="599"/>
      <c r="N1258" s="599"/>
      <c r="O1258" s="599"/>
      <c r="P1258" s="599"/>
      <c r="Q1258" s="599"/>
      <c r="R1258" s="599"/>
      <c r="S1258" s="599"/>
      <c r="T1258" s="599"/>
      <c r="U1258" s="599"/>
      <c r="V1258" s="599"/>
      <c r="W1258" s="599"/>
      <c r="X1258" s="599"/>
      <c r="Y1258" s="599"/>
      <c r="Z1258" s="599"/>
      <c r="AA1258" s="599"/>
      <c r="AB1258" s="599"/>
      <c r="AC1258" s="599"/>
      <c r="AD1258" s="599"/>
      <c r="AE1258" s="599"/>
      <c r="AF1258" s="599"/>
      <c r="AG1258" s="599"/>
      <c r="AH1258" s="599"/>
      <c r="AI1258" s="599"/>
      <c r="AJ1258" s="599"/>
      <c r="AK1258" s="599"/>
      <c r="AL1258" s="599"/>
      <c r="AM1258" s="599"/>
      <c r="AN1258" s="599"/>
      <c r="AO1258" s="599"/>
      <c r="AP1258" s="599"/>
      <c r="AQ1258" s="599"/>
      <c r="AR1258" s="599"/>
      <c r="AS1258" s="599"/>
      <c r="AT1258" s="599"/>
      <c r="AU1258" s="599"/>
      <c r="AV1258" s="599"/>
      <c r="AW1258" s="599"/>
      <c r="AX1258" s="599"/>
      <c r="AY1258" s="599"/>
      <c r="AZ1258" s="599"/>
      <c r="BA1258" s="599"/>
      <c r="BB1258" s="599"/>
    </row>
    <row r="1259" spans="1:54" s="598" customFormat="1">
      <c r="A1259" s="615"/>
      <c r="B1259" s="605" t="str">
        <f>B$41</f>
        <v>S2</v>
      </c>
      <c r="C1259" s="620"/>
      <c r="D1259" s="617"/>
      <c r="E1259" s="618"/>
      <c r="F1259" s="597"/>
      <c r="G1259" s="605"/>
      <c r="H1259" s="605" t="str">
        <f>H$41</f>
        <v>S2</v>
      </c>
      <c r="I1259" s="574"/>
      <c r="J1259" s="607"/>
      <c r="K1259" s="608"/>
      <c r="L1259" s="599"/>
      <c r="M1259" s="599"/>
      <c r="N1259" s="599"/>
      <c r="O1259" s="599"/>
      <c r="P1259" s="599"/>
      <c r="Q1259" s="599"/>
      <c r="R1259" s="599"/>
      <c r="S1259" s="599"/>
      <c r="T1259" s="599"/>
      <c r="U1259" s="599"/>
      <c r="V1259" s="599"/>
      <c r="W1259" s="599"/>
      <c r="X1259" s="599"/>
      <c r="Y1259" s="599"/>
      <c r="Z1259" s="599"/>
      <c r="AA1259" s="599"/>
      <c r="AB1259" s="599"/>
      <c r="AC1259" s="599"/>
      <c r="AD1259" s="599"/>
      <c r="AE1259" s="599"/>
      <c r="AF1259" s="599"/>
      <c r="AG1259" s="599"/>
      <c r="AH1259" s="599"/>
      <c r="AI1259" s="599"/>
      <c r="AJ1259" s="599"/>
      <c r="AK1259" s="599"/>
      <c r="AL1259" s="599"/>
      <c r="AM1259" s="599"/>
      <c r="AN1259" s="599"/>
      <c r="AO1259" s="599"/>
      <c r="AP1259" s="599"/>
      <c r="AQ1259" s="599"/>
      <c r="AR1259" s="599"/>
      <c r="AS1259" s="599"/>
      <c r="AT1259" s="599"/>
      <c r="AU1259" s="599"/>
      <c r="AV1259" s="599"/>
      <c r="AW1259" s="599"/>
      <c r="AX1259" s="599"/>
      <c r="AY1259" s="599"/>
      <c r="AZ1259" s="599"/>
      <c r="BA1259" s="599"/>
      <c r="BB1259" s="599"/>
    </row>
    <row r="1260" spans="1:54" s="598" customFormat="1">
      <c r="A1260" s="615"/>
      <c r="B1260" s="605" t="str">
        <f>B$42</f>
        <v>S3</v>
      </c>
      <c r="C1260" s="620"/>
      <c r="D1260" s="617"/>
      <c r="E1260" s="618"/>
      <c r="F1260" s="597"/>
      <c r="G1260" s="605"/>
      <c r="H1260" s="605" t="str">
        <f>H$42</f>
        <v>S3</v>
      </c>
      <c r="I1260" s="574"/>
      <c r="J1260" s="607"/>
      <c r="K1260" s="608"/>
      <c r="L1260" s="599"/>
      <c r="M1260" s="599"/>
      <c r="N1260" s="599"/>
      <c r="O1260" s="599"/>
      <c r="P1260" s="599"/>
      <c r="Q1260" s="599"/>
      <c r="R1260" s="599"/>
      <c r="S1260" s="599"/>
      <c r="T1260" s="599"/>
      <c r="U1260" s="599"/>
      <c r="V1260" s="599"/>
      <c r="W1260" s="599"/>
      <c r="X1260" s="599"/>
      <c r="Y1260" s="599"/>
      <c r="Z1260" s="599"/>
      <c r="AA1260" s="599"/>
      <c r="AB1260" s="599"/>
      <c r="AC1260" s="599"/>
      <c r="AD1260" s="599"/>
      <c r="AE1260" s="599"/>
      <c r="AF1260" s="599"/>
      <c r="AG1260" s="599"/>
      <c r="AH1260" s="599"/>
      <c r="AI1260" s="599"/>
      <c r="AJ1260" s="599"/>
      <c r="AK1260" s="599"/>
      <c r="AL1260" s="599"/>
      <c r="AM1260" s="599"/>
      <c r="AN1260" s="599"/>
      <c r="AO1260" s="599"/>
      <c r="AP1260" s="599"/>
      <c r="AQ1260" s="599"/>
      <c r="AR1260" s="599"/>
      <c r="AS1260" s="599"/>
      <c r="AT1260" s="599"/>
      <c r="AU1260" s="599"/>
      <c r="AV1260" s="599"/>
      <c r="AW1260" s="599"/>
      <c r="AX1260" s="599"/>
      <c r="AY1260" s="599"/>
      <c r="AZ1260" s="599"/>
      <c r="BA1260" s="599"/>
      <c r="BB1260" s="599"/>
    </row>
    <row r="1261" spans="1:54" s="598" customFormat="1">
      <c r="A1261" s="615"/>
      <c r="B1261" s="605" t="str">
        <f>B$43</f>
        <v>S4</v>
      </c>
      <c r="C1261" s="620"/>
      <c r="D1261" s="617"/>
      <c r="E1261" s="618"/>
      <c r="F1261" s="597"/>
      <c r="G1261" s="605"/>
      <c r="H1261" s="605" t="str">
        <f>H$43</f>
        <v>S4</v>
      </c>
      <c r="I1261" s="574"/>
      <c r="J1261" s="607"/>
      <c r="K1261" s="608"/>
      <c r="L1261" s="599"/>
      <c r="M1261" s="599"/>
      <c r="N1261" s="599"/>
      <c r="O1261" s="599"/>
      <c r="P1261" s="599"/>
      <c r="Q1261" s="599"/>
      <c r="R1261" s="599"/>
      <c r="S1261" s="599"/>
      <c r="T1261" s="599"/>
      <c r="U1261" s="599"/>
      <c r="V1261" s="599"/>
      <c r="W1261" s="599"/>
      <c r="X1261" s="599"/>
      <c r="Y1261" s="599"/>
      <c r="Z1261" s="599"/>
      <c r="AA1261" s="599"/>
      <c r="AB1261" s="599"/>
      <c r="AC1261" s="599"/>
      <c r="AD1261" s="599"/>
      <c r="AE1261" s="599"/>
      <c r="AF1261" s="599"/>
      <c r="AG1261" s="599"/>
      <c r="AH1261" s="599"/>
      <c r="AI1261" s="599"/>
      <c r="AJ1261" s="599"/>
      <c r="AK1261" s="599"/>
      <c r="AL1261" s="599"/>
      <c r="AM1261" s="599"/>
      <c r="AN1261" s="599"/>
      <c r="AO1261" s="599"/>
      <c r="AP1261" s="599"/>
      <c r="AQ1261" s="599"/>
      <c r="AR1261" s="599"/>
      <c r="AS1261" s="599"/>
      <c r="AT1261" s="599"/>
      <c r="AU1261" s="599"/>
      <c r="AV1261" s="599"/>
      <c r="AW1261" s="599"/>
      <c r="AX1261" s="599"/>
      <c r="AY1261" s="599"/>
      <c r="AZ1261" s="599"/>
      <c r="BA1261" s="599"/>
      <c r="BB1261" s="599"/>
    </row>
    <row r="1262" spans="1:54" s="598" customFormat="1">
      <c r="A1262" s="610"/>
      <c r="B1262" s="610"/>
      <c r="C1262" s="611"/>
      <c r="D1262" s="612"/>
      <c r="E1262" s="613"/>
      <c r="F1262" s="597"/>
      <c r="G1262" s="610"/>
      <c r="H1262" s="610"/>
      <c r="I1262" s="611"/>
      <c r="J1262" s="612"/>
      <c r="K1262" s="613"/>
      <c r="L1262" s="599"/>
      <c r="M1262" s="599"/>
      <c r="N1262" s="599"/>
      <c r="O1262" s="599"/>
      <c r="P1262" s="599"/>
      <c r="Q1262" s="599"/>
      <c r="R1262" s="599"/>
      <c r="S1262" s="599"/>
      <c r="T1262" s="599"/>
      <c r="U1262" s="599"/>
      <c r="V1262" s="599"/>
      <c r="W1262" s="599"/>
      <c r="X1262" s="599"/>
      <c r="Y1262" s="599"/>
      <c r="Z1262" s="599"/>
      <c r="AA1262" s="599"/>
      <c r="AB1262" s="599"/>
      <c r="AC1262" s="599"/>
      <c r="AD1262" s="599"/>
      <c r="AE1262" s="599"/>
      <c r="AF1262" s="599"/>
      <c r="AG1262" s="599"/>
      <c r="AH1262" s="599"/>
      <c r="AI1262" s="599"/>
      <c r="AJ1262" s="599"/>
      <c r="AK1262" s="599"/>
      <c r="AL1262" s="599"/>
      <c r="AM1262" s="599"/>
      <c r="AN1262" s="599"/>
      <c r="AO1262" s="599"/>
      <c r="AP1262" s="599"/>
      <c r="AQ1262" s="599"/>
      <c r="AR1262" s="599"/>
      <c r="AS1262" s="599"/>
      <c r="AT1262" s="599"/>
      <c r="AU1262" s="599"/>
      <c r="AV1262" s="599"/>
      <c r="AW1262" s="599"/>
      <c r="AX1262" s="599"/>
      <c r="AY1262" s="599"/>
      <c r="AZ1262" s="599"/>
      <c r="BA1262" s="599"/>
      <c r="BB1262" s="599"/>
    </row>
    <row r="1263" spans="1:54" s="598" customFormat="1" ht="187.5">
      <c r="A1263" s="615"/>
      <c r="B1263" s="615"/>
      <c r="C1263" s="619" t="s">
        <v>1974</v>
      </c>
      <c r="D1263" s="617"/>
      <c r="E1263" s="618"/>
      <c r="F1263" s="597"/>
      <c r="G1263" s="615" t="s">
        <v>1975</v>
      </c>
      <c r="H1263" s="615"/>
      <c r="I1263" s="619" t="s">
        <v>1976</v>
      </c>
      <c r="J1263" s="617"/>
      <c r="K1263" s="618"/>
      <c r="L1263" s="599"/>
      <c r="M1263" s="599"/>
      <c r="N1263" s="599"/>
      <c r="O1263" s="599"/>
      <c r="P1263" s="599"/>
      <c r="Q1263" s="599"/>
      <c r="R1263" s="599"/>
      <c r="S1263" s="599"/>
      <c r="T1263" s="599"/>
      <c r="U1263" s="599"/>
      <c r="V1263" s="599"/>
      <c r="W1263" s="599"/>
      <c r="X1263" s="599"/>
      <c r="Y1263" s="599"/>
      <c r="Z1263" s="599"/>
      <c r="AA1263" s="599"/>
      <c r="AB1263" s="599"/>
      <c r="AC1263" s="599"/>
      <c r="AD1263" s="599"/>
      <c r="AE1263" s="599"/>
      <c r="AF1263" s="599"/>
      <c r="AG1263" s="599"/>
      <c r="AH1263" s="599"/>
      <c r="AI1263" s="599"/>
      <c r="AJ1263" s="599"/>
      <c r="AK1263" s="599"/>
      <c r="AL1263" s="599"/>
      <c r="AM1263" s="599"/>
      <c r="AN1263" s="599"/>
      <c r="AO1263" s="599"/>
      <c r="AP1263" s="599"/>
      <c r="AQ1263" s="599"/>
      <c r="AR1263" s="599"/>
      <c r="AS1263" s="599"/>
      <c r="AT1263" s="599"/>
      <c r="AU1263" s="599"/>
      <c r="AV1263" s="599"/>
      <c r="AW1263" s="599"/>
      <c r="AX1263" s="599"/>
      <c r="AY1263" s="599"/>
      <c r="AZ1263" s="599"/>
      <c r="BA1263" s="599"/>
      <c r="BB1263" s="599"/>
    </row>
    <row r="1264" spans="1:54" s="598" customFormat="1">
      <c r="A1264" s="615"/>
      <c r="B1264" s="615" t="s">
        <v>1517</v>
      </c>
      <c r="C1264" s="620"/>
      <c r="D1264" s="617"/>
      <c r="E1264" s="618"/>
      <c r="F1264" s="597"/>
      <c r="G1264" s="615"/>
      <c r="H1264" s="615" t="s">
        <v>1517</v>
      </c>
      <c r="I1264" s="620"/>
      <c r="J1264" s="617"/>
      <c r="K1264" s="618"/>
      <c r="L1264" s="599"/>
      <c r="M1264" s="599"/>
      <c r="N1264" s="599"/>
      <c r="O1264" s="599"/>
      <c r="P1264" s="599"/>
      <c r="Q1264" s="599"/>
      <c r="R1264" s="599"/>
      <c r="S1264" s="599"/>
      <c r="T1264" s="599"/>
      <c r="U1264" s="599"/>
      <c r="V1264" s="599"/>
      <c r="W1264" s="599"/>
      <c r="X1264" s="599"/>
      <c r="Y1264" s="599"/>
      <c r="Z1264" s="599"/>
      <c r="AA1264" s="599"/>
      <c r="AB1264" s="599"/>
      <c r="AC1264" s="599"/>
      <c r="AD1264" s="599"/>
      <c r="AE1264" s="599"/>
      <c r="AF1264" s="599"/>
      <c r="AG1264" s="599"/>
      <c r="AH1264" s="599"/>
      <c r="AI1264" s="599"/>
      <c r="AJ1264" s="599"/>
      <c r="AK1264" s="599"/>
      <c r="AL1264" s="599"/>
      <c r="AM1264" s="599"/>
      <c r="AN1264" s="599"/>
      <c r="AO1264" s="599"/>
      <c r="AP1264" s="599"/>
      <c r="AQ1264" s="599"/>
      <c r="AR1264" s="599"/>
      <c r="AS1264" s="599"/>
      <c r="AT1264" s="599"/>
      <c r="AU1264" s="599"/>
      <c r="AV1264" s="599"/>
      <c r="AW1264" s="599"/>
      <c r="AX1264" s="599"/>
      <c r="AY1264" s="599"/>
      <c r="AZ1264" s="599"/>
      <c r="BA1264" s="599"/>
      <c r="BB1264" s="599"/>
    </row>
    <row r="1265" spans="1:54" s="598" customFormat="1">
      <c r="A1265" s="615"/>
      <c r="B1265" s="615" t="str">
        <f>B$39</f>
        <v>MA</v>
      </c>
      <c r="C1265" s="620"/>
      <c r="D1265" s="617"/>
      <c r="E1265" s="618"/>
      <c r="F1265" s="597"/>
      <c r="G1265" s="615"/>
      <c r="H1265" s="615" t="str">
        <f>H$39</f>
        <v>MA</v>
      </c>
      <c r="I1265" s="620"/>
      <c r="J1265" s="617"/>
      <c r="K1265" s="618"/>
      <c r="L1265" s="599"/>
      <c r="M1265" s="599"/>
      <c r="N1265" s="599"/>
      <c r="O1265" s="599"/>
      <c r="P1265" s="599"/>
      <c r="Q1265" s="599"/>
      <c r="R1265" s="599"/>
      <c r="S1265" s="599"/>
      <c r="T1265" s="599"/>
      <c r="U1265" s="599"/>
      <c r="V1265" s="599"/>
      <c r="W1265" s="599"/>
      <c r="X1265" s="599"/>
      <c r="Y1265" s="599"/>
      <c r="Z1265" s="599"/>
      <c r="AA1265" s="599"/>
      <c r="AB1265" s="599"/>
      <c r="AC1265" s="599"/>
      <c r="AD1265" s="599"/>
      <c r="AE1265" s="599"/>
      <c r="AF1265" s="599"/>
      <c r="AG1265" s="599"/>
      <c r="AH1265" s="599"/>
      <c r="AI1265" s="599"/>
      <c r="AJ1265" s="599"/>
      <c r="AK1265" s="599"/>
      <c r="AL1265" s="599"/>
      <c r="AM1265" s="599"/>
      <c r="AN1265" s="599"/>
      <c r="AO1265" s="599"/>
      <c r="AP1265" s="599"/>
      <c r="AQ1265" s="599"/>
      <c r="AR1265" s="599"/>
      <c r="AS1265" s="599"/>
      <c r="AT1265" s="599"/>
      <c r="AU1265" s="599"/>
      <c r="AV1265" s="599"/>
      <c r="AW1265" s="599"/>
      <c r="AX1265" s="599"/>
      <c r="AY1265" s="599"/>
      <c r="AZ1265" s="599"/>
      <c r="BA1265" s="599"/>
      <c r="BB1265" s="599"/>
    </row>
    <row r="1266" spans="1:54" s="598" customFormat="1">
      <c r="A1266" s="615"/>
      <c r="B1266" s="615" t="str">
        <f>B$40</f>
        <v>S1</v>
      </c>
      <c r="C1266" s="620"/>
      <c r="D1266" s="617"/>
      <c r="E1266" s="618"/>
      <c r="F1266" s="597"/>
      <c r="G1266" s="615"/>
      <c r="H1266" s="615" t="str">
        <f>H$40</f>
        <v>S1</v>
      </c>
      <c r="I1266" s="620"/>
      <c r="J1266" s="617"/>
      <c r="K1266" s="618"/>
      <c r="L1266" s="599"/>
      <c r="M1266" s="599"/>
      <c r="N1266" s="599"/>
      <c r="O1266" s="599"/>
      <c r="P1266" s="599"/>
      <c r="Q1266" s="599"/>
      <c r="R1266" s="599"/>
      <c r="S1266" s="599"/>
      <c r="T1266" s="599"/>
      <c r="U1266" s="599"/>
      <c r="V1266" s="599"/>
      <c r="W1266" s="599"/>
      <c r="X1266" s="599"/>
      <c r="Y1266" s="599"/>
      <c r="Z1266" s="599"/>
      <c r="AA1266" s="599"/>
      <c r="AB1266" s="599"/>
      <c r="AC1266" s="599"/>
      <c r="AD1266" s="599"/>
      <c r="AE1266" s="599"/>
      <c r="AF1266" s="599"/>
      <c r="AG1266" s="599"/>
      <c r="AH1266" s="599"/>
      <c r="AI1266" s="599"/>
      <c r="AJ1266" s="599"/>
      <c r="AK1266" s="599"/>
      <c r="AL1266" s="599"/>
      <c r="AM1266" s="599"/>
      <c r="AN1266" s="599"/>
      <c r="AO1266" s="599"/>
      <c r="AP1266" s="599"/>
      <c r="AQ1266" s="599"/>
      <c r="AR1266" s="599"/>
      <c r="AS1266" s="599"/>
      <c r="AT1266" s="599"/>
      <c r="AU1266" s="599"/>
      <c r="AV1266" s="599"/>
      <c r="AW1266" s="599"/>
      <c r="AX1266" s="599"/>
      <c r="AY1266" s="599"/>
      <c r="AZ1266" s="599"/>
      <c r="BA1266" s="599"/>
      <c r="BB1266" s="599"/>
    </row>
    <row r="1267" spans="1:54" s="598" customFormat="1">
      <c r="A1267" s="615"/>
      <c r="B1267" s="615" t="str">
        <f>B$41</f>
        <v>S2</v>
      </c>
      <c r="C1267" s="620"/>
      <c r="D1267" s="617"/>
      <c r="E1267" s="618"/>
      <c r="F1267" s="597"/>
      <c r="G1267" s="615"/>
      <c r="H1267" s="615" t="str">
        <f>H$41</f>
        <v>S2</v>
      </c>
      <c r="I1267" s="620"/>
      <c r="J1267" s="617"/>
      <c r="K1267" s="618"/>
      <c r="L1267" s="599"/>
      <c r="M1267" s="599"/>
      <c r="N1267" s="599"/>
      <c r="O1267" s="599"/>
      <c r="P1267" s="599"/>
      <c r="Q1267" s="599"/>
      <c r="R1267" s="599"/>
      <c r="S1267" s="599"/>
      <c r="T1267" s="599"/>
      <c r="U1267" s="599"/>
      <c r="V1267" s="599"/>
      <c r="W1267" s="599"/>
      <c r="X1267" s="599"/>
      <c r="Y1267" s="599"/>
      <c r="Z1267" s="599"/>
      <c r="AA1267" s="599"/>
      <c r="AB1267" s="599"/>
      <c r="AC1267" s="599"/>
      <c r="AD1267" s="599"/>
      <c r="AE1267" s="599"/>
      <c r="AF1267" s="599"/>
      <c r="AG1267" s="599"/>
      <c r="AH1267" s="599"/>
      <c r="AI1267" s="599"/>
      <c r="AJ1267" s="599"/>
      <c r="AK1267" s="599"/>
      <c r="AL1267" s="599"/>
      <c r="AM1267" s="599"/>
      <c r="AN1267" s="599"/>
      <c r="AO1267" s="599"/>
      <c r="AP1267" s="599"/>
      <c r="AQ1267" s="599"/>
      <c r="AR1267" s="599"/>
      <c r="AS1267" s="599"/>
      <c r="AT1267" s="599"/>
      <c r="AU1267" s="599"/>
      <c r="AV1267" s="599"/>
      <c r="AW1267" s="599"/>
      <c r="AX1267" s="599"/>
      <c r="AY1267" s="599"/>
      <c r="AZ1267" s="599"/>
      <c r="BA1267" s="599"/>
      <c r="BB1267" s="599"/>
    </row>
    <row r="1268" spans="1:54" s="598" customFormat="1">
      <c r="A1268" s="615"/>
      <c r="B1268" s="615" t="str">
        <f>B$42</f>
        <v>S3</v>
      </c>
      <c r="C1268" s="620"/>
      <c r="D1268" s="617"/>
      <c r="E1268" s="618"/>
      <c r="F1268" s="597"/>
      <c r="G1268" s="615"/>
      <c r="H1268" s="615" t="str">
        <f>H$42</f>
        <v>S3</v>
      </c>
      <c r="I1268" s="620"/>
      <c r="J1268" s="617"/>
      <c r="K1268" s="618"/>
      <c r="L1268" s="599"/>
      <c r="M1268" s="599"/>
      <c r="N1268" s="599"/>
      <c r="O1268" s="599"/>
      <c r="P1268" s="599"/>
      <c r="Q1268" s="599"/>
      <c r="R1268" s="599"/>
      <c r="S1268" s="599"/>
      <c r="T1268" s="599"/>
      <c r="U1268" s="599"/>
      <c r="V1268" s="599"/>
      <c r="W1268" s="599"/>
      <c r="X1268" s="599"/>
      <c r="Y1268" s="599"/>
      <c r="Z1268" s="599"/>
      <c r="AA1268" s="599"/>
      <c r="AB1268" s="599"/>
      <c r="AC1268" s="599"/>
      <c r="AD1268" s="599"/>
      <c r="AE1268" s="599"/>
      <c r="AF1268" s="599"/>
      <c r="AG1268" s="599"/>
      <c r="AH1268" s="599"/>
      <c r="AI1268" s="599"/>
      <c r="AJ1268" s="599"/>
      <c r="AK1268" s="599"/>
      <c r="AL1268" s="599"/>
      <c r="AM1268" s="599"/>
      <c r="AN1268" s="599"/>
      <c r="AO1268" s="599"/>
      <c r="AP1268" s="599"/>
      <c r="AQ1268" s="599"/>
      <c r="AR1268" s="599"/>
      <c r="AS1268" s="599"/>
      <c r="AT1268" s="599"/>
      <c r="AU1268" s="599"/>
      <c r="AV1268" s="599"/>
      <c r="AW1268" s="599"/>
      <c r="AX1268" s="599"/>
      <c r="AY1268" s="599"/>
      <c r="AZ1268" s="599"/>
      <c r="BA1268" s="599"/>
      <c r="BB1268" s="599"/>
    </row>
    <row r="1269" spans="1:54" s="598" customFormat="1">
      <c r="A1269" s="615"/>
      <c r="B1269" s="615" t="str">
        <f>B$43</f>
        <v>S4</v>
      </c>
      <c r="C1269" s="620"/>
      <c r="D1269" s="617"/>
      <c r="E1269" s="618"/>
      <c r="F1269" s="597"/>
      <c r="G1269" s="615"/>
      <c r="H1269" s="615" t="str">
        <f>H$43</f>
        <v>S4</v>
      </c>
      <c r="I1269" s="620"/>
      <c r="J1269" s="617"/>
      <c r="K1269" s="618"/>
      <c r="L1269" s="599"/>
      <c r="M1269" s="599"/>
      <c r="N1269" s="599"/>
      <c r="O1269" s="599"/>
      <c r="P1269" s="599"/>
      <c r="Q1269" s="599"/>
      <c r="R1269" s="599"/>
      <c r="S1269" s="599"/>
      <c r="T1269" s="599"/>
      <c r="U1269" s="599"/>
      <c r="V1269" s="599"/>
      <c r="W1269" s="599"/>
      <c r="X1269" s="599"/>
      <c r="Y1269" s="599"/>
      <c r="Z1269" s="599"/>
      <c r="AA1269" s="599"/>
      <c r="AB1269" s="599"/>
      <c r="AC1269" s="599"/>
      <c r="AD1269" s="599"/>
      <c r="AE1269" s="599"/>
      <c r="AF1269" s="599"/>
      <c r="AG1269" s="599"/>
      <c r="AH1269" s="599"/>
      <c r="AI1269" s="599"/>
      <c r="AJ1269" s="599"/>
      <c r="AK1269" s="599"/>
      <c r="AL1269" s="599"/>
      <c r="AM1269" s="599"/>
      <c r="AN1269" s="599"/>
      <c r="AO1269" s="599"/>
      <c r="AP1269" s="599"/>
      <c r="AQ1269" s="599"/>
      <c r="AR1269" s="599"/>
      <c r="AS1269" s="599"/>
      <c r="AT1269" s="599"/>
      <c r="AU1269" s="599"/>
      <c r="AV1269" s="599"/>
      <c r="AW1269" s="599"/>
      <c r="AX1269" s="599"/>
      <c r="AY1269" s="599"/>
      <c r="AZ1269" s="599"/>
      <c r="BA1269" s="599"/>
      <c r="BB1269" s="599"/>
    </row>
    <row r="1270" spans="1:54" s="598" customFormat="1">
      <c r="A1270" s="610"/>
      <c r="B1270" s="610"/>
      <c r="C1270" s="611"/>
      <c r="D1270" s="612"/>
      <c r="E1270" s="613"/>
      <c r="F1270" s="597"/>
      <c r="G1270" s="610"/>
      <c r="H1270" s="610"/>
      <c r="I1270" s="611"/>
      <c r="J1270" s="612"/>
      <c r="K1270" s="613"/>
      <c r="L1270" s="599"/>
      <c r="M1270" s="599"/>
      <c r="N1270" s="599"/>
      <c r="O1270" s="599"/>
      <c r="P1270" s="599"/>
      <c r="Q1270" s="599"/>
      <c r="R1270" s="599"/>
      <c r="S1270" s="599"/>
      <c r="T1270" s="599"/>
      <c r="U1270" s="599"/>
      <c r="V1270" s="599"/>
      <c r="W1270" s="599"/>
      <c r="X1270" s="599"/>
      <c r="Y1270" s="599"/>
      <c r="Z1270" s="599"/>
      <c r="AA1270" s="599"/>
      <c r="AB1270" s="599"/>
      <c r="AC1270" s="599"/>
      <c r="AD1270" s="599"/>
      <c r="AE1270" s="599"/>
      <c r="AF1270" s="599"/>
      <c r="AG1270" s="599"/>
      <c r="AH1270" s="599"/>
      <c r="AI1270" s="599"/>
      <c r="AJ1270" s="599"/>
      <c r="AK1270" s="599"/>
      <c r="AL1270" s="599"/>
      <c r="AM1270" s="599"/>
      <c r="AN1270" s="599"/>
      <c r="AO1270" s="599"/>
      <c r="AP1270" s="599"/>
      <c r="AQ1270" s="599"/>
      <c r="AR1270" s="599"/>
      <c r="AS1270" s="599"/>
      <c r="AT1270" s="599"/>
      <c r="AU1270" s="599"/>
      <c r="AV1270" s="599"/>
      <c r="AW1270" s="599"/>
      <c r="AX1270" s="599"/>
      <c r="AY1270" s="599"/>
      <c r="AZ1270" s="599"/>
      <c r="BA1270" s="599"/>
      <c r="BB1270" s="599"/>
    </row>
    <row r="1271" spans="1:54" s="598" customFormat="1" ht="200.1">
      <c r="A1271" s="610"/>
      <c r="B1271" s="610"/>
      <c r="C1271" s="611"/>
      <c r="D1271" s="612"/>
      <c r="E1271" s="613"/>
      <c r="F1271" s="597"/>
      <c r="G1271" s="615" t="s">
        <v>1977</v>
      </c>
      <c r="H1271" s="615"/>
      <c r="I1271" s="619" t="s">
        <v>1978</v>
      </c>
      <c r="J1271" s="617"/>
      <c r="K1271" s="618"/>
      <c r="L1271" s="599"/>
      <c r="M1271" s="599"/>
      <c r="N1271" s="599"/>
      <c r="O1271" s="599"/>
      <c r="P1271" s="599"/>
      <c r="Q1271" s="599"/>
      <c r="R1271" s="599"/>
      <c r="S1271" s="599"/>
      <c r="T1271" s="599"/>
      <c r="U1271" s="599"/>
      <c r="V1271" s="599"/>
      <c r="W1271" s="599"/>
      <c r="X1271" s="599"/>
      <c r="Y1271" s="599"/>
      <c r="Z1271" s="599"/>
      <c r="AA1271" s="599"/>
      <c r="AB1271" s="599"/>
      <c r="AC1271" s="599"/>
      <c r="AD1271" s="599"/>
      <c r="AE1271" s="599"/>
      <c r="AF1271" s="599"/>
      <c r="AG1271" s="599"/>
      <c r="AH1271" s="599"/>
      <c r="AI1271" s="599"/>
      <c r="AJ1271" s="599"/>
      <c r="AK1271" s="599"/>
      <c r="AL1271" s="599"/>
      <c r="AM1271" s="599"/>
      <c r="AN1271" s="599"/>
      <c r="AO1271" s="599"/>
      <c r="AP1271" s="599"/>
      <c r="AQ1271" s="599"/>
      <c r="AR1271" s="599"/>
      <c r="AS1271" s="599"/>
      <c r="AT1271" s="599"/>
      <c r="AU1271" s="599"/>
      <c r="AV1271" s="599"/>
      <c r="AW1271" s="599"/>
      <c r="AX1271" s="599"/>
      <c r="AY1271" s="599"/>
      <c r="AZ1271" s="599"/>
      <c r="BA1271" s="599"/>
      <c r="BB1271" s="599"/>
    </row>
    <row r="1272" spans="1:54" s="598" customFormat="1">
      <c r="A1272" s="610"/>
      <c r="B1272" s="610"/>
      <c r="C1272" s="611"/>
      <c r="D1272" s="612"/>
      <c r="E1272" s="613"/>
      <c r="F1272" s="597"/>
      <c r="G1272" s="641"/>
      <c r="H1272" s="615" t="s">
        <v>1517</v>
      </c>
      <c r="I1272" s="641"/>
      <c r="J1272" s="641"/>
      <c r="K1272" s="641"/>
      <c r="L1272" s="599"/>
      <c r="M1272" s="599"/>
      <c r="N1272" s="599"/>
      <c r="O1272" s="599"/>
      <c r="P1272" s="599"/>
      <c r="Q1272" s="599"/>
      <c r="R1272" s="599"/>
      <c r="S1272" s="599"/>
      <c r="T1272" s="599"/>
      <c r="U1272" s="599"/>
      <c r="V1272" s="599"/>
      <c r="W1272" s="599"/>
      <c r="X1272" s="599"/>
      <c r="Y1272" s="599"/>
      <c r="Z1272" s="599"/>
      <c r="AA1272" s="599"/>
      <c r="AB1272" s="599"/>
      <c r="AC1272" s="599"/>
      <c r="AD1272" s="599"/>
      <c r="AE1272" s="599"/>
      <c r="AF1272" s="599"/>
      <c r="AG1272" s="599"/>
      <c r="AH1272" s="599"/>
      <c r="AI1272" s="599"/>
      <c r="AJ1272" s="599"/>
      <c r="AK1272" s="599"/>
      <c r="AL1272" s="599"/>
      <c r="AM1272" s="599"/>
      <c r="AN1272" s="599"/>
      <c r="AO1272" s="599"/>
      <c r="AP1272" s="599"/>
      <c r="AQ1272" s="599"/>
      <c r="AR1272" s="599"/>
      <c r="AS1272" s="599"/>
      <c r="AT1272" s="599"/>
      <c r="AU1272" s="599"/>
      <c r="AV1272" s="599"/>
      <c r="AW1272" s="599"/>
      <c r="AX1272" s="599"/>
      <c r="AY1272" s="599"/>
      <c r="AZ1272" s="599"/>
      <c r="BA1272" s="599"/>
      <c r="BB1272" s="599"/>
    </row>
    <row r="1273" spans="1:54" s="598" customFormat="1">
      <c r="A1273" s="610"/>
      <c r="B1273" s="610"/>
      <c r="C1273" s="611"/>
      <c r="D1273" s="612"/>
      <c r="E1273" s="613"/>
      <c r="F1273" s="597"/>
      <c r="G1273" s="615"/>
      <c r="H1273" s="615" t="str">
        <f>H$39</f>
        <v>MA</v>
      </c>
      <c r="I1273" s="620"/>
      <c r="J1273" s="617"/>
      <c r="K1273" s="618"/>
      <c r="L1273" s="599"/>
      <c r="M1273" s="599"/>
      <c r="N1273" s="599"/>
      <c r="O1273" s="599"/>
      <c r="P1273" s="599"/>
      <c r="Q1273" s="599"/>
      <c r="R1273" s="599"/>
      <c r="S1273" s="599"/>
      <c r="T1273" s="599"/>
      <c r="U1273" s="599"/>
      <c r="V1273" s="599"/>
      <c r="W1273" s="599"/>
      <c r="X1273" s="599"/>
      <c r="Y1273" s="599"/>
      <c r="Z1273" s="599"/>
      <c r="AA1273" s="599"/>
      <c r="AB1273" s="599"/>
      <c r="AC1273" s="599"/>
      <c r="AD1273" s="599"/>
      <c r="AE1273" s="599"/>
      <c r="AF1273" s="599"/>
      <c r="AG1273" s="599"/>
      <c r="AH1273" s="599"/>
      <c r="AI1273" s="599"/>
      <c r="AJ1273" s="599"/>
      <c r="AK1273" s="599"/>
      <c r="AL1273" s="599"/>
      <c r="AM1273" s="599"/>
      <c r="AN1273" s="599"/>
      <c r="AO1273" s="599"/>
      <c r="AP1273" s="599"/>
      <c r="AQ1273" s="599"/>
      <c r="AR1273" s="599"/>
      <c r="AS1273" s="599"/>
      <c r="AT1273" s="599"/>
      <c r="AU1273" s="599"/>
      <c r="AV1273" s="599"/>
      <c r="AW1273" s="599"/>
      <c r="AX1273" s="599"/>
      <c r="AY1273" s="599"/>
      <c r="AZ1273" s="599"/>
      <c r="BA1273" s="599"/>
      <c r="BB1273" s="599"/>
    </row>
    <row r="1274" spans="1:54" s="598" customFormat="1">
      <c r="A1274" s="610"/>
      <c r="B1274" s="610"/>
      <c r="C1274" s="611"/>
      <c r="D1274" s="612"/>
      <c r="E1274" s="613"/>
      <c r="F1274" s="597"/>
      <c r="G1274" s="615"/>
      <c r="H1274" s="615" t="str">
        <f>H$40</f>
        <v>S1</v>
      </c>
      <c r="I1274" s="620"/>
      <c r="J1274" s="617"/>
      <c r="K1274" s="618"/>
      <c r="L1274" s="599"/>
      <c r="M1274" s="599"/>
      <c r="N1274" s="599"/>
      <c r="O1274" s="599"/>
      <c r="P1274" s="599"/>
      <c r="Q1274" s="599"/>
      <c r="R1274" s="599"/>
      <c r="S1274" s="599"/>
      <c r="T1274" s="599"/>
      <c r="U1274" s="599"/>
      <c r="V1274" s="599"/>
      <c r="W1274" s="599"/>
      <c r="X1274" s="599"/>
      <c r="Y1274" s="599"/>
      <c r="Z1274" s="599"/>
      <c r="AA1274" s="599"/>
      <c r="AB1274" s="599"/>
      <c r="AC1274" s="599"/>
      <c r="AD1274" s="599"/>
      <c r="AE1274" s="599"/>
      <c r="AF1274" s="599"/>
      <c r="AG1274" s="599"/>
      <c r="AH1274" s="599"/>
      <c r="AI1274" s="599"/>
      <c r="AJ1274" s="599"/>
      <c r="AK1274" s="599"/>
      <c r="AL1274" s="599"/>
      <c r="AM1274" s="599"/>
      <c r="AN1274" s="599"/>
      <c r="AO1274" s="599"/>
      <c r="AP1274" s="599"/>
      <c r="AQ1274" s="599"/>
      <c r="AR1274" s="599"/>
      <c r="AS1274" s="599"/>
      <c r="AT1274" s="599"/>
      <c r="AU1274" s="599"/>
      <c r="AV1274" s="599"/>
      <c r="AW1274" s="599"/>
      <c r="AX1274" s="599"/>
      <c r="AY1274" s="599"/>
      <c r="AZ1274" s="599"/>
      <c r="BA1274" s="599"/>
      <c r="BB1274" s="599"/>
    </row>
    <row r="1275" spans="1:54" s="598" customFormat="1">
      <c r="A1275" s="610"/>
      <c r="B1275" s="610"/>
      <c r="C1275" s="611"/>
      <c r="D1275" s="612"/>
      <c r="E1275" s="613"/>
      <c r="F1275" s="597"/>
      <c r="G1275" s="615"/>
      <c r="H1275" s="615" t="str">
        <f>H$41</f>
        <v>S2</v>
      </c>
      <c r="I1275" s="620"/>
      <c r="J1275" s="617"/>
      <c r="K1275" s="618"/>
      <c r="L1275" s="599"/>
      <c r="M1275" s="599"/>
      <c r="N1275" s="599"/>
      <c r="O1275" s="599"/>
      <c r="P1275" s="599"/>
      <c r="Q1275" s="599"/>
      <c r="R1275" s="599"/>
      <c r="S1275" s="599"/>
      <c r="T1275" s="599"/>
      <c r="U1275" s="599"/>
      <c r="V1275" s="599"/>
      <c r="W1275" s="599"/>
      <c r="X1275" s="599"/>
      <c r="Y1275" s="599"/>
      <c r="Z1275" s="599"/>
      <c r="AA1275" s="599"/>
      <c r="AB1275" s="599"/>
      <c r="AC1275" s="599"/>
      <c r="AD1275" s="599"/>
      <c r="AE1275" s="599"/>
      <c r="AF1275" s="599"/>
      <c r="AG1275" s="599"/>
      <c r="AH1275" s="599"/>
      <c r="AI1275" s="599"/>
      <c r="AJ1275" s="599"/>
      <c r="AK1275" s="599"/>
      <c r="AL1275" s="599"/>
      <c r="AM1275" s="599"/>
      <c r="AN1275" s="599"/>
      <c r="AO1275" s="599"/>
      <c r="AP1275" s="599"/>
      <c r="AQ1275" s="599"/>
      <c r="AR1275" s="599"/>
      <c r="AS1275" s="599"/>
      <c r="AT1275" s="599"/>
      <c r="AU1275" s="599"/>
      <c r="AV1275" s="599"/>
      <c r="AW1275" s="599"/>
      <c r="AX1275" s="599"/>
      <c r="AY1275" s="599"/>
      <c r="AZ1275" s="599"/>
      <c r="BA1275" s="599"/>
      <c r="BB1275" s="599"/>
    </row>
    <row r="1276" spans="1:54" s="598" customFormat="1">
      <c r="A1276" s="610"/>
      <c r="B1276" s="610"/>
      <c r="C1276" s="611"/>
      <c r="D1276" s="612"/>
      <c r="E1276" s="613"/>
      <c r="F1276" s="597"/>
      <c r="G1276" s="615"/>
      <c r="H1276" s="615" t="str">
        <f>H$42</f>
        <v>S3</v>
      </c>
      <c r="I1276" s="620"/>
      <c r="J1276" s="617"/>
      <c r="K1276" s="618"/>
      <c r="L1276" s="599"/>
      <c r="M1276" s="599"/>
      <c r="N1276" s="599"/>
      <c r="O1276" s="599"/>
      <c r="P1276" s="599"/>
      <c r="Q1276" s="599"/>
      <c r="R1276" s="599"/>
      <c r="S1276" s="599"/>
      <c r="T1276" s="599"/>
      <c r="U1276" s="599"/>
      <c r="V1276" s="599"/>
      <c r="W1276" s="599"/>
      <c r="X1276" s="599"/>
      <c r="Y1276" s="599"/>
      <c r="Z1276" s="599"/>
      <c r="AA1276" s="599"/>
      <c r="AB1276" s="599"/>
      <c r="AC1276" s="599"/>
      <c r="AD1276" s="599"/>
      <c r="AE1276" s="599"/>
      <c r="AF1276" s="599"/>
      <c r="AG1276" s="599"/>
      <c r="AH1276" s="599"/>
      <c r="AI1276" s="599"/>
      <c r="AJ1276" s="599"/>
      <c r="AK1276" s="599"/>
      <c r="AL1276" s="599"/>
      <c r="AM1276" s="599"/>
      <c r="AN1276" s="599"/>
      <c r="AO1276" s="599"/>
      <c r="AP1276" s="599"/>
      <c r="AQ1276" s="599"/>
      <c r="AR1276" s="599"/>
      <c r="AS1276" s="599"/>
      <c r="AT1276" s="599"/>
      <c r="AU1276" s="599"/>
      <c r="AV1276" s="599"/>
      <c r="AW1276" s="599"/>
      <c r="AX1276" s="599"/>
      <c r="AY1276" s="599"/>
      <c r="AZ1276" s="599"/>
      <c r="BA1276" s="599"/>
      <c r="BB1276" s="599"/>
    </row>
    <row r="1277" spans="1:54" s="598" customFormat="1">
      <c r="A1277" s="610"/>
      <c r="B1277" s="610"/>
      <c r="C1277" s="611"/>
      <c r="D1277" s="612"/>
      <c r="E1277" s="613"/>
      <c r="F1277" s="597"/>
      <c r="G1277" s="615"/>
      <c r="H1277" s="615" t="str">
        <f>H$43</f>
        <v>S4</v>
      </c>
      <c r="I1277" s="620"/>
      <c r="J1277" s="617"/>
      <c r="K1277" s="618"/>
      <c r="L1277" s="599"/>
      <c r="M1277" s="599"/>
      <c r="N1277" s="599"/>
      <c r="O1277" s="599"/>
      <c r="P1277" s="599"/>
      <c r="Q1277" s="599"/>
      <c r="R1277" s="599"/>
      <c r="S1277" s="599"/>
      <c r="T1277" s="599"/>
      <c r="U1277" s="599"/>
      <c r="V1277" s="599"/>
      <c r="W1277" s="599"/>
      <c r="X1277" s="599"/>
      <c r="Y1277" s="599"/>
      <c r="Z1277" s="599"/>
      <c r="AA1277" s="599"/>
      <c r="AB1277" s="599"/>
      <c r="AC1277" s="599"/>
      <c r="AD1277" s="599"/>
      <c r="AE1277" s="599"/>
      <c r="AF1277" s="599"/>
      <c r="AG1277" s="599"/>
      <c r="AH1277" s="599"/>
      <c r="AI1277" s="599"/>
      <c r="AJ1277" s="599"/>
      <c r="AK1277" s="599"/>
      <c r="AL1277" s="599"/>
      <c r="AM1277" s="599"/>
      <c r="AN1277" s="599"/>
      <c r="AO1277" s="599"/>
      <c r="AP1277" s="599"/>
      <c r="AQ1277" s="599"/>
      <c r="AR1277" s="599"/>
      <c r="AS1277" s="599"/>
      <c r="AT1277" s="599"/>
      <c r="AU1277" s="599"/>
      <c r="AV1277" s="599"/>
      <c r="AW1277" s="599"/>
      <c r="AX1277" s="599"/>
      <c r="AY1277" s="599"/>
      <c r="AZ1277" s="599"/>
      <c r="BA1277" s="599"/>
      <c r="BB1277" s="599"/>
    </row>
    <row r="1278" spans="1:54" s="598" customFormat="1">
      <c r="A1278" s="610"/>
      <c r="B1278" s="610"/>
      <c r="C1278" s="611"/>
      <c r="D1278" s="612"/>
      <c r="E1278" s="613"/>
      <c r="F1278" s="597"/>
      <c r="G1278" s="610"/>
      <c r="H1278" s="610"/>
      <c r="I1278" s="611"/>
      <c r="J1278" s="612"/>
      <c r="K1278" s="613"/>
      <c r="L1278" s="599"/>
      <c r="M1278" s="599"/>
      <c r="N1278" s="599"/>
      <c r="O1278" s="599"/>
      <c r="P1278" s="599"/>
      <c r="Q1278" s="599"/>
      <c r="R1278" s="599"/>
      <c r="S1278" s="599"/>
      <c r="T1278" s="599"/>
      <c r="U1278" s="599"/>
      <c r="V1278" s="599"/>
      <c r="W1278" s="599"/>
      <c r="X1278" s="599"/>
      <c r="Y1278" s="599"/>
      <c r="Z1278" s="599"/>
      <c r="AA1278" s="599"/>
      <c r="AB1278" s="599"/>
      <c r="AC1278" s="599"/>
      <c r="AD1278" s="599"/>
      <c r="AE1278" s="599"/>
      <c r="AF1278" s="599"/>
      <c r="AG1278" s="599"/>
      <c r="AH1278" s="599"/>
      <c r="AI1278" s="599"/>
      <c r="AJ1278" s="599"/>
      <c r="AK1278" s="599"/>
      <c r="AL1278" s="599"/>
      <c r="AM1278" s="599"/>
      <c r="AN1278" s="599"/>
      <c r="AO1278" s="599"/>
      <c r="AP1278" s="599"/>
      <c r="AQ1278" s="599"/>
      <c r="AR1278" s="599"/>
      <c r="AS1278" s="599"/>
      <c r="AT1278" s="599"/>
      <c r="AU1278" s="599"/>
      <c r="AV1278" s="599"/>
      <c r="AW1278" s="599"/>
      <c r="AX1278" s="599"/>
      <c r="AY1278" s="599"/>
      <c r="AZ1278" s="599"/>
      <c r="BA1278" s="599"/>
      <c r="BB1278" s="599"/>
    </row>
    <row r="1279" spans="1:54" s="598" customFormat="1" ht="187.5">
      <c r="A1279" s="610"/>
      <c r="B1279" s="610"/>
      <c r="C1279" s="611"/>
      <c r="D1279" s="612"/>
      <c r="E1279" s="613"/>
      <c r="F1279" s="597"/>
      <c r="G1279" s="615" t="s">
        <v>1979</v>
      </c>
      <c r="H1279" s="615"/>
      <c r="I1279" s="619" t="s">
        <v>1980</v>
      </c>
      <c r="J1279" s="617"/>
      <c r="K1279" s="618"/>
      <c r="L1279" s="599"/>
      <c r="M1279" s="599"/>
      <c r="N1279" s="599"/>
      <c r="O1279" s="599"/>
      <c r="P1279" s="599"/>
      <c r="Q1279" s="599"/>
      <c r="R1279" s="599"/>
      <c r="S1279" s="599"/>
      <c r="T1279" s="599"/>
      <c r="U1279" s="599"/>
      <c r="V1279" s="599"/>
      <c r="W1279" s="599"/>
      <c r="X1279" s="599"/>
      <c r="Y1279" s="599"/>
      <c r="Z1279" s="599"/>
      <c r="AA1279" s="599"/>
      <c r="AB1279" s="599"/>
      <c r="AC1279" s="599"/>
      <c r="AD1279" s="599"/>
      <c r="AE1279" s="599"/>
      <c r="AF1279" s="599"/>
      <c r="AG1279" s="599"/>
      <c r="AH1279" s="599"/>
      <c r="AI1279" s="599"/>
      <c r="AJ1279" s="599"/>
      <c r="AK1279" s="599"/>
      <c r="AL1279" s="599"/>
      <c r="AM1279" s="599"/>
      <c r="AN1279" s="599"/>
      <c r="AO1279" s="599"/>
      <c r="AP1279" s="599"/>
      <c r="AQ1279" s="599"/>
      <c r="AR1279" s="599"/>
      <c r="AS1279" s="599"/>
      <c r="AT1279" s="599"/>
      <c r="AU1279" s="599"/>
      <c r="AV1279" s="599"/>
      <c r="AW1279" s="599"/>
      <c r="AX1279" s="599"/>
      <c r="AY1279" s="599"/>
      <c r="AZ1279" s="599"/>
      <c r="BA1279" s="599"/>
      <c r="BB1279" s="599"/>
    </row>
    <row r="1280" spans="1:54" s="598" customFormat="1">
      <c r="A1280" s="610"/>
      <c r="B1280" s="610"/>
      <c r="C1280" s="611"/>
      <c r="D1280" s="612"/>
      <c r="E1280" s="613"/>
      <c r="F1280" s="597"/>
      <c r="G1280" s="615"/>
      <c r="H1280" s="615" t="s">
        <v>1517</v>
      </c>
      <c r="I1280" s="620"/>
      <c r="J1280" s="617"/>
      <c r="K1280" s="618"/>
      <c r="L1280" s="599"/>
      <c r="M1280" s="599"/>
      <c r="N1280" s="599"/>
      <c r="O1280" s="599"/>
      <c r="P1280" s="599"/>
      <c r="Q1280" s="599"/>
      <c r="R1280" s="599"/>
      <c r="S1280" s="599"/>
      <c r="T1280" s="599"/>
      <c r="U1280" s="599"/>
      <c r="V1280" s="599"/>
      <c r="W1280" s="599"/>
      <c r="X1280" s="599"/>
      <c r="Y1280" s="599"/>
      <c r="Z1280" s="599"/>
      <c r="AA1280" s="599"/>
      <c r="AB1280" s="599"/>
      <c r="AC1280" s="599"/>
      <c r="AD1280" s="599"/>
      <c r="AE1280" s="599"/>
      <c r="AF1280" s="599"/>
      <c r="AG1280" s="599"/>
      <c r="AH1280" s="599"/>
      <c r="AI1280" s="599"/>
      <c r="AJ1280" s="599"/>
      <c r="AK1280" s="599"/>
      <c r="AL1280" s="599"/>
      <c r="AM1280" s="599"/>
      <c r="AN1280" s="599"/>
      <c r="AO1280" s="599"/>
      <c r="AP1280" s="599"/>
      <c r="AQ1280" s="599"/>
      <c r="AR1280" s="599"/>
      <c r="AS1280" s="599"/>
      <c r="AT1280" s="599"/>
      <c r="AU1280" s="599"/>
      <c r="AV1280" s="599"/>
      <c r="AW1280" s="599"/>
      <c r="AX1280" s="599"/>
      <c r="AY1280" s="599"/>
      <c r="AZ1280" s="599"/>
      <c r="BA1280" s="599"/>
      <c r="BB1280" s="599"/>
    </row>
    <row r="1281" spans="1:54" s="598" customFormat="1">
      <c r="A1281" s="610"/>
      <c r="B1281" s="610"/>
      <c r="C1281" s="611"/>
      <c r="D1281" s="612"/>
      <c r="E1281" s="613"/>
      <c r="F1281" s="597"/>
      <c r="G1281" s="615"/>
      <c r="H1281" s="615" t="str">
        <f>H$39</f>
        <v>MA</v>
      </c>
      <c r="I1281" s="620"/>
      <c r="J1281" s="617"/>
      <c r="K1281" s="618"/>
      <c r="L1281" s="599"/>
      <c r="M1281" s="599"/>
      <c r="N1281" s="599"/>
      <c r="O1281" s="599"/>
      <c r="P1281" s="599"/>
      <c r="Q1281" s="599"/>
      <c r="R1281" s="599"/>
      <c r="S1281" s="599"/>
      <c r="T1281" s="599"/>
      <c r="U1281" s="599"/>
      <c r="V1281" s="599"/>
      <c r="W1281" s="599"/>
      <c r="X1281" s="599"/>
      <c r="Y1281" s="599"/>
      <c r="Z1281" s="599"/>
      <c r="AA1281" s="599"/>
      <c r="AB1281" s="599"/>
      <c r="AC1281" s="599"/>
      <c r="AD1281" s="599"/>
      <c r="AE1281" s="599"/>
      <c r="AF1281" s="599"/>
      <c r="AG1281" s="599"/>
      <c r="AH1281" s="599"/>
      <c r="AI1281" s="599"/>
      <c r="AJ1281" s="599"/>
      <c r="AK1281" s="599"/>
      <c r="AL1281" s="599"/>
      <c r="AM1281" s="599"/>
      <c r="AN1281" s="599"/>
      <c r="AO1281" s="599"/>
      <c r="AP1281" s="599"/>
      <c r="AQ1281" s="599"/>
      <c r="AR1281" s="599"/>
      <c r="AS1281" s="599"/>
      <c r="AT1281" s="599"/>
      <c r="AU1281" s="599"/>
      <c r="AV1281" s="599"/>
      <c r="AW1281" s="599"/>
      <c r="AX1281" s="599"/>
      <c r="AY1281" s="599"/>
      <c r="AZ1281" s="599"/>
      <c r="BA1281" s="599"/>
      <c r="BB1281" s="599"/>
    </row>
    <row r="1282" spans="1:54" s="598" customFormat="1">
      <c r="A1282" s="610"/>
      <c r="B1282" s="610"/>
      <c r="C1282" s="611"/>
      <c r="D1282" s="612"/>
      <c r="E1282" s="613"/>
      <c r="F1282" s="597"/>
      <c r="G1282" s="615"/>
      <c r="H1282" s="615" t="str">
        <f>H$40</f>
        <v>S1</v>
      </c>
      <c r="I1282" s="620"/>
      <c r="J1282" s="617"/>
      <c r="K1282" s="618"/>
      <c r="L1282" s="599"/>
      <c r="M1282" s="599"/>
      <c r="N1282" s="599"/>
      <c r="O1282" s="599"/>
      <c r="P1282" s="599"/>
      <c r="Q1282" s="599"/>
      <c r="R1282" s="599"/>
      <c r="S1282" s="599"/>
      <c r="T1282" s="599"/>
      <c r="U1282" s="599"/>
      <c r="V1282" s="599"/>
      <c r="W1282" s="599"/>
      <c r="X1282" s="599"/>
      <c r="Y1282" s="599"/>
      <c r="Z1282" s="599"/>
      <c r="AA1282" s="599"/>
      <c r="AB1282" s="599"/>
      <c r="AC1282" s="599"/>
      <c r="AD1282" s="599"/>
      <c r="AE1282" s="599"/>
      <c r="AF1282" s="599"/>
      <c r="AG1282" s="599"/>
      <c r="AH1282" s="599"/>
      <c r="AI1282" s="599"/>
      <c r="AJ1282" s="599"/>
      <c r="AK1282" s="599"/>
      <c r="AL1282" s="599"/>
      <c r="AM1282" s="599"/>
      <c r="AN1282" s="599"/>
      <c r="AO1282" s="599"/>
      <c r="AP1282" s="599"/>
      <c r="AQ1282" s="599"/>
      <c r="AR1282" s="599"/>
      <c r="AS1282" s="599"/>
      <c r="AT1282" s="599"/>
      <c r="AU1282" s="599"/>
      <c r="AV1282" s="599"/>
      <c r="AW1282" s="599"/>
      <c r="AX1282" s="599"/>
      <c r="AY1282" s="599"/>
      <c r="AZ1282" s="599"/>
      <c r="BA1282" s="599"/>
      <c r="BB1282" s="599"/>
    </row>
    <row r="1283" spans="1:54" s="598" customFormat="1">
      <c r="A1283" s="610"/>
      <c r="B1283" s="610"/>
      <c r="C1283" s="611"/>
      <c r="D1283" s="612"/>
      <c r="E1283" s="613"/>
      <c r="F1283" s="597"/>
      <c r="G1283" s="615"/>
      <c r="H1283" s="615" t="str">
        <f>H$41</f>
        <v>S2</v>
      </c>
      <c r="I1283" s="620"/>
      <c r="J1283" s="617"/>
      <c r="K1283" s="618"/>
      <c r="L1283" s="599"/>
      <c r="M1283" s="599"/>
      <c r="N1283" s="599"/>
      <c r="O1283" s="599"/>
      <c r="P1283" s="599"/>
      <c r="Q1283" s="599"/>
      <c r="R1283" s="599"/>
      <c r="S1283" s="599"/>
      <c r="T1283" s="599"/>
      <c r="U1283" s="599"/>
      <c r="V1283" s="599"/>
      <c r="W1283" s="599"/>
      <c r="X1283" s="599"/>
      <c r="Y1283" s="599"/>
      <c r="Z1283" s="599"/>
      <c r="AA1283" s="599"/>
      <c r="AB1283" s="599"/>
      <c r="AC1283" s="599"/>
      <c r="AD1283" s="599"/>
      <c r="AE1283" s="599"/>
      <c r="AF1283" s="599"/>
      <c r="AG1283" s="599"/>
      <c r="AH1283" s="599"/>
      <c r="AI1283" s="599"/>
      <c r="AJ1283" s="599"/>
      <c r="AK1283" s="599"/>
      <c r="AL1283" s="599"/>
      <c r="AM1283" s="599"/>
      <c r="AN1283" s="599"/>
      <c r="AO1283" s="599"/>
      <c r="AP1283" s="599"/>
      <c r="AQ1283" s="599"/>
      <c r="AR1283" s="599"/>
      <c r="AS1283" s="599"/>
      <c r="AT1283" s="599"/>
      <c r="AU1283" s="599"/>
      <c r="AV1283" s="599"/>
      <c r="AW1283" s="599"/>
      <c r="AX1283" s="599"/>
      <c r="AY1283" s="599"/>
      <c r="AZ1283" s="599"/>
      <c r="BA1283" s="599"/>
      <c r="BB1283" s="599"/>
    </row>
    <row r="1284" spans="1:54" s="598" customFormat="1">
      <c r="A1284" s="610"/>
      <c r="B1284" s="610"/>
      <c r="C1284" s="611"/>
      <c r="D1284" s="612"/>
      <c r="E1284" s="613"/>
      <c r="F1284" s="597"/>
      <c r="G1284" s="615"/>
      <c r="H1284" s="615" t="str">
        <f>H$42</f>
        <v>S3</v>
      </c>
      <c r="I1284" s="620"/>
      <c r="J1284" s="617"/>
      <c r="K1284" s="618"/>
      <c r="L1284" s="599"/>
      <c r="M1284" s="599"/>
      <c r="N1284" s="599"/>
      <c r="O1284" s="599"/>
      <c r="P1284" s="599"/>
      <c r="Q1284" s="599"/>
      <c r="R1284" s="599"/>
      <c r="S1284" s="599"/>
      <c r="T1284" s="599"/>
      <c r="U1284" s="599"/>
      <c r="V1284" s="599"/>
      <c r="W1284" s="599"/>
      <c r="X1284" s="599"/>
      <c r="Y1284" s="599"/>
      <c r="Z1284" s="599"/>
      <c r="AA1284" s="599"/>
      <c r="AB1284" s="599"/>
      <c r="AC1284" s="599"/>
      <c r="AD1284" s="599"/>
      <c r="AE1284" s="599"/>
      <c r="AF1284" s="599"/>
      <c r="AG1284" s="599"/>
      <c r="AH1284" s="599"/>
      <c r="AI1284" s="599"/>
      <c r="AJ1284" s="599"/>
      <c r="AK1284" s="599"/>
      <c r="AL1284" s="599"/>
      <c r="AM1284" s="599"/>
      <c r="AN1284" s="599"/>
      <c r="AO1284" s="599"/>
      <c r="AP1284" s="599"/>
      <c r="AQ1284" s="599"/>
      <c r="AR1284" s="599"/>
      <c r="AS1284" s="599"/>
      <c r="AT1284" s="599"/>
      <c r="AU1284" s="599"/>
      <c r="AV1284" s="599"/>
      <c r="AW1284" s="599"/>
      <c r="AX1284" s="599"/>
      <c r="AY1284" s="599"/>
      <c r="AZ1284" s="599"/>
      <c r="BA1284" s="599"/>
      <c r="BB1284" s="599"/>
    </row>
    <row r="1285" spans="1:54" s="598" customFormat="1">
      <c r="A1285" s="610"/>
      <c r="B1285" s="610"/>
      <c r="C1285" s="611"/>
      <c r="D1285" s="612"/>
      <c r="E1285" s="613"/>
      <c r="F1285" s="597"/>
      <c r="G1285" s="641"/>
      <c r="H1285" s="615" t="str">
        <f>H$43</f>
        <v>S4</v>
      </c>
      <c r="I1285" s="641"/>
      <c r="J1285" s="641"/>
      <c r="K1285" s="641"/>
      <c r="L1285" s="599"/>
      <c r="M1285" s="599"/>
      <c r="N1285" s="599"/>
      <c r="O1285" s="599"/>
      <c r="P1285" s="599"/>
      <c r="Q1285" s="599"/>
      <c r="R1285" s="599"/>
      <c r="S1285" s="599"/>
      <c r="T1285" s="599"/>
      <c r="U1285" s="599"/>
      <c r="V1285" s="599"/>
      <c r="W1285" s="599"/>
      <c r="X1285" s="599"/>
      <c r="Y1285" s="599"/>
      <c r="Z1285" s="599"/>
      <c r="AA1285" s="599"/>
      <c r="AB1285" s="599"/>
      <c r="AC1285" s="599"/>
      <c r="AD1285" s="599"/>
      <c r="AE1285" s="599"/>
      <c r="AF1285" s="599"/>
      <c r="AG1285" s="599"/>
      <c r="AH1285" s="599"/>
      <c r="AI1285" s="599"/>
      <c r="AJ1285" s="599"/>
      <c r="AK1285" s="599"/>
      <c r="AL1285" s="599"/>
      <c r="AM1285" s="599"/>
      <c r="AN1285" s="599"/>
      <c r="AO1285" s="599"/>
      <c r="AP1285" s="599"/>
      <c r="AQ1285" s="599"/>
      <c r="AR1285" s="599"/>
      <c r="AS1285" s="599"/>
      <c r="AT1285" s="599"/>
      <c r="AU1285" s="599"/>
      <c r="AV1285" s="599"/>
      <c r="AW1285" s="599"/>
      <c r="AX1285" s="599"/>
      <c r="AY1285" s="599"/>
      <c r="AZ1285" s="599"/>
      <c r="BA1285" s="599"/>
      <c r="BB1285" s="599"/>
    </row>
    <row r="1286" spans="1:54" s="598" customFormat="1">
      <c r="A1286" s="610"/>
      <c r="B1286" s="610"/>
      <c r="C1286" s="611"/>
      <c r="D1286" s="612"/>
      <c r="E1286" s="613"/>
      <c r="F1286" s="597"/>
      <c r="G1286" s="600"/>
      <c r="H1286" s="610"/>
      <c r="I1286" s="600"/>
      <c r="J1286" s="600"/>
      <c r="K1286" s="600"/>
      <c r="L1286" s="599"/>
      <c r="M1286" s="599"/>
      <c r="N1286" s="599"/>
      <c r="O1286" s="599"/>
      <c r="P1286" s="599"/>
      <c r="Q1286" s="599"/>
      <c r="R1286" s="599"/>
      <c r="S1286" s="599"/>
      <c r="T1286" s="599"/>
      <c r="U1286" s="599"/>
      <c r="V1286" s="599"/>
      <c r="W1286" s="599"/>
      <c r="X1286" s="599"/>
      <c r="Y1286" s="599"/>
      <c r="Z1286" s="599"/>
      <c r="AA1286" s="599"/>
      <c r="AB1286" s="599"/>
      <c r="AC1286" s="599"/>
      <c r="AD1286" s="599"/>
      <c r="AE1286" s="599"/>
      <c r="AF1286" s="599"/>
      <c r="AG1286" s="599"/>
      <c r="AH1286" s="599"/>
      <c r="AI1286" s="599"/>
      <c r="AJ1286" s="599"/>
      <c r="AK1286" s="599"/>
      <c r="AL1286" s="599"/>
      <c r="AM1286" s="599"/>
      <c r="AN1286" s="599"/>
      <c r="AO1286" s="599"/>
      <c r="AP1286" s="599"/>
      <c r="AQ1286" s="599"/>
      <c r="AR1286" s="599"/>
      <c r="AS1286" s="599"/>
      <c r="AT1286" s="599"/>
      <c r="AU1286" s="599"/>
      <c r="AV1286" s="599"/>
      <c r="AW1286" s="599"/>
      <c r="AX1286" s="599"/>
      <c r="AY1286" s="599"/>
      <c r="AZ1286" s="599"/>
      <c r="BA1286" s="599"/>
      <c r="BB1286" s="599"/>
    </row>
    <row r="1287" spans="1:54" s="598" customFormat="1" ht="174.95">
      <c r="A1287" s="615" t="s">
        <v>1981</v>
      </c>
      <c r="B1287" s="615"/>
      <c r="C1287" s="619" t="s">
        <v>1982</v>
      </c>
      <c r="D1287" s="617"/>
      <c r="E1287" s="618"/>
      <c r="F1287" s="597"/>
      <c r="G1287" s="678" t="s">
        <v>1983</v>
      </c>
      <c r="H1287" s="615"/>
      <c r="I1287" s="679" t="s">
        <v>1984</v>
      </c>
      <c r="J1287" s="607"/>
      <c r="K1287" s="608"/>
      <c r="L1287" s="599"/>
      <c r="M1287" s="599"/>
      <c r="N1287" s="599"/>
      <c r="O1287" s="599"/>
      <c r="P1287" s="599"/>
      <c r="Q1287" s="599"/>
      <c r="R1287" s="599"/>
      <c r="S1287" s="599"/>
      <c r="T1287" s="599"/>
      <c r="U1287" s="599"/>
      <c r="V1287" s="599"/>
      <c r="W1287" s="599"/>
      <c r="X1287" s="599"/>
      <c r="Y1287" s="599"/>
      <c r="Z1287" s="599"/>
      <c r="AA1287" s="599"/>
      <c r="AB1287" s="599"/>
      <c r="AC1287" s="599"/>
      <c r="AD1287" s="599"/>
      <c r="AE1287" s="599"/>
      <c r="AF1287" s="599"/>
      <c r="AG1287" s="599"/>
      <c r="AH1287" s="599"/>
      <c r="AI1287" s="599"/>
      <c r="AJ1287" s="599"/>
      <c r="AK1287" s="599"/>
      <c r="AL1287" s="599"/>
      <c r="AM1287" s="599"/>
      <c r="AN1287" s="599"/>
      <c r="AO1287" s="599"/>
      <c r="AP1287" s="599"/>
      <c r="AQ1287" s="599"/>
      <c r="AR1287" s="599"/>
      <c r="AS1287" s="599"/>
      <c r="AT1287" s="599"/>
      <c r="AU1287" s="599"/>
      <c r="AV1287" s="599"/>
      <c r="AW1287" s="599"/>
      <c r="AX1287" s="599"/>
      <c r="AY1287" s="599"/>
      <c r="AZ1287" s="599"/>
      <c r="BA1287" s="599"/>
      <c r="BB1287" s="599"/>
    </row>
    <row r="1288" spans="1:54" s="598" customFormat="1" ht="99.95">
      <c r="A1288" s="615"/>
      <c r="B1288" s="615"/>
      <c r="C1288" s="619" t="s">
        <v>1985</v>
      </c>
      <c r="D1288" s="617"/>
      <c r="E1288" s="618"/>
      <c r="F1288" s="597"/>
      <c r="G1288" s="605"/>
      <c r="H1288" s="671"/>
      <c r="I1288" s="609" t="s">
        <v>1986</v>
      </c>
      <c r="J1288" s="607"/>
      <c r="K1288" s="608"/>
      <c r="L1288" s="599"/>
      <c r="M1288" s="599"/>
      <c r="N1288" s="599"/>
      <c r="O1288" s="599"/>
      <c r="P1288" s="599"/>
      <c r="Q1288" s="599"/>
      <c r="R1288" s="599"/>
      <c r="S1288" s="599"/>
      <c r="T1288" s="599"/>
      <c r="U1288" s="599"/>
      <c r="V1288" s="599"/>
      <c r="W1288" s="599"/>
      <c r="X1288" s="599"/>
      <c r="Y1288" s="599"/>
      <c r="Z1288" s="599"/>
      <c r="AA1288" s="599"/>
      <c r="AB1288" s="599"/>
      <c r="AC1288" s="599"/>
      <c r="AD1288" s="599"/>
      <c r="AE1288" s="599"/>
      <c r="AF1288" s="599"/>
      <c r="AG1288" s="599"/>
      <c r="AH1288" s="599"/>
      <c r="AI1288" s="599"/>
      <c r="AJ1288" s="599"/>
      <c r="AK1288" s="599"/>
      <c r="AL1288" s="599"/>
      <c r="AM1288" s="599"/>
      <c r="AN1288" s="599"/>
      <c r="AO1288" s="599"/>
      <c r="AP1288" s="599"/>
      <c r="AQ1288" s="599"/>
      <c r="AR1288" s="599"/>
      <c r="AS1288" s="599"/>
      <c r="AT1288" s="599"/>
      <c r="AU1288" s="599"/>
      <c r="AV1288" s="599"/>
      <c r="AW1288" s="599"/>
      <c r="AX1288" s="599"/>
      <c r="AY1288" s="599"/>
      <c r="AZ1288" s="599"/>
      <c r="BA1288" s="599"/>
      <c r="BB1288" s="599"/>
    </row>
    <row r="1289" spans="1:54" s="598" customFormat="1">
      <c r="A1289" s="615"/>
      <c r="B1289" s="605" t="s">
        <v>1517</v>
      </c>
      <c r="C1289" s="620"/>
      <c r="D1289" s="617"/>
      <c r="E1289" s="618"/>
      <c r="F1289" s="597"/>
      <c r="G1289" s="605"/>
      <c r="H1289" s="605" t="s">
        <v>1517</v>
      </c>
      <c r="I1289" s="574"/>
      <c r="J1289" s="607"/>
      <c r="K1289" s="608"/>
      <c r="L1289" s="599"/>
      <c r="M1289" s="599"/>
      <c r="N1289" s="599"/>
      <c r="O1289" s="599"/>
      <c r="P1289" s="599"/>
      <c r="Q1289" s="599"/>
      <c r="R1289" s="599"/>
      <c r="S1289" s="599"/>
      <c r="T1289" s="599"/>
      <c r="U1289" s="599"/>
      <c r="V1289" s="599"/>
      <c r="W1289" s="599"/>
      <c r="X1289" s="599"/>
      <c r="Y1289" s="599"/>
      <c r="Z1289" s="599"/>
      <c r="AA1289" s="599"/>
      <c r="AB1289" s="599"/>
      <c r="AC1289" s="599"/>
      <c r="AD1289" s="599"/>
      <c r="AE1289" s="599"/>
      <c r="AF1289" s="599"/>
      <c r="AG1289" s="599"/>
      <c r="AH1289" s="599"/>
      <c r="AI1289" s="599"/>
      <c r="AJ1289" s="599"/>
      <c r="AK1289" s="599"/>
      <c r="AL1289" s="599"/>
      <c r="AM1289" s="599"/>
      <c r="AN1289" s="599"/>
      <c r="AO1289" s="599"/>
      <c r="AP1289" s="599"/>
      <c r="AQ1289" s="599"/>
      <c r="AR1289" s="599"/>
      <c r="AS1289" s="599"/>
      <c r="AT1289" s="599"/>
      <c r="AU1289" s="599"/>
      <c r="AV1289" s="599"/>
      <c r="AW1289" s="599"/>
      <c r="AX1289" s="599"/>
      <c r="AY1289" s="599"/>
      <c r="AZ1289" s="599"/>
      <c r="BA1289" s="599"/>
      <c r="BB1289" s="599"/>
    </row>
    <row r="1290" spans="1:54" s="598" customFormat="1">
      <c r="A1290" s="615"/>
      <c r="B1290" s="605" t="str">
        <f>B$39</f>
        <v>MA</v>
      </c>
      <c r="C1290" s="620"/>
      <c r="D1290" s="617"/>
      <c r="E1290" s="618"/>
      <c r="F1290" s="597"/>
      <c r="G1290" s="605"/>
      <c r="H1290" s="605" t="str">
        <f>H$39</f>
        <v>MA</v>
      </c>
      <c r="I1290" s="574"/>
      <c r="J1290" s="607"/>
      <c r="K1290" s="608"/>
      <c r="L1290" s="599"/>
      <c r="M1290" s="599"/>
      <c r="N1290" s="599"/>
      <c r="O1290" s="599"/>
      <c r="P1290" s="599"/>
      <c r="Q1290" s="599"/>
      <c r="R1290" s="599"/>
      <c r="S1290" s="599"/>
      <c r="T1290" s="599"/>
      <c r="U1290" s="599"/>
      <c r="V1290" s="599"/>
      <c r="W1290" s="599"/>
      <c r="X1290" s="599"/>
      <c r="Y1290" s="599"/>
      <c r="Z1290" s="599"/>
      <c r="AA1290" s="599"/>
      <c r="AB1290" s="599"/>
      <c r="AC1290" s="599"/>
      <c r="AD1290" s="599"/>
      <c r="AE1290" s="599"/>
      <c r="AF1290" s="599"/>
      <c r="AG1290" s="599"/>
      <c r="AH1290" s="599"/>
      <c r="AI1290" s="599"/>
      <c r="AJ1290" s="599"/>
      <c r="AK1290" s="599"/>
      <c r="AL1290" s="599"/>
      <c r="AM1290" s="599"/>
      <c r="AN1290" s="599"/>
      <c r="AO1290" s="599"/>
      <c r="AP1290" s="599"/>
      <c r="AQ1290" s="599"/>
      <c r="AR1290" s="599"/>
      <c r="AS1290" s="599"/>
      <c r="AT1290" s="599"/>
      <c r="AU1290" s="599"/>
      <c r="AV1290" s="599"/>
      <c r="AW1290" s="599"/>
      <c r="AX1290" s="599"/>
      <c r="AY1290" s="599"/>
      <c r="AZ1290" s="599"/>
      <c r="BA1290" s="599"/>
      <c r="BB1290" s="599"/>
    </row>
    <row r="1291" spans="1:54" s="598" customFormat="1">
      <c r="A1291" s="615"/>
      <c r="B1291" s="605" t="str">
        <f>B$40</f>
        <v>S1</v>
      </c>
      <c r="C1291" s="620"/>
      <c r="D1291" s="617"/>
      <c r="E1291" s="618"/>
      <c r="F1291" s="597"/>
      <c r="G1291" s="605"/>
      <c r="H1291" s="605" t="str">
        <f>H$40</f>
        <v>S1</v>
      </c>
      <c r="I1291" s="574"/>
      <c r="J1291" s="607"/>
      <c r="K1291" s="608"/>
      <c r="L1291" s="599"/>
      <c r="M1291" s="599"/>
      <c r="N1291" s="599"/>
      <c r="O1291" s="599"/>
      <c r="P1291" s="599"/>
      <c r="Q1291" s="599"/>
      <c r="R1291" s="599"/>
      <c r="S1291" s="599"/>
      <c r="T1291" s="599"/>
      <c r="U1291" s="599"/>
      <c r="V1291" s="599"/>
      <c r="W1291" s="599"/>
      <c r="X1291" s="599"/>
      <c r="Y1291" s="599"/>
      <c r="Z1291" s="599"/>
      <c r="AA1291" s="599"/>
      <c r="AB1291" s="599"/>
      <c r="AC1291" s="599"/>
      <c r="AD1291" s="599"/>
      <c r="AE1291" s="599"/>
      <c r="AF1291" s="599"/>
      <c r="AG1291" s="599"/>
      <c r="AH1291" s="599"/>
      <c r="AI1291" s="599"/>
      <c r="AJ1291" s="599"/>
      <c r="AK1291" s="599"/>
      <c r="AL1291" s="599"/>
      <c r="AM1291" s="599"/>
      <c r="AN1291" s="599"/>
      <c r="AO1291" s="599"/>
      <c r="AP1291" s="599"/>
      <c r="AQ1291" s="599"/>
      <c r="AR1291" s="599"/>
      <c r="AS1291" s="599"/>
      <c r="AT1291" s="599"/>
      <c r="AU1291" s="599"/>
      <c r="AV1291" s="599"/>
      <c r="AW1291" s="599"/>
      <c r="AX1291" s="599"/>
      <c r="AY1291" s="599"/>
      <c r="AZ1291" s="599"/>
      <c r="BA1291" s="599"/>
      <c r="BB1291" s="599"/>
    </row>
    <row r="1292" spans="1:54" s="598" customFormat="1">
      <c r="A1292" s="615"/>
      <c r="B1292" s="605" t="str">
        <f>B$41</f>
        <v>S2</v>
      </c>
      <c r="C1292" s="620"/>
      <c r="D1292" s="617"/>
      <c r="E1292" s="618"/>
      <c r="F1292" s="597"/>
      <c r="G1292" s="605"/>
      <c r="H1292" s="605" t="str">
        <f>H$41</f>
        <v>S2</v>
      </c>
      <c r="I1292" s="574"/>
      <c r="J1292" s="607"/>
      <c r="K1292" s="608"/>
      <c r="L1292" s="599"/>
      <c r="M1292" s="599"/>
      <c r="N1292" s="599"/>
      <c r="O1292" s="599"/>
      <c r="P1292" s="599"/>
      <c r="Q1292" s="599"/>
      <c r="R1292" s="599"/>
      <c r="S1292" s="599"/>
      <c r="T1292" s="599"/>
      <c r="U1292" s="599"/>
      <c r="V1292" s="599"/>
      <c r="W1292" s="599"/>
      <c r="X1292" s="599"/>
      <c r="Y1292" s="599"/>
      <c r="Z1292" s="599"/>
      <c r="AA1292" s="599"/>
      <c r="AB1292" s="599"/>
      <c r="AC1292" s="599"/>
      <c r="AD1292" s="599"/>
      <c r="AE1292" s="599"/>
      <c r="AF1292" s="599"/>
      <c r="AG1292" s="599"/>
      <c r="AH1292" s="599"/>
      <c r="AI1292" s="599"/>
      <c r="AJ1292" s="599"/>
      <c r="AK1292" s="599"/>
      <c r="AL1292" s="599"/>
      <c r="AM1292" s="599"/>
      <c r="AN1292" s="599"/>
      <c r="AO1292" s="599"/>
      <c r="AP1292" s="599"/>
      <c r="AQ1292" s="599"/>
      <c r="AR1292" s="599"/>
      <c r="AS1292" s="599"/>
      <c r="AT1292" s="599"/>
      <c r="AU1292" s="599"/>
      <c r="AV1292" s="599"/>
      <c r="AW1292" s="599"/>
      <c r="AX1292" s="599"/>
      <c r="AY1292" s="599"/>
      <c r="AZ1292" s="599"/>
      <c r="BA1292" s="599"/>
      <c r="BB1292" s="599"/>
    </row>
    <row r="1293" spans="1:54" s="598" customFormat="1">
      <c r="A1293" s="615"/>
      <c r="B1293" s="605" t="str">
        <f>B$42</f>
        <v>S3</v>
      </c>
      <c r="C1293" s="620"/>
      <c r="D1293" s="617"/>
      <c r="E1293" s="618"/>
      <c r="F1293" s="597"/>
      <c r="G1293" s="605"/>
      <c r="H1293" s="605" t="str">
        <f>H$42</f>
        <v>S3</v>
      </c>
      <c r="I1293" s="574"/>
      <c r="J1293" s="607"/>
      <c r="K1293" s="608"/>
      <c r="L1293" s="599"/>
      <c r="M1293" s="599"/>
      <c r="N1293" s="599"/>
      <c r="O1293" s="599"/>
      <c r="P1293" s="599"/>
      <c r="Q1293" s="599"/>
      <c r="R1293" s="599"/>
      <c r="S1293" s="599"/>
      <c r="T1293" s="599"/>
      <c r="U1293" s="599"/>
      <c r="V1293" s="599"/>
      <c r="W1293" s="599"/>
      <c r="X1293" s="599"/>
      <c r="Y1293" s="599"/>
      <c r="Z1293" s="599"/>
      <c r="AA1293" s="599"/>
      <c r="AB1293" s="599"/>
      <c r="AC1293" s="599"/>
      <c r="AD1293" s="599"/>
      <c r="AE1293" s="599"/>
      <c r="AF1293" s="599"/>
      <c r="AG1293" s="599"/>
      <c r="AH1293" s="599"/>
      <c r="AI1293" s="599"/>
      <c r="AJ1293" s="599"/>
      <c r="AK1293" s="599"/>
      <c r="AL1293" s="599"/>
      <c r="AM1293" s="599"/>
      <c r="AN1293" s="599"/>
      <c r="AO1293" s="599"/>
      <c r="AP1293" s="599"/>
      <c r="AQ1293" s="599"/>
      <c r="AR1293" s="599"/>
      <c r="AS1293" s="599"/>
      <c r="AT1293" s="599"/>
      <c r="AU1293" s="599"/>
      <c r="AV1293" s="599"/>
      <c r="AW1293" s="599"/>
      <c r="AX1293" s="599"/>
      <c r="AY1293" s="599"/>
      <c r="AZ1293" s="599"/>
      <c r="BA1293" s="599"/>
      <c r="BB1293" s="599"/>
    </row>
    <row r="1294" spans="1:54" s="598" customFormat="1">
      <c r="A1294" s="615"/>
      <c r="B1294" s="605" t="str">
        <f>B$43</f>
        <v>S4</v>
      </c>
      <c r="C1294" s="620"/>
      <c r="D1294" s="617"/>
      <c r="E1294" s="618"/>
      <c r="F1294" s="597"/>
      <c r="G1294" s="605"/>
      <c r="H1294" s="605" t="str">
        <f>H$43</f>
        <v>S4</v>
      </c>
      <c r="I1294" s="574"/>
      <c r="J1294" s="607"/>
      <c r="K1294" s="608"/>
      <c r="L1294" s="599"/>
      <c r="M1294" s="599"/>
      <c r="N1294" s="599"/>
      <c r="O1294" s="599"/>
      <c r="P1294" s="599"/>
      <c r="Q1294" s="599"/>
      <c r="R1294" s="599"/>
      <c r="S1294" s="599"/>
      <c r="T1294" s="599"/>
      <c r="U1294" s="599"/>
      <c r="V1294" s="599"/>
      <c r="W1294" s="599"/>
      <c r="X1294" s="599"/>
      <c r="Y1294" s="599"/>
      <c r="Z1294" s="599"/>
      <c r="AA1294" s="599"/>
      <c r="AB1294" s="599"/>
      <c r="AC1294" s="599"/>
      <c r="AD1294" s="599"/>
      <c r="AE1294" s="599"/>
      <c r="AF1294" s="599"/>
      <c r="AG1294" s="599"/>
      <c r="AH1294" s="599"/>
      <c r="AI1294" s="599"/>
      <c r="AJ1294" s="599"/>
      <c r="AK1294" s="599"/>
      <c r="AL1294" s="599"/>
      <c r="AM1294" s="599"/>
      <c r="AN1294" s="599"/>
      <c r="AO1294" s="599"/>
      <c r="AP1294" s="599"/>
      <c r="AQ1294" s="599"/>
      <c r="AR1294" s="599"/>
      <c r="AS1294" s="599"/>
      <c r="AT1294" s="599"/>
      <c r="AU1294" s="599"/>
      <c r="AV1294" s="599"/>
      <c r="AW1294" s="599"/>
      <c r="AX1294" s="599"/>
      <c r="AY1294" s="599"/>
      <c r="AZ1294" s="599"/>
      <c r="BA1294" s="599"/>
      <c r="BB1294" s="599"/>
    </row>
    <row r="1295" spans="1:54" s="598" customFormat="1">
      <c r="A1295" s="610"/>
      <c r="B1295" s="610"/>
      <c r="C1295" s="611"/>
      <c r="D1295" s="612"/>
      <c r="E1295" s="613"/>
      <c r="F1295" s="597"/>
      <c r="G1295" s="610"/>
      <c r="H1295" s="610"/>
      <c r="I1295" s="611"/>
      <c r="J1295" s="612"/>
      <c r="K1295" s="613"/>
      <c r="L1295" s="599"/>
      <c r="M1295" s="599"/>
      <c r="N1295" s="599"/>
      <c r="O1295" s="599"/>
      <c r="P1295" s="599"/>
      <c r="Q1295" s="599"/>
      <c r="R1295" s="599"/>
      <c r="S1295" s="599"/>
      <c r="T1295" s="599"/>
      <c r="U1295" s="599"/>
      <c r="V1295" s="599"/>
      <c r="W1295" s="599"/>
      <c r="X1295" s="599"/>
      <c r="Y1295" s="599"/>
      <c r="Z1295" s="599"/>
      <c r="AA1295" s="599"/>
      <c r="AB1295" s="599"/>
      <c r="AC1295" s="599"/>
      <c r="AD1295" s="599"/>
      <c r="AE1295" s="599"/>
      <c r="AF1295" s="599"/>
      <c r="AG1295" s="599"/>
      <c r="AH1295" s="599"/>
      <c r="AI1295" s="599"/>
      <c r="AJ1295" s="599"/>
      <c r="AK1295" s="599"/>
      <c r="AL1295" s="599"/>
      <c r="AM1295" s="599"/>
      <c r="AN1295" s="599"/>
      <c r="AO1295" s="599"/>
      <c r="AP1295" s="599"/>
      <c r="AQ1295" s="599"/>
      <c r="AR1295" s="599"/>
      <c r="AS1295" s="599"/>
      <c r="AT1295" s="599"/>
      <c r="AU1295" s="599"/>
      <c r="AV1295" s="599"/>
      <c r="AW1295" s="599"/>
      <c r="AX1295" s="599"/>
      <c r="AY1295" s="599"/>
      <c r="AZ1295" s="599"/>
      <c r="BA1295" s="599"/>
      <c r="BB1295" s="599"/>
    </row>
    <row r="1296" spans="1:54" s="598" customFormat="1" ht="125.1">
      <c r="A1296" s="615" t="s">
        <v>1987</v>
      </c>
      <c r="B1296" s="615"/>
      <c r="C1296" s="619" t="s">
        <v>1214</v>
      </c>
      <c r="D1296" s="617"/>
      <c r="E1296" s="618"/>
      <c r="F1296" s="597"/>
      <c r="G1296" s="605" t="s">
        <v>1987</v>
      </c>
      <c r="H1296" s="605"/>
      <c r="I1296" s="606" t="s">
        <v>1988</v>
      </c>
      <c r="J1296" s="607"/>
      <c r="K1296" s="608"/>
      <c r="L1296" s="599"/>
      <c r="M1296" s="599"/>
      <c r="N1296" s="599"/>
      <c r="O1296" s="599"/>
      <c r="P1296" s="599"/>
      <c r="Q1296" s="599"/>
      <c r="R1296" s="599"/>
      <c r="S1296" s="599"/>
      <c r="T1296" s="599"/>
      <c r="U1296" s="599"/>
      <c r="V1296" s="599"/>
      <c r="W1296" s="599"/>
      <c r="X1296" s="599"/>
      <c r="Y1296" s="599"/>
      <c r="Z1296" s="599"/>
      <c r="AA1296" s="599"/>
      <c r="AB1296" s="599"/>
      <c r="AC1296" s="599"/>
      <c r="AD1296" s="599"/>
      <c r="AE1296" s="599"/>
      <c r="AF1296" s="599"/>
      <c r="AG1296" s="599"/>
      <c r="AH1296" s="599"/>
      <c r="AI1296" s="599"/>
      <c r="AJ1296" s="599"/>
      <c r="AK1296" s="599"/>
      <c r="AL1296" s="599"/>
      <c r="AM1296" s="599"/>
      <c r="AN1296" s="599"/>
      <c r="AO1296" s="599"/>
      <c r="AP1296" s="599"/>
      <c r="AQ1296" s="599"/>
      <c r="AR1296" s="599"/>
      <c r="AS1296" s="599"/>
      <c r="AT1296" s="599"/>
      <c r="AU1296" s="599"/>
      <c r="AV1296" s="599"/>
      <c r="AW1296" s="599"/>
      <c r="AX1296" s="599"/>
      <c r="AY1296" s="599"/>
      <c r="AZ1296" s="599"/>
      <c r="BA1296" s="599"/>
      <c r="BB1296" s="599"/>
    </row>
    <row r="1297" spans="1:54" s="598" customFormat="1">
      <c r="A1297" s="615"/>
      <c r="B1297" s="615"/>
      <c r="C1297" s="620"/>
      <c r="D1297" s="617"/>
      <c r="E1297" s="618"/>
      <c r="F1297" s="597"/>
      <c r="G1297" s="605"/>
      <c r="H1297" s="605"/>
      <c r="I1297" s="609"/>
      <c r="J1297" s="607"/>
      <c r="K1297" s="608"/>
      <c r="L1297" s="599"/>
      <c r="M1297" s="599"/>
      <c r="N1297" s="599"/>
      <c r="O1297" s="599"/>
      <c r="P1297" s="599"/>
      <c r="Q1297" s="599"/>
      <c r="R1297" s="599"/>
      <c r="S1297" s="599"/>
      <c r="T1297" s="599"/>
      <c r="U1297" s="599"/>
      <c r="V1297" s="599"/>
      <c r="W1297" s="599"/>
      <c r="X1297" s="599"/>
      <c r="Y1297" s="599"/>
      <c r="Z1297" s="599"/>
      <c r="AA1297" s="599"/>
      <c r="AB1297" s="599"/>
      <c r="AC1297" s="599"/>
      <c r="AD1297" s="599"/>
      <c r="AE1297" s="599"/>
      <c r="AF1297" s="599"/>
      <c r="AG1297" s="599"/>
      <c r="AH1297" s="599"/>
      <c r="AI1297" s="599"/>
      <c r="AJ1297" s="599"/>
      <c r="AK1297" s="599"/>
      <c r="AL1297" s="599"/>
      <c r="AM1297" s="599"/>
      <c r="AN1297" s="599"/>
      <c r="AO1297" s="599"/>
      <c r="AP1297" s="599"/>
      <c r="AQ1297" s="599"/>
      <c r="AR1297" s="599"/>
      <c r="AS1297" s="599"/>
      <c r="AT1297" s="599"/>
      <c r="AU1297" s="599"/>
      <c r="AV1297" s="599"/>
      <c r="AW1297" s="599"/>
      <c r="AX1297" s="599"/>
      <c r="AY1297" s="599"/>
      <c r="AZ1297" s="599"/>
      <c r="BA1297" s="599"/>
      <c r="BB1297" s="599"/>
    </row>
    <row r="1298" spans="1:54" s="598" customFormat="1">
      <c r="A1298" s="615"/>
      <c r="B1298" s="615"/>
      <c r="C1298" s="620"/>
      <c r="D1298" s="617"/>
      <c r="E1298" s="618"/>
      <c r="F1298" s="597"/>
      <c r="G1298" s="605"/>
      <c r="H1298" s="605"/>
      <c r="I1298" s="574"/>
      <c r="J1298" s="607"/>
      <c r="K1298" s="608"/>
      <c r="L1298" s="599"/>
      <c r="M1298" s="599"/>
      <c r="N1298" s="599"/>
      <c r="O1298" s="599"/>
      <c r="P1298" s="599"/>
      <c r="Q1298" s="599"/>
      <c r="R1298" s="599"/>
      <c r="S1298" s="599"/>
      <c r="T1298" s="599"/>
      <c r="U1298" s="599"/>
      <c r="V1298" s="599"/>
      <c r="W1298" s="599"/>
      <c r="X1298" s="599"/>
      <c r="Y1298" s="599"/>
      <c r="Z1298" s="599"/>
      <c r="AA1298" s="599"/>
      <c r="AB1298" s="599"/>
      <c r="AC1298" s="599"/>
      <c r="AD1298" s="599"/>
      <c r="AE1298" s="599"/>
      <c r="AF1298" s="599"/>
      <c r="AG1298" s="599"/>
      <c r="AH1298" s="599"/>
      <c r="AI1298" s="599"/>
      <c r="AJ1298" s="599"/>
      <c r="AK1298" s="599"/>
      <c r="AL1298" s="599"/>
      <c r="AM1298" s="599"/>
      <c r="AN1298" s="599"/>
      <c r="AO1298" s="599"/>
      <c r="AP1298" s="599"/>
      <c r="AQ1298" s="599"/>
      <c r="AR1298" s="599"/>
      <c r="AS1298" s="599"/>
      <c r="AT1298" s="599"/>
      <c r="AU1298" s="599"/>
      <c r="AV1298" s="599"/>
      <c r="AW1298" s="599"/>
      <c r="AX1298" s="599"/>
      <c r="AY1298" s="599"/>
      <c r="AZ1298" s="599"/>
      <c r="BA1298" s="599"/>
      <c r="BB1298" s="599"/>
    </row>
    <row r="1299" spans="1:54" s="598" customFormat="1">
      <c r="A1299" s="615"/>
      <c r="B1299" s="615"/>
      <c r="C1299" s="620"/>
      <c r="D1299" s="617"/>
      <c r="E1299" s="618"/>
      <c r="F1299" s="597"/>
      <c r="G1299" s="605"/>
      <c r="H1299" s="605"/>
      <c r="I1299" s="574"/>
      <c r="J1299" s="607"/>
      <c r="K1299" s="608"/>
      <c r="L1299" s="599"/>
      <c r="M1299" s="599"/>
      <c r="N1299" s="599"/>
      <c r="O1299" s="599"/>
      <c r="P1299" s="599"/>
      <c r="Q1299" s="599"/>
      <c r="R1299" s="599"/>
      <c r="S1299" s="599"/>
      <c r="T1299" s="599"/>
      <c r="U1299" s="599"/>
      <c r="V1299" s="599"/>
      <c r="W1299" s="599"/>
      <c r="X1299" s="599"/>
      <c r="Y1299" s="599"/>
      <c r="Z1299" s="599"/>
      <c r="AA1299" s="599"/>
      <c r="AB1299" s="599"/>
      <c r="AC1299" s="599"/>
      <c r="AD1299" s="599"/>
      <c r="AE1299" s="599"/>
      <c r="AF1299" s="599"/>
      <c r="AG1299" s="599"/>
      <c r="AH1299" s="599"/>
      <c r="AI1299" s="599"/>
      <c r="AJ1299" s="599"/>
      <c r="AK1299" s="599"/>
      <c r="AL1299" s="599"/>
      <c r="AM1299" s="599"/>
      <c r="AN1299" s="599"/>
      <c r="AO1299" s="599"/>
      <c r="AP1299" s="599"/>
      <c r="AQ1299" s="599"/>
      <c r="AR1299" s="599"/>
      <c r="AS1299" s="599"/>
      <c r="AT1299" s="599"/>
      <c r="AU1299" s="599"/>
      <c r="AV1299" s="599"/>
      <c r="AW1299" s="599"/>
      <c r="AX1299" s="599"/>
      <c r="AY1299" s="599"/>
      <c r="AZ1299" s="599"/>
      <c r="BA1299" s="599"/>
      <c r="BB1299" s="599"/>
    </row>
    <row r="1300" spans="1:54" s="598" customFormat="1">
      <c r="A1300" s="615"/>
      <c r="B1300" s="615"/>
      <c r="C1300" s="620"/>
      <c r="D1300" s="617"/>
      <c r="E1300" s="618"/>
      <c r="F1300" s="597"/>
      <c r="G1300" s="605"/>
      <c r="H1300" s="605"/>
      <c r="I1300" s="574"/>
      <c r="J1300" s="607"/>
      <c r="K1300" s="608"/>
      <c r="L1300" s="599"/>
      <c r="M1300" s="599"/>
      <c r="N1300" s="599"/>
      <c r="O1300" s="599"/>
      <c r="P1300" s="599"/>
      <c r="Q1300" s="599"/>
      <c r="R1300" s="599"/>
      <c r="S1300" s="599"/>
      <c r="T1300" s="599"/>
      <c r="U1300" s="599"/>
      <c r="V1300" s="599"/>
      <c r="W1300" s="599"/>
      <c r="X1300" s="599"/>
      <c r="Y1300" s="599"/>
      <c r="Z1300" s="599"/>
      <c r="AA1300" s="599"/>
      <c r="AB1300" s="599"/>
      <c r="AC1300" s="599"/>
      <c r="AD1300" s="599"/>
      <c r="AE1300" s="599"/>
      <c r="AF1300" s="599"/>
      <c r="AG1300" s="599"/>
      <c r="AH1300" s="599"/>
      <c r="AI1300" s="599"/>
      <c r="AJ1300" s="599"/>
      <c r="AK1300" s="599"/>
      <c r="AL1300" s="599"/>
      <c r="AM1300" s="599"/>
      <c r="AN1300" s="599"/>
      <c r="AO1300" s="599"/>
      <c r="AP1300" s="599"/>
      <c r="AQ1300" s="599"/>
      <c r="AR1300" s="599"/>
      <c r="AS1300" s="599"/>
      <c r="AT1300" s="599"/>
      <c r="AU1300" s="599"/>
      <c r="AV1300" s="599"/>
      <c r="AW1300" s="599"/>
      <c r="AX1300" s="599"/>
      <c r="AY1300" s="599"/>
      <c r="AZ1300" s="599"/>
      <c r="BA1300" s="599"/>
      <c r="BB1300" s="599"/>
    </row>
    <row r="1301" spans="1:54" s="598" customFormat="1">
      <c r="A1301" s="615"/>
      <c r="B1301" s="615"/>
      <c r="C1301" s="620"/>
      <c r="D1301" s="617"/>
      <c r="E1301" s="618"/>
      <c r="F1301" s="597"/>
      <c r="G1301" s="605"/>
      <c r="H1301" s="605"/>
      <c r="I1301" s="574"/>
      <c r="J1301" s="607"/>
      <c r="K1301" s="608"/>
      <c r="L1301" s="599"/>
      <c r="M1301" s="599"/>
      <c r="N1301" s="599"/>
      <c r="O1301" s="599"/>
      <c r="P1301" s="599"/>
      <c r="Q1301" s="599"/>
      <c r="R1301" s="599"/>
      <c r="S1301" s="599"/>
      <c r="T1301" s="599"/>
      <c r="U1301" s="599"/>
      <c r="V1301" s="599"/>
      <c r="W1301" s="599"/>
      <c r="X1301" s="599"/>
      <c r="Y1301" s="599"/>
      <c r="Z1301" s="599"/>
      <c r="AA1301" s="599"/>
      <c r="AB1301" s="599"/>
      <c r="AC1301" s="599"/>
      <c r="AD1301" s="599"/>
      <c r="AE1301" s="599"/>
      <c r="AF1301" s="599"/>
      <c r="AG1301" s="599"/>
      <c r="AH1301" s="599"/>
      <c r="AI1301" s="599"/>
      <c r="AJ1301" s="599"/>
      <c r="AK1301" s="599"/>
      <c r="AL1301" s="599"/>
      <c r="AM1301" s="599"/>
      <c r="AN1301" s="599"/>
      <c r="AO1301" s="599"/>
      <c r="AP1301" s="599"/>
      <c r="AQ1301" s="599"/>
      <c r="AR1301" s="599"/>
      <c r="AS1301" s="599"/>
      <c r="AT1301" s="599"/>
      <c r="AU1301" s="599"/>
      <c r="AV1301" s="599"/>
      <c r="AW1301" s="599"/>
      <c r="AX1301" s="599"/>
      <c r="AY1301" s="599"/>
      <c r="AZ1301" s="599"/>
      <c r="BA1301" s="599"/>
      <c r="BB1301" s="599"/>
    </row>
    <row r="1302" spans="1:54" s="598" customFormat="1">
      <c r="A1302" s="615"/>
      <c r="B1302" s="615"/>
      <c r="C1302" s="620"/>
      <c r="D1302" s="617"/>
      <c r="E1302" s="618"/>
      <c r="F1302" s="597"/>
      <c r="G1302" s="605"/>
      <c r="H1302" s="605"/>
      <c r="I1302" s="574"/>
      <c r="J1302" s="607"/>
      <c r="K1302" s="608"/>
      <c r="L1302" s="599"/>
      <c r="M1302" s="599"/>
      <c r="N1302" s="599"/>
      <c r="O1302" s="599"/>
      <c r="P1302" s="599"/>
      <c r="Q1302" s="599"/>
      <c r="R1302" s="599"/>
      <c r="S1302" s="599"/>
      <c r="T1302" s="599"/>
      <c r="U1302" s="599"/>
      <c r="V1302" s="599"/>
      <c r="W1302" s="599"/>
      <c r="X1302" s="599"/>
      <c r="Y1302" s="599"/>
      <c r="Z1302" s="599"/>
      <c r="AA1302" s="599"/>
      <c r="AB1302" s="599"/>
      <c r="AC1302" s="599"/>
      <c r="AD1302" s="599"/>
      <c r="AE1302" s="599"/>
      <c r="AF1302" s="599"/>
      <c r="AG1302" s="599"/>
      <c r="AH1302" s="599"/>
      <c r="AI1302" s="599"/>
      <c r="AJ1302" s="599"/>
      <c r="AK1302" s="599"/>
      <c r="AL1302" s="599"/>
      <c r="AM1302" s="599"/>
      <c r="AN1302" s="599"/>
      <c r="AO1302" s="599"/>
      <c r="AP1302" s="599"/>
      <c r="AQ1302" s="599"/>
      <c r="AR1302" s="599"/>
      <c r="AS1302" s="599"/>
      <c r="AT1302" s="599"/>
      <c r="AU1302" s="599"/>
      <c r="AV1302" s="599"/>
      <c r="AW1302" s="599"/>
      <c r="AX1302" s="599"/>
      <c r="AY1302" s="599"/>
      <c r="AZ1302" s="599"/>
      <c r="BA1302" s="599"/>
      <c r="BB1302" s="599"/>
    </row>
    <row r="1303" spans="1:54" s="598" customFormat="1">
      <c r="A1303" s="615"/>
      <c r="B1303" s="615"/>
      <c r="C1303" s="620"/>
      <c r="D1303" s="617"/>
      <c r="E1303" s="618"/>
      <c r="F1303" s="597"/>
      <c r="G1303" s="605"/>
      <c r="H1303" s="605"/>
      <c r="I1303" s="574"/>
      <c r="J1303" s="607"/>
      <c r="K1303" s="608"/>
      <c r="L1303" s="599"/>
      <c r="M1303" s="599"/>
      <c r="N1303" s="599"/>
      <c r="O1303" s="599"/>
      <c r="P1303" s="599"/>
      <c r="Q1303" s="599"/>
      <c r="R1303" s="599"/>
      <c r="S1303" s="599"/>
      <c r="T1303" s="599"/>
      <c r="U1303" s="599"/>
      <c r="V1303" s="599"/>
      <c r="W1303" s="599"/>
      <c r="X1303" s="599"/>
      <c r="Y1303" s="599"/>
      <c r="Z1303" s="599"/>
      <c r="AA1303" s="599"/>
      <c r="AB1303" s="599"/>
      <c r="AC1303" s="599"/>
      <c r="AD1303" s="599"/>
      <c r="AE1303" s="599"/>
      <c r="AF1303" s="599"/>
      <c r="AG1303" s="599"/>
      <c r="AH1303" s="599"/>
      <c r="AI1303" s="599"/>
      <c r="AJ1303" s="599"/>
      <c r="AK1303" s="599"/>
      <c r="AL1303" s="599"/>
      <c r="AM1303" s="599"/>
      <c r="AN1303" s="599"/>
      <c r="AO1303" s="599"/>
      <c r="AP1303" s="599"/>
      <c r="AQ1303" s="599"/>
      <c r="AR1303" s="599"/>
      <c r="AS1303" s="599"/>
      <c r="AT1303" s="599"/>
      <c r="AU1303" s="599"/>
      <c r="AV1303" s="599"/>
      <c r="AW1303" s="599"/>
      <c r="AX1303" s="599"/>
      <c r="AY1303" s="599"/>
      <c r="AZ1303" s="599"/>
      <c r="BA1303" s="599"/>
      <c r="BB1303" s="599"/>
    </row>
    <row r="1304" spans="1:54" s="598" customFormat="1">
      <c r="A1304" s="610"/>
      <c r="B1304" s="610"/>
      <c r="C1304" s="611"/>
      <c r="D1304" s="612"/>
      <c r="E1304" s="613"/>
      <c r="F1304" s="597"/>
      <c r="G1304" s="600"/>
      <c r="H1304" s="600"/>
      <c r="I1304" s="600"/>
      <c r="J1304" s="600"/>
      <c r="K1304" s="600"/>
      <c r="L1304" s="599"/>
      <c r="M1304" s="599"/>
      <c r="N1304" s="599"/>
      <c r="O1304" s="599"/>
      <c r="P1304" s="599"/>
      <c r="Q1304" s="599"/>
      <c r="R1304" s="599"/>
      <c r="S1304" s="599"/>
      <c r="T1304" s="599"/>
      <c r="U1304" s="599"/>
      <c r="V1304" s="599"/>
      <c r="W1304" s="599"/>
      <c r="X1304" s="599"/>
      <c r="Y1304" s="599"/>
      <c r="Z1304" s="599"/>
      <c r="AA1304" s="599"/>
      <c r="AB1304" s="599"/>
      <c r="AC1304" s="599"/>
      <c r="AD1304" s="599"/>
      <c r="AE1304" s="599"/>
      <c r="AF1304" s="599"/>
      <c r="AG1304" s="599"/>
      <c r="AH1304" s="599"/>
      <c r="AI1304" s="599"/>
      <c r="AJ1304" s="599"/>
      <c r="AK1304" s="599"/>
      <c r="AL1304" s="599"/>
      <c r="AM1304" s="599"/>
      <c r="AN1304" s="599"/>
      <c r="AO1304" s="599"/>
      <c r="AP1304" s="599"/>
      <c r="AQ1304" s="599"/>
      <c r="AR1304" s="599"/>
      <c r="AS1304" s="599"/>
      <c r="AT1304" s="599"/>
      <c r="AU1304" s="599"/>
      <c r="AV1304" s="599"/>
      <c r="AW1304" s="599"/>
      <c r="AX1304" s="599"/>
      <c r="AY1304" s="599"/>
      <c r="AZ1304" s="599"/>
      <c r="BA1304" s="599"/>
      <c r="BB1304" s="599"/>
    </row>
    <row r="1305" spans="1:54" s="598" customFormat="1" ht="137.44999999999999">
      <c r="A1305" s="605" t="s">
        <v>1989</v>
      </c>
      <c r="B1305" s="605"/>
      <c r="C1305" s="606" t="s">
        <v>1990</v>
      </c>
      <c r="D1305" s="607"/>
      <c r="E1305" s="608"/>
      <c r="F1305" s="597"/>
      <c r="G1305" s="605" t="s">
        <v>1989</v>
      </c>
      <c r="H1305" s="605"/>
      <c r="I1305" s="606" t="s">
        <v>1991</v>
      </c>
      <c r="J1305" s="607"/>
      <c r="K1305" s="608"/>
      <c r="L1305" s="599"/>
      <c r="M1305" s="599"/>
      <c r="N1305" s="599"/>
      <c r="O1305" s="599"/>
      <c r="P1305" s="599"/>
      <c r="Q1305" s="599"/>
      <c r="R1305" s="599"/>
      <c r="S1305" s="599"/>
      <c r="T1305" s="599"/>
      <c r="U1305" s="599"/>
      <c r="V1305" s="599"/>
      <c r="W1305" s="599"/>
      <c r="X1305" s="599"/>
      <c r="Y1305" s="599"/>
      <c r="Z1305" s="599"/>
      <c r="AA1305" s="599"/>
      <c r="AB1305" s="599"/>
      <c r="AC1305" s="599"/>
      <c r="AD1305" s="599"/>
      <c r="AE1305" s="599"/>
      <c r="AF1305" s="599"/>
      <c r="AG1305" s="599"/>
      <c r="AH1305" s="599"/>
      <c r="AI1305" s="599"/>
      <c r="AJ1305" s="599"/>
      <c r="AK1305" s="599"/>
      <c r="AL1305" s="599"/>
      <c r="AM1305" s="599"/>
      <c r="AN1305" s="599"/>
      <c r="AO1305" s="599"/>
      <c r="AP1305" s="599"/>
      <c r="AQ1305" s="599"/>
      <c r="AR1305" s="599"/>
      <c r="AS1305" s="599"/>
      <c r="AT1305" s="599"/>
      <c r="AU1305" s="599"/>
      <c r="AV1305" s="599"/>
      <c r="AW1305" s="599"/>
      <c r="AX1305" s="599"/>
      <c r="AY1305" s="599"/>
      <c r="AZ1305" s="599"/>
      <c r="BA1305" s="599"/>
      <c r="BB1305" s="599"/>
    </row>
    <row r="1306" spans="1:54" s="598" customFormat="1">
      <c r="A1306" s="605"/>
      <c r="B1306" s="605" t="s">
        <v>1517</v>
      </c>
      <c r="C1306" s="574"/>
      <c r="D1306" s="607"/>
      <c r="E1306" s="608"/>
      <c r="F1306" s="597"/>
      <c r="G1306" s="605"/>
      <c r="H1306" s="605" t="s">
        <v>1517</v>
      </c>
      <c r="I1306" s="574"/>
      <c r="J1306" s="607"/>
      <c r="K1306" s="608"/>
      <c r="L1306" s="599"/>
      <c r="M1306" s="599"/>
      <c r="N1306" s="599"/>
      <c r="O1306" s="599"/>
      <c r="P1306" s="599"/>
      <c r="Q1306" s="599"/>
      <c r="R1306" s="599"/>
      <c r="S1306" s="599"/>
      <c r="T1306" s="599"/>
      <c r="U1306" s="599"/>
      <c r="V1306" s="599"/>
      <c r="W1306" s="599"/>
      <c r="X1306" s="599"/>
      <c r="Y1306" s="599"/>
      <c r="Z1306" s="599"/>
      <c r="AA1306" s="599"/>
      <c r="AB1306" s="599"/>
      <c r="AC1306" s="599"/>
      <c r="AD1306" s="599"/>
      <c r="AE1306" s="599"/>
      <c r="AF1306" s="599"/>
      <c r="AG1306" s="599"/>
      <c r="AH1306" s="599"/>
      <c r="AI1306" s="599"/>
      <c r="AJ1306" s="599"/>
      <c r="AK1306" s="599"/>
      <c r="AL1306" s="599"/>
      <c r="AM1306" s="599"/>
      <c r="AN1306" s="599"/>
      <c r="AO1306" s="599"/>
      <c r="AP1306" s="599"/>
      <c r="AQ1306" s="599"/>
      <c r="AR1306" s="599"/>
      <c r="AS1306" s="599"/>
      <c r="AT1306" s="599"/>
      <c r="AU1306" s="599"/>
      <c r="AV1306" s="599"/>
      <c r="AW1306" s="599"/>
      <c r="AX1306" s="599"/>
      <c r="AY1306" s="599"/>
      <c r="AZ1306" s="599"/>
      <c r="BA1306" s="599"/>
      <c r="BB1306" s="599"/>
    </row>
    <row r="1307" spans="1:54" s="598" customFormat="1">
      <c r="A1307" s="605"/>
      <c r="B1307" s="605" t="str">
        <f>B$39</f>
        <v>MA</v>
      </c>
      <c r="C1307" s="574"/>
      <c r="D1307" s="607"/>
      <c r="E1307" s="608"/>
      <c r="F1307" s="597"/>
      <c r="G1307" s="605"/>
      <c r="H1307" s="605" t="str">
        <f>H$39</f>
        <v>MA</v>
      </c>
      <c r="I1307" s="574"/>
      <c r="J1307" s="607"/>
      <c r="K1307" s="608"/>
      <c r="L1307" s="599"/>
      <c r="M1307" s="599"/>
      <c r="N1307" s="599"/>
      <c r="O1307" s="599"/>
      <c r="P1307" s="599"/>
      <c r="Q1307" s="599"/>
      <c r="R1307" s="599"/>
      <c r="S1307" s="599"/>
      <c r="T1307" s="599"/>
      <c r="U1307" s="599"/>
      <c r="V1307" s="599"/>
      <c r="W1307" s="599"/>
      <c r="X1307" s="599"/>
      <c r="Y1307" s="599"/>
      <c r="Z1307" s="599"/>
      <c r="AA1307" s="599"/>
      <c r="AB1307" s="599"/>
      <c r="AC1307" s="599"/>
      <c r="AD1307" s="599"/>
      <c r="AE1307" s="599"/>
      <c r="AF1307" s="599"/>
      <c r="AG1307" s="599"/>
      <c r="AH1307" s="599"/>
      <c r="AI1307" s="599"/>
      <c r="AJ1307" s="599"/>
      <c r="AK1307" s="599"/>
      <c r="AL1307" s="599"/>
      <c r="AM1307" s="599"/>
      <c r="AN1307" s="599"/>
      <c r="AO1307" s="599"/>
      <c r="AP1307" s="599"/>
      <c r="AQ1307" s="599"/>
      <c r="AR1307" s="599"/>
      <c r="AS1307" s="599"/>
      <c r="AT1307" s="599"/>
      <c r="AU1307" s="599"/>
      <c r="AV1307" s="599"/>
      <c r="AW1307" s="599"/>
      <c r="AX1307" s="599"/>
      <c r="AY1307" s="599"/>
      <c r="AZ1307" s="599"/>
      <c r="BA1307" s="599"/>
      <c r="BB1307" s="599"/>
    </row>
    <row r="1308" spans="1:54" s="598" customFormat="1">
      <c r="A1308" s="605"/>
      <c r="B1308" s="605" t="str">
        <f>B$40</f>
        <v>S1</v>
      </c>
      <c r="C1308" s="574"/>
      <c r="D1308" s="607"/>
      <c r="E1308" s="608"/>
      <c r="F1308" s="597"/>
      <c r="G1308" s="605"/>
      <c r="H1308" s="605" t="str">
        <f>H$40</f>
        <v>S1</v>
      </c>
      <c r="I1308" s="574"/>
      <c r="J1308" s="607"/>
      <c r="K1308" s="608"/>
      <c r="L1308" s="599"/>
      <c r="M1308" s="599"/>
      <c r="N1308" s="599"/>
      <c r="O1308" s="599"/>
      <c r="P1308" s="599"/>
      <c r="Q1308" s="599"/>
      <c r="R1308" s="599"/>
      <c r="S1308" s="599"/>
      <c r="T1308" s="599"/>
      <c r="U1308" s="599"/>
      <c r="V1308" s="599"/>
      <c r="W1308" s="599"/>
      <c r="X1308" s="599"/>
      <c r="Y1308" s="599"/>
      <c r="Z1308" s="599"/>
      <c r="AA1308" s="599"/>
      <c r="AB1308" s="599"/>
      <c r="AC1308" s="599"/>
      <c r="AD1308" s="599"/>
      <c r="AE1308" s="599"/>
      <c r="AF1308" s="599"/>
      <c r="AG1308" s="599"/>
      <c r="AH1308" s="599"/>
      <c r="AI1308" s="599"/>
      <c r="AJ1308" s="599"/>
      <c r="AK1308" s="599"/>
      <c r="AL1308" s="599"/>
      <c r="AM1308" s="599"/>
      <c r="AN1308" s="599"/>
      <c r="AO1308" s="599"/>
      <c r="AP1308" s="599"/>
      <c r="AQ1308" s="599"/>
      <c r="AR1308" s="599"/>
      <c r="AS1308" s="599"/>
      <c r="AT1308" s="599"/>
      <c r="AU1308" s="599"/>
      <c r="AV1308" s="599"/>
      <c r="AW1308" s="599"/>
      <c r="AX1308" s="599"/>
      <c r="AY1308" s="599"/>
      <c r="AZ1308" s="599"/>
      <c r="BA1308" s="599"/>
      <c r="BB1308" s="599"/>
    </row>
    <row r="1309" spans="1:54" s="598" customFormat="1">
      <c r="A1309" s="605"/>
      <c r="B1309" s="605" t="str">
        <f>B$41</f>
        <v>S2</v>
      </c>
      <c r="C1309" s="574"/>
      <c r="D1309" s="607"/>
      <c r="E1309" s="608"/>
      <c r="F1309" s="597"/>
      <c r="G1309" s="605"/>
      <c r="H1309" s="605" t="str">
        <f>H$41</f>
        <v>S2</v>
      </c>
      <c r="I1309" s="574"/>
      <c r="J1309" s="607"/>
      <c r="K1309" s="608"/>
      <c r="L1309" s="599"/>
      <c r="M1309" s="599"/>
      <c r="N1309" s="599"/>
      <c r="O1309" s="599"/>
      <c r="P1309" s="599"/>
      <c r="Q1309" s="599"/>
      <c r="R1309" s="599"/>
      <c r="S1309" s="599"/>
      <c r="T1309" s="599"/>
      <c r="U1309" s="599"/>
      <c r="V1309" s="599"/>
      <c r="W1309" s="599"/>
      <c r="X1309" s="599"/>
      <c r="Y1309" s="599"/>
      <c r="Z1309" s="599"/>
      <c r="AA1309" s="599"/>
      <c r="AB1309" s="599"/>
      <c r="AC1309" s="599"/>
      <c r="AD1309" s="599"/>
      <c r="AE1309" s="599"/>
      <c r="AF1309" s="599"/>
      <c r="AG1309" s="599"/>
      <c r="AH1309" s="599"/>
      <c r="AI1309" s="599"/>
      <c r="AJ1309" s="599"/>
      <c r="AK1309" s="599"/>
      <c r="AL1309" s="599"/>
      <c r="AM1309" s="599"/>
      <c r="AN1309" s="599"/>
      <c r="AO1309" s="599"/>
      <c r="AP1309" s="599"/>
      <c r="AQ1309" s="599"/>
      <c r="AR1309" s="599"/>
      <c r="AS1309" s="599"/>
      <c r="AT1309" s="599"/>
      <c r="AU1309" s="599"/>
      <c r="AV1309" s="599"/>
      <c r="AW1309" s="599"/>
      <c r="AX1309" s="599"/>
      <c r="AY1309" s="599"/>
      <c r="AZ1309" s="599"/>
      <c r="BA1309" s="599"/>
      <c r="BB1309" s="599"/>
    </row>
    <row r="1310" spans="1:54" s="598" customFormat="1">
      <c r="A1310" s="605"/>
      <c r="B1310" s="605" t="str">
        <f>B$42</f>
        <v>S3</v>
      </c>
      <c r="C1310" s="574"/>
      <c r="D1310" s="607"/>
      <c r="E1310" s="608"/>
      <c r="F1310" s="597"/>
      <c r="G1310" s="605"/>
      <c r="H1310" s="605" t="str">
        <f>H$42</f>
        <v>S3</v>
      </c>
      <c r="I1310" s="574"/>
      <c r="J1310" s="607"/>
      <c r="K1310" s="608"/>
      <c r="L1310" s="599"/>
      <c r="M1310" s="599"/>
      <c r="N1310" s="599"/>
      <c r="O1310" s="599"/>
      <c r="P1310" s="599"/>
      <c r="Q1310" s="599"/>
      <c r="R1310" s="599"/>
      <c r="S1310" s="599"/>
      <c r="T1310" s="599"/>
      <c r="U1310" s="599"/>
      <c r="V1310" s="599"/>
      <c r="W1310" s="599"/>
      <c r="X1310" s="599"/>
      <c r="Y1310" s="599"/>
      <c r="Z1310" s="599"/>
      <c r="AA1310" s="599"/>
      <c r="AB1310" s="599"/>
      <c r="AC1310" s="599"/>
      <c r="AD1310" s="599"/>
      <c r="AE1310" s="599"/>
      <c r="AF1310" s="599"/>
      <c r="AG1310" s="599"/>
      <c r="AH1310" s="599"/>
      <c r="AI1310" s="599"/>
      <c r="AJ1310" s="599"/>
      <c r="AK1310" s="599"/>
      <c r="AL1310" s="599"/>
      <c r="AM1310" s="599"/>
      <c r="AN1310" s="599"/>
      <c r="AO1310" s="599"/>
      <c r="AP1310" s="599"/>
      <c r="AQ1310" s="599"/>
      <c r="AR1310" s="599"/>
      <c r="AS1310" s="599"/>
      <c r="AT1310" s="599"/>
      <c r="AU1310" s="599"/>
      <c r="AV1310" s="599"/>
      <c r="AW1310" s="599"/>
      <c r="AX1310" s="599"/>
      <c r="AY1310" s="599"/>
      <c r="AZ1310" s="599"/>
      <c r="BA1310" s="599"/>
      <c r="BB1310" s="599"/>
    </row>
    <row r="1311" spans="1:54" s="598" customFormat="1">
      <c r="A1311" s="605"/>
      <c r="B1311" s="605" t="str">
        <f>B$43</f>
        <v>S4</v>
      </c>
      <c r="C1311" s="574"/>
      <c r="D1311" s="607"/>
      <c r="E1311" s="608"/>
      <c r="F1311" s="597"/>
      <c r="G1311" s="605"/>
      <c r="H1311" s="605" t="str">
        <f>H$43</f>
        <v>S4</v>
      </c>
      <c r="I1311" s="574"/>
      <c r="J1311" s="607"/>
      <c r="K1311" s="608"/>
      <c r="L1311" s="599"/>
      <c r="M1311" s="599"/>
      <c r="N1311" s="599"/>
      <c r="O1311" s="599"/>
      <c r="P1311" s="599"/>
      <c r="Q1311" s="599"/>
      <c r="R1311" s="599"/>
      <c r="S1311" s="599"/>
      <c r="T1311" s="599"/>
      <c r="U1311" s="599"/>
      <c r="V1311" s="599"/>
      <c r="W1311" s="599"/>
      <c r="X1311" s="599"/>
      <c r="Y1311" s="599"/>
      <c r="Z1311" s="599"/>
      <c r="AA1311" s="599"/>
      <c r="AB1311" s="599"/>
      <c r="AC1311" s="599"/>
      <c r="AD1311" s="599"/>
      <c r="AE1311" s="599"/>
      <c r="AF1311" s="599"/>
      <c r="AG1311" s="599"/>
      <c r="AH1311" s="599"/>
      <c r="AI1311" s="599"/>
      <c r="AJ1311" s="599"/>
      <c r="AK1311" s="599"/>
      <c r="AL1311" s="599"/>
      <c r="AM1311" s="599"/>
      <c r="AN1311" s="599"/>
      <c r="AO1311" s="599"/>
      <c r="AP1311" s="599"/>
      <c r="AQ1311" s="599"/>
      <c r="AR1311" s="599"/>
      <c r="AS1311" s="599"/>
      <c r="AT1311" s="599"/>
      <c r="AU1311" s="599"/>
      <c r="AV1311" s="599"/>
      <c r="AW1311" s="599"/>
      <c r="AX1311" s="599"/>
      <c r="AY1311" s="599"/>
      <c r="AZ1311" s="599"/>
      <c r="BA1311" s="599"/>
      <c r="BB1311" s="599"/>
    </row>
    <row r="1312" spans="1:54" s="598" customFormat="1">
      <c r="A1312" s="610"/>
      <c r="B1312" s="610"/>
      <c r="C1312" s="611"/>
      <c r="D1312" s="612"/>
      <c r="E1312" s="613"/>
      <c r="F1312" s="597"/>
      <c r="G1312" s="600"/>
      <c r="H1312" s="600"/>
      <c r="I1312" s="600"/>
      <c r="J1312" s="600"/>
      <c r="K1312" s="600"/>
      <c r="L1312" s="599"/>
      <c r="M1312" s="599"/>
      <c r="N1312" s="599"/>
      <c r="O1312" s="599"/>
      <c r="P1312" s="599"/>
      <c r="Q1312" s="599"/>
      <c r="R1312" s="599"/>
      <c r="S1312" s="599"/>
      <c r="T1312" s="599"/>
      <c r="U1312" s="599"/>
      <c r="V1312" s="599"/>
      <c r="W1312" s="599"/>
      <c r="X1312" s="599"/>
      <c r="Y1312" s="599"/>
      <c r="Z1312" s="599"/>
      <c r="AA1312" s="599"/>
      <c r="AB1312" s="599"/>
      <c r="AC1312" s="599"/>
      <c r="AD1312" s="599"/>
      <c r="AE1312" s="599"/>
      <c r="AF1312" s="599"/>
      <c r="AG1312" s="599"/>
      <c r="AH1312" s="599"/>
      <c r="AI1312" s="599"/>
      <c r="AJ1312" s="599"/>
      <c r="AK1312" s="599"/>
      <c r="AL1312" s="599"/>
      <c r="AM1312" s="599"/>
      <c r="AN1312" s="599"/>
      <c r="AO1312" s="599"/>
      <c r="AP1312" s="599"/>
      <c r="AQ1312" s="599"/>
      <c r="AR1312" s="599"/>
      <c r="AS1312" s="599"/>
      <c r="AT1312" s="599"/>
      <c r="AU1312" s="599"/>
      <c r="AV1312" s="599"/>
      <c r="AW1312" s="599"/>
      <c r="AX1312" s="599"/>
      <c r="AY1312" s="599"/>
      <c r="AZ1312" s="599"/>
      <c r="BA1312" s="599"/>
      <c r="BB1312" s="599"/>
    </row>
    <row r="1313" spans="1:54" s="598" customFormat="1" ht="112.5">
      <c r="A1313" s="605" t="s">
        <v>1992</v>
      </c>
      <c r="B1313" s="605"/>
      <c r="C1313" s="606" t="s">
        <v>1222</v>
      </c>
      <c r="D1313" s="607"/>
      <c r="E1313" s="608"/>
      <c r="F1313" s="597"/>
      <c r="G1313" s="600"/>
      <c r="H1313" s="600"/>
      <c r="I1313" s="600"/>
      <c r="J1313" s="600"/>
      <c r="K1313" s="600"/>
      <c r="L1313" s="599"/>
      <c r="M1313" s="599"/>
      <c r="N1313" s="599"/>
      <c r="O1313" s="599"/>
      <c r="P1313" s="599"/>
      <c r="Q1313" s="599"/>
      <c r="R1313" s="599"/>
      <c r="S1313" s="599"/>
      <c r="T1313" s="599"/>
      <c r="U1313" s="599"/>
      <c r="V1313" s="599"/>
      <c r="W1313" s="599"/>
      <c r="X1313" s="599"/>
      <c r="Y1313" s="599"/>
      <c r="Z1313" s="599"/>
      <c r="AA1313" s="599"/>
      <c r="AB1313" s="599"/>
      <c r="AC1313" s="599"/>
      <c r="AD1313" s="599"/>
      <c r="AE1313" s="599"/>
      <c r="AF1313" s="599"/>
      <c r="AG1313" s="599"/>
      <c r="AH1313" s="599"/>
      <c r="AI1313" s="599"/>
      <c r="AJ1313" s="599"/>
      <c r="AK1313" s="599"/>
      <c r="AL1313" s="599"/>
      <c r="AM1313" s="599"/>
      <c r="AN1313" s="599"/>
      <c r="AO1313" s="599"/>
      <c r="AP1313" s="599"/>
      <c r="AQ1313" s="599"/>
      <c r="AR1313" s="599"/>
      <c r="AS1313" s="599"/>
      <c r="AT1313" s="599"/>
      <c r="AU1313" s="599"/>
      <c r="AV1313" s="599"/>
      <c r="AW1313" s="599"/>
      <c r="AX1313" s="599"/>
      <c r="AY1313" s="599"/>
      <c r="AZ1313" s="599"/>
      <c r="BA1313" s="599"/>
      <c r="BB1313" s="599"/>
    </row>
    <row r="1314" spans="1:54" s="598" customFormat="1">
      <c r="A1314" s="605"/>
      <c r="B1314" s="605" t="s">
        <v>1517</v>
      </c>
      <c r="C1314" s="574"/>
      <c r="D1314" s="607"/>
      <c r="E1314" s="608"/>
      <c r="F1314" s="597"/>
      <c r="G1314" s="600"/>
      <c r="H1314" s="600"/>
      <c r="I1314" s="600"/>
      <c r="J1314" s="600"/>
      <c r="K1314" s="600"/>
      <c r="L1314" s="599"/>
      <c r="M1314" s="599"/>
      <c r="N1314" s="599"/>
      <c r="O1314" s="599"/>
      <c r="P1314" s="599"/>
      <c r="Q1314" s="599"/>
      <c r="R1314" s="599"/>
      <c r="S1314" s="599"/>
      <c r="T1314" s="599"/>
      <c r="U1314" s="599"/>
      <c r="V1314" s="599"/>
      <c r="W1314" s="599"/>
      <c r="X1314" s="599"/>
      <c r="Y1314" s="599"/>
      <c r="Z1314" s="599"/>
      <c r="AA1314" s="599"/>
      <c r="AB1314" s="599"/>
      <c r="AC1314" s="599"/>
      <c r="AD1314" s="599"/>
      <c r="AE1314" s="599"/>
      <c r="AF1314" s="599"/>
      <c r="AG1314" s="599"/>
      <c r="AH1314" s="599"/>
      <c r="AI1314" s="599"/>
      <c r="AJ1314" s="599"/>
      <c r="AK1314" s="599"/>
      <c r="AL1314" s="599"/>
      <c r="AM1314" s="599"/>
      <c r="AN1314" s="599"/>
      <c r="AO1314" s="599"/>
      <c r="AP1314" s="599"/>
      <c r="AQ1314" s="599"/>
      <c r="AR1314" s="599"/>
      <c r="AS1314" s="599"/>
      <c r="AT1314" s="599"/>
      <c r="AU1314" s="599"/>
      <c r="AV1314" s="599"/>
      <c r="AW1314" s="599"/>
      <c r="AX1314" s="599"/>
      <c r="AY1314" s="599"/>
      <c r="AZ1314" s="599"/>
      <c r="BA1314" s="599"/>
      <c r="BB1314" s="599"/>
    </row>
    <row r="1315" spans="1:54" s="598" customFormat="1">
      <c r="A1315" s="605"/>
      <c r="B1315" s="605" t="str">
        <f>B$39</f>
        <v>MA</v>
      </c>
      <c r="C1315" s="574"/>
      <c r="D1315" s="607"/>
      <c r="E1315" s="608"/>
      <c r="F1315" s="597"/>
      <c r="G1315" s="600"/>
      <c r="H1315" s="600"/>
      <c r="I1315" s="600"/>
      <c r="J1315" s="600"/>
      <c r="K1315" s="600"/>
      <c r="L1315" s="599"/>
      <c r="M1315" s="599"/>
      <c r="N1315" s="599"/>
      <c r="O1315" s="599"/>
      <c r="P1315" s="599"/>
      <c r="Q1315" s="599"/>
      <c r="R1315" s="599"/>
      <c r="S1315" s="599"/>
      <c r="T1315" s="599"/>
      <c r="U1315" s="599"/>
      <c r="V1315" s="599"/>
      <c r="W1315" s="599"/>
      <c r="X1315" s="599"/>
      <c r="Y1315" s="599"/>
      <c r="Z1315" s="599"/>
      <c r="AA1315" s="599"/>
      <c r="AB1315" s="599"/>
      <c r="AC1315" s="599"/>
      <c r="AD1315" s="599"/>
      <c r="AE1315" s="599"/>
      <c r="AF1315" s="599"/>
      <c r="AG1315" s="599"/>
      <c r="AH1315" s="599"/>
      <c r="AI1315" s="599"/>
      <c r="AJ1315" s="599"/>
      <c r="AK1315" s="599"/>
      <c r="AL1315" s="599"/>
      <c r="AM1315" s="599"/>
      <c r="AN1315" s="599"/>
      <c r="AO1315" s="599"/>
      <c r="AP1315" s="599"/>
      <c r="AQ1315" s="599"/>
      <c r="AR1315" s="599"/>
      <c r="AS1315" s="599"/>
      <c r="AT1315" s="599"/>
      <c r="AU1315" s="599"/>
      <c r="AV1315" s="599"/>
      <c r="AW1315" s="599"/>
      <c r="AX1315" s="599"/>
      <c r="AY1315" s="599"/>
      <c r="AZ1315" s="599"/>
      <c r="BA1315" s="599"/>
      <c r="BB1315" s="599"/>
    </row>
    <row r="1316" spans="1:54" s="598" customFormat="1">
      <c r="A1316" s="605"/>
      <c r="B1316" s="605" t="str">
        <f>B$40</f>
        <v>S1</v>
      </c>
      <c r="C1316" s="574"/>
      <c r="D1316" s="607"/>
      <c r="E1316" s="608"/>
      <c r="F1316" s="597"/>
      <c r="G1316" s="600"/>
      <c r="H1316" s="600"/>
      <c r="I1316" s="600"/>
      <c r="J1316" s="600"/>
      <c r="K1316" s="600"/>
      <c r="L1316" s="599"/>
      <c r="M1316" s="599"/>
      <c r="N1316" s="599"/>
      <c r="O1316" s="599"/>
      <c r="P1316" s="599"/>
      <c r="Q1316" s="599"/>
      <c r="R1316" s="599"/>
      <c r="S1316" s="599"/>
      <c r="T1316" s="599"/>
      <c r="U1316" s="599"/>
      <c r="V1316" s="599"/>
      <c r="W1316" s="599"/>
      <c r="X1316" s="599"/>
      <c r="Y1316" s="599"/>
      <c r="Z1316" s="599"/>
      <c r="AA1316" s="599"/>
      <c r="AB1316" s="599"/>
      <c r="AC1316" s="599"/>
      <c r="AD1316" s="599"/>
      <c r="AE1316" s="599"/>
      <c r="AF1316" s="599"/>
      <c r="AG1316" s="599"/>
      <c r="AH1316" s="599"/>
      <c r="AI1316" s="599"/>
      <c r="AJ1316" s="599"/>
      <c r="AK1316" s="599"/>
      <c r="AL1316" s="599"/>
      <c r="AM1316" s="599"/>
      <c r="AN1316" s="599"/>
      <c r="AO1316" s="599"/>
      <c r="AP1316" s="599"/>
      <c r="AQ1316" s="599"/>
      <c r="AR1316" s="599"/>
      <c r="AS1316" s="599"/>
      <c r="AT1316" s="599"/>
      <c r="AU1316" s="599"/>
      <c r="AV1316" s="599"/>
      <c r="AW1316" s="599"/>
      <c r="AX1316" s="599"/>
      <c r="AY1316" s="599"/>
      <c r="AZ1316" s="599"/>
      <c r="BA1316" s="599"/>
      <c r="BB1316" s="599"/>
    </row>
    <row r="1317" spans="1:54" s="598" customFormat="1">
      <c r="A1317" s="605"/>
      <c r="B1317" s="605" t="str">
        <f>B$41</f>
        <v>S2</v>
      </c>
      <c r="C1317" s="574"/>
      <c r="D1317" s="607"/>
      <c r="E1317" s="608"/>
      <c r="F1317" s="597"/>
      <c r="G1317" s="600"/>
      <c r="H1317" s="600"/>
      <c r="I1317" s="600"/>
      <c r="J1317" s="600"/>
      <c r="K1317" s="600"/>
      <c r="L1317" s="599"/>
      <c r="M1317" s="599"/>
      <c r="N1317" s="599"/>
      <c r="O1317" s="599"/>
      <c r="P1317" s="599"/>
      <c r="Q1317" s="599"/>
      <c r="R1317" s="599"/>
      <c r="S1317" s="599"/>
      <c r="T1317" s="599"/>
      <c r="U1317" s="599"/>
      <c r="V1317" s="599"/>
      <c r="W1317" s="599"/>
      <c r="X1317" s="599"/>
      <c r="Y1317" s="599"/>
      <c r="Z1317" s="599"/>
      <c r="AA1317" s="599"/>
      <c r="AB1317" s="599"/>
      <c r="AC1317" s="599"/>
      <c r="AD1317" s="599"/>
      <c r="AE1317" s="599"/>
      <c r="AF1317" s="599"/>
      <c r="AG1317" s="599"/>
      <c r="AH1317" s="599"/>
      <c r="AI1317" s="599"/>
      <c r="AJ1317" s="599"/>
      <c r="AK1317" s="599"/>
      <c r="AL1317" s="599"/>
      <c r="AM1317" s="599"/>
      <c r="AN1317" s="599"/>
      <c r="AO1317" s="599"/>
      <c r="AP1317" s="599"/>
      <c r="AQ1317" s="599"/>
      <c r="AR1317" s="599"/>
      <c r="AS1317" s="599"/>
      <c r="AT1317" s="599"/>
      <c r="AU1317" s="599"/>
      <c r="AV1317" s="599"/>
      <c r="AW1317" s="599"/>
      <c r="AX1317" s="599"/>
      <c r="AY1317" s="599"/>
      <c r="AZ1317" s="599"/>
      <c r="BA1317" s="599"/>
      <c r="BB1317" s="599"/>
    </row>
    <row r="1318" spans="1:54" s="598" customFormat="1">
      <c r="A1318" s="605"/>
      <c r="B1318" s="605" t="str">
        <f>B$42</f>
        <v>S3</v>
      </c>
      <c r="C1318" s="574"/>
      <c r="D1318" s="607"/>
      <c r="E1318" s="608"/>
      <c r="F1318" s="597"/>
      <c r="G1318" s="600"/>
      <c r="H1318" s="600"/>
      <c r="I1318" s="600"/>
      <c r="J1318" s="600"/>
      <c r="K1318" s="600"/>
      <c r="L1318" s="599"/>
      <c r="M1318" s="599"/>
      <c r="N1318" s="599"/>
      <c r="O1318" s="599"/>
      <c r="P1318" s="599"/>
      <c r="Q1318" s="599"/>
      <c r="R1318" s="599"/>
      <c r="S1318" s="599"/>
      <c r="T1318" s="599"/>
      <c r="U1318" s="599"/>
      <c r="V1318" s="599"/>
      <c r="W1318" s="599"/>
      <c r="X1318" s="599"/>
      <c r="Y1318" s="599"/>
      <c r="Z1318" s="599"/>
      <c r="AA1318" s="599"/>
      <c r="AB1318" s="599"/>
      <c r="AC1318" s="599"/>
      <c r="AD1318" s="599"/>
      <c r="AE1318" s="599"/>
      <c r="AF1318" s="599"/>
      <c r="AG1318" s="599"/>
      <c r="AH1318" s="599"/>
      <c r="AI1318" s="599"/>
      <c r="AJ1318" s="599"/>
      <c r="AK1318" s="599"/>
      <c r="AL1318" s="599"/>
      <c r="AM1318" s="599"/>
      <c r="AN1318" s="599"/>
      <c r="AO1318" s="599"/>
      <c r="AP1318" s="599"/>
      <c r="AQ1318" s="599"/>
      <c r="AR1318" s="599"/>
      <c r="AS1318" s="599"/>
      <c r="AT1318" s="599"/>
      <c r="AU1318" s="599"/>
      <c r="AV1318" s="599"/>
      <c r="AW1318" s="599"/>
      <c r="AX1318" s="599"/>
      <c r="AY1318" s="599"/>
      <c r="AZ1318" s="599"/>
      <c r="BA1318" s="599"/>
      <c r="BB1318" s="599"/>
    </row>
    <row r="1319" spans="1:54" s="598" customFormat="1">
      <c r="A1319" s="605"/>
      <c r="B1319" s="605" t="str">
        <f>B$43</f>
        <v>S4</v>
      </c>
      <c r="C1319" s="574"/>
      <c r="D1319" s="607"/>
      <c r="E1319" s="608"/>
      <c r="F1319" s="597"/>
      <c r="G1319" s="600"/>
      <c r="H1319" s="600"/>
      <c r="I1319" s="600"/>
      <c r="J1319" s="600"/>
      <c r="K1319" s="600"/>
      <c r="L1319" s="599"/>
      <c r="M1319" s="599"/>
      <c r="N1319" s="599"/>
      <c r="O1319" s="599"/>
      <c r="P1319" s="599"/>
      <c r="Q1319" s="599"/>
      <c r="R1319" s="599"/>
      <c r="S1319" s="599"/>
      <c r="T1319" s="599"/>
      <c r="U1319" s="599"/>
      <c r="V1319" s="599"/>
      <c r="W1319" s="599"/>
      <c r="X1319" s="599"/>
      <c r="Y1319" s="599"/>
      <c r="Z1319" s="599"/>
      <c r="AA1319" s="599"/>
      <c r="AB1319" s="599"/>
      <c r="AC1319" s="599"/>
      <c r="AD1319" s="599"/>
      <c r="AE1319" s="599"/>
      <c r="AF1319" s="599"/>
      <c r="AG1319" s="599"/>
      <c r="AH1319" s="599"/>
      <c r="AI1319" s="599"/>
      <c r="AJ1319" s="599"/>
      <c r="AK1319" s="599"/>
      <c r="AL1319" s="599"/>
      <c r="AM1319" s="599"/>
      <c r="AN1319" s="599"/>
      <c r="AO1319" s="599"/>
      <c r="AP1319" s="599"/>
      <c r="AQ1319" s="599"/>
      <c r="AR1319" s="599"/>
      <c r="AS1319" s="599"/>
      <c r="AT1319" s="599"/>
      <c r="AU1319" s="599"/>
      <c r="AV1319" s="599"/>
      <c r="AW1319" s="599"/>
      <c r="AX1319" s="599"/>
      <c r="AY1319" s="599"/>
      <c r="AZ1319" s="599"/>
      <c r="BA1319" s="599"/>
      <c r="BB1319" s="599"/>
    </row>
    <row r="1320" spans="1:54" s="598" customFormat="1">
      <c r="A1320" s="610"/>
      <c r="B1320" s="610"/>
      <c r="C1320" s="611"/>
      <c r="D1320" s="612"/>
      <c r="E1320" s="613"/>
      <c r="F1320" s="597"/>
      <c r="G1320" s="600"/>
      <c r="H1320" s="600"/>
      <c r="I1320" s="600"/>
      <c r="J1320" s="600"/>
      <c r="K1320" s="600"/>
      <c r="L1320" s="599"/>
      <c r="M1320" s="599"/>
      <c r="N1320" s="599"/>
      <c r="O1320" s="599"/>
      <c r="P1320" s="599"/>
      <c r="Q1320" s="599"/>
      <c r="R1320" s="599"/>
      <c r="S1320" s="599"/>
      <c r="T1320" s="599"/>
      <c r="U1320" s="599"/>
      <c r="V1320" s="599"/>
      <c r="W1320" s="599"/>
      <c r="X1320" s="599"/>
      <c r="Y1320" s="599"/>
      <c r="Z1320" s="599"/>
      <c r="AA1320" s="599"/>
      <c r="AB1320" s="599"/>
      <c r="AC1320" s="599"/>
      <c r="AD1320" s="599"/>
      <c r="AE1320" s="599"/>
      <c r="AF1320" s="599"/>
      <c r="AG1320" s="599"/>
      <c r="AH1320" s="599"/>
      <c r="AI1320" s="599"/>
      <c r="AJ1320" s="599"/>
      <c r="AK1320" s="599"/>
      <c r="AL1320" s="599"/>
      <c r="AM1320" s="599"/>
      <c r="AN1320" s="599"/>
      <c r="AO1320" s="599"/>
      <c r="AP1320" s="599"/>
      <c r="AQ1320" s="599"/>
      <c r="AR1320" s="599"/>
      <c r="AS1320" s="599"/>
      <c r="AT1320" s="599"/>
      <c r="AU1320" s="599"/>
      <c r="AV1320" s="599"/>
      <c r="AW1320" s="599"/>
      <c r="AX1320" s="599"/>
      <c r="AY1320" s="599"/>
      <c r="AZ1320" s="599"/>
      <c r="BA1320" s="599"/>
      <c r="BB1320" s="599"/>
    </row>
    <row r="1321" spans="1:54" s="598" customFormat="1" ht="112.5">
      <c r="A1321" s="605" t="s">
        <v>1224</v>
      </c>
      <c r="B1321" s="605"/>
      <c r="C1321" s="606" t="s">
        <v>1225</v>
      </c>
      <c r="D1321" s="607"/>
      <c r="E1321" s="608"/>
      <c r="F1321" s="597"/>
      <c r="G1321" s="600"/>
      <c r="H1321" s="600"/>
      <c r="I1321" s="600"/>
      <c r="J1321" s="600"/>
      <c r="K1321" s="600"/>
      <c r="L1321" s="599"/>
      <c r="M1321" s="599"/>
      <c r="N1321" s="599"/>
      <c r="O1321" s="599"/>
      <c r="P1321" s="599"/>
      <c r="Q1321" s="599"/>
      <c r="R1321" s="599"/>
      <c r="S1321" s="599"/>
      <c r="T1321" s="599"/>
      <c r="U1321" s="599"/>
      <c r="V1321" s="599"/>
      <c r="W1321" s="599"/>
      <c r="X1321" s="599"/>
      <c r="Y1321" s="599"/>
      <c r="Z1321" s="599"/>
      <c r="AA1321" s="599"/>
      <c r="AB1321" s="599"/>
      <c r="AC1321" s="599"/>
      <c r="AD1321" s="599"/>
      <c r="AE1321" s="599"/>
      <c r="AF1321" s="599"/>
      <c r="AG1321" s="599"/>
      <c r="AH1321" s="599"/>
      <c r="AI1321" s="599"/>
      <c r="AJ1321" s="599"/>
      <c r="AK1321" s="599"/>
      <c r="AL1321" s="599"/>
      <c r="AM1321" s="599"/>
      <c r="AN1321" s="599"/>
      <c r="AO1321" s="599"/>
      <c r="AP1321" s="599"/>
      <c r="AQ1321" s="599"/>
      <c r="AR1321" s="599"/>
      <c r="AS1321" s="599"/>
      <c r="AT1321" s="599"/>
      <c r="AU1321" s="599"/>
      <c r="AV1321" s="599"/>
      <c r="AW1321" s="599"/>
      <c r="AX1321" s="599"/>
      <c r="AY1321" s="599"/>
      <c r="AZ1321" s="599"/>
      <c r="BA1321" s="599"/>
      <c r="BB1321" s="599"/>
    </row>
    <row r="1322" spans="1:54" s="598" customFormat="1">
      <c r="A1322" s="605"/>
      <c r="B1322" s="605" t="s">
        <v>1517</v>
      </c>
      <c r="C1322" s="574"/>
      <c r="D1322" s="607"/>
      <c r="E1322" s="608"/>
      <c r="F1322" s="597"/>
      <c r="G1322" s="600"/>
      <c r="H1322" s="600"/>
      <c r="I1322" s="600"/>
      <c r="J1322" s="600"/>
      <c r="K1322" s="600"/>
      <c r="L1322" s="599"/>
      <c r="M1322" s="599"/>
      <c r="N1322" s="599"/>
      <c r="O1322" s="599"/>
      <c r="P1322" s="599"/>
      <c r="Q1322" s="599"/>
      <c r="R1322" s="599"/>
      <c r="S1322" s="599"/>
      <c r="T1322" s="599"/>
      <c r="U1322" s="599"/>
      <c r="V1322" s="599"/>
      <c r="W1322" s="599"/>
      <c r="X1322" s="599"/>
      <c r="Y1322" s="599"/>
      <c r="Z1322" s="599"/>
      <c r="AA1322" s="599"/>
      <c r="AB1322" s="599"/>
      <c r="AC1322" s="599"/>
      <c r="AD1322" s="599"/>
      <c r="AE1322" s="599"/>
      <c r="AF1322" s="599"/>
      <c r="AG1322" s="599"/>
      <c r="AH1322" s="599"/>
      <c r="AI1322" s="599"/>
      <c r="AJ1322" s="599"/>
      <c r="AK1322" s="599"/>
      <c r="AL1322" s="599"/>
      <c r="AM1322" s="599"/>
      <c r="AN1322" s="599"/>
      <c r="AO1322" s="599"/>
      <c r="AP1322" s="599"/>
      <c r="AQ1322" s="599"/>
      <c r="AR1322" s="599"/>
      <c r="AS1322" s="599"/>
      <c r="AT1322" s="599"/>
      <c r="AU1322" s="599"/>
      <c r="AV1322" s="599"/>
      <c r="AW1322" s="599"/>
      <c r="AX1322" s="599"/>
      <c r="AY1322" s="599"/>
      <c r="AZ1322" s="599"/>
      <c r="BA1322" s="599"/>
      <c r="BB1322" s="599"/>
    </row>
    <row r="1323" spans="1:54" s="598" customFormat="1">
      <c r="A1323" s="605"/>
      <c r="B1323" s="605" t="str">
        <f>B$39</f>
        <v>MA</v>
      </c>
      <c r="C1323" s="574"/>
      <c r="D1323" s="607"/>
      <c r="E1323" s="608"/>
      <c r="F1323" s="597"/>
      <c r="G1323" s="600"/>
      <c r="H1323" s="600"/>
      <c r="I1323" s="600"/>
      <c r="J1323" s="600"/>
      <c r="K1323" s="600"/>
      <c r="L1323" s="599"/>
      <c r="M1323" s="599"/>
      <c r="N1323" s="599"/>
      <c r="O1323" s="599"/>
      <c r="P1323" s="599"/>
      <c r="Q1323" s="599"/>
      <c r="R1323" s="599"/>
      <c r="S1323" s="599"/>
      <c r="T1323" s="599"/>
      <c r="U1323" s="599"/>
      <c r="V1323" s="599"/>
      <c r="W1323" s="599"/>
      <c r="X1323" s="599"/>
      <c r="Y1323" s="599"/>
      <c r="Z1323" s="599"/>
      <c r="AA1323" s="599"/>
      <c r="AB1323" s="599"/>
      <c r="AC1323" s="599"/>
      <c r="AD1323" s="599"/>
      <c r="AE1323" s="599"/>
      <c r="AF1323" s="599"/>
      <c r="AG1323" s="599"/>
      <c r="AH1323" s="599"/>
      <c r="AI1323" s="599"/>
      <c r="AJ1323" s="599"/>
      <c r="AK1323" s="599"/>
      <c r="AL1323" s="599"/>
      <c r="AM1323" s="599"/>
      <c r="AN1323" s="599"/>
      <c r="AO1323" s="599"/>
      <c r="AP1323" s="599"/>
      <c r="AQ1323" s="599"/>
      <c r="AR1323" s="599"/>
      <c r="AS1323" s="599"/>
      <c r="AT1323" s="599"/>
      <c r="AU1323" s="599"/>
      <c r="AV1323" s="599"/>
      <c r="AW1323" s="599"/>
      <c r="AX1323" s="599"/>
      <c r="AY1323" s="599"/>
      <c r="AZ1323" s="599"/>
      <c r="BA1323" s="599"/>
      <c r="BB1323" s="599"/>
    </row>
    <row r="1324" spans="1:54" s="598" customFormat="1">
      <c r="A1324" s="605"/>
      <c r="B1324" s="605" t="str">
        <f>B$40</f>
        <v>S1</v>
      </c>
      <c r="C1324" s="574"/>
      <c r="D1324" s="607"/>
      <c r="E1324" s="608"/>
      <c r="F1324" s="597"/>
      <c r="G1324" s="600"/>
      <c r="H1324" s="600"/>
      <c r="I1324" s="600"/>
      <c r="J1324" s="600"/>
      <c r="K1324" s="600"/>
      <c r="L1324" s="599"/>
      <c r="M1324" s="599"/>
      <c r="N1324" s="599"/>
      <c r="O1324" s="599"/>
      <c r="P1324" s="599"/>
      <c r="Q1324" s="599"/>
      <c r="R1324" s="599"/>
      <c r="S1324" s="599"/>
      <c r="T1324" s="599"/>
      <c r="U1324" s="599"/>
      <c r="V1324" s="599"/>
      <c r="W1324" s="599"/>
      <c r="X1324" s="599"/>
      <c r="Y1324" s="599"/>
      <c r="Z1324" s="599"/>
      <c r="AA1324" s="599"/>
      <c r="AB1324" s="599"/>
      <c r="AC1324" s="599"/>
      <c r="AD1324" s="599"/>
      <c r="AE1324" s="599"/>
      <c r="AF1324" s="599"/>
      <c r="AG1324" s="599"/>
      <c r="AH1324" s="599"/>
      <c r="AI1324" s="599"/>
      <c r="AJ1324" s="599"/>
      <c r="AK1324" s="599"/>
      <c r="AL1324" s="599"/>
      <c r="AM1324" s="599"/>
      <c r="AN1324" s="599"/>
      <c r="AO1324" s="599"/>
      <c r="AP1324" s="599"/>
      <c r="AQ1324" s="599"/>
      <c r="AR1324" s="599"/>
      <c r="AS1324" s="599"/>
      <c r="AT1324" s="599"/>
      <c r="AU1324" s="599"/>
      <c r="AV1324" s="599"/>
      <c r="AW1324" s="599"/>
      <c r="AX1324" s="599"/>
      <c r="AY1324" s="599"/>
      <c r="AZ1324" s="599"/>
      <c r="BA1324" s="599"/>
      <c r="BB1324" s="599"/>
    </row>
    <row r="1325" spans="1:54" s="598" customFormat="1">
      <c r="A1325" s="605"/>
      <c r="B1325" s="605" t="str">
        <f>B$41</f>
        <v>S2</v>
      </c>
      <c r="C1325" s="574"/>
      <c r="D1325" s="607"/>
      <c r="E1325" s="608"/>
      <c r="F1325" s="597"/>
      <c r="G1325" s="600"/>
      <c r="H1325" s="600"/>
      <c r="I1325" s="600"/>
      <c r="J1325" s="600"/>
      <c r="K1325" s="600"/>
      <c r="L1325" s="599"/>
      <c r="M1325" s="599"/>
      <c r="N1325" s="599"/>
      <c r="O1325" s="599"/>
      <c r="P1325" s="599"/>
      <c r="Q1325" s="599"/>
      <c r="R1325" s="599"/>
      <c r="S1325" s="599"/>
      <c r="T1325" s="599"/>
      <c r="U1325" s="599"/>
      <c r="V1325" s="599"/>
      <c r="W1325" s="599"/>
      <c r="X1325" s="599"/>
      <c r="Y1325" s="599"/>
      <c r="Z1325" s="599"/>
      <c r="AA1325" s="599"/>
      <c r="AB1325" s="599"/>
      <c r="AC1325" s="599"/>
      <c r="AD1325" s="599"/>
      <c r="AE1325" s="599"/>
      <c r="AF1325" s="599"/>
      <c r="AG1325" s="599"/>
      <c r="AH1325" s="599"/>
      <c r="AI1325" s="599"/>
      <c r="AJ1325" s="599"/>
      <c r="AK1325" s="599"/>
      <c r="AL1325" s="599"/>
      <c r="AM1325" s="599"/>
      <c r="AN1325" s="599"/>
      <c r="AO1325" s="599"/>
      <c r="AP1325" s="599"/>
      <c r="AQ1325" s="599"/>
      <c r="AR1325" s="599"/>
      <c r="AS1325" s="599"/>
      <c r="AT1325" s="599"/>
      <c r="AU1325" s="599"/>
      <c r="AV1325" s="599"/>
      <c r="AW1325" s="599"/>
      <c r="AX1325" s="599"/>
      <c r="AY1325" s="599"/>
      <c r="AZ1325" s="599"/>
      <c r="BA1325" s="599"/>
      <c r="BB1325" s="599"/>
    </row>
    <row r="1326" spans="1:54" s="598" customFormat="1">
      <c r="A1326" s="605"/>
      <c r="B1326" s="605" t="str">
        <f>B$42</f>
        <v>S3</v>
      </c>
      <c r="C1326" s="574"/>
      <c r="D1326" s="607"/>
      <c r="E1326" s="608"/>
      <c r="F1326" s="597"/>
      <c r="G1326" s="600"/>
      <c r="H1326" s="600"/>
      <c r="I1326" s="600"/>
      <c r="J1326" s="600"/>
      <c r="K1326" s="600"/>
      <c r="L1326" s="599"/>
      <c r="M1326" s="599"/>
      <c r="N1326" s="599"/>
      <c r="O1326" s="599"/>
      <c r="P1326" s="599"/>
      <c r="Q1326" s="599"/>
      <c r="R1326" s="599"/>
      <c r="S1326" s="599"/>
      <c r="T1326" s="599"/>
      <c r="U1326" s="599"/>
      <c r="V1326" s="599"/>
      <c r="W1326" s="599"/>
      <c r="X1326" s="599"/>
      <c r="Y1326" s="599"/>
      <c r="Z1326" s="599"/>
      <c r="AA1326" s="599"/>
      <c r="AB1326" s="599"/>
      <c r="AC1326" s="599"/>
      <c r="AD1326" s="599"/>
      <c r="AE1326" s="599"/>
      <c r="AF1326" s="599"/>
      <c r="AG1326" s="599"/>
      <c r="AH1326" s="599"/>
      <c r="AI1326" s="599"/>
      <c r="AJ1326" s="599"/>
      <c r="AK1326" s="599"/>
      <c r="AL1326" s="599"/>
      <c r="AM1326" s="599"/>
      <c r="AN1326" s="599"/>
      <c r="AO1326" s="599"/>
      <c r="AP1326" s="599"/>
      <c r="AQ1326" s="599"/>
      <c r="AR1326" s="599"/>
      <c r="AS1326" s="599"/>
      <c r="AT1326" s="599"/>
      <c r="AU1326" s="599"/>
      <c r="AV1326" s="599"/>
      <c r="AW1326" s="599"/>
      <c r="AX1326" s="599"/>
      <c r="AY1326" s="599"/>
      <c r="AZ1326" s="599"/>
      <c r="BA1326" s="599"/>
      <c r="BB1326" s="599"/>
    </row>
    <row r="1327" spans="1:54" s="598" customFormat="1">
      <c r="A1327" s="605"/>
      <c r="B1327" s="605" t="str">
        <f>B$43</f>
        <v>S4</v>
      </c>
      <c r="C1327" s="574"/>
      <c r="D1327" s="607"/>
      <c r="E1327" s="608"/>
      <c r="F1327" s="597"/>
      <c r="G1327" s="600"/>
      <c r="H1327" s="600"/>
      <c r="I1327" s="600"/>
      <c r="J1327" s="600"/>
      <c r="K1327" s="600"/>
      <c r="L1327" s="599"/>
      <c r="M1327" s="599"/>
      <c r="N1327" s="599"/>
      <c r="O1327" s="599"/>
      <c r="P1327" s="599"/>
      <c r="Q1327" s="599"/>
      <c r="R1327" s="599"/>
      <c r="S1327" s="599"/>
      <c r="T1327" s="599"/>
      <c r="U1327" s="599"/>
      <c r="V1327" s="599"/>
      <c r="W1327" s="599"/>
      <c r="X1327" s="599"/>
      <c r="Y1327" s="599"/>
      <c r="Z1327" s="599"/>
      <c r="AA1327" s="599"/>
      <c r="AB1327" s="599"/>
      <c r="AC1327" s="599"/>
      <c r="AD1327" s="599"/>
      <c r="AE1327" s="599"/>
      <c r="AF1327" s="599"/>
      <c r="AG1327" s="599"/>
      <c r="AH1327" s="599"/>
      <c r="AI1327" s="599"/>
      <c r="AJ1327" s="599"/>
      <c r="AK1327" s="599"/>
      <c r="AL1327" s="599"/>
      <c r="AM1327" s="599"/>
      <c r="AN1327" s="599"/>
      <c r="AO1327" s="599"/>
      <c r="AP1327" s="599"/>
      <c r="AQ1327" s="599"/>
      <c r="AR1327" s="599"/>
      <c r="AS1327" s="599"/>
      <c r="AT1327" s="599"/>
      <c r="AU1327" s="599"/>
      <c r="AV1327" s="599"/>
      <c r="AW1327" s="599"/>
      <c r="AX1327" s="599"/>
      <c r="AY1327" s="599"/>
      <c r="AZ1327" s="599"/>
      <c r="BA1327" s="599"/>
      <c r="BB1327" s="599"/>
    </row>
    <row r="1328" spans="1:54" s="598" customFormat="1">
      <c r="A1328" s="610"/>
      <c r="B1328" s="610"/>
      <c r="C1328" s="611"/>
      <c r="D1328" s="612"/>
      <c r="E1328" s="613"/>
      <c r="F1328" s="597"/>
      <c r="G1328" s="600"/>
      <c r="H1328" s="600"/>
      <c r="I1328" s="600"/>
      <c r="J1328" s="600"/>
      <c r="K1328" s="600"/>
      <c r="L1328" s="599"/>
      <c r="M1328" s="599"/>
      <c r="N1328" s="599"/>
      <c r="O1328" s="599"/>
      <c r="P1328" s="599"/>
      <c r="Q1328" s="599"/>
      <c r="R1328" s="599"/>
      <c r="S1328" s="599"/>
      <c r="T1328" s="599"/>
      <c r="U1328" s="599"/>
      <c r="V1328" s="599"/>
      <c r="W1328" s="599"/>
      <c r="X1328" s="599"/>
      <c r="Y1328" s="599"/>
      <c r="Z1328" s="599"/>
      <c r="AA1328" s="599"/>
      <c r="AB1328" s="599"/>
      <c r="AC1328" s="599"/>
      <c r="AD1328" s="599"/>
      <c r="AE1328" s="599"/>
      <c r="AF1328" s="599"/>
      <c r="AG1328" s="599"/>
      <c r="AH1328" s="599"/>
      <c r="AI1328" s="599"/>
      <c r="AJ1328" s="599"/>
      <c r="AK1328" s="599"/>
      <c r="AL1328" s="599"/>
      <c r="AM1328" s="599"/>
      <c r="AN1328" s="599"/>
      <c r="AO1328" s="599"/>
      <c r="AP1328" s="599"/>
      <c r="AQ1328" s="599"/>
      <c r="AR1328" s="599"/>
      <c r="AS1328" s="599"/>
      <c r="AT1328" s="599"/>
      <c r="AU1328" s="599"/>
      <c r="AV1328" s="599"/>
      <c r="AW1328" s="599"/>
      <c r="AX1328" s="599"/>
      <c r="AY1328" s="599"/>
      <c r="AZ1328" s="599"/>
      <c r="BA1328" s="599"/>
      <c r="BB1328" s="599"/>
    </row>
    <row r="1329" spans="1:54" s="598" customFormat="1" ht="137.44999999999999">
      <c r="A1329" s="610"/>
      <c r="B1329" s="610"/>
      <c r="C1329" s="672"/>
      <c r="D1329" s="612"/>
      <c r="E1329" s="613"/>
      <c r="F1329" s="597"/>
      <c r="G1329" s="615" t="s">
        <v>1993</v>
      </c>
      <c r="H1329" s="615"/>
      <c r="I1329" s="619" t="s">
        <v>1994</v>
      </c>
      <c r="J1329" s="641"/>
      <c r="K1329" s="641"/>
      <c r="L1329" s="599"/>
      <c r="M1329" s="599"/>
      <c r="N1329" s="599"/>
      <c r="O1329" s="599"/>
      <c r="P1329" s="599"/>
      <c r="Q1329" s="599"/>
      <c r="R1329" s="599"/>
      <c r="S1329" s="599"/>
      <c r="T1329" s="599"/>
      <c r="U1329" s="599"/>
      <c r="V1329" s="599"/>
      <c r="W1329" s="599"/>
      <c r="X1329" s="599"/>
      <c r="Y1329" s="599"/>
      <c r="Z1329" s="599"/>
      <c r="AA1329" s="599"/>
      <c r="AB1329" s="599"/>
      <c r="AC1329" s="599"/>
      <c r="AD1329" s="599"/>
      <c r="AE1329" s="599"/>
      <c r="AF1329" s="599"/>
      <c r="AG1329" s="599"/>
      <c r="AH1329" s="599"/>
      <c r="AI1329" s="599"/>
      <c r="AJ1329" s="599"/>
      <c r="AK1329" s="599"/>
      <c r="AL1329" s="599"/>
      <c r="AM1329" s="599"/>
      <c r="AN1329" s="599"/>
      <c r="AO1329" s="599"/>
      <c r="AP1329" s="599"/>
      <c r="AQ1329" s="599"/>
      <c r="AR1329" s="599"/>
      <c r="AS1329" s="599"/>
      <c r="AT1329" s="599"/>
      <c r="AU1329" s="599"/>
      <c r="AV1329" s="599"/>
      <c r="AW1329" s="599"/>
      <c r="AX1329" s="599"/>
      <c r="AY1329" s="599"/>
      <c r="AZ1329" s="599"/>
      <c r="BA1329" s="599"/>
      <c r="BB1329" s="599"/>
    </row>
    <row r="1330" spans="1:54" s="598" customFormat="1" ht="125.1">
      <c r="A1330" s="610"/>
      <c r="B1330" s="610"/>
      <c r="C1330" s="611"/>
      <c r="D1330" s="612"/>
      <c r="E1330" s="613"/>
      <c r="F1330" s="597"/>
      <c r="G1330" s="615"/>
      <c r="H1330" s="615"/>
      <c r="I1330" s="619" t="s">
        <v>1995</v>
      </c>
      <c r="J1330" s="641"/>
      <c r="K1330" s="641"/>
      <c r="L1330" s="599"/>
      <c r="M1330" s="599"/>
      <c r="N1330" s="599"/>
      <c r="O1330" s="599"/>
      <c r="P1330" s="599"/>
      <c r="Q1330" s="599"/>
      <c r="R1330" s="599"/>
      <c r="S1330" s="599"/>
      <c r="T1330" s="599"/>
      <c r="U1330" s="599"/>
      <c r="V1330" s="599"/>
      <c r="W1330" s="599"/>
      <c r="X1330" s="599"/>
      <c r="Y1330" s="599"/>
      <c r="Z1330" s="599"/>
      <c r="AA1330" s="599"/>
      <c r="AB1330" s="599"/>
      <c r="AC1330" s="599"/>
      <c r="AD1330" s="599"/>
      <c r="AE1330" s="599"/>
      <c r="AF1330" s="599"/>
      <c r="AG1330" s="599"/>
      <c r="AH1330" s="599"/>
      <c r="AI1330" s="599"/>
      <c r="AJ1330" s="599"/>
      <c r="AK1330" s="599"/>
      <c r="AL1330" s="599"/>
      <c r="AM1330" s="599"/>
      <c r="AN1330" s="599"/>
      <c r="AO1330" s="599"/>
      <c r="AP1330" s="599"/>
      <c r="AQ1330" s="599"/>
      <c r="AR1330" s="599"/>
      <c r="AS1330" s="599"/>
      <c r="AT1330" s="599"/>
      <c r="AU1330" s="599"/>
      <c r="AV1330" s="599"/>
      <c r="AW1330" s="599"/>
      <c r="AX1330" s="599"/>
      <c r="AY1330" s="599"/>
      <c r="AZ1330" s="599"/>
      <c r="BA1330" s="599"/>
      <c r="BB1330" s="599"/>
    </row>
    <row r="1331" spans="1:54" s="598" customFormat="1">
      <c r="A1331" s="610"/>
      <c r="B1331" s="610"/>
      <c r="C1331" s="611"/>
      <c r="D1331" s="612"/>
      <c r="E1331" s="613"/>
      <c r="F1331" s="597"/>
      <c r="G1331" s="615"/>
      <c r="H1331" s="615" t="s">
        <v>1517</v>
      </c>
      <c r="I1331" s="620"/>
      <c r="J1331" s="641"/>
      <c r="K1331" s="641"/>
      <c r="L1331" s="599"/>
      <c r="M1331" s="599"/>
      <c r="N1331" s="599"/>
      <c r="O1331" s="599"/>
      <c r="P1331" s="599"/>
      <c r="Q1331" s="599"/>
      <c r="R1331" s="599"/>
      <c r="S1331" s="599"/>
      <c r="T1331" s="599"/>
      <c r="U1331" s="599"/>
      <c r="V1331" s="599"/>
      <c r="W1331" s="599"/>
      <c r="X1331" s="599"/>
      <c r="Y1331" s="599"/>
      <c r="Z1331" s="599"/>
      <c r="AA1331" s="599"/>
      <c r="AB1331" s="599"/>
      <c r="AC1331" s="599"/>
      <c r="AD1331" s="599"/>
      <c r="AE1331" s="599"/>
      <c r="AF1331" s="599"/>
      <c r="AG1331" s="599"/>
      <c r="AH1331" s="599"/>
      <c r="AI1331" s="599"/>
      <c r="AJ1331" s="599"/>
      <c r="AK1331" s="599"/>
      <c r="AL1331" s="599"/>
      <c r="AM1331" s="599"/>
      <c r="AN1331" s="599"/>
      <c r="AO1331" s="599"/>
      <c r="AP1331" s="599"/>
      <c r="AQ1331" s="599"/>
      <c r="AR1331" s="599"/>
      <c r="AS1331" s="599"/>
      <c r="AT1331" s="599"/>
      <c r="AU1331" s="599"/>
      <c r="AV1331" s="599"/>
      <c r="AW1331" s="599"/>
      <c r="AX1331" s="599"/>
      <c r="AY1331" s="599"/>
      <c r="AZ1331" s="599"/>
      <c r="BA1331" s="599"/>
      <c r="BB1331" s="599"/>
    </row>
    <row r="1332" spans="1:54" s="598" customFormat="1">
      <c r="A1332" s="610"/>
      <c r="B1332" s="610"/>
      <c r="C1332" s="611"/>
      <c r="D1332" s="612"/>
      <c r="E1332" s="613"/>
      <c r="F1332" s="597"/>
      <c r="G1332" s="615"/>
      <c r="H1332" s="615" t="str">
        <f>H$39</f>
        <v>MA</v>
      </c>
      <c r="I1332" s="620"/>
      <c r="J1332" s="641"/>
      <c r="K1332" s="641"/>
      <c r="L1332" s="599"/>
      <c r="M1332" s="599"/>
      <c r="N1332" s="599"/>
      <c r="O1332" s="599"/>
      <c r="P1332" s="599"/>
      <c r="Q1332" s="599"/>
      <c r="R1332" s="599"/>
      <c r="S1332" s="599"/>
      <c r="T1332" s="599"/>
      <c r="U1332" s="599"/>
      <c r="V1332" s="599"/>
      <c r="W1332" s="599"/>
      <c r="X1332" s="599"/>
      <c r="Y1332" s="599"/>
      <c r="Z1332" s="599"/>
      <c r="AA1332" s="599"/>
      <c r="AB1332" s="599"/>
      <c r="AC1332" s="599"/>
      <c r="AD1332" s="599"/>
      <c r="AE1332" s="599"/>
      <c r="AF1332" s="599"/>
      <c r="AG1332" s="599"/>
      <c r="AH1332" s="599"/>
      <c r="AI1332" s="599"/>
      <c r="AJ1332" s="599"/>
      <c r="AK1332" s="599"/>
      <c r="AL1332" s="599"/>
      <c r="AM1332" s="599"/>
      <c r="AN1332" s="599"/>
      <c r="AO1332" s="599"/>
      <c r="AP1332" s="599"/>
      <c r="AQ1332" s="599"/>
      <c r="AR1332" s="599"/>
      <c r="AS1332" s="599"/>
      <c r="AT1332" s="599"/>
      <c r="AU1332" s="599"/>
      <c r="AV1332" s="599"/>
      <c r="AW1332" s="599"/>
      <c r="AX1332" s="599"/>
      <c r="AY1332" s="599"/>
      <c r="AZ1332" s="599"/>
      <c r="BA1332" s="599"/>
      <c r="BB1332" s="599"/>
    </row>
    <row r="1333" spans="1:54" s="598" customFormat="1">
      <c r="A1333" s="610"/>
      <c r="B1333" s="610"/>
      <c r="C1333" s="611"/>
      <c r="D1333" s="612"/>
      <c r="E1333" s="613"/>
      <c r="F1333" s="597"/>
      <c r="G1333" s="615"/>
      <c r="H1333" s="615" t="str">
        <f>H$40</f>
        <v>S1</v>
      </c>
      <c r="I1333" s="620"/>
      <c r="J1333" s="641"/>
      <c r="K1333" s="641"/>
      <c r="L1333" s="599"/>
      <c r="M1333" s="599"/>
      <c r="N1333" s="599"/>
      <c r="O1333" s="599"/>
      <c r="P1333" s="599"/>
      <c r="Q1333" s="599"/>
      <c r="R1333" s="599"/>
      <c r="S1333" s="599"/>
      <c r="T1333" s="599"/>
      <c r="U1333" s="599"/>
      <c r="V1333" s="599"/>
      <c r="W1333" s="599"/>
      <c r="X1333" s="599"/>
      <c r="Y1333" s="599"/>
      <c r="Z1333" s="599"/>
      <c r="AA1333" s="599"/>
      <c r="AB1333" s="599"/>
      <c r="AC1333" s="599"/>
      <c r="AD1333" s="599"/>
      <c r="AE1333" s="599"/>
      <c r="AF1333" s="599"/>
      <c r="AG1333" s="599"/>
      <c r="AH1333" s="599"/>
      <c r="AI1333" s="599"/>
      <c r="AJ1333" s="599"/>
      <c r="AK1333" s="599"/>
      <c r="AL1333" s="599"/>
      <c r="AM1333" s="599"/>
      <c r="AN1333" s="599"/>
      <c r="AO1333" s="599"/>
      <c r="AP1333" s="599"/>
      <c r="AQ1333" s="599"/>
      <c r="AR1333" s="599"/>
      <c r="AS1333" s="599"/>
      <c r="AT1333" s="599"/>
      <c r="AU1333" s="599"/>
      <c r="AV1333" s="599"/>
      <c r="AW1333" s="599"/>
      <c r="AX1333" s="599"/>
      <c r="AY1333" s="599"/>
      <c r="AZ1333" s="599"/>
      <c r="BA1333" s="599"/>
      <c r="BB1333" s="599"/>
    </row>
    <row r="1334" spans="1:54" s="598" customFormat="1">
      <c r="A1334" s="610"/>
      <c r="B1334" s="610"/>
      <c r="C1334" s="611"/>
      <c r="D1334" s="612"/>
      <c r="E1334" s="613"/>
      <c r="F1334" s="597"/>
      <c r="G1334" s="615"/>
      <c r="H1334" s="615" t="str">
        <f>H$41</f>
        <v>S2</v>
      </c>
      <c r="I1334" s="620"/>
      <c r="J1334" s="641"/>
      <c r="K1334" s="641"/>
      <c r="L1334" s="599"/>
      <c r="M1334" s="599"/>
      <c r="N1334" s="599"/>
      <c r="O1334" s="599"/>
      <c r="P1334" s="599"/>
      <c r="Q1334" s="599"/>
      <c r="R1334" s="599"/>
      <c r="S1334" s="599"/>
      <c r="T1334" s="599"/>
      <c r="U1334" s="599"/>
      <c r="V1334" s="599"/>
      <c r="W1334" s="599"/>
      <c r="X1334" s="599"/>
      <c r="Y1334" s="599"/>
      <c r="Z1334" s="599"/>
      <c r="AA1334" s="599"/>
      <c r="AB1334" s="599"/>
      <c r="AC1334" s="599"/>
      <c r="AD1334" s="599"/>
      <c r="AE1334" s="599"/>
      <c r="AF1334" s="599"/>
      <c r="AG1334" s="599"/>
      <c r="AH1334" s="599"/>
      <c r="AI1334" s="599"/>
      <c r="AJ1334" s="599"/>
      <c r="AK1334" s="599"/>
      <c r="AL1334" s="599"/>
      <c r="AM1334" s="599"/>
      <c r="AN1334" s="599"/>
      <c r="AO1334" s="599"/>
      <c r="AP1334" s="599"/>
      <c r="AQ1334" s="599"/>
      <c r="AR1334" s="599"/>
      <c r="AS1334" s="599"/>
      <c r="AT1334" s="599"/>
      <c r="AU1334" s="599"/>
      <c r="AV1334" s="599"/>
      <c r="AW1334" s="599"/>
      <c r="AX1334" s="599"/>
      <c r="AY1334" s="599"/>
      <c r="AZ1334" s="599"/>
      <c r="BA1334" s="599"/>
      <c r="BB1334" s="599"/>
    </row>
    <row r="1335" spans="1:54" s="598" customFormat="1">
      <c r="A1335" s="610"/>
      <c r="B1335" s="610"/>
      <c r="C1335" s="611"/>
      <c r="D1335" s="612"/>
      <c r="E1335" s="613"/>
      <c r="F1335" s="597"/>
      <c r="G1335" s="615"/>
      <c r="H1335" s="615" t="str">
        <f>H$42</f>
        <v>S3</v>
      </c>
      <c r="I1335" s="620"/>
      <c r="J1335" s="641"/>
      <c r="K1335" s="641"/>
      <c r="L1335" s="599"/>
      <c r="M1335" s="599"/>
      <c r="N1335" s="599"/>
      <c r="O1335" s="599"/>
      <c r="P1335" s="599"/>
      <c r="Q1335" s="599"/>
      <c r="R1335" s="599"/>
      <c r="S1335" s="599"/>
      <c r="T1335" s="599"/>
      <c r="U1335" s="599"/>
      <c r="V1335" s="599"/>
      <c r="W1335" s="599"/>
      <c r="X1335" s="599"/>
      <c r="Y1335" s="599"/>
      <c r="Z1335" s="599"/>
      <c r="AA1335" s="599"/>
      <c r="AB1335" s="599"/>
      <c r="AC1335" s="599"/>
      <c r="AD1335" s="599"/>
      <c r="AE1335" s="599"/>
      <c r="AF1335" s="599"/>
      <c r="AG1335" s="599"/>
      <c r="AH1335" s="599"/>
      <c r="AI1335" s="599"/>
      <c r="AJ1335" s="599"/>
      <c r="AK1335" s="599"/>
      <c r="AL1335" s="599"/>
      <c r="AM1335" s="599"/>
      <c r="AN1335" s="599"/>
      <c r="AO1335" s="599"/>
      <c r="AP1335" s="599"/>
      <c r="AQ1335" s="599"/>
      <c r="AR1335" s="599"/>
      <c r="AS1335" s="599"/>
      <c r="AT1335" s="599"/>
      <c r="AU1335" s="599"/>
      <c r="AV1335" s="599"/>
      <c r="AW1335" s="599"/>
      <c r="AX1335" s="599"/>
      <c r="AY1335" s="599"/>
      <c r="AZ1335" s="599"/>
      <c r="BA1335" s="599"/>
      <c r="BB1335" s="599"/>
    </row>
    <row r="1336" spans="1:54" s="598" customFormat="1">
      <c r="A1336" s="610"/>
      <c r="B1336" s="610"/>
      <c r="C1336" s="611"/>
      <c r="D1336" s="612"/>
      <c r="E1336" s="613"/>
      <c r="F1336" s="597"/>
      <c r="G1336" s="615"/>
      <c r="H1336" s="615" t="str">
        <f>H$43</f>
        <v>S4</v>
      </c>
      <c r="I1336" s="620"/>
      <c r="J1336" s="641"/>
      <c r="K1336" s="641"/>
      <c r="L1336" s="599"/>
      <c r="M1336" s="599"/>
      <c r="N1336" s="599"/>
      <c r="O1336" s="599"/>
      <c r="P1336" s="599"/>
      <c r="Q1336" s="599"/>
      <c r="R1336" s="599"/>
      <c r="S1336" s="599"/>
      <c r="T1336" s="599"/>
      <c r="U1336" s="599"/>
      <c r="V1336" s="599"/>
      <c r="W1336" s="599"/>
      <c r="X1336" s="599"/>
      <c r="Y1336" s="599"/>
      <c r="Z1336" s="599"/>
      <c r="AA1336" s="599"/>
      <c r="AB1336" s="599"/>
      <c r="AC1336" s="599"/>
      <c r="AD1336" s="599"/>
      <c r="AE1336" s="599"/>
      <c r="AF1336" s="599"/>
      <c r="AG1336" s="599"/>
      <c r="AH1336" s="599"/>
      <c r="AI1336" s="599"/>
      <c r="AJ1336" s="599"/>
      <c r="AK1336" s="599"/>
      <c r="AL1336" s="599"/>
      <c r="AM1336" s="599"/>
      <c r="AN1336" s="599"/>
      <c r="AO1336" s="599"/>
      <c r="AP1336" s="599"/>
      <c r="AQ1336" s="599"/>
      <c r="AR1336" s="599"/>
      <c r="AS1336" s="599"/>
      <c r="AT1336" s="599"/>
      <c r="AU1336" s="599"/>
      <c r="AV1336" s="599"/>
      <c r="AW1336" s="599"/>
      <c r="AX1336" s="599"/>
      <c r="AY1336" s="599"/>
      <c r="AZ1336" s="599"/>
      <c r="BA1336" s="599"/>
      <c r="BB1336" s="599"/>
    </row>
    <row r="1337" spans="1:54" s="598" customFormat="1">
      <c r="A1337" s="610"/>
      <c r="B1337" s="610"/>
      <c r="C1337" s="611"/>
      <c r="D1337" s="612"/>
      <c r="E1337" s="613"/>
      <c r="F1337" s="597"/>
      <c r="G1337" s="610"/>
      <c r="H1337" s="610"/>
      <c r="I1337" s="611"/>
      <c r="J1337" s="600"/>
      <c r="K1337" s="600"/>
      <c r="L1337" s="599"/>
      <c r="M1337" s="599"/>
      <c r="N1337" s="599"/>
      <c r="O1337" s="599"/>
      <c r="P1337" s="599"/>
      <c r="Q1337" s="599"/>
      <c r="R1337" s="599"/>
      <c r="S1337" s="599"/>
      <c r="T1337" s="599"/>
      <c r="U1337" s="599"/>
      <c r="V1337" s="599"/>
      <c r="W1337" s="599"/>
      <c r="X1337" s="599"/>
      <c r="Y1337" s="599"/>
      <c r="Z1337" s="599"/>
      <c r="AA1337" s="599"/>
      <c r="AB1337" s="599"/>
      <c r="AC1337" s="599"/>
      <c r="AD1337" s="599"/>
      <c r="AE1337" s="599"/>
      <c r="AF1337" s="599"/>
      <c r="AG1337" s="599"/>
      <c r="AH1337" s="599"/>
      <c r="AI1337" s="599"/>
      <c r="AJ1337" s="599"/>
      <c r="AK1337" s="599"/>
      <c r="AL1337" s="599"/>
      <c r="AM1337" s="599"/>
      <c r="AN1337" s="599"/>
      <c r="AO1337" s="599"/>
      <c r="AP1337" s="599"/>
      <c r="AQ1337" s="599"/>
      <c r="AR1337" s="599"/>
      <c r="AS1337" s="599"/>
      <c r="AT1337" s="599"/>
      <c r="AU1337" s="599"/>
      <c r="AV1337" s="599"/>
      <c r="AW1337" s="599"/>
      <c r="AX1337" s="599"/>
      <c r="AY1337" s="599"/>
      <c r="AZ1337" s="599"/>
      <c r="BA1337" s="599"/>
      <c r="BB1337" s="599"/>
    </row>
    <row r="1338" spans="1:54" s="598" customFormat="1" ht="150">
      <c r="A1338" s="610"/>
      <c r="B1338" s="610"/>
      <c r="C1338" s="611"/>
      <c r="D1338" s="612"/>
      <c r="E1338" s="613"/>
      <c r="F1338" s="597"/>
      <c r="G1338" s="615" t="s">
        <v>1996</v>
      </c>
      <c r="H1338" s="615"/>
      <c r="I1338" s="619" t="s">
        <v>1997</v>
      </c>
      <c r="J1338" s="641"/>
      <c r="K1338" s="641"/>
      <c r="L1338" s="599"/>
      <c r="M1338" s="599"/>
      <c r="N1338" s="599"/>
      <c r="O1338" s="599"/>
      <c r="P1338" s="599"/>
      <c r="Q1338" s="599"/>
      <c r="R1338" s="599"/>
      <c r="S1338" s="599"/>
      <c r="T1338" s="599"/>
      <c r="U1338" s="599"/>
      <c r="V1338" s="599"/>
      <c r="W1338" s="599"/>
      <c r="X1338" s="599"/>
      <c r="Y1338" s="599"/>
      <c r="Z1338" s="599"/>
      <c r="AA1338" s="599"/>
      <c r="AB1338" s="599"/>
      <c r="AC1338" s="599"/>
      <c r="AD1338" s="599"/>
      <c r="AE1338" s="599"/>
      <c r="AF1338" s="599"/>
      <c r="AG1338" s="599"/>
      <c r="AH1338" s="599"/>
      <c r="AI1338" s="599"/>
      <c r="AJ1338" s="599"/>
      <c r="AK1338" s="599"/>
      <c r="AL1338" s="599"/>
      <c r="AM1338" s="599"/>
      <c r="AN1338" s="599"/>
      <c r="AO1338" s="599"/>
      <c r="AP1338" s="599"/>
      <c r="AQ1338" s="599"/>
      <c r="AR1338" s="599"/>
      <c r="AS1338" s="599"/>
      <c r="AT1338" s="599"/>
      <c r="AU1338" s="599"/>
      <c r="AV1338" s="599"/>
      <c r="AW1338" s="599"/>
      <c r="AX1338" s="599"/>
      <c r="AY1338" s="599"/>
      <c r="AZ1338" s="599"/>
      <c r="BA1338" s="599"/>
      <c r="BB1338" s="599"/>
    </row>
    <row r="1339" spans="1:54" s="598" customFormat="1">
      <c r="A1339" s="610"/>
      <c r="B1339" s="610"/>
      <c r="C1339" s="611"/>
      <c r="D1339" s="612"/>
      <c r="E1339" s="613"/>
      <c r="F1339" s="597"/>
      <c r="G1339" s="615"/>
      <c r="H1339" s="615" t="s">
        <v>1517</v>
      </c>
      <c r="I1339" s="620"/>
      <c r="J1339" s="641"/>
      <c r="K1339" s="641"/>
      <c r="L1339" s="599"/>
      <c r="M1339" s="599"/>
      <c r="N1339" s="599"/>
      <c r="O1339" s="599"/>
      <c r="P1339" s="599"/>
      <c r="Q1339" s="599"/>
      <c r="R1339" s="599"/>
      <c r="S1339" s="599"/>
      <c r="T1339" s="599"/>
      <c r="U1339" s="599"/>
      <c r="V1339" s="599"/>
      <c r="W1339" s="599"/>
      <c r="X1339" s="599"/>
      <c r="Y1339" s="599"/>
      <c r="Z1339" s="599"/>
      <c r="AA1339" s="599"/>
      <c r="AB1339" s="599"/>
      <c r="AC1339" s="599"/>
      <c r="AD1339" s="599"/>
      <c r="AE1339" s="599"/>
      <c r="AF1339" s="599"/>
      <c r="AG1339" s="599"/>
      <c r="AH1339" s="599"/>
      <c r="AI1339" s="599"/>
      <c r="AJ1339" s="599"/>
      <c r="AK1339" s="599"/>
      <c r="AL1339" s="599"/>
      <c r="AM1339" s="599"/>
      <c r="AN1339" s="599"/>
      <c r="AO1339" s="599"/>
      <c r="AP1339" s="599"/>
      <c r="AQ1339" s="599"/>
      <c r="AR1339" s="599"/>
      <c r="AS1339" s="599"/>
      <c r="AT1339" s="599"/>
      <c r="AU1339" s="599"/>
      <c r="AV1339" s="599"/>
      <c r="AW1339" s="599"/>
      <c r="AX1339" s="599"/>
      <c r="AY1339" s="599"/>
      <c r="AZ1339" s="599"/>
      <c r="BA1339" s="599"/>
      <c r="BB1339" s="599"/>
    </row>
    <row r="1340" spans="1:54" s="598" customFormat="1">
      <c r="A1340" s="610"/>
      <c r="B1340" s="610"/>
      <c r="C1340" s="611"/>
      <c r="D1340" s="612"/>
      <c r="E1340" s="613"/>
      <c r="F1340" s="597"/>
      <c r="G1340" s="615"/>
      <c r="H1340" s="615" t="str">
        <f>H$39</f>
        <v>MA</v>
      </c>
      <c r="I1340" s="620"/>
      <c r="J1340" s="641"/>
      <c r="K1340" s="641"/>
      <c r="L1340" s="599"/>
      <c r="M1340" s="599"/>
      <c r="N1340" s="599"/>
      <c r="O1340" s="599"/>
      <c r="P1340" s="599"/>
      <c r="Q1340" s="599"/>
      <c r="R1340" s="599"/>
      <c r="S1340" s="599"/>
      <c r="T1340" s="599"/>
      <c r="U1340" s="599"/>
      <c r="V1340" s="599"/>
      <c r="W1340" s="599"/>
      <c r="X1340" s="599"/>
      <c r="Y1340" s="599"/>
      <c r="Z1340" s="599"/>
      <c r="AA1340" s="599"/>
      <c r="AB1340" s="599"/>
      <c r="AC1340" s="599"/>
      <c r="AD1340" s="599"/>
      <c r="AE1340" s="599"/>
      <c r="AF1340" s="599"/>
      <c r="AG1340" s="599"/>
      <c r="AH1340" s="599"/>
      <c r="AI1340" s="599"/>
      <c r="AJ1340" s="599"/>
      <c r="AK1340" s="599"/>
      <c r="AL1340" s="599"/>
      <c r="AM1340" s="599"/>
      <c r="AN1340" s="599"/>
      <c r="AO1340" s="599"/>
      <c r="AP1340" s="599"/>
      <c r="AQ1340" s="599"/>
      <c r="AR1340" s="599"/>
      <c r="AS1340" s="599"/>
      <c r="AT1340" s="599"/>
      <c r="AU1340" s="599"/>
      <c r="AV1340" s="599"/>
      <c r="AW1340" s="599"/>
      <c r="AX1340" s="599"/>
      <c r="AY1340" s="599"/>
      <c r="AZ1340" s="599"/>
      <c r="BA1340" s="599"/>
      <c r="BB1340" s="599"/>
    </row>
    <row r="1341" spans="1:54" s="598" customFormat="1">
      <c r="A1341" s="610"/>
      <c r="B1341" s="610"/>
      <c r="C1341" s="611"/>
      <c r="D1341" s="612"/>
      <c r="E1341" s="613"/>
      <c r="F1341" s="597"/>
      <c r="G1341" s="615"/>
      <c r="H1341" s="615" t="str">
        <f>H$40</f>
        <v>S1</v>
      </c>
      <c r="I1341" s="620"/>
      <c r="J1341" s="641"/>
      <c r="K1341" s="641"/>
      <c r="L1341" s="599"/>
      <c r="M1341" s="599"/>
      <c r="N1341" s="599"/>
      <c r="O1341" s="599"/>
      <c r="P1341" s="599"/>
      <c r="Q1341" s="599"/>
      <c r="R1341" s="599"/>
      <c r="S1341" s="599"/>
      <c r="T1341" s="599"/>
      <c r="U1341" s="599"/>
      <c r="V1341" s="599"/>
      <c r="W1341" s="599"/>
      <c r="X1341" s="599"/>
      <c r="Y1341" s="599"/>
      <c r="Z1341" s="599"/>
      <c r="AA1341" s="599"/>
      <c r="AB1341" s="599"/>
      <c r="AC1341" s="599"/>
      <c r="AD1341" s="599"/>
      <c r="AE1341" s="599"/>
      <c r="AF1341" s="599"/>
      <c r="AG1341" s="599"/>
      <c r="AH1341" s="599"/>
      <c r="AI1341" s="599"/>
      <c r="AJ1341" s="599"/>
      <c r="AK1341" s="599"/>
      <c r="AL1341" s="599"/>
      <c r="AM1341" s="599"/>
      <c r="AN1341" s="599"/>
      <c r="AO1341" s="599"/>
      <c r="AP1341" s="599"/>
      <c r="AQ1341" s="599"/>
      <c r="AR1341" s="599"/>
      <c r="AS1341" s="599"/>
      <c r="AT1341" s="599"/>
      <c r="AU1341" s="599"/>
      <c r="AV1341" s="599"/>
      <c r="AW1341" s="599"/>
      <c r="AX1341" s="599"/>
      <c r="AY1341" s="599"/>
      <c r="AZ1341" s="599"/>
      <c r="BA1341" s="599"/>
      <c r="BB1341" s="599"/>
    </row>
    <row r="1342" spans="1:54" s="598" customFormat="1">
      <c r="A1342" s="610"/>
      <c r="B1342" s="610"/>
      <c r="C1342" s="611"/>
      <c r="D1342" s="612"/>
      <c r="E1342" s="613"/>
      <c r="F1342" s="597"/>
      <c r="G1342" s="615"/>
      <c r="H1342" s="615" t="str">
        <f>H$41</f>
        <v>S2</v>
      </c>
      <c r="I1342" s="620"/>
      <c r="J1342" s="641"/>
      <c r="K1342" s="641"/>
      <c r="L1342" s="599"/>
      <c r="M1342" s="599"/>
      <c r="N1342" s="599"/>
      <c r="O1342" s="599"/>
      <c r="P1342" s="599"/>
      <c r="Q1342" s="599"/>
      <c r="R1342" s="599"/>
      <c r="S1342" s="599"/>
      <c r="T1342" s="599"/>
      <c r="U1342" s="599"/>
      <c r="V1342" s="599"/>
      <c r="W1342" s="599"/>
      <c r="X1342" s="599"/>
      <c r="Y1342" s="599"/>
      <c r="Z1342" s="599"/>
      <c r="AA1342" s="599"/>
      <c r="AB1342" s="599"/>
      <c r="AC1342" s="599"/>
      <c r="AD1342" s="599"/>
      <c r="AE1342" s="599"/>
      <c r="AF1342" s="599"/>
      <c r="AG1342" s="599"/>
      <c r="AH1342" s="599"/>
      <c r="AI1342" s="599"/>
      <c r="AJ1342" s="599"/>
      <c r="AK1342" s="599"/>
      <c r="AL1342" s="599"/>
      <c r="AM1342" s="599"/>
      <c r="AN1342" s="599"/>
      <c r="AO1342" s="599"/>
      <c r="AP1342" s="599"/>
      <c r="AQ1342" s="599"/>
      <c r="AR1342" s="599"/>
      <c r="AS1342" s="599"/>
      <c r="AT1342" s="599"/>
      <c r="AU1342" s="599"/>
      <c r="AV1342" s="599"/>
      <c r="AW1342" s="599"/>
      <c r="AX1342" s="599"/>
      <c r="AY1342" s="599"/>
      <c r="AZ1342" s="599"/>
      <c r="BA1342" s="599"/>
      <c r="BB1342" s="599"/>
    </row>
    <row r="1343" spans="1:54" s="598" customFormat="1">
      <c r="A1343" s="610"/>
      <c r="B1343" s="610"/>
      <c r="C1343" s="611"/>
      <c r="D1343" s="612"/>
      <c r="E1343" s="613"/>
      <c r="F1343" s="597"/>
      <c r="G1343" s="615"/>
      <c r="H1343" s="615" t="str">
        <f>H$42</f>
        <v>S3</v>
      </c>
      <c r="I1343" s="620"/>
      <c r="J1343" s="641"/>
      <c r="K1343" s="641"/>
      <c r="L1343" s="599"/>
      <c r="M1343" s="599"/>
      <c r="N1343" s="599"/>
      <c r="O1343" s="599"/>
      <c r="P1343" s="599"/>
      <c r="Q1343" s="599"/>
      <c r="R1343" s="599"/>
      <c r="S1343" s="599"/>
      <c r="T1343" s="599"/>
      <c r="U1343" s="599"/>
      <c r="V1343" s="599"/>
      <c r="W1343" s="599"/>
      <c r="X1343" s="599"/>
      <c r="Y1343" s="599"/>
      <c r="Z1343" s="599"/>
      <c r="AA1343" s="599"/>
      <c r="AB1343" s="599"/>
      <c r="AC1343" s="599"/>
      <c r="AD1343" s="599"/>
      <c r="AE1343" s="599"/>
      <c r="AF1343" s="599"/>
      <c r="AG1343" s="599"/>
      <c r="AH1343" s="599"/>
      <c r="AI1343" s="599"/>
      <c r="AJ1343" s="599"/>
      <c r="AK1343" s="599"/>
      <c r="AL1343" s="599"/>
      <c r="AM1343" s="599"/>
      <c r="AN1343" s="599"/>
      <c r="AO1343" s="599"/>
      <c r="AP1343" s="599"/>
      <c r="AQ1343" s="599"/>
      <c r="AR1343" s="599"/>
      <c r="AS1343" s="599"/>
      <c r="AT1343" s="599"/>
      <c r="AU1343" s="599"/>
      <c r="AV1343" s="599"/>
      <c r="AW1343" s="599"/>
      <c r="AX1343" s="599"/>
      <c r="AY1343" s="599"/>
      <c r="AZ1343" s="599"/>
      <c r="BA1343" s="599"/>
      <c r="BB1343" s="599"/>
    </row>
    <row r="1344" spans="1:54" s="598" customFormat="1">
      <c r="A1344" s="610"/>
      <c r="B1344" s="610"/>
      <c r="C1344" s="611"/>
      <c r="D1344" s="612"/>
      <c r="E1344" s="613"/>
      <c r="F1344" s="597"/>
      <c r="G1344" s="615"/>
      <c r="H1344" s="615" t="str">
        <f>H$43</f>
        <v>S4</v>
      </c>
      <c r="I1344" s="620"/>
      <c r="J1344" s="641"/>
      <c r="K1344" s="641"/>
      <c r="L1344" s="599"/>
      <c r="M1344" s="599"/>
      <c r="N1344" s="599"/>
      <c r="O1344" s="599"/>
      <c r="P1344" s="599"/>
      <c r="Q1344" s="599"/>
      <c r="R1344" s="599"/>
      <c r="S1344" s="599"/>
      <c r="T1344" s="599"/>
      <c r="U1344" s="599"/>
      <c r="V1344" s="599"/>
      <c r="W1344" s="599"/>
      <c r="X1344" s="599"/>
      <c r="Y1344" s="599"/>
      <c r="Z1344" s="599"/>
      <c r="AA1344" s="599"/>
      <c r="AB1344" s="599"/>
      <c r="AC1344" s="599"/>
      <c r="AD1344" s="599"/>
      <c r="AE1344" s="599"/>
      <c r="AF1344" s="599"/>
      <c r="AG1344" s="599"/>
      <c r="AH1344" s="599"/>
      <c r="AI1344" s="599"/>
      <c r="AJ1344" s="599"/>
      <c r="AK1344" s="599"/>
      <c r="AL1344" s="599"/>
      <c r="AM1344" s="599"/>
      <c r="AN1344" s="599"/>
      <c r="AO1344" s="599"/>
      <c r="AP1344" s="599"/>
      <c r="AQ1344" s="599"/>
      <c r="AR1344" s="599"/>
      <c r="AS1344" s="599"/>
      <c r="AT1344" s="599"/>
      <c r="AU1344" s="599"/>
      <c r="AV1344" s="599"/>
      <c r="AW1344" s="599"/>
      <c r="AX1344" s="599"/>
      <c r="AY1344" s="599"/>
      <c r="AZ1344" s="599"/>
      <c r="BA1344" s="599"/>
      <c r="BB1344" s="599"/>
    </row>
    <row r="1345" spans="1:54" s="598" customFormat="1">
      <c r="A1345" s="610"/>
      <c r="B1345" s="610"/>
      <c r="C1345" s="611"/>
      <c r="D1345" s="612"/>
      <c r="E1345" s="613"/>
      <c r="F1345" s="597"/>
      <c r="G1345" s="610"/>
      <c r="H1345" s="610"/>
      <c r="I1345" s="611"/>
      <c r="J1345" s="600"/>
      <c r="K1345" s="600"/>
      <c r="L1345" s="599"/>
      <c r="M1345" s="599"/>
      <c r="N1345" s="599"/>
      <c r="O1345" s="599"/>
      <c r="P1345" s="599"/>
      <c r="Q1345" s="599"/>
      <c r="R1345" s="599"/>
      <c r="S1345" s="599"/>
      <c r="T1345" s="599"/>
      <c r="U1345" s="599"/>
      <c r="V1345" s="599"/>
      <c r="W1345" s="599"/>
      <c r="X1345" s="599"/>
      <c r="Y1345" s="599"/>
      <c r="Z1345" s="599"/>
      <c r="AA1345" s="599"/>
      <c r="AB1345" s="599"/>
      <c r="AC1345" s="599"/>
      <c r="AD1345" s="599"/>
      <c r="AE1345" s="599"/>
      <c r="AF1345" s="599"/>
      <c r="AG1345" s="599"/>
      <c r="AH1345" s="599"/>
      <c r="AI1345" s="599"/>
      <c r="AJ1345" s="599"/>
      <c r="AK1345" s="599"/>
      <c r="AL1345" s="599"/>
      <c r="AM1345" s="599"/>
      <c r="AN1345" s="599"/>
      <c r="AO1345" s="599"/>
      <c r="AP1345" s="599"/>
      <c r="AQ1345" s="599"/>
      <c r="AR1345" s="599"/>
      <c r="AS1345" s="599"/>
      <c r="AT1345" s="599"/>
      <c r="AU1345" s="599"/>
      <c r="AV1345" s="599"/>
      <c r="AW1345" s="599"/>
      <c r="AX1345" s="599"/>
      <c r="AY1345" s="599"/>
      <c r="AZ1345" s="599"/>
      <c r="BA1345" s="599"/>
      <c r="BB1345" s="599"/>
    </row>
    <row r="1346" spans="1:54" s="598" customFormat="1" ht="137.44999999999999">
      <c r="A1346" s="610"/>
      <c r="B1346" s="610"/>
      <c r="C1346" s="611"/>
      <c r="D1346" s="612"/>
      <c r="E1346" s="613"/>
      <c r="F1346" s="597"/>
      <c r="G1346" s="615" t="s">
        <v>1998</v>
      </c>
      <c r="H1346" s="615"/>
      <c r="I1346" s="619" t="s">
        <v>1999</v>
      </c>
      <c r="J1346" s="641"/>
      <c r="K1346" s="641"/>
      <c r="L1346" s="599"/>
      <c r="M1346" s="599"/>
      <c r="N1346" s="599"/>
      <c r="O1346" s="599"/>
      <c r="P1346" s="599"/>
      <c r="Q1346" s="599"/>
      <c r="R1346" s="599"/>
      <c r="S1346" s="599"/>
      <c r="T1346" s="599"/>
      <c r="U1346" s="599"/>
      <c r="V1346" s="599"/>
      <c r="W1346" s="599"/>
      <c r="X1346" s="599"/>
      <c r="Y1346" s="599"/>
      <c r="Z1346" s="599"/>
      <c r="AA1346" s="599"/>
      <c r="AB1346" s="599"/>
      <c r="AC1346" s="599"/>
      <c r="AD1346" s="599"/>
      <c r="AE1346" s="599"/>
      <c r="AF1346" s="599"/>
      <c r="AG1346" s="599"/>
      <c r="AH1346" s="599"/>
      <c r="AI1346" s="599"/>
      <c r="AJ1346" s="599"/>
      <c r="AK1346" s="599"/>
      <c r="AL1346" s="599"/>
      <c r="AM1346" s="599"/>
      <c r="AN1346" s="599"/>
      <c r="AO1346" s="599"/>
      <c r="AP1346" s="599"/>
      <c r="AQ1346" s="599"/>
      <c r="AR1346" s="599"/>
      <c r="AS1346" s="599"/>
      <c r="AT1346" s="599"/>
      <c r="AU1346" s="599"/>
      <c r="AV1346" s="599"/>
      <c r="AW1346" s="599"/>
      <c r="AX1346" s="599"/>
      <c r="AY1346" s="599"/>
      <c r="AZ1346" s="599"/>
      <c r="BA1346" s="599"/>
      <c r="BB1346" s="599"/>
    </row>
    <row r="1347" spans="1:54" s="598" customFormat="1">
      <c r="A1347" s="610"/>
      <c r="B1347" s="610"/>
      <c r="C1347" s="611"/>
      <c r="D1347" s="612"/>
      <c r="E1347" s="613"/>
      <c r="F1347" s="597"/>
      <c r="G1347" s="615"/>
      <c r="H1347" s="615" t="s">
        <v>1517</v>
      </c>
      <c r="I1347" s="620"/>
      <c r="J1347" s="641"/>
      <c r="K1347" s="641"/>
      <c r="L1347" s="599"/>
      <c r="M1347" s="599"/>
      <c r="N1347" s="599"/>
      <c r="O1347" s="599"/>
      <c r="P1347" s="599"/>
      <c r="Q1347" s="599"/>
      <c r="R1347" s="599"/>
      <c r="S1347" s="599"/>
      <c r="T1347" s="599"/>
      <c r="U1347" s="599"/>
      <c r="V1347" s="599"/>
      <c r="W1347" s="599"/>
      <c r="X1347" s="599"/>
      <c r="Y1347" s="599"/>
      <c r="Z1347" s="599"/>
      <c r="AA1347" s="599"/>
      <c r="AB1347" s="599"/>
      <c r="AC1347" s="599"/>
      <c r="AD1347" s="599"/>
      <c r="AE1347" s="599"/>
      <c r="AF1347" s="599"/>
      <c r="AG1347" s="599"/>
      <c r="AH1347" s="599"/>
      <c r="AI1347" s="599"/>
      <c r="AJ1347" s="599"/>
      <c r="AK1347" s="599"/>
      <c r="AL1347" s="599"/>
      <c r="AM1347" s="599"/>
      <c r="AN1347" s="599"/>
      <c r="AO1347" s="599"/>
      <c r="AP1347" s="599"/>
      <c r="AQ1347" s="599"/>
      <c r="AR1347" s="599"/>
      <c r="AS1347" s="599"/>
      <c r="AT1347" s="599"/>
      <c r="AU1347" s="599"/>
      <c r="AV1347" s="599"/>
      <c r="AW1347" s="599"/>
      <c r="AX1347" s="599"/>
      <c r="AY1347" s="599"/>
      <c r="AZ1347" s="599"/>
      <c r="BA1347" s="599"/>
      <c r="BB1347" s="599"/>
    </row>
    <row r="1348" spans="1:54" s="598" customFormat="1">
      <c r="A1348" s="610"/>
      <c r="B1348" s="610"/>
      <c r="C1348" s="611"/>
      <c r="D1348" s="612"/>
      <c r="E1348" s="613"/>
      <c r="F1348" s="597"/>
      <c r="G1348" s="615"/>
      <c r="H1348" s="615" t="str">
        <f>H$39</f>
        <v>MA</v>
      </c>
      <c r="I1348" s="620"/>
      <c r="J1348" s="641"/>
      <c r="K1348" s="641"/>
      <c r="L1348" s="599"/>
      <c r="M1348" s="599"/>
      <c r="N1348" s="599"/>
      <c r="O1348" s="599"/>
      <c r="P1348" s="599"/>
      <c r="Q1348" s="599"/>
      <c r="R1348" s="599"/>
      <c r="S1348" s="599"/>
      <c r="T1348" s="599"/>
      <c r="U1348" s="599"/>
      <c r="V1348" s="599"/>
      <c r="W1348" s="599"/>
      <c r="X1348" s="599"/>
      <c r="Y1348" s="599"/>
      <c r="Z1348" s="599"/>
      <c r="AA1348" s="599"/>
      <c r="AB1348" s="599"/>
      <c r="AC1348" s="599"/>
      <c r="AD1348" s="599"/>
      <c r="AE1348" s="599"/>
      <c r="AF1348" s="599"/>
      <c r="AG1348" s="599"/>
      <c r="AH1348" s="599"/>
      <c r="AI1348" s="599"/>
      <c r="AJ1348" s="599"/>
      <c r="AK1348" s="599"/>
      <c r="AL1348" s="599"/>
      <c r="AM1348" s="599"/>
      <c r="AN1348" s="599"/>
      <c r="AO1348" s="599"/>
      <c r="AP1348" s="599"/>
      <c r="AQ1348" s="599"/>
      <c r="AR1348" s="599"/>
      <c r="AS1348" s="599"/>
      <c r="AT1348" s="599"/>
      <c r="AU1348" s="599"/>
      <c r="AV1348" s="599"/>
      <c r="AW1348" s="599"/>
      <c r="AX1348" s="599"/>
      <c r="AY1348" s="599"/>
      <c r="AZ1348" s="599"/>
      <c r="BA1348" s="599"/>
      <c r="BB1348" s="599"/>
    </row>
    <row r="1349" spans="1:54" s="598" customFormat="1">
      <c r="A1349" s="610"/>
      <c r="B1349" s="610"/>
      <c r="C1349" s="611"/>
      <c r="D1349" s="612"/>
      <c r="E1349" s="613"/>
      <c r="F1349" s="597"/>
      <c r="G1349" s="615"/>
      <c r="H1349" s="615" t="str">
        <f>H$40</f>
        <v>S1</v>
      </c>
      <c r="I1349" s="620"/>
      <c r="J1349" s="641"/>
      <c r="K1349" s="641"/>
      <c r="L1349" s="599"/>
      <c r="M1349" s="599"/>
      <c r="N1349" s="599"/>
      <c r="O1349" s="599"/>
      <c r="P1349" s="599"/>
      <c r="Q1349" s="599"/>
      <c r="R1349" s="599"/>
      <c r="S1349" s="599"/>
      <c r="T1349" s="599"/>
      <c r="U1349" s="599"/>
      <c r="V1349" s="599"/>
      <c r="W1349" s="599"/>
      <c r="X1349" s="599"/>
      <c r="Y1349" s="599"/>
      <c r="Z1349" s="599"/>
      <c r="AA1349" s="599"/>
      <c r="AB1349" s="599"/>
      <c r="AC1349" s="599"/>
      <c r="AD1349" s="599"/>
      <c r="AE1349" s="599"/>
      <c r="AF1349" s="599"/>
      <c r="AG1349" s="599"/>
      <c r="AH1349" s="599"/>
      <c r="AI1349" s="599"/>
      <c r="AJ1349" s="599"/>
      <c r="AK1349" s="599"/>
      <c r="AL1349" s="599"/>
      <c r="AM1349" s="599"/>
      <c r="AN1349" s="599"/>
      <c r="AO1349" s="599"/>
      <c r="AP1349" s="599"/>
      <c r="AQ1349" s="599"/>
      <c r="AR1349" s="599"/>
      <c r="AS1349" s="599"/>
      <c r="AT1349" s="599"/>
      <c r="AU1349" s="599"/>
      <c r="AV1349" s="599"/>
      <c r="AW1349" s="599"/>
      <c r="AX1349" s="599"/>
      <c r="AY1349" s="599"/>
      <c r="AZ1349" s="599"/>
      <c r="BA1349" s="599"/>
      <c r="BB1349" s="599"/>
    </row>
    <row r="1350" spans="1:54" s="598" customFormat="1">
      <c r="A1350" s="610"/>
      <c r="B1350" s="610"/>
      <c r="C1350" s="611"/>
      <c r="D1350" s="612"/>
      <c r="E1350" s="613"/>
      <c r="F1350" s="597"/>
      <c r="G1350" s="615"/>
      <c r="H1350" s="615" t="str">
        <f>H$41</f>
        <v>S2</v>
      </c>
      <c r="I1350" s="620"/>
      <c r="J1350" s="641"/>
      <c r="K1350" s="641"/>
      <c r="L1350" s="599"/>
      <c r="M1350" s="599"/>
      <c r="N1350" s="599"/>
      <c r="O1350" s="599"/>
      <c r="P1350" s="599"/>
      <c r="Q1350" s="599"/>
      <c r="R1350" s="599"/>
      <c r="S1350" s="599"/>
      <c r="T1350" s="599"/>
      <c r="U1350" s="599"/>
      <c r="V1350" s="599"/>
      <c r="W1350" s="599"/>
      <c r="X1350" s="599"/>
      <c r="Y1350" s="599"/>
      <c r="Z1350" s="599"/>
      <c r="AA1350" s="599"/>
      <c r="AB1350" s="599"/>
      <c r="AC1350" s="599"/>
      <c r="AD1350" s="599"/>
      <c r="AE1350" s="599"/>
      <c r="AF1350" s="599"/>
      <c r="AG1350" s="599"/>
      <c r="AH1350" s="599"/>
      <c r="AI1350" s="599"/>
      <c r="AJ1350" s="599"/>
      <c r="AK1350" s="599"/>
      <c r="AL1350" s="599"/>
      <c r="AM1350" s="599"/>
      <c r="AN1350" s="599"/>
      <c r="AO1350" s="599"/>
      <c r="AP1350" s="599"/>
      <c r="AQ1350" s="599"/>
      <c r="AR1350" s="599"/>
      <c r="AS1350" s="599"/>
      <c r="AT1350" s="599"/>
      <c r="AU1350" s="599"/>
      <c r="AV1350" s="599"/>
      <c r="AW1350" s="599"/>
      <c r="AX1350" s="599"/>
      <c r="AY1350" s="599"/>
      <c r="AZ1350" s="599"/>
      <c r="BA1350" s="599"/>
      <c r="BB1350" s="599"/>
    </row>
    <row r="1351" spans="1:54" s="598" customFormat="1">
      <c r="A1351" s="610"/>
      <c r="B1351" s="610"/>
      <c r="C1351" s="611"/>
      <c r="D1351" s="612"/>
      <c r="E1351" s="613"/>
      <c r="F1351" s="597"/>
      <c r="G1351" s="615"/>
      <c r="H1351" s="615" t="str">
        <f>H$42</f>
        <v>S3</v>
      </c>
      <c r="I1351" s="620"/>
      <c r="J1351" s="641"/>
      <c r="K1351" s="641"/>
      <c r="L1351" s="599"/>
      <c r="M1351" s="599"/>
      <c r="N1351" s="599"/>
      <c r="O1351" s="599"/>
      <c r="P1351" s="599"/>
      <c r="Q1351" s="599"/>
      <c r="R1351" s="599"/>
      <c r="S1351" s="599"/>
      <c r="T1351" s="599"/>
      <c r="U1351" s="599"/>
      <c r="V1351" s="599"/>
      <c r="W1351" s="599"/>
      <c r="X1351" s="599"/>
      <c r="Y1351" s="599"/>
      <c r="Z1351" s="599"/>
      <c r="AA1351" s="599"/>
      <c r="AB1351" s="599"/>
      <c r="AC1351" s="599"/>
      <c r="AD1351" s="599"/>
      <c r="AE1351" s="599"/>
      <c r="AF1351" s="599"/>
      <c r="AG1351" s="599"/>
      <c r="AH1351" s="599"/>
      <c r="AI1351" s="599"/>
      <c r="AJ1351" s="599"/>
      <c r="AK1351" s="599"/>
      <c r="AL1351" s="599"/>
      <c r="AM1351" s="599"/>
      <c r="AN1351" s="599"/>
      <c r="AO1351" s="599"/>
      <c r="AP1351" s="599"/>
      <c r="AQ1351" s="599"/>
      <c r="AR1351" s="599"/>
      <c r="AS1351" s="599"/>
      <c r="AT1351" s="599"/>
      <c r="AU1351" s="599"/>
      <c r="AV1351" s="599"/>
      <c r="AW1351" s="599"/>
      <c r="AX1351" s="599"/>
      <c r="AY1351" s="599"/>
      <c r="AZ1351" s="599"/>
      <c r="BA1351" s="599"/>
      <c r="BB1351" s="599"/>
    </row>
    <row r="1352" spans="1:54" s="598" customFormat="1">
      <c r="A1352" s="610"/>
      <c r="B1352" s="610"/>
      <c r="C1352" s="611"/>
      <c r="D1352" s="612"/>
      <c r="E1352" s="613"/>
      <c r="F1352" s="597"/>
      <c r="G1352" s="615"/>
      <c r="H1352" s="615" t="str">
        <f>H$43</f>
        <v>S4</v>
      </c>
      <c r="I1352" s="620"/>
      <c r="J1352" s="641"/>
      <c r="K1352" s="641"/>
      <c r="L1352" s="599"/>
      <c r="M1352" s="599"/>
      <c r="N1352" s="599"/>
      <c r="O1352" s="599"/>
      <c r="P1352" s="599"/>
      <c r="Q1352" s="599"/>
      <c r="R1352" s="599"/>
      <c r="S1352" s="599"/>
      <c r="T1352" s="599"/>
      <c r="U1352" s="599"/>
      <c r="V1352" s="599"/>
      <c r="W1352" s="599"/>
      <c r="X1352" s="599"/>
      <c r="Y1352" s="599"/>
      <c r="Z1352" s="599"/>
      <c r="AA1352" s="599"/>
      <c r="AB1352" s="599"/>
      <c r="AC1352" s="599"/>
      <c r="AD1352" s="599"/>
      <c r="AE1352" s="599"/>
      <c r="AF1352" s="599"/>
      <c r="AG1352" s="599"/>
      <c r="AH1352" s="599"/>
      <c r="AI1352" s="599"/>
      <c r="AJ1352" s="599"/>
      <c r="AK1352" s="599"/>
      <c r="AL1352" s="599"/>
      <c r="AM1352" s="599"/>
      <c r="AN1352" s="599"/>
      <c r="AO1352" s="599"/>
      <c r="AP1352" s="599"/>
      <c r="AQ1352" s="599"/>
      <c r="AR1352" s="599"/>
      <c r="AS1352" s="599"/>
      <c r="AT1352" s="599"/>
      <c r="AU1352" s="599"/>
      <c r="AV1352" s="599"/>
      <c r="AW1352" s="599"/>
      <c r="AX1352" s="599"/>
      <c r="AY1352" s="599"/>
      <c r="AZ1352" s="599"/>
      <c r="BA1352" s="599"/>
      <c r="BB1352" s="599"/>
    </row>
    <row r="1353" spans="1:54" s="598" customFormat="1">
      <c r="A1353" s="610"/>
      <c r="B1353" s="610"/>
      <c r="C1353" s="611"/>
      <c r="D1353" s="612"/>
      <c r="E1353" s="613"/>
      <c r="F1353" s="597"/>
      <c r="G1353" s="610"/>
      <c r="H1353" s="610"/>
      <c r="I1353" s="611"/>
      <c r="J1353" s="600"/>
      <c r="K1353" s="600"/>
      <c r="L1353" s="599"/>
      <c r="M1353" s="599"/>
      <c r="N1353" s="599"/>
      <c r="O1353" s="599"/>
      <c r="P1353" s="599"/>
      <c r="Q1353" s="599"/>
      <c r="R1353" s="599"/>
      <c r="S1353" s="599"/>
      <c r="T1353" s="599"/>
      <c r="U1353" s="599"/>
      <c r="V1353" s="599"/>
      <c r="W1353" s="599"/>
      <c r="X1353" s="599"/>
      <c r="Y1353" s="599"/>
      <c r="Z1353" s="599"/>
      <c r="AA1353" s="599"/>
      <c r="AB1353" s="599"/>
      <c r="AC1353" s="599"/>
      <c r="AD1353" s="599"/>
      <c r="AE1353" s="599"/>
      <c r="AF1353" s="599"/>
      <c r="AG1353" s="599"/>
      <c r="AH1353" s="599"/>
      <c r="AI1353" s="599"/>
      <c r="AJ1353" s="599"/>
      <c r="AK1353" s="599"/>
      <c r="AL1353" s="599"/>
      <c r="AM1353" s="599"/>
      <c r="AN1353" s="599"/>
      <c r="AO1353" s="599"/>
      <c r="AP1353" s="599"/>
      <c r="AQ1353" s="599"/>
      <c r="AR1353" s="599"/>
      <c r="AS1353" s="599"/>
      <c r="AT1353" s="599"/>
      <c r="AU1353" s="599"/>
      <c r="AV1353" s="599"/>
      <c r="AW1353" s="599"/>
      <c r="AX1353" s="599"/>
      <c r="AY1353" s="599"/>
      <c r="AZ1353" s="599"/>
      <c r="BA1353" s="599"/>
      <c r="BB1353" s="599"/>
    </row>
    <row r="1354" spans="1:54" s="598" customFormat="1" ht="137.44999999999999">
      <c r="A1354" s="610"/>
      <c r="B1354" s="610"/>
      <c r="C1354" s="611"/>
      <c r="D1354" s="612"/>
      <c r="E1354" s="613"/>
      <c r="F1354" s="597"/>
      <c r="G1354" s="615" t="s">
        <v>2000</v>
      </c>
      <c r="H1354" s="615"/>
      <c r="I1354" s="619" t="s">
        <v>2001</v>
      </c>
      <c r="J1354" s="641"/>
      <c r="K1354" s="641"/>
      <c r="L1354" s="599"/>
      <c r="M1354" s="599"/>
      <c r="N1354" s="599"/>
      <c r="O1354" s="599"/>
      <c r="P1354" s="599"/>
      <c r="Q1354" s="599"/>
      <c r="R1354" s="599"/>
      <c r="S1354" s="599"/>
      <c r="T1354" s="599"/>
      <c r="U1354" s="599"/>
      <c r="V1354" s="599"/>
      <c r="W1354" s="599"/>
      <c r="X1354" s="599"/>
      <c r="Y1354" s="599"/>
      <c r="Z1354" s="599"/>
      <c r="AA1354" s="599"/>
      <c r="AB1354" s="599"/>
      <c r="AC1354" s="599"/>
      <c r="AD1354" s="599"/>
      <c r="AE1354" s="599"/>
      <c r="AF1354" s="599"/>
      <c r="AG1354" s="599"/>
      <c r="AH1354" s="599"/>
      <c r="AI1354" s="599"/>
      <c r="AJ1354" s="599"/>
      <c r="AK1354" s="599"/>
      <c r="AL1354" s="599"/>
      <c r="AM1354" s="599"/>
      <c r="AN1354" s="599"/>
      <c r="AO1354" s="599"/>
      <c r="AP1354" s="599"/>
      <c r="AQ1354" s="599"/>
      <c r="AR1354" s="599"/>
      <c r="AS1354" s="599"/>
      <c r="AT1354" s="599"/>
      <c r="AU1354" s="599"/>
      <c r="AV1354" s="599"/>
      <c r="AW1354" s="599"/>
      <c r="AX1354" s="599"/>
      <c r="AY1354" s="599"/>
      <c r="AZ1354" s="599"/>
      <c r="BA1354" s="599"/>
      <c r="BB1354" s="599"/>
    </row>
    <row r="1355" spans="1:54" s="598" customFormat="1">
      <c r="A1355" s="610"/>
      <c r="B1355" s="610"/>
      <c r="C1355" s="611"/>
      <c r="D1355" s="612"/>
      <c r="E1355" s="613"/>
      <c r="F1355" s="597"/>
      <c r="G1355" s="615"/>
      <c r="H1355" s="615" t="s">
        <v>1517</v>
      </c>
      <c r="I1355" s="620"/>
      <c r="J1355" s="641"/>
      <c r="K1355" s="641"/>
      <c r="L1355" s="599"/>
      <c r="M1355" s="599"/>
      <c r="N1355" s="599"/>
      <c r="O1355" s="599"/>
      <c r="P1355" s="599"/>
      <c r="Q1355" s="599"/>
      <c r="R1355" s="599"/>
      <c r="S1355" s="599"/>
      <c r="T1355" s="599"/>
      <c r="U1355" s="599"/>
      <c r="V1355" s="599"/>
      <c r="W1355" s="599"/>
      <c r="X1355" s="599"/>
      <c r="Y1355" s="599"/>
      <c r="Z1355" s="599"/>
      <c r="AA1355" s="599"/>
      <c r="AB1355" s="599"/>
      <c r="AC1355" s="599"/>
      <c r="AD1355" s="599"/>
      <c r="AE1355" s="599"/>
      <c r="AF1355" s="599"/>
      <c r="AG1355" s="599"/>
      <c r="AH1355" s="599"/>
      <c r="AI1355" s="599"/>
      <c r="AJ1355" s="599"/>
      <c r="AK1355" s="599"/>
      <c r="AL1355" s="599"/>
      <c r="AM1355" s="599"/>
      <c r="AN1355" s="599"/>
      <c r="AO1355" s="599"/>
      <c r="AP1355" s="599"/>
      <c r="AQ1355" s="599"/>
      <c r="AR1355" s="599"/>
      <c r="AS1355" s="599"/>
      <c r="AT1355" s="599"/>
      <c r="AU1355" s="599"/>
      <c r="AV1355" s="599"/>
      <c r="AW1355" s="599"/>
      <c r="AX1355" s="599"/>
      <c r="AY1355" s="599"/>
      <c r="AZ1355" s="599"/>
      <c r="BA1355" s="599"/>
      <c r="BB1355" s="599"/>
    </row>
    <row r="1356" spans="1:54" s="598" customFormat="1">
      <c r="A1356" s="610"/>
      <c r="B1356" s="610"/>
      <c r="C1356" s="611"/>
      <c r="D1356" s="612"/>
      <c r="E1356" s="613"/>
      <c r="F1356" s="597"/>
      <c r="G1356" s="615"/>
      <c r="H1356" s="615" t="str">
        <f>H$39</f>
        <v>MA</v>
      </c>
      <c r="I1356" s="620"/>
      <c r="J1356" s="641"/>
      <c r="K1356" s="641"/>
      <c r="L1356" s="599"/>
      <c r="M1356" s="599"/>
      <c r="N1356" s="599"/>
      <c r="O1356" s="599"/>
      <c r="P1356" s="599"/>
      <c r="Q1356" s="599"/>
      <c r="R1356" s="599"/>
      <c r="S1356" s="599"/>
      <c r="T1356" s="599"/>
      <c r="U1356" s="599"/>
      <c r="V1356" s="599"/>
      <c r="W1356" s="599"/>
      <c r="X1356" s="599"/>
      <c r="Y1356" s="599"/>
      <c r="Z1356" s="599"/>
      <c r="AA1356" s="599"/>
      <c r="AB1356" s="599"/>
      <c r="AC1356" s="599"/>
      <c r="AD1356" s="599"/>
      <c r="AE1356" s="599"/>
      <c r="AF1356" s="599"/>
      <c r="AG1356" s="599"/>
      <c r="AH1356" s="599"/>
      <c r="AI1356" s="599"/>
      <c r="AJ1356" s="599"/>
      <c r="AK1356" s="599"/>
      <c r="AL1356" s="599"/>
      <c r="AM1356" s="599"/>
      <c r="AN1356" s="599"/>
      <c r="AO1356" s="599"/>
      <c r="AP1356" s="599"/>
      <c r="AQ1356" s="599"/>
      <c r="AR1356" s="599"/>
      <c r="AS1356" s="599"/>
      <c r="AT1356" s="599"/>
      <c r="AU1356" s="599"/>
      <c r="AV1356" s="599"/>
      <c r="AW1356" s="599"/>
      <c r="AX1356" s="599"/>
      <c r="AY1356" s="599"/>
      <c r="AZ1356" s="599"/>
      <c r="BA1356" s="599"/>
      <c r="BB1356" s="599"/>
    </row>
    <row r="1357" spans="1:54" s="598" customFormat="1">
      <c r="A1357" s="610"/>
      <c r="B1357" s="610"/>
      <c r="C1357" s="611"/>
      <c r="D1357" s="612"/>
      <c r="E1357" s="613"/>
      <c r="F1357" s="597"/>
      <c r="G1357" s="615"/>
      <c r="H1357" s="615" t="str">
        <f>H$40</f>
        <v>S1</v>
      </c>
      <c r="I1357" s="620"/>
      <c r="J1357" s="641"/>
      <c r="K1357" s="641"/>
      <c r="L1357" s="599"/>
      <c r="M1357" s="599"/>
      <c r="N1357" s="599"/>
      <c r="O1357" s="599"/>
      <c r="P1357" s="599"/>
      <c r="Q1357" s="599"/>
      <c r="R1357" s="599"/>
      <c r="S1357" s="599"/>
      <c r="T1357" s="599"/>
      <c r="U1357" s="599"/>
      <c r="V1357" s="599"/>
      <c r="W1357" s="599"/>
      <c r="X1357" s="599"/>
      <c r="Y1357" s="599"/>
      <c r="Z1357" s="599"/>
      <c r="AA1357" s="599"/>
      <c r="AB1357" s="599"/>
      <c r="AC1357" s="599"/>
      <c r="AD1357" s="599"/>
      <c r="AE1357" s="599"/>
      <c r="AF1357" s="599"/>
      <c r="AG1357" s="599"/>
      <c r="AH1357" s="599"/>
      <c r="AI1357" s="599"/>
      <c r="AJ1357" s="599"/>
      <c r="AK1357" s="599"/>
      <c r="AL1357" s="599"/>
      <c r="AM1357" s="599"/>
      <c r="AN1357" s="599"/>
      <c r="AO1357" s="599"/>
      <c r="AP1357" s="599"/>
      <c r="AQ1357" s="599"/>
      <c r="AR1357" s="599"/>
      <c r="AS1357" s="599"/>
      <c r="AT1357" s="599"/>
      <c r="AU1357" s="599"/>
      <c r="AV1357" s="599"/>
      <c r="AW1357" s="599"/>
      <c r="AX1357" s="599"/>
      <c r="AY1357" s="599"/>
      <c r="AZ1357" s="599"/>
      <c r="BA1357" s="599"/>
      <c r="BB1357" s="599"/>
    </row>
    <row r="1358" spans="1:54" s="598" customFormat="1">
      <c r="A1358" s="610"/>
      <c r="B1358" s="610"/>
      <c r="C1358" s="611"/>
      <c r="D1358" s="612"/>
      <c r="E1358" s="613"/>
      <c r="F1358" s="597"/>
      <c r="G1358" s="615"/>
      <c r="H1358" s="615" t="str">
        <f>H$41</f>
        <v>S2</v>
      </c>
      <c r="I1358" s="620"/>
      <c r="J1358" s="641"/>
      <c r="K1358" s="641"/>
      <c r="L1358" s="599"/>
      <c r="M1358" s="599"/>
      <c r="N1358" s="599"/>
      <c r="O1358" s="599"/>
      <c r="P1358" s="599"/>
      <c r="Q1358" s="599"/>
      <c r="R1358" s="599"/>
      <c r="S1358" s="599"/>
      <c r="T1358" s="599"/>
      <c r="U1358" s="599"/>
      <c r="V1358" s="599"/>
      <c r="W1358" s="599"/>
      <c r="X1358" s="599"/>
      <c r="Y1358" s="599"/>
      <c r="Z1358" s="599"/>
      <c r="AA1358" s="599"/>
      <c r="AB1358" s="599"/>
      <c r="AC1358" s="599"/>
      <c r="AD1358" s="599"/>
      <c r="AE1358" s="599"/>
      <c r="AF1358" s="599"/>
      <c r="AG1358" s="599"/>
      <c r="AH1358" s="599"/>
      <c r="AI1358" s="599"/>
      <c r="AJ1358" s="599"/>
      <c r="AK1358" s="599"/>
      <c r="AL1358" s="599"/>
      <c r="AM1358" s="599"/>
      <c r="AN1358" s="599"/>
      <c r="AO1358" s="599"/>
      <c r="AP1358" s="599"/>
      <c r="AQ1358" s="599"/>
      <c r="AR1358" s="599"/>
      <c r="AS1358" s="599"/>
      <c r="AT1358" s="599"/>
      <c r="AU1358" s="599"/>
      <c r="AV1358" s="599"/>
      <c r="AW1358" s="599"/>
      <c r="AX1358" s="599"/>
      <c r="AY1358" s="599"/>
      <c r="AZ1358" s="599"/>
      <c r="BA1358" s="599"/>
      <c r="BB1358" s="599"/>
    </row>
    <row r="1359" spans="1:54" s="598" customFormat="1">
      <c r="A1359" s="610"/>
      <c r="B1359" s="610"/>
      <c r="C1359" s="611"/>
      <c r="D1359" s="612"/>
      <c r="E1359" s="613"/>
      <c r="F1359" s="597"/>
      <c r="G1359" s="615"/>
      <c r="H1359" s="615" t="str">
        <f>H$42</f>
        <v>S3</v>
      </c>
      <c r="I1359" s="620"/>
      <c r="J1359" s="641"/>
      <c r="K1359" s="641"/>
      <c r="L1359" s="599"/>
      <c r="M1359" s="599"/>
      <c r="N1359" s="599"/>
      <c r="O1359" s="599"/>
      <c r="P1359" s="599"/>
      <c r="Q1359" s="599"/>
      <c r="R1359" s="599"/>
      <c r="S1359" s="599"/>
      <c r="T1359" s="599"/>
      <c r="U1359" s="599"/>
      <c r="V1359" s="599"/>
      <c r="W1359" s="599"/>
      <c r="X1359" s="599"/>
      <c r="Y1359" s="599"/>
      <c r="Z1359" s="599"/>
      <c r="AA1359" s="599"/>
      <c r="AB1359" s="599"/>
      <c r="AC1359" s="599"/>
      <c r="AD1359" s="599"/>
      <c r="AE1359" s="599"/>
      <c r="AF1359" s="599"/>
      <c r="AG1359" s="599"/>
      <c r="AH1359" s="599"/>
      <c r="AI1359" s="599"/>
      <c r="AJ1359" s="599"/>
      <c r="AK1359" s="599"/>
      <c r="AL1359" s="599"/>
      <c r="AM1359" s="599"/>
      <c r="AN1359" s="599"/>
      <c r="AO1359" s="599"/>
      <c r="AP1359" s="599"/>
      <c r="AQ1359" s="599"/>
      <c r="AR1359" s="599"/>
      <c r="AS1359" s="599"/>
      <c r="AT1359" s="599"/>
      <c r="AU1359" s="599"/>
      <c r="AV1359" s="599"/>
      <c r="AW1359" s="599"/>
      <c r="AX1359" s="599"/>
      <c r="AY1359" s="599"/>
      <c r="AZ1359" s="599"/>
      <c r="BA1359" s="599"/>
      <c r="BB1359" s="599"/>
    </row>
    <row r="1360" spans="1:54" s="598" customFormat="1">
      <c r="A1360" s="610"/>
      <c r="B1360" s="610"/>
      <c r="C1360" s="611"/>
      <c r="D1360" s="612"/>
      <c r="E1360" s="613"/>
      <c r="F1360" s="597"/>
      <c r="G1360" s="615"/>
      <c r="H1360" s="615" t="str">
        <f>H$43</f>
        <v>S4</v>
      </c>
      <c r="I1360" s="620"/>
      <c r="J1360" s="641"/>
      <c r="K1360" s="641"/>
      <c r="L1360" s="599"/>
      <c r="M1360" s="599"/>
      <c r="N1360" s="599"/>
      <c r="O1360" s="599"/>
      <c r="P1360" s="599"/>
      <c r="Q1360" s="599"/>
      <c r="R1360" s="599"/>
      <c r="S1360" s="599"/>
      <c r="T1360" s="599"/>
      <c r="U1360" s="599"/>
      <c r="V1360" s="599"/>
      <c r="W1360" s="599"/>
      <c r="X1360" s="599"/>
      <c r="Y1360" s="599"/>
      <c r="Z1360" s="599"/>
      <c r="AA1360" s="599"/>
      <c r="AB1360" s="599"/>
      <c r="AC1360" s="599"/>
      <c r="AD1360" s="599"/>
      <c r="AE1360" s="599"/>
      <c r="AF1360" s="599"/>
      <c r="AG1360" s="599"/>
      <c r="AH1360" s="599"/>
      <c r="AI1360" s="599"/>
      <c r="AJ1360" s="599"/>
      <c r="AK1360" s="599"/>
      <c r="AL1360" s="599"/>
      <c r="AM1360" s="599"/>
      <c r="AN1360" s="599"/>
      <c r="AO1360" s="599"/>
      <c r="AP1360" s="599"/>
      <c r="AQ1360" s="599"/>
      <c r="AR1360" s="599"/>
      <c r="AS1360" s="599"/>
      <c r="AT1360" s="599"/>
      <c r="AU1360" s="599"/>
      <c r="AV1360" s="599"/>
      <c r="AW1360" s="599"/>
      <c r="AX1360" s="599"/>
      <c r="AY1360" s="599"/>
      <c r="AZ1360" s="599"/>
      <c r="BA1360" s="599"/>
      <c r="BB1360" s="599"/>
    </row>
    <row r="1361" spans="1:54" s="598" customFormat="1" ht="24" customHeight="1">
      <c r="A1361" s="610"/>
      <c r="B1361" s="610"/>
      <c r="C1361" s="672"/>
      <c r="D1361" s="612"/>
      <c r="E1361" s="613"/>
      <c r="F1361" s="597"/>
      <c r="G1361" s="600"/>
      <c r="H1361" s="600"/>
      <c r="I1361" s="600"/>
      <c r="J1361" s="600"/>
      <c r="K1361" s="600"/>
      <c r="L1361" s="599"/>
      <c r="M1361" s="599"/>
      <c r="N1361" s="599"/>
      <c r="O1361" s="599"/>
      <c r="P1361" s="599"/>
      <c r="Q1361" s="599"/>
      <c r="R1361" s="599"/>
      <c r="S1361" s="599"/>
      <c r="T1361" s="599"/>
      <c r="U1361" s="599"/>
      <c r="V1361" s="599"/>
      <c r="W1361" s="599"/>
      <c r="X1361" s="599"/>
      <c r="Y1361" s="599"/>
      <c r="Z1361" s="599"/>
      <c r="AA1361" s="599"/>
      <c r="AB1361" s="599"/>
      <c r="AC1361" s="599"/>
      <c r="AD1361" s="599"/>
      <c r="AE1361" s="599"/>
      <c r="AF1361" s="599"/>
      <c r="AG1361" s="599"/>
      <c r="AH1361" s="599"/>
      <c r="AI1361" s="599"/>
      <c r="AJ1361" s="599"/>
      <c r="AK1361" s="599"/>
      <c r="AL1361" s="599"/>
      <c r="AM1361" s="599"/>
      <c r="AN1361" s="599"/>
      <c r="AO1361" s="599"/>
      <c r="AP1361" s="599"/>
      <c r="AQ1361" s="599"/>
      <c r="AR1361" s="599"/>
      <c r="AS1361" s="599"/>
      <c r="AT1361" s="599"/>
      <c r="AU1361" s="599"/>
      <c r="AV1361" s="599"/>
      <c r="AW1361" s="599"/>
      <c r="AX1361" s="599"/>
      <c r="AY1361" s="599"/>
      <c r="AZ1361" s="599"/>
      <c r="BA1361" s="599"/>
      <c r="BB1361" s="599"/>
    </row>
    <row r="1362" spans="1:54" s="598" customFormat="1">
      <c r="A1362" s="610"/>
      <c r="B1362" s="610"/>
      <c r="C1362" s="611"/>
      <c r="D1362" s="612"/>
      <c r="E1362" s="613"/>
      <c r="F1362" s="597"/>
      <c r="G1362" s="669">
        <v>3.5</v>
      </c>
      <c r="H1362" s="669"/>
      <c r="I1362" s="689" t="s">
        <v>2002</v>
      </c>
      <c r="J1362" s="689"/>
      <c r="K1362" s="689"/>
      <c r="L1362" s="599"/>
      <c r="M1362" s="599"/>
      <c r="N1362" s="599"/>
      <c r="O1362" s="599"/>
      <c r="P1362" s="599"/>
      <c r="Q1362" s="599"/>
      <c r="R1362" s="599"/>
      <c r="S1362" s="599"/>
      <c r="T1362" s="599"/>
      <c r="U1362" s="599"/>
      <c r="V1362" s="599"/>
      <c r="W1362" s="599"/>
      <c r="X1362" s="599"/>
      <c r="Y1362" s="599"/>
      <c r="Z1362" s="599"/>
      <c r="AA1362" s="599"/>
      <c r="AB1362" s="599"/>
      <c r="AC1362" s="599"/>
      <c r="AD1362" s="599"/>
      <c r="AE1362" s="599"/>
      <c r="AF1362" s="599"/>
      <c r="AG1362" s="599"/>
      <c r="AH1362" s="599"/>
      <c r="AI1362" s="599"/>
      <c r="AJ1362" s="599"/>
      <c r="AK1362" s="599"/>
      <c r="AL1362" s="599"/>
      <c r="AM1362" s="599"/>
      <c r="AN1362" s="599"/>
      <c r="AO1362" s="599"/>
      <c r="AP1362" s="599"/>
      <c r="AQ1362" s="599"/>
      <c r="AR1362" s="599"/>
      <c r="AS1362" s="599"/>
      <c r="AT1362" s="599"/>
      <c r="AU1362" s="599"/>
      <c r="AV1362" s="599"/>
      <c r="AW1362" s="599"/>
      <c r="AX1362" s="599"/>
      <c r="AY1362" s="599"/>
      <c r="AZ1362" s="599"/>
      <c r="BA1362" s="599"/>
      <c r="BB1362" s="599"/>
    </row>
    <row r="1363" spans="1:54" s="598" customFormat="1" ht="75">
      <c r="A1363" s="610"/>
      <c r="B1363" s="610"/>
      <c r="C1363" s="611"/>
      <c r="D1363" s="612"/>
      <c r="E1363" s="613"/>
      <c r="F1363" s="597"/>
      <c r="G1363" s="615" t="s">
        <v>2003</v>
      </c>
      <c r="H1363" s="615"/>
      <c r="I1363" s="619" t="s">
        <v>2004</v>
      </c>
      <c r="J1363" s="641"/>
      <c r="K1363" s="641"/>
      <c r="L1363" s="599"/>
      <c r="M1363" s="599"/>
      <c r="N1363" s="599"/>
      <c r="O1363" s="599"/>
      <c r="P1363" s="599"/>
      <c r="Q1363" s="599"/>
      <c r="R1363" s="599"/>
      <c r="S1363" s="599"/>
      <c r="T1363" s="599"/>
      <c r="U1363" s="599"/>
      <c r="V1363" s="599"/>
      <c r="W1363" s="599"/>
      <c r="X1363" s="599"/>
      <c r="Y1363" s="599"/>
      <c r="Z1363" s="599"/>
      <c r="AA1363" s="599"/>
      <c r="AB1363" s="599"/>
      <c r="AC1363" s="599"/>
      <c r="AD1363" s="599"/>
      <c r="AE1363" s="599"/>
      <c r="AF1363" s="599"/>
      <c r="AG1363" s="599"/>
      <c r="AH1363" s="599"/>
      <c r="AI1363" s="599"/>
      <c r="AJ1363" s="599"/>
      <c r="AK1363" s="599"/>
      <c r="AL1363" s="599"/>
      <c r="AM1363" s="599"/>
      <c r="AN1363" s="599"/>
      <c r="AO1363" s="599"/>
      <c r="AP1363" s="599"/>
      <c r="AQ1363" s="599"/>
      <c r="AR1363" s="599"/>
      <c r="AS1363" s="599"/>
      <c r="AT1363" s="599"/>
      <c r="AU1363" s="599"/>
      <c r="AV1363" s="599"/>
      <c r="AW1363" s="599"/>
      <c r="AX1363" s="599"/>
      <c r="AY1363" s="599"/>
      <c r="AZ1363" s="599"/>
      <c r="BA1363" s="599"/>
      <c r="BB1363" s="599"/>
    </row>
    <row r="1364" spans="1:54" s="598" customFormat="1" ht="75">
      <c r="A1364" s="610"/>
      <c r="B1364" s="610"/>
      <c r="C1364" s="611"/>
      <c r="D1364" s="612"/>
      <c r="E1364" s="613"/>
      <c r="F1364" s="597"/>
      <c r="G1364" s="615"/>
      <c r="H1364" s="615"/>
      <c r="I1364" s="619" t="s">
        <v>2005</v>
      </c>
      <c r="J1364" s="641"/>
      <c r="K1364" s="641"/>
      <c r="L1364" s="599"/>
      <c r="M1364" s="599"/>
      <c r="N1364" s="599"/>
      <c r="O1364" s="599"/>
      <c r="P1364" s="599"/>
      <c r="Q1364" s="599"/>
      <c r="R1364" s="599"/>
      <c r="S1364" s="599"/>
      <c r="T1364" s="599"/>
      <c r="U1364" s="599"/>
      <c r="V1364" s="599"/>
      <c r="W1364" s="599"/>
      <c r="X1364" s="599"/>
      <c r="Y1364" s="599"/>
      <c r="Z1364" s="599"/>
      <c r="AA1364" s="599"/>
      <c r="AB1364" s="599"/>
      <c r="AC1364" s="599"/>
      <c r="AD1364" s="599"/>
      <c r="AE1364" s="599"/>
      <c r="AF1364" s="599"/>
      <c r="AG1364" s="599"/>
      <c r="AH1364" s="599"/>
      <c r="AI1364" s="599"/>
      <c r="AJ1364" s="599"/>
      <c r="AK1364" s="599"/>
      <c r="AL1364" s="599"/>
      <c r="AM1364" s="599"/>
      <c r="AN1364" s="599"/>
      <c r="AO1364" s="599"/>
      <c r="AP1364" s="599"/>
      <c r="AQ1364" s="599"/>
      <c r="AR1364" s="599"/>
      <c r="AS1364" s="599"/>
      <c r="AT1364" s="599"/>
      <c r="AU1364" s="599"/>
      <c r="AV1364" s="599"/>
      <c r="AW1364" s="599"/>
      <c r="AX1364" s="599"/>
      <c r="AY1364" s="599"/>
      <c r="AZ1364" s="599"/>
      <c r="BA1364" s="599"/>
      <c r="BB1364" s="599"/>
    </row>
    <row r="1365" spans="1:54" s="598" customFormat="1">
      <c r="A1365" s="610"/>
      <c r="B1365" s="610"/>
      <c r="C1365" s="611"/>
      <c r="D1365" s="612"/>
      <c r="E1365" s="613"/>
      <c r="F1365" s="597"/>
      <c r="G1365" s="641"/>
      <c r="H1365" s="615" t="s">
        <v>1517</v>
      </c>
      <c r="I1365" s="641"/>
      <c r="J1365" s="641"/>
      <c r="K1365" s="641"/>
      <c r="L1365" s="599"/>
      <c r="M1365" s="599"/>
      <c r="N1365" s="599"/>
      <c r="O1365" s="599"/>
      <c r="P1365" s="599"/>
      <c r="Q1365" s="599"/>
      <c r="R1365" s="599"/>
      <c r="S1365" s="599"/>
      <c r="T1365" s="599"/>
      <c r="U1365" s="599"/>
      <c r="V1365" s="599"/>
      <c r="W1365" s="599"/>
      <c r="X1365" s="599"/>
      <c r="Y1365" s="599"/>
      <c r="Z1365" s="599"/>
      <c r="AA1365" s="599"/>
      <c r="AB1365" s="599"/>
      <c r="AC1365" s="599"/>
      <c r="AD1365" s="599"/>
      <c r="AE1365" s="599"/>
      <c r="AF1365" s="599"/>
      <c r="AG1365" s="599"/>
      <c r="AH1365" s="599"/>
      <c r="AI1365" s="599"/>
      <c r="AJ1365" s="599"/>
      <c r="AK1365" s="599"/>
      <c r="AL1365" s="599"/>
      <c r="AM1365" s="599"/>
      <c r="AN1365" s="599"/>
      <c r="AO1365" s="599"/>
      <c r="AP1365" s="599"/>
      <c r="AQ1365" s="599"/>
      <c r="AR1365" s="599"/>
      <c r="AS1365" s="599"/>
      <c r="AT1365" s="599"/>
      <c r="AU1365" s="599"/>
      <c r="AV1365" s="599"/>
      <c r="AW1365" s="599"/>
      <c r="AX1365" s="599"/>
      <c r="AY1365" s="599"/>
      <c r="AZ1365" s="599"/>
      <c r="BA1365" s="599"/>
      <c r="BB1365" s="599"/>
    </row>
    <row r="1366" spans="1:54" s="598" customFormat="1">
      <c r="A1366" s="610"/>
      <c r="B1366" s="610"/>
      <c r="C1366" s="611"/>
      <c r="D1366" s="612"/>
      <c r="E1366" s="613"/>
      <c r="F1366" s="597"/>
      <c r="G1366" s="641"/>
      <c r="H1366" s="615" t="str">
        <f>H$39</f>
        <v>MA</v>
      </c>
      <c r="I1366" s="641"/>
      <c r="J1366" s="641"/>
      <c r="K1366" s="641"/>
      <c r="L1366" s="599"/>
      <c r="M1366" s="599"/>
      <c r="N1366" s="599"/>
      <c r="O1366" s="599"/>
      <c r="P1366" s="599"/>
      <c r="Q1366" s="599"/>
      <c r="R1366" s="599"/>
      <c r="S1366" s="599"/>
      <c r="T1366" s="599"/>
      <c r="U1366" s="599"/>
      <c r="V1366" s="599"/>
      <c r="W1366" s="599"/>
      <c r="X1366" s="599"/>
      <c r="Y1366" s="599"/>
      <c r="Z1366" s="599"/>
      <c r="AA1366" s="599"/>
      <c r="AB1366" s="599"/>
      <c r="AC1366" s="599"/>
      <c r="AD1366" s="599"/>
      <c r="AE1366" s="599"/>
      <c r="AF1366" s="599"/>
      <c r="AG1366" s="599"/>
      <c r="AH1366" s="599"/>
      <c r="AI1366" s="599"/>
      <c r="AJ1366" s="599"/>
      <c r="AK1366" s="599"/>
      <c r="AL1366" s="599"/>
      <c r="AM1366" s="599"/>
      <c r="AN1366" s="599"/>
      <c r="AO1366" s="599"/>
      <c r="AP1366" s="599"/>
      <c r="AQ1366" s="599"/>
      <c r="AR1366" s="599"/>
      <c r="AS1366" s="599"/>
      <c r="AT1366" s="599"/>
      <c r="AU1366" s="599"/>
      <c r="AV1366" s="599"/>
      <c r="AW1366" s="599"/>
      <c r="AX1366" s="599"/>
      <c r="AY1366" s="599"/>
      <c r="AZ1366" s="599"/>
      <c r="BA1366" s="599"/>
      <c r="BB1366" s="599"/>
    </row>
    <row r="1367" spans="1:54" s="598" customFormat="1">
      <c r="A1367" s="610"/>
      <c r="B1367" s="610"/>
      <c r="C1367" s="611"/>
      <c r="D1367" s="612"/>
      <c r="E1367" s="613"/>
      <c r="F1367" s="597"/>
      <c r="G1367" s="641"/>
      <c r="H1367" s="615" t="str">
        <f>H$40</f>
        <v>S1</v>
      </c>
      <c r="I1367" s="641"/>
      <c r="J1367" s="641"/>
      <c r="K1367" s="641"/>
      <c r="L1367" s="599"/>
      <c r="M1367" s="599"/>
      <c r="N1367" s="599"/>
      <c r="O1367" s="599"/>
      <c r="P1367" s="599"/>
      <c r="Q1367" s="599"/>
      <c r="R1367" s="599"/>
      <c r="S1367" s="599"/>
      <c r="T1367" s="599"/>
      <c r="U1367" s="599"/>
      <c r="V1367" s="599"/>
      <c r="W1367" s="599"/>
      <c r="X1367" s="599"/>
      <c r="Y1367" s="599"/>
      <c r="Z1367" s="599"/>
      <c r="AA1367" s="599"/>
      <c r="AB1367" s="599"/>
      <c r="AC1367" s="599"/>
      <c r="AD1367" s="599"/>
      <c r="AE1367" s="599"/>
      <c r="AF1367" s="599"/>
      <c r="AG1367" s="599"/>
      <c r="AH1367" s="599"/>
      <c r="AI1367" s="599"/>
      <c r="AJ1367" s="599"/>
      <c r="AK1367" s="599"/>
      <c r="AL1367" s="599"/>
      <c r="AM1367" s="599"/>
      <c r="AN1367" s="599"/>
      <c r="AO1367" s="599"/>
      <c r="AP1367" s="599"/>
      <c r="AQ1367" s="599"/>
      <c r="AR1367" s="599"/>
      <c r="AS1367" s="599"/>
      <c r="AT1367" s="599"/>
      <c r="AU1367" s="599"/>
      <c r="AV1367" s="599"/>
      <c r="AW1367" s="599"/>
      <c r="AX1367" s="599"/>
      <c r="AY1367" s="599"/>
      <c r="AZ1367" s="599"/>
      <c r="BA1367" s="599"/>
      <c r="BB1367" s="599"/>
    </row>
    <row r="1368" spans="1:54" s="598" customFormat="1">
      <c r="A1368" s="610"/>
      <c r="B1368" s="610"/>
      <c r="C1368" s="611"/>
      <c r="D1368" s="612"/>
      <c r="E1368" s="613"/>
      <c r="F1368" s="597"/>
      <c r="G1368" s="641"/>
      <c r="H1368" s="615" t="str">
        <f>H$41</f>
        <v>S2</v>
      </c>
      <c r="I1368" s="641"/>
      <c r="J1368" s="641"/>
      <c r="K1368" s="641"/>
      <c r="L1368" s="599"/>
      <c r="M1368" s="599"/>
      <c r="N1368" s="599"/>
      <c r="O1368" s="599"/>
      <c r="P1368" s="599"/>
      <c r="Q1368" s="599"/>
      <c r="R1368" s="599"/>
      <c r="S1368" s="599"/>
      <c r="T1368" s="599"/>
      <c r="U1368" s="599"/>
      <c r="V1368" s="599"/>
      <c r="W1368" s="599"/>
      <c r="X1368" s="599"/>
      <c r="Y1368" s="599"/>
      <c r="Z1368" s="599"/>
      <c r="AA1368" s="599"/>
      <c r="AB1368" s="599"/>
      <c r="AC1368" s="599"/>
      <c r="AD1368" s="599"/>
      <c r="AE1368" s="599"/>
      <c r="AF1368" s="599"/>
      <c r="AG1368" s="599"/>
      <c r="AH1368" s="599"/>
      <c r="AI1368" s="599"/>
      <c r="AJ1368" s="599"/>
      <c r="AK1368" s="599"/>
      <c r="AL1368" s="599"/>
      <c r="AM1368" s="599"/>
      <c r="AN1368" s="599"/>
      <c r="AO1368" s="599"/>
      <c r="AP1368" s="599"/>
      <c r="AQ1368" s="599"/>
      <c r="AR1368" s="599"/>
      <c r="AS1368" s="599"/>
      <c r="AT1368" s="599"/>
      <c r="AU1368" s="599"/>
      <c r="AV1368" s="599"/>
      <c r="AW1368" s="599"/>
      <c r="AX1368" s="599"/>
      <c r="AY1368" s="599"/>
      <c r="AZ1368" s="599"/>
      <c r="BA1368" s="599"/>
      <c r="BB1368" s="599"/>
    </row>
    <row r="1369" spans="1:54" s="598" customFormat="1">
      <c r="A1369" s="610"/>
      <c r="B1369" s="610"/>
      <c r="C1369" s="611"/>
      <c r="D1369" s="612"/>
      <c r="E1369" s="613"/>
      <c r="F1369" s="597"/>
      <c r="G1369" s="641"/>
      <c r="H1369" s="615" t="str">
        <f>H$42</f>
        <v>S3</v>
      </c>
      <c r="I1369" s="641"/>
      <c r="J1369" s="641"/>
      <c r="K1369" s="641"/>
      <c r="L1369" s="599"/>
      <c r="M1369" s="599"/>
      <c r="N1369" s="599"/>
      <c r="O1369" s="599"/>
      <c r="P1369" s="599"/>
      <c r="Q1369" s="599"/>
      <c r="R1369" s="599"/>
      <c r="S1369" s="599"/>
      <c r="T1369" s="599"/>
      <c r="U1369" s="599"/>
      <c r="V1369" s="599"/>
      <c r="W1369" s="599"/>
      <c r="X1369" s="599"/>
      <c r="Y1369" s="599"/>
      <c r="Z1369" s="599"/>
      <c r="AA1369" s="599"/>
      <c r="AB1369" s="599"/>
      <c r="AC1369" s="599"/>
      <c r="AD1369" s="599"/>
      <c r="AE1369" s="599"/>
      <c r="AF1369" s="599"/>
      <c r="AG1369" s="599"/>
      <c r="AH1369" s="599"/>
      <c r="AI1369" s="599"/>
      <c r="AJ1369" s="599"/>
      <c r="AK1369" s="599"/>
      <c r="AL1369" s="599"/>
      <c r="AM1369" s="599"/>
      <c r="AN1369" s="599"/>
      <c r="AO1369" s="599"/>
      <c r="AP1369" s="599"/>
      <c r="AQ1369" s="599"/>
      <c r="AR1369" s="599"/>
      <c r="AS1369" s="599"/>
      <c r="AT1369" s="599"/>
      <c r="AU1369" s="599"/>
      <c r="AV1369" s="599"/>
      <c r="AW1369" s="599"/>
      <c r="AX1369" s="599"/>
      <c r="AY1369" s="599"/>
      <c r="AZ1369" s="599"/>
      <c r="BA1369" s="599"/>
      <c r="BB1369" s="599"/>
    </row>
    <row r="1370" spans="1:54" s="598" customFormat="1">
      <c r="A1370" s="610"/>
      <c r="B1370" s="610"/>
      <c r="C1370" s="611"/>
      <c r="D1370" s="612"/>
      <c r="E1370" s="613"/>
      <c r="F1370" s="597"/>
      <c r="G1370" s="641"/>
      <c r="H1370" s="615" t="str">
        <f>H$43</f>
        <v>S4</v>
      </c>
      <c r="I1370" s="641"/>
      <c r="J1370" s="641"/>
      <c r="K1370" s="641"/>
      <c r="L1370" s="599"/>
      <c r="M1370" s="599"/>
      <c r="N1370" s="599"/>
      <c r="O1370" s="599"/>
      <c r="P1370" s="599"/>
      <c r="Q1370" s="599"/>
      <c r="R1370" s="599"/>
      <c r="S1370" s="599"/>
      <c r="T1370" s="599"/>
      <c r="U1370" s="599"/>
      <c r="V1370" s="599"/>
      <c r="W1370" s="599"/>
      <c r="X1370" s="599"/>
      <c r="Y1370" s="599"/>
      <c r="Z1370" s="599"/>
      <c r="AA1370" s="599"/>
      <c r="AB1370" s="599"/>
      <c r="AC1370" s="599"/>
      <c r="AD1370" s="599"/>
      <c r="AE1370" s="599"/>
      <c r="AF1370" s="599"/>
      <c r="AG1370" s="599"/>
      <c r="AH1370" s="599"/>
      <c r="AI1370" s="599"/>
      <c r="AJ1370" s="599"/>
      <c r="AK1370" s="599"/>
      <c r="AL1370" s="599"/>
      <c r="AM1370" s="599"/>
      <c r="AN1370" s="599"/>
      <c r="AO1370" s="599"/>
      <c r="AP1370" s="599"/>
      <c r="AQ1370" s="599"/>
      <c r="AR1370" s="599"/>
      <c r="AS1370" s="599"/>
      <c r="AT1370" s="599"/>
      <c r="AU1370" s="599"/>
      <c r="AV1370" s="599"/>
      <c r="AW1370" s="599"/>
      <c r="AX1370" s="599"/>
      <c r="AY1370" s="599"/>
      <c r="AZ1370" s="599"/>
      <c r="BA1370" s="599"/>
      <c r="BB1370" s="599"/>
    </row>
    <row r="1371" spans="1:54" s="598" customFormat="1">
      <c r="A1371" s="610"/>
      <c r="B1371" s="610"/>
      <c r="C1371" s="611"/>
      <c r="D1371" s="612"/>
      <c r="E1371" s="613"/>
      <c r="F1371" s="597"/>
      <c r="G1371" s="600"/>
      <c r="H1371" s="600"/>
      <c r="I1371" s="600"/>
      <c r="J1371" s="600"/>
      <c r="K1371" s="600"/>
      <c r="L1371" s="599"/>
      <c r="M1371" s="599"/>
      <c r="N1371" s="599"/>
      <c r="O1371" s="599"/>
      <c r="P1371" s="599"/>
      <c r="Q1371" s="599"/>
      <c r="R1371" s="599"/>
      <c r="S1371" s="599"/>
      <c r="T1371" s="599"/>
      <c r="U1371" s="599"/>
      <c r="V1371" s="599"/>
      <c r="W1371" s="599"/>
      <c r="X1371" s="599"/>
      <c r="Y1371" s="599"/>
      <c r="Z1371" s="599"/>
      <c r="AA1371" s="599"/>
      <c r="AB1371" s="599"/>
      <c r="AC1371" s="599"/>
      <c r="AD1371" s="599"/>
      <c r="AE1371" s="599"/>
      <c r="AF1371" s="599"/>
      <c r="AG1371" s="599"/>
      <c r="AH1371" s="599"/>
      <c r="AI1371" s="599"/>
      <c r="AJ1371" s="599"/>
      <c r="AK1371" s="599"/>
      <c r="AL1371" s="599"/>
      <c r="AM1371" s="599"/>
      <c r="AN1371" s="599"/>
      <c r="AO1371" s="599"/>
      <c r="AP1371" s="599"/>
      <c r="AQ1371" s="599"/>
      <c r="AR1371" s="599"/>
      <c r="AS1371" s="599"/>
      <c r="AT1371" s="599"/>
      <c r="AU1371" s="599"/>
      <c r="AV1371" s="599"/>
      <c r="AW1371" s="599"/>
      <c r="AX1371" s="599"/>
      <c r="AY1371" s="599"/>
      <c r="AZ1371" s="599"/>
      <c r="BA1371" s="599"/>
      <c r="BB1371" s="599"/>
    </row>
    <row r="1372" spans="1:54" s="598" customFormat="1" ht="87.6">
      <c r="A1372" s="610"/>
      <c r="B1372" s="610"/>
      <c r="C1372" s="611"/>
      <c r="D1372" s="612"/>
      <c r="E1372" s="613"/>
      <c r="F1372" s="597"/>
      <c r="G1372" s="615" t="s">
        <v>2003</v>
      </c>
      <c r="H1372" s="615"/>
      <c r="I1372" s="619" t="s">
        <v>2006</v>
      </c>
      <c r="J1372" s="641"/>
      <c r="K1372" s="641"/>
      <c r="L1372" s="599"/>
      <c r="M1372" s="599"/>
      <c r="N1372" s="599"/>
      <c r="O1372" s="599"/>
      <c r="P1372" s="599"/>
      <c r="Q1372" s="599"/>
      <c r="R1372" s="599"/>
      <c r="S1372" s="599"/>
      <c r="T1372" s="599"/>
      <c r="U1372" s="599"/>
      <c r="V1372" s="599"/>
      <c r="W1372" s="599"/>
      <c r="X1372" s="599"/>
      <c r="Y1372" s="599"/>
      <c r="Z1372" s="599"/>
      <c r="AA1372" s="599"/>
      <c r="AB1372" s="599"/>
      <c r="AC1372" s="599"/>
      <c r="AD1372" s="599"/>
      <c r="AE1372" s="599"/>
      <c r="AF1372" s="599"/>
      <c r="AG1372" s="599"/>
      <c r="AH1372" s="599"/>
      <c r="AI1372" s="599"/>
      <c r="AJ1372" s="599"/>
      <c r="AK1372" s="599"/>
      <c r="AL1372" s="599"/>
      <c r="AM1372" s="599"/>
      <c r="AN1372" s="599"/>
      <c r="AO1372" s="599"/>
      <c r="AP1372" s="599"/>
      <c r="AQ1372" s="599"/>
      <c r="AR1372" s="599"/>
      <c r="AS1372" s="599"/>
      <c r="AT1372" s="599"/>
      <c r="AU1372" s="599"/>
      <c r="AV1372" s="599"/>
      <c r="AW1372" s="599"/>
      <c r="AX1372" s="599"/>
      <c r="AY1372" s="599"/>
      <c r="AZ1372" s="599"/>
      <c r="BA1372" s="599"/>
      <c r="BB1372" s="599"/>
    </row>
    <row r="1373" spans="1:54" s="598" customFormat="1">
      <c r="A1373" s="610"/>
      <c r="B1373" s="610"/>
      <c r="C1373" s="611"/>
      <c r="D1373" s="612"/>
      <c r="E1373" s="613"/>
      <c r="F1373" s="597"/>
      <c r="G1373" s="641"/>
      <c r="H1373" s="615" t="s">
        <v>1517</v>
      </c>
      <c r="I1373" s="641"/>
      <c r="J1373" s="641"/>
      <c r="K1373" s="641"/>
      <c r="L1373" s="599"/>
      <c r="M1373" s="599"/>
      <c r="N1373" s="599"/>
      <c r="O1373" s="599"/>
      <c r="P1373" s="599"/>
      <c r="Q1373" s="599"/>
      <c r="R1373" s="599"/>
      <c r="S1373" s="599"/>
      <c r="T1373" s="599"/>
      <c r="U1373" s="599"/>
      <c r="V1373" s="599"/>
      <c r="W1373" s="599"/>
      <c r="X1373" s="599"/>
      <c r="Y1373" s="599"/>
      <c r="Z1373" s="599"/>
      <c r="AA1373" s="599"/>
      <c r="AB1373" s="599"/>
      <c r="AC1373" s="599"/>
      <c r="AD1373" s="599"/>
      <c r="AE1373" s="599"/>
      <c r="AF1373" s="599"/>
      <c r="AG1373" s="599"/>
      <c r="AH1373" s="599"/>
      <c r="AI1373" s="599"/>
      <c r="AJ1373" s="599"/>
      <c r="AK1373" s="599"/>
      <c r="AL1373" s="599"/>
      <c r="AM1373" s="599"/>
      <c r="AN1373" s="599"/>
      <c r="AO1373" s="599"/>
      <c r="AP1373" s="599"/>
      <c r="AQ1373" s="599"/>
      <c r="AR1373" s="599"/>
      <c r="AS1373" s="599"/>
      <c r="AT1373" s="599"/>
      <c r="AU1373" s="599"/>
      <c r="AV1373" s="599"/>
      <c r="AW1373" s="599"/>
      <c r="AX1373" s="599"/>
      <c r="AY1373" s="599"/>
      <c r="AZ1373" s="599"/>
      <c r="BA1373" s="599"/>
      <c r="BB1373" s="599"/>
    </row>
    <row r="1374" spans="1:54" s="598" customFormat="1">
      <c r="A1374" s="610"/>
      <c r="B1374" s="610"/>
      <c r="C1374" s="611"/>
      <c r="D1374" s="612"/>
      <c r="E1374" s="613"/>
      <c r="F1374" s="597"/>
      <c r="G1374" s="641"/>
      <c r="H1374" s="615" t="str">
        <f>H$39</f>
        <v>MA</v>
      </c>
      <c r="I1374" s="641"/>
      <c r="J1374" s="641"/>
      <c r="K1374" s="641"/>
      <c r="L1374" s="599"/>
      <c r="M1374" s="599"/>
      <c r="N1374" s="599"/>
      <c r="O1374" s="599"/>
      <c r="P1374" s="599"/>
      <c r="Q1374" s="599"/>
      <c r="R1374" s="599"/>
      <c r="S1374" s="599"/>
      <c r="T1374" s="599"/>
      <c r="U1374" s="599"/>
      <c r="V1374" s="599"/>
      <c r="W1374" s="599"/>
      <c r="X1374" s="599"/>
      <c r="Y1374" s="599"/>
      <c r="Z1374" s="599"/>
      <c r="AA1374" s="599"/>
      <c r="AB1374" s="599"/>
      <c r="AC1374" s="599"/>
      <c r="AD1374" s="599"/>
      <c r="AE1374" s="599"/>
      <c r="AF1374" s="599"/>
      <c r="AG1374" s="599"/>
      <c r="AH1374" s="599"/>
      <c r="AI1374" s="599"/>
      <c r="AJ1374" s="599"/>
      <c r="AK1374" s="599"/>
      <c r="AL1374" s="599"/>
      <c r="AM1374" s="599"/>
      <c r="AN1374" s="599"/>
      <c r="AO1374" s="599"/>
      <c r="AP1374" s="599"/>
      <c r="AQ1374" s="599"/>
      <c r="AR1374" s="599"/>
      <c r="AS1374" s="599"/>
      <c r="AT1374" s="599"/>
      <c r="AU1374" s="599"/>
      <c r="AV1374" s="599"/>
      <c r="AW1374" s="599"/>
      <c r="AX1374" s="599"/>
      <c r="AY1374" s="599"/>
      <c r="AZ1374" s="599"/>
      <c r="BA1374" s="599"/>
      <c r="BB1374" s="599"/>
    </row>
    <row r="1375" spans="1:54" s="598" customFormat="1">
      <c r="A1375" s="610"/>
      <c r="B1375" s="610"/>
      <c r="C1375" s="611"/>
      <c r="D1375" s="612"/>
      <c r="E1375" s="613"/>
      <c r="F1375" s="597"/>
      <c r="G1375" s="641"/>
      <c r="H1375" s="615" t="str">
        <f>H$40</f>
        <v>S1</v>
      </c>
      <c r="I1375" s="641"/>
      <c r="J1375" s="641"/>
      <c r="K1375" s="641"/>
      <c r="L1375" s="599"/>
      <c r="M1375" s="599"/>
      <c r="N1375" s="599"/>
      <c r="O1375" s="599"/>
      <c r="P1375" s="599"/>
      <c r="Q1375" s="599"/>
      <c r="R1375" s="599"/>
      <c r="S1375" s="599"/>
      <c r="T1375" s="599"/>
      <c r="U1375" s="599"/>
      <c r="V1375" s="599"/>
      <c r="W1375" s="599"/>
      <c r="X1375" s="599"/>
      <c r="Y1375" s="599"/>
      <c r="Z1375" s="599"/>
      <c r="AA1375" s="599"/>
      <c r="AB1375" s="599"/>
      <c r="AC1375" s="599"/>
      <c r="AD1375" s="599"/>
      <c r="AE1375" s="599"/>
      <c r="AF1375" s="599"/>
      <c r="AG1375" s="599"/>
      <c r="AH1375" s="599"/>
      <c r="AI1375" s="599"/>
      <c r="AJ1375" s="599"/>
      <c r="AK1375" s="599"/>
      <c r="AL1375" s="599"/>
      <c r="AM1375" s="599"/>
      <c r="AN1375" s="599"/>
      <c r="AO1375" s="599"/>
      <c r="AP1375" s="599"/>
      <c r="AQ1375" s="599"/>
      <c r="AR1375" s="599"/>
      <c r="AS1375" s="599"/>
      <c r="AT1375" s="599"/>
      <c r="AU1375" s="599"/>
      <c r="AV1375" s="599"/>
      <c r="AW1375" s="599"/>
      <c r="AX1375" s="599"/>
      <c r="AY1375" s="599"/>
      <c r="AZ1375" s="599"/>
      <c r="BA1375" s="599"/>
      <c r="BB1375" s="599"/>
    </row>
    <row r="1376" spans="1:54" s="598" customFormat="1">
      <c r="A1376" s="610"/>
      <c r="B1376" s="610"/>
      <c r="C1376" s="611"/>
      <c r="D1376" s="612"/>
      <c r="E1376" s="613"/>
      <c r="F1376" s="597"/>
      <c r="G1376" s="641"/>
      <c r="H1376" s="615" t="str">
        <f>H$41</f>
        <v>S2</v>
      </c>
      <c r="I1376" s="641"/>
      <c r="J1376" s="641"/>
      <c r="K1376" s="641"/>
      <c r="L1376" s="599"/>
      <c r="M1376" s="599"/>
      <c r="N1376" s="599"/>
      <c r="O1376" s="599"/>
      <c r="P1376" s="599"/>
      <c r="Q1376" s="599"/>
      <c r="R1376" s="599"/>
      <c r="S1376" s="599"/>
      <c r="T1376" s="599"/>
      <c r="U1376" s="599"/>
      <c r="V1376" s="599"/>
      <c r="W1376" s="599"/>
      <c r="X1376" s="599"/>
      <c r="Y1376" s="599"/>
      <c r="Z1376" s="599"/>
      <c r="AA1376" s="599"/>
      <c r="AB1376" s="599"/>
      <c r="AC1376" s="599"/>
      <c r="AD1376" s="599"/>
      <c r="AE1376" s="599"/>
      <c r="AF1376" s="599"/>
      <c r="AG1376" s="599"/>
      <c r="AH1376" s="599"/>
      <c r="AI1376" s="599"/>
      <c r="AJ1376" s="599"/>
      <c r="AK1376" s="599"/>
      <c r="AL1376" s="599"/>
      <c r="AM1376" s="599"/>
      <c r="AN1376" s="599"/>
      <c r="AO1376" s="599"/>
      <c r="AP1376" s="599"/>
      <c r="AQ1376" s="599"/>
      <c r="AR1376" s="599"/>
      <c r="AS1376" s="599"/>
      <c r="AT1376" s="599"/>
      <c r="AU1376" s="599"/>
      <c r="AV1376" s="599"/>
      <c r="AW1376" s="599"/>
      <c r="AX1376" s="599"/>
      <c r="AY1376" s="599"/>
      <c r="AZ1376" s="599"/>
      <c r="BA1376" s="599"/>
      <c r="BB1376" s="599"/>
    </row>
    <row r="1377" spans="1:54" s="598" customFormat="1">
      <c r="A1377" s="610"/>
      <c r="B1377" s="610"/>
      <c r="C1377" s="611"/>
      <c r="D1377" s="612"/>
      <c r="E1377" s="613"/>
      <c r="F1377" s="597"/>
      <c r="G1377" s="641"/>
      <c r="H1377" s="615" t="str">
        <f>H$42</f>
        <v>S3</v>
      </c>
      <c r="I1377" s="641"/>
      <c r="J1377" s="641"/>
      <c r="K1377" s="641"/>
      <c r="L1377" s="599"/>
      <c r="M1377" s="599"/>
      <c r="N1377" s="599"/>
      <c r="O1377" s="599"/>
      <c r="P1377" s="599"/>
      <c r="Q1377" s="599"/>
      <c r="R1377" s="599"/>
      <c r="S1377" s="599"/>
      <c r="T1377" s="599"/>
      <c r="U1377" s="599"/>
      <c r="V1377" s="599"/>
      <c r="W1377" s="599"/>
      <c r="X1377" s="599"/>
      <c r="Y1377" s="599"/>
      <c r="Z1377" s="599"/>
      <c r="AA1377" s="599"/>
      <c r="AB1377" s="599"/>
      <c r="AC1377" s="599"/>
      <c r="AD1377" s="599"/>
      <c r="AE1377" s="599"/>
      <c r="AF1377" s="599"/>
      <c r="AG1377" s="599"/>
      <c r="AH1377" s="599"/>
      <c r="AI1377" s="599"/>
      <c r="AJ1377" s="599"/>
      <c r="AK1377" s="599"/>
      <c r="AL1377" s="599"/>
      <c r="AM1377" s="599"/>
      <c r="AN1377" s="599"/>
      <c r="AO1377" s="599"/>
      <c r="AP1377" s="599"/>
      <c r="AQ1377" s="599"/>
      <c r="AR1377" s="599"/>
      <c r="AS1377" s="599"/>
      <c r="AT1377" s="599"/>
      <c r="AU1377" s="599"/>
      <c r="AV1377" s="599"/>
      <c r="AW1377" s="599"/>
      <c r="AX1377" s="599"/>
      <c r="AY1377" s="599"/>
      <c r="AZ1377" s="599"/>
      <c r="BA1377" s="599"/>
      <c r="BB1377" s="599"/>
    </row>
    <row r="1378" spans="1:54" s="598" customFormat="1">
      <c r="A1378" s="610"/>
      <c r="B1378" s="610"/>
      <c r="C1378" s="611"/>
      <c r="D1378" s="612"/>
      <c r="E1378" s="613"/>
      <c r="F1378" s="597"/>
      <c r="G1378" s="641"/>
      <c r="H1378" s="615" t="str">
        <f>H$43</f>
        <v>S4</v>
      </c>
      <c r="I1378" s="641"/>
      <c r="J1378" s="641"/>
      <c r="K1378" s="641"/>
      <c r="L1378" s="599"/>
      <c r="M1378" s="599"/>
      <c r="N1378" s="599"/>
      <c r="O1378" s="599"/>
      <c r="P1378" s="599"/>
      <c r="Q1378" s="599"/>
      <c r="R1378" s="599"/>
      <c r="S1378" s="599"/>
      <c r="T1378" s="599"/>
      <c r="U1378" s="599"/>
      <c r="V1378" s="599"/>
      <c r="W1378" s="599"/>
      <c r="X1378" s="599"/>
      <c r="Y1378" s="599"/>
      <c r="Z1378" s="599"/>
      <c r="AA1378" s="599"/>
      <c r="AB1378" s="599"/>
      <c r="AC1378" s="599"/>
      <c r="AD1378" s="599"/>
      <c r="AE1378" s="599"/>
      <c r="AF1378" s="599"/>
      <c r="AG1378" s="599"/>
      <c r="AH1378" s="599"/>
      <c r="AI1378" s="599"/>
      <c r="AJ1378" s="599"/>
      <c r="AK1378" s="599"/>
      <c r="AL1378" s="599"/>
      <c r="AM1378" s="599"/>
      <c r="AN1378" s="599"/>
      <c r="AO1378" s="599"/>
      <c r="AP1378" s="599"/>
      <c r="AQ1378" s="599"/>
      <c r="AR1378" s="599"/>
      <c r="AS1378" s="599"/>
      <c r="AT1378" s="599"/>
      <c r="AU1378" s="599"/>
      <c r="AV1378" s="599"/>
      <c r="AW1378" s="599"/>
      <c r="AX1378" s="599"/>
      <c r="AY1378" s="599"/>
      <c r="AZ1378" s="599"/>
      <c r="BA1378" s="599"/>
      <c r="BB1378" s="599"/>
    </row>
    <row r="1379" spans="1:54" s="598" customFormat="1">
      <c r="A1379" s="610"/>
      <c r="B1379" s="610"/>
      <c r="C1379" s="611"/>
      <c r="D1379" s="612"/>
      <c r="E1379" s="613"/>
      <c r="F1379" s="597"/>
      <c r="G1379" s="600"/>
      <c r="H1379" s="600"/>
      <c r="I1379" s="600"/>
      <c r="J1379" s="600"/>
      <c r="K1379" s="600"/>
      <c r="L1379" s="599"/>
      <c r="M1379" s="599"/>
      <c r="N1379" s="599"/>
      <c r="O1379" s="599"/>
      <c r="P1379" s="599"/>
      <c r="Q1379" s="599"/>
      <c r="R1379" s="599"/>
      <c r="S1379" s="599"/>
      <c r="T1379" s="599"/>
      <c r="U1379" s="599"/>
      <c r="V1379" s="599"/>
      <c r="W1379" s="599"/>
      <c r="X1379" s="599"/>
      <c r="Y1379" s="599"/>
      <c r="Z1379" s="599"/>
      <c r="AA1379" s="599"/>
      <c r="AB1379" s="599"/>
      <c r="AC1379" s="599"/>
      <c r="AD1379" s="599"/>
      <c r="AE1379" s="599"/>
      <c r="AF1379" s="599"/>
      <c r="AG1379" s="599"/>
      <c r="AH1379" s="599"/>
      <c r="AI1379" s="599"/>
      <c r="AJ1379" s="599"/>
      <c r="AK1379" s="599"/>
      <c r="AL1379" s="599"/>
      <c r="AM1379" s="599"/>
      <c r="AN1379" s="599"/>
      <c r="AO1379" s="599"/>
      <c r="AP1379" s="599"/>
      <c r="AQ1379" s="599"/>
      <c r="AR1379" s="599"/>
      <c r="AS1379" s="599"/>
      <c r="AT1379" s="599"/>
      <c r="AU1379" s="599"/>
      <c r="AV1379" s="599"/>
      <c r="AW1379" s="599"/>
      <c r="AX1379" s="599"/>
      <c r="AY1379" s="599"/>
      <c r="AZ1379" s="599"/>
      <c r="BA1379" s="599"/>
      <c r="BB1379" s="599"/>
    </row>
    <row r="1380" spans="1:54" s="598" customFormat="1" ht="111.75" customHeight="1">
      <c r="A1380" s="610"/>
      <c r="B1380" s="610"/>
      <c r="C1380" s="611"/>
      <c r="D1380" s="612"/>
      <c r="E1380" s="613"/>
      <c r="F1380" s="597"/>
      <c r="G1380" s="605" t="s">
        <v>1234</v>
      </c>
      <c r="H1380" s="605"/>
      <c r="I1380" s="606" t="s">
        <v>2007</v>
      </c>
      <c r="J1380" s="607"/>
      <c r="K1380" s="608"/>
      <c r="L1380" s="599"/>
      <c r="M1380" s="599"/>
      <c r="N1380" s="599"/>
      <c r="O1380" s="599"/>
      <c r="P1380" s="599"/>
      <c r="Q1380" s="599"/>
      <c r="R1380" s="599"/>
      <c r="S1380" s="599"/>
      <c r="T1380" s="599"/>
      <c r="U1380" s="599"/>
      <c r="V1380" s="599"/>
      <c r="W1380" s="599"/>
      <c r="X1380" s="599"/>
      <c r="Y1380" s="599"/>
      <c r="Z1380" s="599"/>
      <c r="AA1380" s="599"/>
      <c r="AB1380" s="599"/>
      <c r="AC1380" s="599"/>
      <c r="AD1380" s="599"/>
      <c r="AE1380" s="599"/>
      <c r="AF1380" s="599"/>
      <c r="AG1380" s="599"/>
      <c r="AH1380" s="599"/>
      <c r="AI1380" s="599"/>
      <c r="AJ1380" s="599"/>
      <c r="AK1380" s="599"/>
      <c r="AL1380" s="599"/>
      <c r="AM1380" s="599"/>
      <c r="AN1380" s="599"/>
      <c r="AO1380" s="599"/>
      <c r="AP1380" s="599"/>
      <c r="AQ1380" s="599"/>
      <c r="AR1380" s="599"/>
      <c r="AS1380" s="599"/>
      <c r="AT1380" s="599"/>
      <c r="AU1380" s="599"/>
      <c r="AV1380" s="599"/>
      <c r="AW1380" s="599"/>
      <c r="AX1380" s="599"/>
      <c r="AY1380" s="599"/>
      <c r="AZ1380" s="599"/>
      <c r="BA1380" s="599"/>
      <c r="BB1380" s="599"/>
    </row>
    <row r="1381" spans="1:54" s="598" customFormat="1" ht="50.1">
      <c r="A1381" s="610"/>
      <c r="B1381" s="610"/>
      <c r="C1381" s="611"/>
      <c r="D1381" s="612"/>
      <c r="E1381" s="613"/>
      <c r="F1381" s="597"/>
      <c r="G1381" s="605"/>
      <c r="H1381" s="605"/>
      <c r="I1381" s="609" t="s">
        <v>2008</v>
      </c>
      <c r="J1381" s="607"/>
      <c r="K1381" s="608"/>
      <c r="L1381" s="599"/>
      <c r="M1381" s="599"/>
      <c r="N1381" s="599"/>
      <c r="O1381" s="599"/>
      <c r="P1381" s="599"/>
      <c r="Q1381" s="599"/>
      <c r="R1381" s="599"/>
      <c r="S1381" s="599"/>
      <c r="T1381" s="599"/>
      <c r="U1381" s="599"/>
      <c r="V1381" s="599"/>
      <c r="W1381" s="599"/>
      <c r="X1381" s="599"/>
      <c r="Y1381" s="599"/>
      <c r="Z1381" s="599"/>
      <c r="AA1381" s="599"/>
      <c r="AB1381" s="599"/>
      <c r="AC1381" s="599"/>
      <c r="AD1381" s="599"/>
      <c r="AE1381" s="599"/>
      <c r="AF1381" s="599"/>
      <c r="AG1381" s="599"/>
      <c r="AH1381" s="599"/>
      <c r="AI1381" s="599"/>
      <c r="AJ1381" s="599"/>
      <c r="AK1381" s="599"/>
      <c r="AL1381" s="599"/>
      <c r="AM1381" s="599"/>
      <c r="AN1381" s="599"/>
      <c r="AO1381" s="599"/>
      <c r="AP1381" s="599"/>
      <c r="AQ1381" s="599"/>
      <c r="AR1381" s="599"/>
      <c r="AS1381" s="599"/>
      <c r="AT1381" s="599"/>
      <c r="AU1381" s="599"/>
      <c r="AV1381" s="599"/>
      <c r="AW1381" s="599"/>
      <c r="AX1381" s="599"/>
      <c r="AY1381" s="599"/>
      <c r="AZ1381" s="599"/>
      <c r="BA1381" s="599"/>
      <c r="BB1381" s="599"/>
    </row>
    <row r="1382" spans="1:54" s="598" customFormat="1">
      <c r="A1382" s="610"/>
      <c r="B1382" s="610"/>
      <c r="C1382" s="611"/>
      <c r="D1382" s="612"/>
      <c r="E1382" s="613"/>
      <c r="F1382" s="597"/>
      <c r="G1382" s="605"/>
      <c r="H1382" s="605" t="s">
        <v>1517</v>
      </c>
      <c r="I1382" s="574"/>
      <c r="J1382" s="607"/>
      <c r="K1382" s="608"/>
      <c r="L1382" s="599"/>
      <c r="M1382" s="599"/>
      <c r="N1382" s="599"/>
      <c r="O1382" s="599"/>
      <c r="P1382" s="599"/>
      <c r="Q1382" s="599"/>
      <c r="R1382" s="599"/>
      <c r="S1382" s="599"/>
      <c r="T1382" s="599"/>
      <c r="U1382" s="599"/>
      <c r="V1382" s="599"/>
      <c r="W1382" s="599"/>
      <c r="X1382" s="599"/>
      <c r="Y1382" s="599"/>
      <c r="Z1382" s="599"/>
      <c r="AA1382" s="599"/>
      <c r="AB1382" s="599"/>
      <c r="AC1382" s="599"/>
      <c r="AD1382" s="599"/>
      <c r="AE1382" s="599"/>
      <c r="AF1382" s="599"/>
      <c r="AG1382" s="599"/>
      <c r="AH1382" s="599"/>
      <c r="AI1382" s="599"/>
      <c r="AJ1382" s="599"/>
      <c r="AK1382" s="599"/>
      <c r="AL1382" s="599"/>
      <c r="AM1382" s="599"/>
      <c r="AN1382" s="599"/>
      <c r="AO1382" s="599"/>
      <c r="AP1382" s="599"/>
      <c r="AQ1382" s="599"/>
      <c r="AR1382" s="599"/>
      <c r="AS1382" s="599"/>
      <c r="AT1382" s="599"/>
      <c r="AU1382" s="599"/>
      <c r="AV1382" s="599"/>
      <c r="AW1382" s="599"/>
      <c r="AX1382" s="599"/>
      <c r="AY1382" s="599"/>
      <c r="AZ1382" s="599"/>
      <c r="BA1382" s="599"/>
      <c r="BB1382" s="599"/>
    </row>
    <row r="1383" spans="1:54" s="598" customFormat="1">
      <c r="A1383" s="610"/>
      <c r="B1383" s="610"/>
      <c r="C1383" s="611"/>
      <c r="D1383" s="612"/>
      <c r="E1383" s="613"/>
      <c r="F1383" s="597"/>
      <c r="G1383" s="605"/>
      <c r="H1383" s="605" t="str">
        <f>H$39</f>
        <v>MA</v>
      </c>
      <c r="I1383" s="574"/>
      <c r="J1383" s="607"/>
      <c r="K1383" s="608"/>
      <c r="L1383" s="599"/>
      <c r="M1383" s="599"/>
      <c r="N1383" s="599"/>
      <c r="O1383" s="599"/>
      <c r="P1383" s="599"/>
      <c r="Q1383" s="599"/>
      <c r="R1383" s="599"/>
      <c r="S1383" s="599"/>
      <c r="T1383" s="599"/>
      <c r="U1383" s="599"/>
      <c r="V1383" s="599"/>
      <c r="W1383" s="599"/>
      <c r="X1383" s="599"/>
      <c r="Y1383" s="599"/>
      <c r="Z1383" s="599"/>
      <c r="AA1383" s="599"/>
      <c r="AB1383" s="599"/>
      <c r="AC1383" s="599"/>
      <c r="AD1383" s="599"/>
      <c r="AE1383" s="599"/>
      <c r="AF1383" s="599"/>
      <c r="AG1383" s="599"/>
      <c r="AH1383" s="599"/>
      <c r="AI1383" s="599"/>
      <c r="AJ1383" s="599"/>
      <c r="AK1383" s="599"/>
      <c r="AL1383" s="599"/>
      <c r="AM1383" s="599"/>
      <c r="AN1383" s="599"/>
      <c r="AO1383" s="599"/>
      <c r="AP1383" s="599"/>
      <c r="AQ1383" s="599"/>
      <c r="AR1383" s="599"/>
      <c r="AS1383" s="599"/>
      <c r="AT1383" s="599"/>
      <c r="AU1383" s="599"/>
      <c r="AV1383" s="599"/>
      <c r="AW1383" s="599"/>
      <c r="AX1383" s="599"/>
      <c r="AY1383" s="599"/>
      <c r="AZ1383" s="599"/>
      <c r="BA1383" s="599"/>
      <c r="BB1383" s="599"/>
    </row>
    <row r="1384" spans="1:54" s="598" customFormat="1">
      <c r="A1384" s="610"/>
      <c r="B1384" s="610"/>
      <c r="C1384" s="611"/>
      <c r="D1384" s="612"/>
      <c r="E1384" s="613"/>
      <c r="F1384" s="597"/>
      <c r="G1384" s="605"/>
      <c r="H1384" s="605" t="str">
        <f>H$40</f>
        <v>S1</v>
      </c>
      <c r="I1384" s="574"/>
      <c r="J1384" s="607"/>
      <c r="K1384" s="608"/>
      <c r="L1384" s="599"/>
      <c r="M1384" s="599"/>
      <c r="N1384" s="599"/>
      <c r="O1384" s="599"/>
      <c r="P1384" s="599"/>
      <c r="Q1384" s="599"/>
      <c r="R1384" s="599"/>
      <c r="S1384" s="599"/>
      <c r="T1384" s="599"/>
      <c r="U1384" s="599"/>
      <c r="V1384" s="599"/>
      <c r="W1384" s="599"/>
      <c r="X1384" s="599"/>
      <c r="Y1384" s="599"/>
      <c r="Z1384" s="599"/>
      <c r="AA1384" s="599"/>
      <c r="AB1384" s="599"/>
      <c r="AC1384" s="599"/>
      <c r="AD1384" s="599"/>
      <c r="AE1384" s="599"/>
      <c r="AF1384" s="599"/>
      <c r="AG1384" s="599"/>
      <c r="AH1384" s="599"/>
      <c r="AI1384" s="599"/>
      <c r="AJ1384" s="599"/>
      <c r="AK1384" s="599"/>
      <c r="AL1384" s="599"/>
      <c r="AM1384" s="599"/>
      <c r="AN1384" s="599"/>
      <c r="AO1384" s="599"/>
      <c r="AP1384" s="599"/>
      <c r="AQ1384" s="599"/>
      <c r="AR1384" s="599"/>
      <c r="AS1384" s="599"/>
      <c r="AT1384" s="599"/>
      <c r="AU1384" s="599"/>
      <c r="AV1384" s="599"/>
      <c r="AW1384" s="599"/>
      <c r="AX1384" s="599"/>
      <c r="AY1384" s="599"/>
      <c r="AZ1384" s="599"/>
      <c r="BA1384" s="599"/>
      <c r="BB1384" s="599"/>
    </row>
    <row r="1385" spans="1:54" s="598" customFormat="1">
      <c r="A1385" s="610"/>
      <c r="B1385" s="610"/>
      <c r="C1385" s="611"/>
      <c r="D1385" s="612"/>
      <c r="E1385" s="613"/>
      <c r="F1385" s="597"/>
      <c r="G1385" s="605"/>
      <c r="H1385" s="605" t="str">
        <f>H$41</f>
        <v>S2</v>
      </c>
      <c r="I1385" s="574"/>
      <c r="J1385" s="607"/>
      <c r="K1385" s="608"/>
      <c r="L1385" s="599"/>
      <c r="M1385" s="599"/>
      <c r="N1385" s="599"/>
      <c r="O1385" s="599"/>
      <c r="P1385" s="599"/>
      <c r="Q1385" s="599"/>
      <c r="R1385" s="599"/>
      <c r="S1385" s="599"/>
      <c r="T1385" s="599"/>
      <c r="U1385" s="599"/>
      <c r="V1385" s="599"/>
      <c r="W1385" s="599"/>
      <c r="X1385" s="599"/>
      <c r="Y1385" s="599"/>
      <c r="Z1385" s="599"/>
      <c r="AA1385" s="599"/>
      <c r="AB1385" s="599"/>
      <c r="AC1385" s="599"/>
      <c r="AD1385" s="599"/>
      <c r="AE1385" s="599"/>
      <c r="AF1385" s="599"/>
      <c r="AG1385" s="599"/>
      <c r="AH1385" s="599"/>
      <c r="AI1385" s="599"/>
      <c r="AJ1385" s="599"/>
      <c r="AK1385" s="599"/>
      <c r="AL1385" s="599"/>
      <c r="AM1385" s="599"/>
      <c r="AN1385" s="599"/>
      <c r="AO1385" s="599"/>
      <c r="AP1385" s="599"/>
      <c r="AQ1385" s="599"/>
      <c r="AR1385" s="599"/>
      <c r="AS1385" s="599"/>
      <c r="AT1385" s="599"/>
      <c r="AU1385" s="599"/>
      <c r="AV1385" s="599"/>
      <c r="AW1385" s="599"/>
      <c r="AX1385" s="599"/>
      <c r="AY1385" s="599"/>
      <c r="AZ1385" s="599"/>
      <c r="BA1385" s="599"/>
      <c r="BB1385" s="599"/>
    </row>
    <row r="1386" spans="1:54" s="598" customFormat="1">
      <c r="A1386" s="610"/>
      <c r="B1386" s="610"/>
      <c r="C1386" s="611"/>
      <c r="D1386" s="612"/>
      <c r="E1386" s="613"/>
      <c r="F1386" s="597"/>
      <c r="G1386" s="605"/>
      <c r="H1386" s="605" t="str">
        <f>H$42</f>
        <v>S3</v>
      </c>
      <c r="I1386" s="574"/>
      <c r="J1386" s="607"/>
      <c r="K1386" s="608"/>
      <c r="L1386" s="599"/>
      <c r="M1386" s="599"/>
      <c r="N1386" s="599"/>
      <c r="O1386" s="599"/>
      <c r="P1386" s="599"/>
      <c r="Q1386" s="599"/>
      <c r="R1386" s="599"/>
      <c r="S1386" s="599"/>
      <c r="T1386" s="599"/>
      <c r="U1386" s="599"/>
      <c r="V1386" s="599"/>
      <c r="W1386" s="599"/>
      <c r="X1386" s="599"/>
      <c r="Y1386" s="599"/>
      <c r="Z1386" s="599"/>
      <c r="AA1386" s="599"/>
      <c r="AB1386" s="599"/>
      <c r="AC1386" s="599"/>
      <c r="AD1386" s="599"/>
      <c r="AE1386" s="599"/>
      <c r="AF1386" s="599"/>
      <c r="AG1386" s="599"/>
      <c r="AH1386" s="599"/>
      <c r="AI1386" s="599"/>
      <c r="AJ1386" s="599"/>
      <c r="AK1386" s="599"/>
      <c r="AL1386" s="599"/>
      <c r="AM1386" s="599"/>
      <c r="AN1386" s="599"/>
      <c r="AO1386" s="599"/>
      <c r="AP1386" s="599"/>
      <c r="AQ1386" s="599"/>
      <c r="AR1386" s="599"/>
      <c r="AS1386" s="599"/>
      <c r="AT1386" s="599"/>
      <c r="AU1386" s="599"/>
      <c r="AV1386" s="599"/>
      <c r="AW1386" s="599"/>
      <c r="AX1386" s="599"/>
      <c r="AY1386" s="599"/>
      <c r="AZ1386" s="599"/>
      <c r="BA1386" s="599"/>
      <c r="BB1386" s="599"/>
    </row>
    <row r="1387" spans="1:54" s="598" customFormat="1">
      <c r="A1387" s="610"/>
      <c r="B1387" s="610"/>
      <c r="C1387" s="611"/>
      <c r="D1387" s="612"/>
      <c r="E1387" s="613"/>
      <c r="F1387" s="597"/>
      <c r="G1387" s="605"/>
      <c r="H1387" s="605" t="str">
        <f>H$43</f>
        <v>S4</v>
      </c>
      <c r="I1387" s="574"/>
      <c r="J1387" s="607"/>
      <c r="K1387" s="608"/>
      <c r="L1387" s="599"/>
      <c r="M1387" s="599"/>
      <c r="N1387" s="599"/>
      <c r="O1387" s="599"/>
      <c r="P1387" s="599"/>
      <c r="Q1387" s="599"/>
      <c r="R1387" s="599"/>
      <c r="S1387" s="599"/>
      <c r="T1387" s="599"/>
      <c r="U1387" s="599"/>
      <c r="V1387" s="599"/>
      <c r="W1387" s="599"/>
      <c r="X1387" s="599"/>
      <c r="Y1387" s="599"/>
      <c r="Z1387" s="599"/>
      <c r="AA1387" s="599"/>
      <c r="AB1387" s="599"/>
      <c r="AC1387" s="599"/>
      <c r="AD1387" s="599"/>
      <c r="AE1387" s="599"/>
      <c r="AF1387" s="599"/>
      <c r="AG1387" s="599"/>
      <c r="AH1387" s="599"/>
      <c r="AI1387" s="599"/>
      <c r="AJ1387" s="599"/>
      <c r="AK1387" s="599"/>
      <c r="AL1387" s="599"/>
      <c r="AM1387" s="599"/>
      <c r="AN1387" s="599"/>
      <c r="AO1387" s="599"/>
      <c r="AP1387" s="599"/>
      <c r="AQ1387" s="599"/>
      <c r="AR1387" s="599"/>
      <c r="AS1387" s="599"/>
      <c r="AT1387" s="599"/>
      <c r="AU1387" s="599"/>
      <c r="AV1387" s="599"/>
      <c r="AW1387" s="599"/>
      <c r="AX1387" s="599"/>
      <c r="AY1387" s="599"/>
      <c r="AZ1387" s="599"/>
      <c r="BA1387" s="599"/>
      <c r="BB1387" s="599"/>
    </row>
    <row r="1388" spans="1:54" s="598" customFormat="1">
      <c r="A1388" s="610"/>
      <c r="B1388" s="610"/>
      <c r="C1388" s="611"/>
      <c r="D1388" s="612"/>
      <c r="E1388" s="613"/>
      <c r="F1388" s="597"/>
      <c r="G1388" s="610"/>
      <c r="H1388" s="610"/>
      <c r="I1388" s="611"/>
      <c r="J1388" s="612"/>
      <c r="K1388" s="613"/>
      <c r="L1388" s="599"/>
      <c r="M1388" s="599"/>
      <c r="N1388" s="599"/>
      <c r="O1388" s="599"/>
      <c r="P1388" s="599"/>
      <c r="Q1388" s="599"/>
      <c r="R1388" s="599"/>
      <c r="S1388" s="599"/>
      <c r="T1388" s="599"/>
      <c r="U1388" s="599"/>
      <c r="V1388" s="599"/>
      <c r="W1388" s="599"/>
      <c r="X1388" s="599"/>
      <c r="Y1388" s="599"/>
      <c r="Z1388" s="599"/>
      <c r="AA1388" s="599"/>
      <c r="AB1388" s="599"/>
      <c r="AC1388" s="599"/>
      <c r="AD1388" s="599"/>
      <c r="AE1388" s="599"/>
      <c r="AF1388" s="599"/>
      <c r="AG1388" s="599"/>
      <c r="AH1388" s="599"/>
      <c r="AI1388" s="599"/>
      <c r="AJ1388" s="599"/>
      <c r="AK1388" s="599"/>
      <c r="AL1388" s="599"/>
      <c r="AM1388" s="599"/>
      <c r="AN1388" s="599"/>
      <c r="AO1388" s="599"/>
      <c r="AP1388" s="599"/>
      <c r="AQ1388" s="599"/>
      <c r="AR1388" s="599"/>
      <c r="AS1388" s="599"/>
      <c r="AT1388" s="599"/>
      <c r="AU1388" s="599"/>
      <c r="AV1388" s="599"/>
      <c r="AW1388" s="599"/>
      <c r="AX1388" s="599"/>
      <c r="AY1388" s="599"/>
      <c r="AZ1388" s="599"/>
      <c r="BA1388" s="599"/>
      <c r="BB1388" s="599"/>
    </row>
    <row r="1389" spans="1:54" s="598" customFormat="1" ht="99.95">
      <c r="A1389" s="610"/>
      <c r="B1389" s="610"/>
      <c r="C1389" s="611"/>
      <c r="D1389" s="612"/>
      <c r="E1389" s="613"/>
      <c r="F1389" s="597"/>
      <c r="G1389" s="615" t="s">
        <v>2009</v>
      </c>
      <c r="H1389" s="615"/>
      <c r="I1389" s="619" t="s">
        <v>2010</v>
      </c>
      <c r="J1389" s="617"/>
      <c r="K1389" s="618"/>
      <c r="L1389" s="599"/>
      <c r="M1389" s="599"/>
      <c r="N1389" s="599"/>
      <c r="O1389" s="599"/>
      <c r="P1389" s="599"/>
      <c r="Q1389" s="599"/>
      <c r="R1389" s="599"/>
      <c r="S1389" s="599"/>
      <c r="T1389" s="599"/>
      <c r="U1389" s="599"/>
      <c r="V1389" s="599"/>
      <c r="W1389" s="599"/>
      <c r="X1389" s="599"/>
      <c r="Y1389" s="599"/>
      <c r="Z1389" s="599"/>
      <c r="AA1389" s="599"/>
      <c r="AB1389" s="599"/>
      <c r="AC1389" s="599"/>
      <c r="AD1389" s="599"/>
      <c r="AE1389" s="599"/>
      <c r="AF1389" s="599"/>
      <c r="AG1389" s="599"/>
      <c r="AH1389" s="599"/>
      <c r="AI1389" s="599"/>
      <c r="AJ1389" s="599"/>
      <c r="AK1389" s="599"/>
      <c r="AL1389" s="599"/>
      <c r="AM1389" s="599"/>
      <c r="AN1389" s="599"/>
      <c r="AO1389" s="599"/>
      <c r="AP1389" s="599"/>
      <c r="AQ1389" s="599"/>
      <c r="AR1389" s="599"/>
      <c r="AS1389" s="599"/>
      <c r="AT1389" s="599"/>
      <c r="AU1389" s="599"/>
      <c r="AV1389" s="599"/>
      <c r="AW1389" s="599"/>
      <c r="AX1389" s="599"/>
      <c r="AY1389" s="599"/>
      <c r="AZ1389" s="599"/>
      <c r="BA1389" s="599"/>
      <c r="BB1389" s="599"/>
    </row>
    <row r="1390" spans="1:54" s="598" customFormat="1">
      <c r="A1390" s="610"/>
      <c r="B1390" s="610"/>
      <c r="C1390" s="611"/>
      <c r="D1390" s="612"/>
      <c r="E1390" s="613"/>
      <c r="F1390" s="597"/>
      <c r="G1390" s="615"/>
      <c r="H1390" s="615" t="s">
        <v>1517</v>
      </c>
      <c r="I1390" s="620"/>
      <c r="J1390" s="617"/>
      <c r="K1390" s="618"/>
      <c r="L1390" s="599"/>
      <c r="M1390" s="599"/>
      <c r="N1390" s="599"/>
      <c r="O1390" s="599"/>
      <c r="P1390" s="599"/>
      <c r="Q1390" s="599"/>
      <c r="R1390" s="599"/>
      <c r="S1390" s="599"/>
      <c r="T1390" s="599"/>
      <c r="U1390" s="599"/>
      <c r="V1390" s="599"/>
      <c r="W1390" s="599"/>
      <c r="X1390" s="599"/>
      <c r="Y1390" s="599"/>
      <c r="Z1390" s="599"/>
      <c r="AA1390" s="599"/>
      <c r="AB1390" s="599"/>
      <c r="AC1390" s="599"/>
      <c r="AD1390" s="599"/>
      <c r="AE1390" s="599"/>
      <c r="AF1390" s="599"/>
      <c r="AG1390" s="599"/>
      <c r="AH1390" s="599"/>
      <c r="AI1390" s="599"/>
      <c r="AJ1390" s="599"/>
      <c r="AK1390" s="599"/>
      <c r="AL1390" s="599"/>
      <c r="AM1390" s="599"/>
      <c r="AN1390" s="599"/>
      <c r="AO1390" s="599"/>
      <c r="AP1390" s="599"/>
      <c r="AQ1390" s="599"/>
      <c r="AR1390" s="599"/>
      <c r="AS1390" s="599"/>
      <c r="AT1390" s="599"/>
      <c r="AU1390" s="599"/>
      <c r="AV1390" s="599"/>
      <c r="AW1390" s="599"/>
      <c r="AX1390" s="599"/>
      <c r="AY1390" s="599"/>
      <c r="AZ1390" s="599"/>
      <c r="BA1390" s="599"/>
      <c r="BB1390" s="599"/>
    </row>
    <row r="1391" spans="1:54" s="598" customFormat="1">
      <c r="A1391" s="610"/>
      <c r="B1391" s="610"/>
      <c r="C1391" s="611"/>
      <c r="D1391" s="612"/>
      <c r="E1391" s="613"/>
      <c r="F1391" s="597"/>
      <c r="G1391" s="615"/>
      <c r="H1391" s="615" t="str">
        <f>H$39</f>
        <v>MA</v>
      </c>
      <c r="I1391" s="620"/>
      <c r="J1391" s="617"/>
      <c r="K1391" s="618"/>
      <c r="L1391" s="599"/>
      <c r="M1391" s="599"/>
      <c r="N1391" s="599"/>
      <c r="O1391" s="599"/>
      <c r="P1391" s="599"/>
      <c r="Q1391" s="599"/>
      <c r="R1391" s="599"/>
      <c r="S1391" s="599"/>
      <c r="T1391" s="599"/>
      <c r="U1391" s="599"/>
      <c r="V1391" s="599"/>
      <c r="W1391" s="599"/>
      <c r="X1391" s="599"/>
      <c r="Y1391" s="599"/>
      <c r="Z1391" s="599"/>
      <c r="AA1391" s="599"/>
      <c r="AB1391" s="599"/>
      <c r="AC1391" s="599"/>
      <c r="AD1391" s="599"/>
      <c r="AE1391" s="599"/>
      <c r="AF1391" s="599"/>
      <c r="AG1391" s="599"/>
      <c r="AH1391" s="599"/>
      <c r="AI1391" s="599"/>
      <c r="AJ1391" s="599"/>
      <c r="AK1391" s="599"/>
      <c r="AL1391" s="599"/>
      <c r="AM1391" s="599"/>
      <c r="AN1391" s="599"/>
      <c r="AO1391" s="599"/>
      <c r="AP1391" s="599"/>
      <c r="AQ1391" s="599"/>
      <c r="AR1391" s="599"/>
      <c r="AS1391" s="599"/>
      <c r="AT1391" s="599"/>
      <c r="AU1391" s="599"/>
      <c r="AV1391" s="599"/>
      <c r="AW1391" s="599"/>
      <c r="AX1391" s="599"/>
      <c r="AY1391" s="599"/>
      <c r="AZ1391" s="599"/>
      <c r="BA1391" s="599"/>
      <c r="BB1391" s="599"/>
    </row>
    <row r="1392" spans="1:54" s="598" customFormat="1">
      <c r="A1392" s="610"/>
      <c r="B1392" s="610"/>
      <c r="C1392" s="611"/>
      <c r="D1392" s="612"/>
      <c r="E1392" s="613"/>
      <c r="F1392" s="597"/>
      <c r="G1392" s="615"/>
      <c r="H1392" s="615" t="str">
        <f>H$40</f>
        <v>S1</v>
      </c>
      <c r="I1392" s="620"/>
      <c r="J1392" s="617"/>
      <c r="K1392" s="618"/>
      <c r="L1392" s="599"/>
      <c r="M1392" s="599"/>
      <c r="N1392" s="599"/>
      <c r="O1392" s="599"/>
      <c r="P1392" s="599"/>
      <c r="Q1392" s="599"/>
      <c r="R1392" s="599"/>
      <c r="S1392" s="599"/>
      <c r="T1392" s="599"/>
      <c r="U1392" s="599"/>
      <c r="V1392" s="599"/>
      <c r="W1392" s="599"/>
      <c r="X1392" s="599"/>
      <c r="Y1392" s="599"/>
      <c r="Z1392" s="599"/>
      <c r="AA1392" s="599"/>
      <c r="AB1392" s="599"/>
      <c r="AC1392" s="599"/>
      <c r="AD1392" s="599"/>
      <c r="AE1392" s="599"/>
      <c r="AF1392" s="599"/>
      <c r="AG1392" s="599"/>
      <c r="AH1392" s="599"/>
      <c r="AI1392" s="599"/>
      <c r="AJ1392" s="599"/>
      <c r="AK1392" s="599"/>
      <c r="AL1392" s="599"/>
      <c r="AM1392" s="599"/>
      <c r="AN1392" s="599"/>
      <c r="AO1392" s="599"/>
      <c r="AP1392" s="599"/>
      <c r="AQ1392" s="599"/>
      <c r="AR1392" s="599"/>
      <c r="AS1392" s="599"/>
      <c r="AT1392" s="599"/>
      <c r="AU1392" s="599"/>
      <c r="AV1392" s="599"/>
      <c r="AW1392" s="599"/>
      <c r="AX1392" s="599"/>
      <c r="AY1392" s="599"/>
      <c r="AZ1392" s="599"/>
      <c r="BA1392" s="599"/>
      <c r="BB1392" s="599"/>
    </row>
    <row r="1393" spans="1:54" s="598" customFormat="1">
      <c r="A1393" s="610"/>
      <c r="B1393" s="610"/>
      <c r="C1393" s="611"/>
      <c r="D1393" s="612"/>
      <c r="E1393" s="613"/>
      <c r="F1393" s="597"/>
      <c r="G1393" s="641"/>
      <c r="H1393" s="615" t="str">
        <f>H$41</f>
        <v>S2</v>
      </c>
      <c r="I1393" s="641"/>
      <c r="J1393" s="641"/>
      <c r="K1393" s="641"/>
      <c r="L1393" s="599"/>
      <c r="M1393" s="599"/>
      <c r="N1393" s="599"/>
      <c r="O1393" s="599"/>
      <c r="P1393" s="599"/>
      <c r="Q1393" s="599"/>
      <c r="R1393" s="599"/>
      <c r="S1393" s="599"/>
      <c r="T1393" s="599"/>
      <c r="U1393" s="599"/>
      <c r="V1393" s="599"/>
      <c r="W1393" s="599"/>
      <c r="X1393" s="599"/>
      <c r="Y1393" s="599"/>
      <c r="Z1393" s="599"/>
      <c r="AA1393" s="599"/>
      <c r="AB1393" s="599"/>
      <c r="AC1393" s="599"/>
      <c r="AD1393" s="599"/>
      <c r="AE1393" s="599"/>
      <c r="AF1393" s="599"/>
      <c r="AG1393" s="599"/>
      <c r="AH1393" s="599"/>
      <c r="AI1393" s="599"/>
      <c r="AJ1393" s="599"/>
      <c r="AK1393" s="599"/>
      <c r="AL1393" s="599"/>
      <c r="AM1393" s="599"/>
      <c r="AN1393" s="599"/>
      <c r="AO1393" s="599"/>
      <c r="AP1393" s="599"/>
      <c r="AQ1393" s="599"/>
      <c r="AR1393" s="599"/>
      <c r="AS1393" s="599"/>
      <c r="AT1393" s="599"/>
      <c r="AU1393" s="599"/>
      <c r="AV1393" s="599"/>
      <c r="AW1393" s="599"/>
      <c r="AX1393" s="599"/>
      <c r="AY1393" s="599"/>
      <c r="AZ1393" s="599"/>
      <c r="BA1393" s="599"/>
      <c r="BB1393" s="599"/>
    </row>
    <row r="1394" spans="1:54" s="598" customFormat="1">
      <c r="A1394" s="610"/>
      <c r="B1394" s="610"/>
      <c r="C1394" s="611"/>
      <c r="D1394" s="612"/>
      <c r="E1394" s="613"/>
      <c r="F1394" s="597"/>
      <c r="G1394" s="615"/>
      <c r="H1394" s="615" t="str">
        <f>H$42</f>
        <v>S3</v>
      </c>
      <c r="I1394" s="620"/>
      <c r="J1394" s="617"/>
      <c r="K1394" s="618"/>
      <c r="L1394" s="599"/>
      <c r="M1394" s="599"/>
      <c r="N1394" s="599"/>
      <c r="O1394" s="599"/>
      <c r="P1394" s="599"/>
      <c r="Q1394" s="599"/>
      <c r="R1394" s="599"/>
      <c r="S1394" s="599"/>
      <c r="T1394" s="599"/>
      <c r="U1394" s="599"/>
      <c r="V1394" s="599"/>
      <c r="W1394" s="599"/>
      <c r="X1394" s="599"/>
      <c r="Y1394" s="599"/>
      <c r="Z1394" s="599"/>
      <c r="AA1394" s="599"/>
      <c r="AB1394" s="599"/>
      <c r="AC1394" s="599"/>
      <c r="AD1394" s="599"/>
      <c r="AE1394" s="599"/>
      <c r="AF1394" s="599"/>
      <c r="AG1394" s="599"/>
      <c r="AH1394" s="599"/>
      <c r="AI1394" s="599"/>
      <c r="AJ1394" s="599"/>
      <c r="AK1394" s="599"/>
      <c r="AL1394" s="599"/>
      <c r="AM1394" s="599"/>
      <c r="AN1394" s="599"/>
      <c r="AO1394" s="599"/>
      <c r="AP1394" s="599"/>
      <c r="AQ1394" s="599"/>
      <c r="AR1394" s="599"/>
      <c r="AS1394" s="599"/>
      <c r="AT1394" s="599"/>
      <c r="AU1394" s="599"/>
      <c r="AV1394" s="599"/>
      <c r="AW1394" s="599"/>
      <c r="AX1394" s="599"/>
      <c r="AY1394" s="599"/>
      <c r="AZ1394" s="599"/>
      <c r="BA1394" s="599"/>
      <c r="BB1394" s="599"/>
    </row>
    <row r="1395" spans="1:54" s="598" customFormat="1">
      <c r="A1395" s="610"/>
      <c r="B1395" s="610"/>
      <c r="C1395" s="611"/>
      <c r="D1395" s="612"/>
      <c r="E1395" s="613"/>
      <c r="F1395" s="597"/>
      <c r="G1395" s="615"/>
      <c r="H1395" s="615" t="str">
        <f>H$43</f>
        <v>S4</v>
      </c>
      <c r="I1395" s="620"/>
      <c r="J1395" s="617"/>
      <c r="K1395" s="618"/>
      <c r="L1395" s="599"/>
      <c r="M1395" s="599"/>
      <c r="N1395" s="599"/>
      <c r="O1395" s="599"/>
      <c r="P1395" s="599"/>
      <c r="Q1395" s="599"/>
      <c r="R1395" s="599"/>
      <c r="S1395" s="599"/>
      <c r="T1395" s="599"/>
      <c r="U1395" s="599"/>
      <c r="V1395" s="599"/>
      <c r="W1395" s="599"/>
      <c r="X1395" s="599"/>
      <c r="Y1395" s="599"/>
      <c r="Z1395" s="599"/>
      <c r="AA1395" s="599"/>
      <c r="AB1395" s="599"/>
      <c r="AC1395" s="599"/>
      <c r="AD1395" s="599"/>
      <c r="AE1395" s="599"/>
      <c r="AF1395" s="599"/>
      <c r="AG1395" s="599"/>
      <c r="AH1395" s="599"/>
      <c r="AI1395" s="599"/>
      <c r="AJ1395" s="599"/>
      <c r="AK1395" s="599"/>
      <c r="AL1395" s="599"/>
      <c r="AM1395" s="599"/>
      <c r="AN1395" s="599"/>
      <c r="AO1395" s="599"/>
      <c r="AP1395" s="599"/>
      <c r="AQ1395" s="599"/>
      <c r="AR1395" s="599"/>
      <c r="AS1395" s="599"/>
      <c r="AT1395" s="599"/>
      <c r="AU1395" s="599"/>
      <c r="AV1395" s="599"/>
      <c r="AW1395" s="599"/>
      <c r="AX1395" s="599"/>
      <c r="AY1395" s="599"/>
      <c r="AZ1395" s="599"/>
      <c r="BA1395" s="599"/>
      <c r="BB1395" s="599"/>
    </row>
    <row r="1396" spans="1:54" s="598" customFormat="1">
      <c r="A1396" s="610"/>
      <c r="B1396" s="610"/>
      <c r="C1396" s="611"/>
      <c r="D1396" s="612"/>
      <c r="E1396" s="613"/>
      <c r="F1396" s="597"/>
      <c r="G1396" s="610"/>
      <c r="H1396" s="610"/>
      <c r="I1396" s="611"/>
      <c r="J1396" s="612"/>
      <c r="K1396" s="613"/>
      <c r="L1396" s="599"/>
      <c r="M1396" s="599"/>
      <c r="N1396" s="599"/>
      <c r="O1396" s="599"/>
      <c r="P1396" s="599"/>
      <c r="Q1396" s="599"/>
      <c r="R1396" s="599"/>
      <c r="S1396" s="599"/>
      <c r="T1396" s="599"/>
      <c r="U1396" s="599"/>
      <c r="V1396" s="599"/>
      <c r="W1396" s="599"/>
      <c r="X1396" s="599"/>
      <c r="Y1396" s="599"/>
      <c r="Z1396" s="599"/>
      <c r="AA1396" s="599"/>
      <c r="AB1396" s="599"/>
      <c r="AC1396" s="599"/>
      <c r="AD1396" s="599"/>
      <c r="AE1396" s="599"/>
      <c r="AF1396" s="599"/>
      <c r="AG1396" s="599"/>
      <c r="AH1396" s="599"/>
      <c r="AI1396" s="599"/>
      <c r="AJ1396" s="599"/>
      <c r="AK1396" s="599"/>
      <c r="AL1396" s="599"/>
      <c r="AM1396" s="599"/>
      <c r="AN1396" s="599"/>
      <c r="AO1396" s="599"/>
      <c r="AP1396" s="599"/>
      <c r="AQ1396" s="599"/>
      <c r="AR1396" s="599"/>
      <c r="AS1396" s="599"/>
      <c r="AT1396" s="599"/>
      <c r="AU1396" s="599"/>
      <c r="AV1396" s="599"/>
      <c r="AW1396" s="599"/>
      <c r="AX1396" s="599"/>
      <c r="AY1396" s="599"/>
      <c r="AZ1396" s="599"/>
      <c r="BA1396" s="599"/>
      <c r="BB1396" s="599"/>
    </row>
    <row r="1397" spans="1:54" s="598" customFormat="1" ht="112.5">
      <c r="A1397" s="610"/>
      <c r="B1397" s="610"/>
      <c r="C1397" s="611"/>
      <c r="D1397" s="612"/>
      <c r="E1397" s="613"/>
      <c r="F1397" s="597"/>
      <c r="G1397" s="615" t="s">
        <v>2011</v>
      </c>
      <c r="H1397" s="615"/>
      <c r="I1397" s="619" t="s">
        <v>2012</v>
      </c>
      <c r="J1397" s="617"/>
      <c r="K1397" s="618"/>
      <c r="L1397" s="599"/>
      <c r="M1397" s="599"/>
      <c r="N1397" s="599"/>
      <c r="O1397" s="599"/>
      <c r="P1397" s="599"/>
      <c r="Q1397" s="599"/>
      <c r="R1397" s="599"/>
      <c r="S1397" s="599"/>
      <c r="T1397" s="599"/>
      <c r="U1397" s="599"/>
      <c r="V1397" s="599"/>
      <c r="W1397" s="599"/>
      <c r="X1397" s="599"/>
      <c r="Y1397" s="599"/>
      <c r="Z1397" s="599"/>
      <c r="AA1397" s="599"/>
      <c r="AB1397" s="599"/>
      <c r="AC1397" s="599"/>
      <c r="AD1397" s="599"/>
      <c r="AE1397" s="599"/>
      <c r="AF1397" s="599"/>
      <c r="AG1397" s="599"/>
      <c r="AH1397" s="599"/>
      <c r="AI1397" s="599"/>
      <c r="AJ1397" s="599"/>
      <c r="AK1397" s="599"/>
      <c r="AL1397" s="599"/>
      <c r="AM1397" s="599"/>
      <c r="AN1397" s="599"/>
      <c r="AO1397" s="599"/>
      <c r="AP1397" s="599"/>
      <c r="AQ1397" s="599"/>
      <c r="AR1397" s="599"/>
      <c r="AS1397" s="599"/>
      <c r="AT1397" s="599"/>
      <c r="AU1397" s="599"/>
      <c r="AV1397" s="599"/>
      <c r="AW1397" s="599"/>
      <c r="AX1397" s="599"/>
      <c r="AY1397" s="599"/>
      <c r="AZ1397" s="599"/>
      <c r="BA1397" s="599"/>
      <c r="BB1397" s="599"/>
    </row>
    <row r="1398" spans="1:54" s="598" customFormat="1">
      <c r="A1398" s="610"/>
      <c r="B1398" s="610"/>
      <c r="C1398" s="611"/>
      <c r="D1398" s="612"/>
      <c r="E1398" s="613"/>
      <c r="F1398" s="597"/>
      <c r="G1398" s="615"/>
      <c r="H1398" s="615" t="s">
        <v>1517</v>
      </c>
      <c r="I1398" s="620"/>
      <c r="J1398" s="617"/>
      <c r="K1398" s="618"/>
      <c r="L1398" s="599"/>
      <c r="M1398" s="599"/>
      <c r="N1398" s="599"/>
      <c r="O1398" s="599"/>
      <c r="P1398" s="599"/>
      <c r="Q1398" s="599"/>
      <c r="R1398" s="599"/>
      <c r="S1398" s="599"/>
      <c r="T1398" s="599"/>
      <c r="U1398" s="599"/>
      <c r="V1398" s="599"/>
      <c r="W1398" s="599"/>
      <c r="X1398" s="599"/>
      <c r="Y1398" s="599"/>
      <c r="Z1398" s="599"/>
      <c r="AA1398" s="599"/>
      <c r="AB1398" s="599"/>
      <c r="AC1398" s="599"/>
      <c r="AD1398" s="599"/>
      <c r="AE1398" s="599"/>
      <c r="AF1398" s="599"/>
      <c r="AG1398" s="599"/>
      <c r="AH1398" s="599"/>
      <c r="AI1398" s="599"/>
      <c r="AJ1398" s="599"/>
      <c r="AK1398" s="599"/>
      <c r="AL1398" s="599"/>
      <c r="AM1398" s="599"/>
      <c r="AN1398" s="599"/>
      <c r="AO1398" s="599"/>
      <c r="AP1398" s="599"/>
      <c r="AQ1398" s="599"/>
      <c r="AR1398" s="599"/>
      <c r="AS1398" s="599"/>
      <c r="AT1398" s="599"/>
      <c r="AU1398" s="599"/>
      <c r="AV1398" s="599"/>
      <c r="AW1398" s="599"/>
      <c r="AX1398" s="599"/>
      <c r="AY1398" s="599"/>
      <c r="AZ1398" s="599"/>
      <c r="BA1398" s="599"/>
      <c r="BB1398" s="599"/>
    </row>
    <row r="1399" spans="1:54" s="598" customFormat="1">
      <c r="A1399" s="610"/>
      <c r="B1399" s="610"/>
      <c r="C1399" s="611"/>
      <c r="D1399" s="612"/>
      <c r="E1399" s="613"/>
      <c r="F1399" s="597"/>
      <c r="G1399" s="641"/>
      <c r="H1399" s="615" t="str">
        <f>H$39</f>
        <v>MA</v>
      </c>
      <c r="I1399" s="641"/>
      <c r="J1399" s="641"/>
      <c r="K1399" s="641"/>
      <c r="L1399" s="599"/>
      <c r="M1399" s="599"/>
      <c r="N1399" s="599"/>
      <c r="O1399" s="599"/>
      <c r="P1399" s="599"/>
      <c r="Q1399" s="599"/>
      <c r="R1399" s="599"/>
      <c r="S1399" s="599"/>
      <c r="T1399" s="599"/>
      <c r="U1399" s="599"/>
      <c r="V1399" s="599"/>
      <c r="W1399" s="599"/>
      <c r="X1399" s="599"/>
      <c r="Y1399" s="599"/>
      <c r="Z1399" s="599"/>
      <c r="AA1399" s="599"/>
      <c r="AB1399" s="599"/>
      <c r="AC1399" s="599"/>
      <c r="AD1399" s="599"/>
      <c r="AE1399" s="599"/>
      <c r="AF1399" s="599"/>
      <c r="AG1399" s="599"/>
      <c r="AH1399" s="599"/>
      <c r="AI1399" s="599"/>
      <c r="AJ1399" s="599"/>
      <c r="AK1399" s="599"/>
      <c r="AL1399" s="599"/>
      <c r="AM1399" s="599"/>
      <c r="AN1399" s="599"/>
      <c r="AO1399" s="599"/>
      <c r="AP1399" s="599"/>
      <c r="AQ1399" s="599"/>
      <c r="AR1399" s="599"/>
      <c r="AS1399" s="599"/>
      <c r="AT1399" s="599"/>
      <c r="AU1399" s="599"/>
      <c r="AV1399" s="599"/>
      <c r="AW1399" s="599"/>
      <c r="AX1399" s="599"/>
      <c r="AY1399" s="599"/>
      <c r="AZ1399" s="599"/>
      <c r="BA1399" s="599"/>
      <c r="BB1399" s="599"/>
    </row>
    <row r="1400" spans="1:54" s="598" customFormat="1">
      <c r="A1400" s="610"/>
      <c r="B1400" s="610"/>
      <c r="C1400" s="611"/>
      <c r="D1400" s="612"/>
      <c r="E1400" s="613"/>
      <c r="F1400" s="597"/>
      <c r="G1400" s="615"/>
      <c r="H1400" s="615" t="str">
        <f>H$40</f>
        <v>S1</v>
      </c>
      <c r="I1400" s="620"/>
      <c r="J1400" s="617"/>
      <c r="K1400" s="618"/>
      <c r="L1400" s="599"/>
      <c r="M1400" s="599"/>
      <c r="N1400" s="599"/>
      <c r="O1400" s="599"/>
      <c r="P1400" s="599"/>
      <c r="Q1400" s="599"/>
      <c r="R1400" s="599"/>
      <c r="S1400" s="599"/>
      <c r="T1400" s="599"/>
      <c r="U1400" s="599"/>
      <c r="V1400" s="599"/>
      <c r="W1400" s="599"/>
      <c r="X1400" s="599"/>
      <c r="Y1400" s="599"/>
      <c r="Z1400" s="599"/>
      <c r="AA1400" s="599"/>
      <c r="AB1400" s="599"/>
      <c r="AC1400" s="599"/>
      <c r="AD1400" s="599"/>
      <c r="AE1400" s="599"/>
      <c r="AF1400" s="599"/>
      <c r="AG1400" s="599"/>
      <c r="AH1400" s="599"/>
      <c r="AI1400" s="599"/>
      <c r="AJ1400" s="599"/>
      <c r="AK1400" s="599"/>
      <c r="AL1400" s="599"/>
      <c r="AM1400" s="599"/>
      <c r="AN1400" s="599"/>
      <c r="AO1400" s="599"/>
      <c r="AP1400" s="599"/>
      <c r="AQ1400" s="599"/>
      <c r="AR1400" s="599"/>
      <c r="AS1400" s="599"/>
      <c r="AT1400" s="599"/>
      <c r="AU1400" s="599"/>
      <c r="AV1400" s="599"/>
      <c r="AW1400" s="599"/>
      <c r="AX1400" s="599"/>
      <c r="AY1400" s="599"/>
      <c r="AZ1400" s="599"/>
      <c r="BA1400" s="599"/>
      <c r="BB1400" s="599"/>
    </row>
    <row r="1401" spans="1:54" s="598" customFormat="1">
      <c r="A1401" s="610"/>
      <c r="B1401" s="610"/>
      <c r="C1401" s="611"/>
      <c r="D1401" s="612"/>
      <c r="E1401" s="613"/>
      <c r="F1401" s="597"/>
      <c r="G1401" s="615"/>
      <c r="H1401" s="615" t="str">
        <f>H$41</f>
        <v>S2</v>
      </c>
      <c r="I1401" s="620"/>
      <c r="J1401" s="617"/>
      <c r="K1401" s="618"/>
      <c r="L1401" s="599"/>
      <c r="M1401" s="599"/>
      <c r="N1401" s="599"/>
      <c r="O1401" s="599"/>
      <c r="P1401" s="599"/>
      <c r="Q1401" s="599"/>
      <c r="R1401" s="599"/>
      <c r="S1401" s="599"/>
      <c r="T1401" s="599"/>
      <c r="U1401" s="599"/>
      <c r="V1401" s="599"/>
      <c r="W1401" s="599"/>
      <c r="X1401" s="599"/>
      <c r="Y1401" s="599"/>
      <c r="Z1401" s="599"/>
      <c r="AA1401" s="599"/>
      <c r="AB1401" s="599"/>
      <c r="AC1401" s="599"/>
      <c r="AD1401" s="599"/>
      <c r="AE1401" s="599"/>
      <c r="AF1401" s="599"/>
      <c r="AG1401" s="599"/>
      <c r="AH1401" s="599"/>
      <c r="AI1401" s="599"/>
      <c r="AJ1401" s="599"/>
      <c r="AK1401" s="599"/>
      <c r="AL1401" s="599"/>
      <c r="AM1401" s="599"/>
      <c r="AN1401" s="599"/>
      <c r="AO1401" s="599"/>
      <c r="AP1401" s="599"/>
      <c r="AQ1401" s="599"/>
      <c r="AR1401" s="599"/>
      <c r="AS1401" s="599"/>
      <c r="AT1401" s="599"/>
      <c r="AU1401" s="599"/>
      <c r="AV1401" s="599"/>
      <c r="AW1401" s="599"/>
      <c r="AX1401" s="599"/>
      <c r="AY1401" s="599"/>
      <c r="AZ1401" s="599"/>
      <c r="BA1401" s="599"/>
      <c r="BB1401" s="599"/>
    </row>
    <row r="1402" spans="1:54" s="598" customFormat="1">
      <c r="A1402" s="610"/>
      <c r="B1402" s="610"/>
      <c r="C1402" s="611"/>
      <c r="D1402" s="612"/>
      <c r="E1402" s="613"/>
      <c r="F1402" s="597"/>
      <c r="G1402" s="615"/>
      <c r="H1402" s="615" t="str">
        <f>H$42</f>
        <v>S3</v>
      </c>
      <c r="I1402" s="620"/>
      <c r="J1402" s="617"/>
      <c r="K1402" s="618"/>
      <c r="L1402" s="599"/>
      <c r="M1402" s="599"/>
      <c r="N1402" s="599"/>
      <c r="O1402" s="599"/>
      <c r="P1402" s="599"/>
      <c r="Q1402" s="599"/>
      <c r="R1402" s="599"/>
      <c r="S1402" s="599"/>
      <c r="T1402" s="599"/>
      <c r="U1402" s="599"/>
      <c r="V1402" s="599"/>
      <c r="W1402" s="599"/>
      <c r="X1402" s="599"/>
      <c r="Y1402" s="599"/>
      <c r="Z1402" s="599"/>
      <c r="AA1402" s="599"/>
      <c r="AB1402" s="599"/>
      <c r="AC1402" s="599"/>
      <c r="AD1402" s="599"/>
      <c r="AE1402" s="599"/>
      <c r="AF1402" s="599"/>
      <c r="AG1402" s="599"/>
      <c r="AH1402" s="599"/>
      <c r="AI1402" s="599"/>
      <c r="AJ1402" s="599"/>
      <c r="AK1402" s="599"/>
      <c r="AL1402" s="599"/>
      <c r="AM1402" s="599"/>
      <c r="AN1402" s="599"/>
      <c r="AO1402" s="599"/>
      <c r="AP1402" s="599"/>
      <c r="AQ1402" s="599"/>
      <c r="AR1402" s="599"/>
      <c r="AS1402" s="599"/>
      <c r="AT1402" s="599"/>
      <c r="AU1402" s="599"/>
      <c r="AV1402" s="599"/>
      <c r="AW1402" s="599"/>
      <c r="AX1402" s="599"/>
      <c r="AY1402" s="599"/>
      <c r="AZ1402" s="599"/>
      <c r="BA1402" s="599"/>
      <c r="BB1402" s="599"/>
    </row>
    <row r="1403" spans="1:54" s="598" customFormat="1">
      <c r="A1403" s="610"/>
      <c r="B1403" s="610"/>
      <c r="C1403" s="611"/>
      <c r="D1403" s="612"/>
      <c r="E1403" s="613"/>
      <c r="F1403" s="597"/>
      <c r="G1403" s="615"/>
      <c r="H1403" s="615" t="str">
        <f>H$43</f>
        <v>S4</v>
      </c>
      <c r="I1403" s="620"/>
      <c r="J1403" s="617"/>
      <c r="K1403" s="618"/>
      <c r="L1403" s="599"/>
      <c r="M1403" s="599"/>
      <c r="N1403" s="599"/>
      <c r="O1403" s="599"/>
      <c r="P1403" s="599"/>
      <c r="Q1403" s="599"/>
      <c r="R1403" s="599"/>
      <c r="S1403" s="599"/>
      <c r="T1403" s="599"/>
      <c r="U1403" s="599"/>
      <c r="V1403" s="599"/>
      <c r="W1403" s="599"/>
      <c r="X1403" s="599"/>
      <c r="Y1403" s="599"/>
      <c r="Z1403" s="599"/>
      <c r="AA1403" s="599"/>
      <c r="AB1403" s="599"/>
      <c r="AC1403" s="599"/>
      <c r="AD1403" s="599"/>
      <c r="AE1403" s="599"/>
      <c r="AF1403" s="599"/>
      <c r="AG1403" s="599"/>
      <c r="AH1403" s="599"/>
      <c r="AI1403" s="599"/>
      <c r="AJ1403" s="599"/>
      <c r="AK1403" s="599"/>
      <c r="AL1403" s="599"/>
      <c r="AM1403" s="599"/>
      <c r="AN1403" s="599"/>
      <c r="AO1403" s="599"/>
      <c r="AP1403" s="599"/>
      <c r="AQ1403" s="599"/>
      <c r="AR1403" s="599"/>
      <c r="AS1403" s="599"/>
      <c r="AT1403" s="599"/>
      <c r="AU1403" s="599"/>
      <c r="AV1403" s="599"/>
      <c r="AW1403" s="599"/>
      <c r="AX1403" s="599"/>
      <c r="AY1403" s="599"/>
      <c r="AZ1403" s="599"/>
      <c r="BA1403" s="599"/>
      <c r="BB1403" s="599"/>
    </row>
    <row r="1404" spans="1:54" s="598" customFormat="1">
      <c r="A1404" s="610"/>
      <c r="B1404" s="610"/>
      <c r="C1404" s="611"/>
      <c r="D1404" s="612"/>
      <c r="E1404" s="613"/>
      <c r="F1404" s="597"/>
      <c r="G1404" s="610"/>
      <c r="H1404" s="610"/>
      <c r="I1404" s="611"/>
      <c r="J1404" s="612"/>
      <c r="K1404" s="613"/>
      <c r="L1404" s="599"/>
      <c r="M1404" s="599"/>
      <c r="N1404" s="599"/>
      <c r="O1404" s="599"/>
      <c r="P1404" s="599"/>
      <c r="Q1404" s="599"/>
      <c r="R1404" s="599"/>
      <c r="S1404" s="599"/>
      <c r="T1404" s="599"/>
      <c r="U1404" s="599"/>
      <c r="V1404" s="599"/>
      <c r="W1404" s="599"/>
      <c r="X1404" s="599"/>
      <c r="Y1404" s="599"/>
      <c r="Z1404" s="599"/>
      <c r="AA1404" s="599"/>
      <c r="AB1404" s="599"/>
      <c r="AC1404" s="599"/>
      <c r="AD1404" s="599"/>
      <c r="AE1404" s="599"/>
      <c r="AF1404" s="599"/>
      <c r="AG1404" s="599"/>
      <c r="AH1404" s="599"/>
      <c r="AI1404" s="599"/>
      <c r="AJ1404" s="599"/>
      <c r="AK1404" s="599"/>
      <c r="AL1404" s="599"/>
      <c r="AM1404" s="599"/>
      <c r="AN1404" s="599"/>
      <c r="AO1404" s="599"/>
      <c r="AP1404" s="599"/>
      <c r="AQ1404" s="599"/>
      <c r="AR1404" s="599"/>
      <c r="AS1404" s="599"/>
      <c r="AT1404" s="599"/>
      <c r="AU1404" s="599"/>
      <c r="AV1404" s="599"/>
      <c r="AW1404" s="599"/>
      <c r="AX1404" s="599"/>
      <c r="AY1404" s="599"/>
      <c r="AZ1404" s="599"/>
      <c r="BA1404" s="599"/>
      <c r="BB1404" s="599"/>
    </row>
    <row r="1405" spans="1:54" s="598" customFormat="1" ht="125.1">
      <c r="A1405" s="610"/>
      <c r="B1405" s="610"/>
      <c r="C1405" s="611"/>
      <c r="D1405" s="612"/>
      <c r="E1405" s="613"/>
      <c r="F1405" s="597"/>
      <c r="G1405" s="641" t="s">
        <v>2013</v>
      </c>
      <c r="H1405" s="641"/>
      <c r="I1405" s="619" t="s">
        <v>2014</v>
      </c>
      <c r="J1405" s="641"/>
      <c r="K1405" s="641"/>
      <c r="L1405" s="599"/>
      <c r="M1405" s="599"/>
      <c r="N1405" s="599"/>
      <c r="O1405" s="599"/>
      <c r="P1405" s="599"/>
      <c r="Q1405" s="599"/>
      <c r="R1405" s="599"/>
      <c r="S1405" s="599"/>
      <c r="T1405" s="599"/>
      <c r="U1405" s="599"/>
      <c r="V1405" s="599"/>
      <c r="W1405" s="599"/>
      <c r="X1405" s="599"/>
      <c r="Y1405" s="599"/>
      <c r="Z1405" s="599"/>
      <c r="AA1405" s="599"/>
      <c r="AB1405" s="599"/>
      <c r="AC1405" s="599"/>
      <c r="AD1405" s="599"/>
      <c r="AE1405" s="599"/>
      <c r="AF1405" s="599"/>
      <c r="AG1405" s="599"/>
      <c r="AH1405" s="599"/>
      <c r="AI1405" s="599"/>
      <c r="AJ1405" s="599"/>
      <c r="AK1405" s="599"/>
      <c r="AL1405" s="599"/>
      <c r="AM1405" s="599"/>
      <c r="AN1405" s="599"/>
      <c r="AO1405" s="599"/>
      <c r="AP1405" s="599"/>
      <c r="AQ1405" s="599"/>
      <c r="AR1405" s="599"/>
      <c r="AS1405" s="599"/>
      <c r="AT1405" s="599"/>
      <c r="AU1405" s="599"/>
      <c r="AV1405" s="599"/>
      <c r="AW1405" s="599"/>
      <c r="AX1405" s="599"/>
      <c r="AY1405" s="599"/>
      <c r="AZ1405" s="599"/>
      <c r="BA1405" s="599"/>
      <c r="BB1405" s="599"/>
    </row>
    <row r="1406" spans="1:54" s="598" customFormat="1">
      <c r="A1406" s="610"/>
      <c r="B1406" s="610"/>
      <c r="C1406" s="611"/>
      <c r="D1406" s="612"/>
      <c r="E1406" s="613"/>
      <c r="F1406" s="597"/>
      <c r="G1406" s="615"/>
      <c r="H1406" s="615" t="s">
        <v>1517</v>
      </c>
      <c r="I1406" s="620"/>
      <c r="J1406" s="617"/>
      <c r="K1406" s="618"/>
      <c r="L1406" s="599"/>
      <c r="M1406" s="599"/>
      <c r="N1406" s="599"/>
      <c r="O1406" s="599"/>
      <c r="P1406" s="599"/>
      <c r="Q1406" s="599"/>
      <c r="R1406" s="599"/>
      <c r="S1406" s="599"/>
      <c r="T1406" s="599"/>
      <c r="U1406" s="599"/>
      <c r="V1406" s="599"/>
      <c r="W1406" s="599"/>
      <c r="X1406" s="599"/>
      <c r="Y1406" s="599"/>
      <c r="Z1406" s="599"/>
      <c r="AA1406" s="599"/>
      <c r="AB1406" s="599"/>
      <c r="AC1406" s="599"/>
      <c r="AD1406" s="599"/>
      <c r="AE1406" s="599"/>
      <c r="AF1406" s="599"/>
      <c r="AG1406" s="599"/>
      <c r="AH1406" s="599"/>
      <c r="AI1406" s="599"/>
      <c r="AJ1406" s="599"/>
      <c r="AK1406" s="599"/>
      <c r="AL1406" s="599"/>
      <c r="AM1406" s="599"/>
      <c r="AN1406" s="599"/>
      <c r="AO1406" s="599"/>
      <c r="AP1406" s="599"/>
      <c r="AQ1406" s="599"/>
      <c r="AR1406" s="599"/>
      <c r="AS1406" s="599"/>
      <c r="AT1406" s="599"/>
      <c r="AU1406" s="599"/>
      <c r="AV1406" s="599"/>
      <c r="AW1406" s="599"/>
      <c r="AX1406" s="599"/>
      <c r="AY1406" s="599"/>
      <c r="AZ1406" s="599"/>
      <c r="BA1406" s="599"/>
      <c r="BB1406" s="599"/>
    </row>
    <row r="1407" spans="1:54" s="598" customFormat="1">
      <c r="A1407" s="610"/>
      <c r="B1407" s="610"/>
      <c r="C1407" s="611"/>
      <c r="D1407" s="612"/>
      <c r="E1407" s="613"/>
      <c r="F1407" s="597"/>
      <c r="G1407" s="615"/>
      <c r="H1407" s="615" t="str">
        <f>H$39</f>
        <v>MA</v>
      </c>
      <c r="I1407" s="620"/>
      <c r="J1407" s="617"/>
      <c r="K1407" s="618"/>
      <c r="L1407" s="599"/>
      <c r="M1407" s="599"/>
      <c r="N1407" s="599"/>
      <c r="O1407" s="599"/>
      <c r="P1407" s="599"/>
      <c r="Q1407" s="599"/>
      <c r="R1407" s="599"/>
      <c r="S1407" s="599"/>
      <c r="T1407" s="599"/>
      <c r="U1407" s="599"/>
      <c r="V1407" s="599"/>
      <c r="W1407" s="599"/>
      <c r="X1407" s="599"/>
      <c r="Y1407" s="599"/>
      <c r="Z1407" s="599"/>
      <c r="AA1407" s="599"/>
      <c r="AB1407" s="599"/>
      <c r="AC1407" s="599"/>
      <c r="AD1407" s="599"/>
      <c r="AE1407" s="599"/>
      <c r="AF1407" s="599"/>
      <c r="AG1407" s="599"/>
      <c r="AH1407" s="599"/>
      <c r="AI1407" s="599"/>
      <c r="AJ1407" s="599"/>
      <c r="AK1407" s="599"/>
      <c r="AL1407" s="599"/>
      <c r="AM1407" s="599"/>
      <c r="AN1407" s="599"/>
      <c r="AO1407" s="599"/>
      <c r="AP1407" s="599"/>
      <c r="AQ1407" s="599"/>
      <c r="AR1407" s="599"/>
      <c r="AS1407" s="599"/>
      <c r="AT1407" s="599"/>
      <c r="AU1407" s="599"/>
      <c r="AV1407" s="599"/>
      <c r="AW1407" s="599"/>
      <c r="AX1407" s="599"/>
      <c r="AY1407" s="599"/>
      <c r="AZ1407" s="599"/>
      <c r="BA1407" s="599"/>
      <c r="BB1407" s="599"/>
    </row>
    <row r="1408" spans="1:54" s="598" customFormat="1">
      <c r="A1408" s="610"/>
      <c r="B1408" s="610"/>
      <c r="C1408" s="611"/>
      <c r="D1408" s="612"/>
      <c r="E1408" s="613"/>
      <c r="F1408" s="597"/>
      <c r="G1408" s="615"/>
      <c r="H1408" s="615" t="str">
        <f>H$40</f>
        <v>S1</v>
      </c>
      <c r="I1408" s="620"/>
      <c r="J1408" s="617"/>
      <c r="K1408" s="618"/>
      <c r="L1408" s="599"/>
      <c r="M1408" s="599"/>
      <c r="N1408" s="599"/>
      <c r="O1408" s="599"/>
      <c r="P1408" s="599"/>
      <c r="Q1408" s="599"/>
      <c r="R1408" s="599"/>
      <c r="S1408" s="599"/>
      <c r="T1408" s="599"/>
      <c r="U1408" s="599"/>
      <c r="V1408" s="599"/>
      <c r="W1408" s="599"/>
      <c r="X1408" s="599"/>
      <c r="Y1408" s="599"/>
      <c r="Z1408" s="599"/>
      <c r="AA1408" s="599"/>
      <c r="AB1408" s="599"/>
      <c r="AC1408" s="599"/>
      <c r="AD1408" s="599"/>
      <c r="AE1408" s="599"/>
      <c r="AF1408" s="599"/>
      <c r="AG1408" s="599"/>
      <c r="AH1408" s="599"/>
      <c r="AI1408" s="599"/>
      <c r="AJ1408" s="599"/>
      <c r="AK1408" s="599"/>
      <c r="AL1408" s="599"/>
      <c r="AM1408" s="599"/>
      <c r="AN1408" s="599"/>
      <c r="AO1408" s="599"/>
      <c r="AP1408" s="599"/>
      <c r="AQ1408" s="599"/>
      <c r="AR1408" s="599"/>
      <c r="AS1408" s="599"/>
      <c r="AT1408" s="599"/>
      <c r="AU1408" s="599"/>
      <c r="AV1408" s="599"/>
      <c r="AW1408" s="599"/>
      <c r="AX1408" s="599"/>
      <c r="AY1408" s="599"/>
      <c r="AZ1408" s="599"/>
      <c r="BA1408" s="599"/>
      <c r="BB1408" s="599"/>
    </row>
    <row r="1409" spans="1:54" s="598" customFormat="1">
      <c r="A1409" s="610"/>
      <c r="B1409" s="610"/>
      <c r="C1409" s="611"/>
      <c r="D1409" s="612"/>
      <c r="E1409" s="613"/>
      <c r="F1409" s="597"/>
      <c r="G1409" s="615"/>
      <c r="H1409" s="615" t="str">
        <f>H$41</f>
        <v>S2</v>
      </c>
      <c r="I1409" s="620"/>
      <c r="J1409" s="617"/>
      <c r="K1409" s="618"/>
      <c r="L1409" s="599"/>
      <c r="M1409" s="599"/>
      <c r="N1409" s="599"/>
      <c r="O1409" s="599"/>
      <c r="P1409" s="599"/>
      <c r="Q1409" s="599"/>
      <c r="R1409" s="599"/>
      <c r="S1409" s="599"/>
      <c r="T1409" s="599"/>
      <c r="U1409" s="599"/>
      <c r="V1409" s="599"/>
      <c r="W1409" s="599"/>
      <c r="X1409" s="599"/>
      <c r="Y1409" s="599"/>
      <c r="Z1409" s="599"/>
      <c r="AA1409" s="599"/>
      <c r="AB1409" s="599"/>
      <c r="AC1409" s="599"/>
      <c r="AD1409" s="599"/>
      <c r="AE1409" s="599"/>
      <c r="AF1409" s="599"/>
      <c r="AG1409" s="599"/>
      <c r="AH1409" s="599"/>
      <c r="AI1409" s="599"/>
      <c r="AJ1409" s="599"/>
      <c r="AK1409" s="599"/>
      <c r="AL1409" s="599"/>
      <c r="AM1409" s="599"/>
      <c r="AN1409" s="599"/>
      <c r="AO1409" s="599"/>
      <c r="AP1409" s="599"/>
      <c r="AQ1409" s="599"/>
      <c r="AR1409" s="599"/>
      <c r="AS1409" s="599"/>
      <c r="AT1409" s="599"/>
      <c r="AU1409" s="599"/>
      <c r="AV1409" s="599"/>
      <c r="AW1409" s="599"/>
      <c r="AX1409" s="599"/>
      <c r="AY1409" s="599"/>
      <c r="AZ1409" s="599"/>
      <c r="BA1409" s="599"/>
      <c r="BB1409" s="599"/>
    </row>
    <row r="1410" spans="1:54" s="598" customFormat="1">
      <c r="A1410" s="610"/>
      <c r="B1410" s="610"/>
      <c r="C1410" s="611"/>
      <c r="D1410" s="612"/>
      <c r="E1410" s="613"/>
      <c r="F1410" s="597"/>
      <c r="G1410" s="615"/>
      <c r="H1410" s="615" t="str">
        <f>H$42</f>
        <v>S3</v>
      </c>
      <c r="I1410" s="620"/>
      <c r="J1410" s="617"/>
      <c r="K1410" s="618"/>
      <c r="L1410" s="599"/>
      <c r="M1410" s="599"/>
      <c r="N1410" s="599"/>
      <c r="O1410" s="599"/>
      <c r="P1410" s="599"/>
      <c r="Q1410" s="599"/>
      <c r="R1410" s="599"/>
      <c r="S1410" s="599"/>
      <c r="T1410" s="599"/>
      <c r="U1410" s="599"/>
      <c r="V1410" s="599"/>
      <c r="W1410" s="599"/>
      <c r="X1410" s="599"/>
      <c r="Y1410" s="599"/>
      <c r="Z1410" s="599"/>
      <c r="AA1410" s="599"/>
      <c r="AB1410" s="599"/>
      <c r="AC1410" s="599"/>
      <c r="AD1410" s="599"/>
      <c r="AE1410" s="599"/>
      <c r="AF1410" s="599"/>
      <c r="AG1410" s="599"/>
      <c r="AH1410" s="599"/>
      <c r="AI1410" s="599"/>
      <c r="AJ1410" s="599"/>
      <c r="AK1410" s="599"/>
      <c r="AL1410" s="599"/>
      <c r="AM1410" s="599"/>
      <c r="AN1410" s="599"/>
      <c r="AO1410" s="599"/>
      <c r="AP1410" s="599"/>
      <c r="AQ1410" s="599"/>
      <c r="AR1410" s="599"/>
      <c r="AS1410" s="599"/>
      <c r="AT1410" s="599"/>
      <c r="AU1410" s="599"/>
      <c r="AV1410" s="599"/>
      <c r="AW1410" s="599"/>
      <c r="AX1410" s="599"/>
      <c r="AY1410" s="599"/>
      <c r="AZ1410" s="599"/>
      <c r="BA1410" s="599"/>
      <c r="BB1410" s="599"/>
    </row>
    <row r="1411" spans="1:54" s="598" customFormat="1">
      <c r="A1411" s="610"/>
      <c r="B1411" s="610"/>
      <c r="C1411" s="611"/>
      <c r="D1411" s="612"/>
      <c r="E1411" s="613"/>
      <c r="F1411" s="597"/>
      <c r="G1411" s="641"/>
      <c r="H1411" s="615" t="str">
        <f>H$43</f>
        <v>S4</v>
      </c>
      <c r="I1411" s="641"/>
      <c r="J1411" s="641"/>
      <c r="K1411" s="641"/>
      <c r="L1411" s="599"/>
      <c r="M1411" s="599"/>
      <c r="N1411" s="599"/>
      <c r="O1411" s="599"/>
      <c r="P1411" s="599"/>
      <c r="Q1411" s="599"/>
      <c r="R1411" s="599"/>
      <c r="S1411" s="599"/>
      <c r="T1411" s="599"/>
      <c r="U1411" s="599"/>
      <c r="V1411" s="599"/>
      <c r="W1411" s="599"/>
      <c r="X1411" s="599"/>
      <c r="Y1411" s="599"/>
      <c r="Z1411" s="599"/>
      <c r="AA1411" s="599"/>
      <c r="AB1411" s="599"/>
      <c r="AC1411" s="599"/>
      <c r="AD1411" s="599"/>
      <c r="AE1411" s="599"/>
      <c r="AF1411" s="599"/>
      <c r="AG1411" s="599"/>
      <c r="AH1411" s="599"/>
      <c r="AI1411" s="599"/>
      <c r="AJ1411" s="599"/>
      <c r="AK1411" s="599"/>
      <c r="AL1411" s="599"/>
      <c r="AM1411" s="599"/>
      <c r="AN1411" s="599"/>
      <c r="AO1411" s="599"/>
      <c r="AP1411" s="599"/>
      <c r="AQ1411" s="599"/>
      <c r="AR1411" s="599"/>
      <c r="AS1411" s="599"/>
      <c r="AT1411" s="599"/>
      <c r="AU1411" s="599"/>
      <c r="AV1411" s="599"/>
      <c r="AW1411" s="599"/>
      <c r="AX1411" s="599"/>
      <c r="AY1411" s="599"/>
      <c r="AZ1411" s="599"/>
      <c r="BA1411" s="599"/>
      <c r="BB1411" s="599"/>
    </row>
    <row r="1412" spans="1:54" s="598" customFormat="1">
      <c r="A1412" s="610"/>
      <c r="B1412" s="610"/>
      <c r="C1412" s="611"/>
      <c r="D1412" s="612"/>
      <c r="E1412" s="613"/>
      <c r="F1412" s="597"/>
      <c r="G1412" s="610"/>
      <c r="H1412" s="610"/>
      <c r="I1412" s="611"/>
      <c r="J1412" s="612"/>
      <c r="K1412" s="613"/>
      <c r="L1412" s="599"/>
      <c r="M1412" s="599"/>
      <c r="N1412" s="599"/>
      <c r="O1412" s="599"/>
      <c r="P1412" s="599"/>
      <c r="Q1412" s="599"/>
      <c r="R1412" s="599"/>
      <c r="S1412" s="599"/>
      <c r="T1412" s="599"/>
      <c r="U1412" s="599"/>
      <c r="V1412" s="599"/>
      <c r="W1412" s="599"/>
      <c r="X1412" s="599"/>
      <c r="Y1412" s="599"/>
      <c r="Z1412" s="599"/>
      <c r="AA1412" s="599"/>
      <c r="AB1412" s="599"/>
      <c r="AC1412" s="599"/>
      <c r="AD1412" s="599"/>
      <c r="AE1412" s="599"/>
      <c r="AF1412" s="599"/>
      <c r="AG1412" s="599"/>
      <c r="AH1412" s="599"/>
      <c r="AI1412" s="599"/>
      <c r="AJ1412" s="599"/>
      <c r="AK1412" s="599"/>
      <c r="AL1412" s="599"/>
      <c r="AM1412" s="599"/>
      <c r="AN1412" s="599"/>
      <c r="AO1412" s="599"/>
      <c r="AP1412" s="599"/>
      <c r="AQ1412" s="599"/>
      <c r="AR1412" s="599"/>
      <c r="AS1412" s="599"/>
      <c r="AT1412" s="599"/>
      <c r="AU1412" s="599"/>
      <c r="AV1412" s="599"/>
      <c r="AW1412" s="599"/>
      <c r="AX1412" s="599"/>
      <c r="AY1412" s="599"/>
      <c r="AZ1412" s="599"/>
      <c r="BA1412" s="599"/>
      <c r="BB1412" s="599"/>
    </row>
    <row r="1413" spans="1:54" s="598" customFormat="1" ht="99.95">
      <c r="A1413" s="610"/>
      <c r="B1413" s="610"/>
      <c r="C1413" s="611"/>
      <c r="D1413" s="612"/>
      <c r="E1413" s="613"/>
      <c r="F1413" s="597"/>
      <c r="G1413" s="615" t="s">
        <v>2015</v>
      </c>
      <c r="H1413" s="615"/>
      <c r="I1413" s="619" t="s">
        <v>2016</v>
      </c>
      <c r="J1413" s="617"/>
      <c r="K1413" s="618"/>
      <c r="L1413" s="599"/>
      <c r="M1413" s="599"/>
      <c r="N1413" s="599"/>
      <c r="O1413" s="599"/>
      <c r="P1413" s="599"/>
      <c r="Q1413" s="599"/>
      <c r="R1413" s="599"/>
      <c r="S1413" s="599"/>
      <c r="T1413" s="599"/>
      <c r="U1413" s="599"/>
      <c r="V1413" s="599"/>
      <c r="W1413" s="599"/>
      <c r="X1413" s="599"/>
      <c r="Y1413" s="599"/>
      <c r="Z1413" s="599"/>
      <c r="AA1413" s="599"/>
      <c r="AB1413" s="599"/>
      <c r="AC1413" s="599"/>
      <c r="AD1413" s="599"/>
      <c r="AE1413" s="599"/>
      <c r="AF1413" s="599"/>
      <c r="AG1413" s="599"/>
      <c r="AH1413" s="599"/>
      <c r="AI1413" s="599"/>
      <c r="AJ1413" s="599"/>
      <c r="AK1413" s="599"/>
      <c r="AL1413" s="599"/>
      <c r="AM1413" s="599"/>
      <c r="AN1413" s="599"/>
      <c r="AO1413" s="599"/>
      <c r="AP1413" s="599"/>
      <c r="AQ1413" s="599"/>
      <c r="AR1413" s="599"/>
      <c r="AS1413" s="599"/>
      <c r="AT1413" s="599"/>
      <c r="AU1413" s="599"/>
      <c r="AV1413" s="599"/>
      <c r="AW1413" s="599"/>
      <c r="AX1413" s="599"/>
      <c r="AY1413" s="599"/>
      <c r="AZ1413" s="599"/>
      <c r="BA1413" s="599"/>
      <c r="BB1413" s="599"/>
    </row>
    <row r="1414" spans="1:54" s="598" customFormat="1">
      <c r="A1414" s="610"/>
      <c r="B1414" s="610"/>
      <c r="C1414" s="611"/>
      <c r="D1414" s="612"/>
      <c r="E1414" s="613"/>
      <c r="F1414" s="597"/>
      <c r="G1414" s="615"/>
      <c r="H1414" s="615" t="s">
        <v>1517</v>
      </c>
      <c r="I1414" s="620"/>
      <c r="J1414" s="617"/>
      <c r="K1414" s="618"/>
      <c r="L1414" s="599"/>
      <c r="M1414" s="599"/>
      <c r="N1414" s="599"/>
      <c r="O1414" s="599"/>
      <c r="P1414" s="599"/>
      <c r="Q1414" s="599"/>
      <c r="R1414" s="599"/>
      <c r="S1414" s="599"/>
      <c r="T1414" s="599"/>
      <c r="U1414" s="599"/>
      <c r="V1414" s="599"/>
      <c r="W1414" s="599"/>
      <c r="X1414" s="599"/>
      <c r="Y1414" s="599"/>
      <c r="Z1414" s="599"/>
      <c r="AA1414" s="599"/>
      <c r="AB1414" s="599"/>
      <c r="AC1414" s="599"/>
      <c r="AD1414" s="599"/>
      <c r="AE1414" s="599"/>
      <c r="AF1414" s="599"/>
      <c r="AG1414" s="599"/>
      <c r="AH1414" s="599"/>
      <c r="AI1414" s="599"/>
      <c r="AJ1414" s="599"/>
      <c r="AK1414" s="599"/>
      <c r="AL1414" s="599"/>
      <c r="AM1414" s="599"/>
      <c r="AN1414" s="599"/>
      <c r="AO1414" s="599"/>
      <c r="AP1414" s="599"/>
      <c r="AQ1414" s="599"/>
      <c r="AR1414" s="599"/>
      <c r="AS1414" s="599"/>
      <c r="AT1414" s="599"/>
      <c r="AU1414" s="599"/>
      <c r="AV1414" s="599"/>
      <c r="AW1414" s="599"/>
      <c r="AX1414" s="599"/>
      <c r="AY1414" s="599"/>
      <c r="AZ1414" s="599"/>
      <c r="BA1414" s="599"/>
      <c r="BB1414" s="599"/>
    </row>
    <row r="1415" spans="1:54" s="598" customFormat="1">
      <c r="A1415" s="610"/>
      <c r="B1415" s="610"/>
      <c r="C1415" s="611"/>
      <c r="D1415" s="612"/>
      <c r="E1415" s="613"/>
      <c r="F1415" s="597"/>
      <c r="G1415" s="615"/>
      <c r="H1415" s="615" t="str">
        <f>H$39</f>
        <v>MA</v>
      </c>
      <c r="I1415" s="620"/>
      <c r="J1415" s="617"/>
      <c r="K1415" s="618"/>
      <c r="L1415" s="599"/>
      <c r="M1415" s="599"/>
      <c r="N1415" s="599"/>
      <c r="O1415" s="599"/>
      <c r="P1415" s="599"/>
      <c r="Q1415" s="599"/>
      <c r="R1415" s="599"/>
      <c r="S1415" s="599"/>
      <c r="T1415" s="599"/>
      <c r="U1415" s="599"/>
      <c r="V1415" s="599"/>
      <c r="W1415" s="599"/>
      <c r="X1415" s="599"/>
      <c r="Y1415" s="599"/>
      <c r="Z1415" s="599"/>
      <c r="AA1415" s="599"/>
      <c r="AB1415" s="599"/>
      <c r="AC1415" s="599"/>
      <c r="AD1415" s="599"/>
      <c r="AE1415" s="599"/>
      <c r="AF1415" s="599"/>
      <c r="AG1415" s="599"/>
      <c r="AH1415" s="599"/>
      <c r="AI1415" s="599"/>
      <c r="AJ1415" s="599"/>
      <c r="AK1415" s="599"/>
      <c r="AL1415" s="599"/>
      <c r="AM1415" s="599"/>
      <c r="AN1415" s="599"/>
      <c r="AO1415" s="599"/>
      <c r="AP1415" s="599"/>
      <c r="AQ1415" s="599"/>
      <c r="AR1415" s="599"/>
      <c r="AS1415" s="599"/>
      <c r="AT1415" s="599"/>
      <c r="AU1415" s="599"/>
      <c r="AV1415" s="599"/>
      <c r="AW1415" s="599"/>
      <c r="AX1415" s="599"/>
      <c r="AY1415" s="599"/>
      <c r="AZ1415" s="599"/>
      <c r="BA1415" s="599"/>
      <c r="BB1415" s="599"/>
    </row>
    <row r="1416" spans="1:54" s="598" customFormat="1">
      <c r="A1416" s="610"/>
      <c r="B1416" s="610"/>
      <c r="C1416" s="611"/>
      <c r="D1416" s="612"/>
      <c r="E1416" s="613"/>
      <c r="F1416" s="597"/>
      <c r="G1416" s="615"/>
      <c r="H1416" s="615" t="str">
        <f>H$40</f>
        <v>S1</v>
      </c>
      <c r="I1416" s="620"/>
      <c r="J1416" s="617"/>
      <c r="K1416" s="618"/>
      <c r="L1416" s="599"/>
      <c r="M1416" s="599"/>
      <c r="N1416" s="599"/>
      <c r="O1416" s="599"/>
      <c r="P1416" s="599"/>
      <c r="Q1416" s="599"/>
      <c r="R1416" s="599"/>
      <c r="S1416" s="599"/>
      <c r="T1416" s="599"/>
      <c r="U1416" s="599"/>
      <c r="V1416" s="599"/>
      <c r="W1416" s="599"/>
      <c r="X1416" s="599"/>
      <c r="Y1416" s="599"/>
      <c r="Z1416" s="599"/>
      <c r="AA1416" s="599"/>
      <c r="AB1416" s="599"/>
      <c r="AC1416" s="599"/>
      <c r="AD1416" s="599"/>
      <c r="AE1416" s="599"/>
      <c r="AF1416" s="599"/>
      <c r="AG1416" s="599"/>
      <c r="AH1416" s="599"/>
      <c r="AI1416" s="599"/>
      <c r="AJ1416" s="599"/>
      <c r="AK1416" s="599"/>
      <c r="AL1416" s="599"/>
      <c r="AM1416" s="599"/>
      <c r="AN1416" s="599"/>
      <c r="AO1416" s="599"/>
      <c r="AP1416" s="599"/>
      <c r="AQ1416" s="599"/>
      <c r="AR1416" s="599"/>
      <c r="AS1416" s="599"/>
      <c r="AT1416" s="599"/>
      <c r="AU1416" s="599"/>
      <c r="AV1416" s="599"/>
      <c r="AW1416" s="599"/>
      <c r="AX1416" s="599"/>
      <c r="AY1416" s="599"/>
      <c r="AZ1416" s="599"/>
      <c r="BA1416" s="599"/>
      <c r="BB1416" s="599"/>
    </row>
    <row r="1417" spans="1:54" s="598" customFormat="1">
      <c r="A1417" s="610"/>
      <c r="B1417" s="610"/>
      <c r="C1417" s="611"/>
      <c r="D1417" s="612"/>
      <c r="E1417" s="613"/>
      <c r="F1417" s="597"/>
      <c r="G1417" s="641"/>
      <c r="H1417" s="615" t="str">
        <f>H$41</f>
        <v>S2</v>
      </c>
      <c r="I1417" s="641"/>
      <c r="J1417" s="641"/>
      <c r="K1417" s="641"/>
      <c r="L1417" s="599"/>
      <c r="M1417" s="599"/>
      <c r="N1417" s="599"/>
      <c r="O1417" s="599"/>
      <c r="P1417" s="599"/>
      <c r="Q1417" s="599"/>
      <c r="R1417" s="599"/>
      <c r="S1417" s="599"/>
      <c r="T1417" s="599"/>
      <c r="U1417" s="599"/>
      <c r="V1417" s="599"/>
      <c r="W1417" s="599"/>
      <c r="X1417" s="599"/>
      <c r="Y1417" s="599"/>
      <c r="Z1417" s="599"/>
      <c r="AA1417" s="599"/>
      <c r="AB1417" s="599"/>
      <c r="AC1417" s="599"/>
      <c r="AD1417" s="599"/>
      <c r="AE1417" s="599"/>
      <c r="AF1417" s="599"/>
      <c r="AG1417" s="599"/>
      <c r="AH1417" s="599"/>
      <c r="AI1417" s="599"/>
      <c r="AJ1417" s="599"/>
      <c r="AK1417" s="599"/>
      <c r="AL1417" s="599"/>
      <c r="AM1417" s="599"/>
      <c r="AN1417" s="599"/>
      <c r="AO1417" s="599"/>
      <c r="AP1417" s="599"/>
      <c r="AQ1417" s="599"/>
      <c r="AR1417" s="599"/>
      <c r="AS1417" s="599"/>
      <c r="AT1417" s="599"/>
      <c r="AU1417" s="599"/>
      <c r="AV1417" s="599"/>
      <c r="AW1417" s="599"/>
      <c r="AX1417" s="599"/>
      <c r="AY1417" s="599"/>
      <c r="AZ1417" s="599"/>
      <c r="BA1417" s="599"/>
      <c r="BB1417" s="599"/>
    </row>
    <row r="1418" spans="1:54" s="598" customFormat="1">
      <c r="A1418" s="610"/>
      <c r="B1418" s="610"/>
      <c r="C1418" s="611"/>
      <c r="D1418" s="612"/>
      <c r="E1418" s="613"/>
      <c r="F1418" s="597"/>
      <c r="G1418" s="615"/>
      <c r="H1418" s="615" t="str">
        <f>H$42</f>
        <v>S3</v>
      </c>
      <c r="I1418" s="620"/>
      <c r="J1418" s="617"/>
      <c r="K1418" s="618"/>
      <c r="L1418" s="599"/>
      <c r="M1418" s="599"/>
      <c r="N1418" s="599"/>
      <c r="O1418" s="599"/>
      <c r="P1418" s="599"/>
      <c r="Q1418" s="599"/>
      <c r="R1418" s="599"/>
      <c r="S1418" s="599"/>
      <c r="T1418" s="599"/>
      <c r="U1418" s="599"/>
      <c r="V1418" s="599"/>
      <c r="W1418" s="599"/>
      <c r="X1418" s="599"/>
      <c r="Y1418" s="599"/>
      <c r="Z1418" s="599"/>
      <c r="AA1418" s="599"/>
      <c r="AB1418" s="599"/>
      <c r="AC1418" s="599"/>
      <c r="AD1418" s="599"/>
      <c r="AE1418" s="599"/>
      <c r="AF1418" s="599"/>
      <c r="AG1418" s="599"/>
      <c r="AH1418" s="599"/>
      <c r="AI1418" s="599"/>
      <c r="AJ1418" s="599"/>
      <c r="AK1418" s="599"/>
      <c r="AL1418" s="599"/>
      <c r="AM1418" s="599"/>
      <c r="AN1418" s="599"/>
      <c r="AO1418" s="599"/>
      <c r="AP1418" s="599"/>
      <c r="AQ1418" s="599"/>
      <c r="AR1418" s="599"/>
      <c r="AS1418" s="599"/>
      <c r="AT1418" s="599"/>
      <c r="AU1418" s="599"/>
      <c r="AV1418" s="599"/>
      <c r="AW1418" s="599"/>
      <c r="AX1418" s="599"/>
      <c r="AY1418" s="599"/>
      <c r="AZ1418" s="599"/>
      <c r="BA1418" s="599"/>
      <c r="BB1418" s="599"/>
    </row>
    <row r="1419" spans="1:54" s="598" customFormat="1">
      <c r="A1419" s="610"/>
      <c r="B1419" s="610"/>
      <c r="C1419" s="611"/>
      <c r="D1419" s="612"/>
      <c r="E1419" s="613"/>
      <c r="F1419" s="597"/>
      <c r="G1419" s="615"/>
      <c r="H1419" s="615" t="str">
        <f>H$43</f>
        <v>S4</v>
      </c>
      <c r="I1419" s="620"/>
      <c r="J1419" s="617"/>
      <c r="K1419" s="618"/>
      <c r="L1419" s="599"/>
      <c r="M1419" s="599"/>
      <c r="N1419" s="599"/>
      <c r="O1419" s="599"/>
      <c r="P1419" s="599"/>
      <c r="Q1419" s="599"/>
      <c r="R1419" s="599"/>
      <c r="S1419" s="599"/>
      <c r="T1419" s="599"/>
      <c r="U1419" s="599"/>
      <c r="V1419" s="599"/>
      <c r="W1419" s="599"/>
      <c r="X1419" s="599"/>
      <c r="Y1419" s="599"/>
      <c r="Z1419" s="599"/>
      <c r="AA1419" s="599"/>
      <c r="AB1419" s="599"/>
      <c r="AC1419" s="599"/>
      <c r="AD1419" s="599"/>
      <c r="AE1419" s="599"/>
      <c r="AF1419" s="599"/>
      <c r="AG1419" s="599"/>
      <c r="AH1419" s="599"/>
      <c r="AI1419" s="599"/>
      <c r="AJ1419" s="599"/>
      <c r="AK1419" s="599"/>
      <c r="AL1419" s="599"/>
      <c r="AM1419" s="599"/>
      <c r="AN1419" s="599"/>
      <c r="AO1419" s="599"/>
      <c r="AP1419" s="599"/>
      <c r="AQ1419" s="599"/>
      <c r="AR1419" s="599"/>
      <c r="AS1419" s="599"/>
      <c r="AT1419" s="599"/>
      <c r="AU1419" s="599"/>
      <c r="AV1419" s="599"/>
      <c r="AW1419" s="599"/>
      <c r="AX1419" s="599"/>
      <c r="AY1419" s="599"/>
      <c r="AZ1419" s="599"/>
      <c r="BA1419" s="599"/>
      <c r="BB1419" s="599"/>
    </row>
    <row r="1420" spans="1:54" s="598" customFormat="1">
      <c r="A1420" s="610"/>
      <c r="B1420" s="610"/>
      <c r="C1420" s="611"/>
      <c r="D1420" s="612"/>
      <c r="E1420" s="613"/>
      <c r="F1420" s="597"/>
      <c r="G1420" s="610"/>
      <c r="H1420" s="610"/>
      <c r="I1420" s="611"/>
      <c r="J1420" s="612"/>
      <c r="K1420" s="613"/>
      <c r="L1420" s="599"/>
      <c r="M1420" s="599"/>
      <c r="N1420" s="599"/>
      <c r="O1420" s="599"/>
      <c r="P1420" s="599"/>
      <c r="Q1420" s="599"/>
      <c r="R1420" s="599"/>
      <c r="S1420" s="599"/>
      <c r="T1420" s="599"/>
      <c r="U1420" s="599"/>
      <c r="V1420" s="599"/>
      <c r="W1420" s="599"/>
      <c r="X1420" s="599"/>
      <c r="Y1420" s="599"/>
      <c r="Z1420" s="599"/>
      <c r="AA1420" s="599"/>
      <c r="AB1420" s="599"/>
      <c r="AC1420" s="599"/>
      <c r="AD1420" s="599"/>
      <c r="AE1420" s="599"/>
      <c r="AF1420" s="599"/>
      <c r="AG1420" s="599"/>
      <c r="AH1420" s="599"/>
      <c r="AI1420" s="599"/>
      <c r="AJ1420" s="599"/>
      <c r="AK1420" s="599"/>
      <c r="AL1420" s="599"/>
      <c r="AM1420" s="599"/>
      <c r="AN1420" s="599"/>
      <c r="AO1420" s="599"/>
      <c r="AP1420" s="599"/>
      <c r="AQ1420" s="599"/>
      <c r="AR1420" s="599"/>
      <c r="AS1420" s="599"/>
      <c r="AT1420" s="599"/>
      <c r="AU1420" s="599"/>
      <c r="AV1420" s="599"/>
      <c r="AW1420" s="599"/>
      <c r="AX1420" s="599"/>
      <c r="AY1420" s="599"/>
      <c r="AZ1420" s="599"/>
      <c r="BA1420" s="599"/>
      <c r="BB1420" s="599"/>
    </row>
    <row r="1421" spans="1:54" s="598" customFormat="1" ht="112.5" customHeight="1">
      <c r="A1421" s="610"/>
      <c r="B1421" s="610"/>
      <c r="C1421" s="611"/>
      <c r="D1421" s="612"/>
      <c r="E1421" s="613"/>
      <c r="F1421" s="597"/>
      <c r="G1421" s="615" t="s">
        <v>2017</v>
      </c>
      <c r="H1421" s="615"/>
      <c r="I1421" s="619" t="s">
        <v>2018</v>
      </c>
      <c r="J1421" s="617"/>
      <c r="K1421" s="618"/>
      <c r="L1421" s="599"/>
      <c r="M1421" s="599"/>
      <c r="N1421" s="599"/>
      <c r="O1421" s="599"/>
      <c r="P1421" s="599"/>
      <c r="Q1421" s="599"/>
      <c r="R1421" s="599"/>
      <c r="S1421" s="599"/>
      <c r="T1421" s="599"/>
      <c r="U1421" s="599"/>
      <c r="V1421" s="599"/>
      <c r="W1421" s="599"/>
      <c r="X1421" s="599"/>
      <c r="Y1421" s="599"/>
      <c r="Z1421" s="599"/>
      <c r="AA1421" s="599"/>
      <c r="AB1421" s="599"/>
      <c r="AC1421" s="599"/>
      <c r="AD1421" s="599"/>
      <c r="AE1421" s="599"/>
      <c r="AF1421" s="599"/>
      <c r="AG1421" s="599"/>
      <c r="AH1421" s="599"/>
      <c r="AI1421" s="599"/>
      <c r="AJ1421" s="599"/>
      <c r="AK1421" s="599"/>
      <c r="AL1421" s="599"/>
      <c r="AM1421" s="599"/>
      <c r="AN1421" s="599"/>
      <c r="AO1421" s="599"/>
      <c r="AP1421" s="599"/>
      <c r="AQ1421" s="599"/>
      <c r="AR1421" s="599"/>
      <c r="AS1421" s="599"/>
      <c r="AT1421" s="599"/>
      <c r="AU1421" s="599"/>
      <c r="AV1421" s="599"/>
      <c r="AW1421" s="599"/>
      <c r="AX1421" s="599"/>
      <c r="AY1421" s="599"/>
      <c r="AZ1421" s="599"/>
      <c r="BA1421" s="599"/>
      <c r="BB1421" s="599"/>
    </row>
    <row r="1422" spans="1:54" s="598" customFormat="1">
      <c r="A1422" s="610"/>
      <c r="B1422" s="610"/>
      <c r="C1422" s="611"/>
      <c r="D1422" s="612"/>
      <c r="E1422" s="613"/>
      <c r="F1422" s="597"/>
      <c r="G1422" s="615"/>
      <c r="H1422" s="615" t="s">
        <v>1517</v>
      </c>
      <c r="I1422" s="620"/>
      <c r="J1422" s="617"/>
      <c r="K1422" s="618"/>
      <c r="L1422" s="599"/>
      <c r="M1422" s="599"/>
      <c r="N1422" s="599"/>
      <c r="O1422" s="599"/>
      <c r="P1422" s="599"/>
      <c r="Q1422" s="599"/>
      <c r="R1422" s="599"/>
      <c r="S1422" s="599"/>
      <c r="T1422" s="599"/>
      <c r="U1422" s="599"/>
      <c r="V1422" s="599"/>
      <c r="W1422" s="599"/>
      <c r="X1422" s="599"/>
      <c r="Y1422" s="599"/>
      <c r="Z1422" s="599"/>
      <c r="AA1422" s="599"/>
      <c r="AB1422" s="599"/>
      <c r="AC1422" s="599"/>
      <c r="AD1422" s="599"/>
      <c r="AE1422" s="599"/>
      <c r="AF1422" s="599"/>
      <c r="AG1422" s="599"/>
      <c r="AH1422" s="599"/>
      <c r="AI1422" s="599"/>
      <c r="AJ1422" s="599"/>
      <c r="AK1422" s="599"/>
      <c r="AL1422" s="599"/>
      <c r="AM1422" s="599"/>
      <c r="AN1422" s="599"/>
      <c r="AO1422" s="599"/>
      <c r="AP1422" s="599"/>
      <c r="AQ1422" s="599"/>
      <c r="AR1422" s="599"/>
      <c r="AS1422" s="599"/>
      <c r="AT1422" s="599"/>
      <c r="AU1422" s="599"/>
      <c r="AV1422" s="599"/>
      <c r="AW1422" s="599"/>
      <c r="AX1422" s="599"/>
      <c r="AY1422" s="599"/>
      <c r="AZ1422" s="599"/>
      <c r="BA1422" s="599"/>
      <c r="BB1422" s="599"/>
    </row>
    <row r="1423" spans="1:54" s="598" customFormat="1">
      <c r="A1423" s="610"/>
      <c r="B1423" s="610"/>
      <c r="C1423" s="611"/>
      <c r="D1423" s="612"/>
      <c r="E1423" s="613"/>
      <c r="F1423" s="597"/>
      <c r="G1423" s="615"/>
      <c r="H1423" s="615" t="str">
        <f>H$39</f>
        <v>MA</v>
      </c>
      <c r="I1423" s="620"/>
      <c r="J1423" s="617"/>
      <c r="K1423" s="618"/>
      <c r="L1423" s="599"/>
      <c r="M1423" s="599"/>
      <c r="N1423" s="599"/>
      <c r="O1423" s="599"/>
      <c r="P1423" s="599"/>
      <c r="Q1423" s="599"/>
      <c r="R1423" s="599"/>
      <c r="S1423" s="599"/>
      <c r="T1423" s="599"/>
      <c r="U1423" s="599"/>
      <c r="V1423" s="599"/>
      <c r="W1423" s="599"/>
      <c r="X1423" s="599"/>
      <c r="Y1423" s="599"/>
      <c r="Z1423" s="599"/>
      <c r="AA1423" s="599"/>
      <c r="AB1423" s="599"/>
      <c r="AC1423" s="599"/>
      <c r="AD1423" s="599"/>
      <c r="AE1423" s="599"/>
      <c r="AF1423" s="599"/>
      <c r="AG1423" s="599"/>
      <c r="AH1423" s="599"/>
      <c r="AI1423" s="599"/>
      <c r="AJ1423" s="599"/>
      <c r="AK1423" s="599"/>
      <c r="AL1423" s="599"/>
      <c r="AM1423" s="599"/>
      <c r="AN1423" s="599"/>
      <c r="AO1423" s="599"/>
      <c r="AP1423" s="599"/>
      <c r="AQ1423" s="599"/>
      <c r="AR1423" s="599"/>
      <c r="AS1423" s="599"/>
      <c r="AT1423" s="599"/>
      <c r="AU1423" s="599"/>
      <c r="AV1423" s="599"/>
      <c r="AW1423" s="599"/>
      <c r="AX1423" s="599"/>
      <c r="AY1423" s="599"/>
      <c r="AZ1423" s="599"/>
      <c r="BA1423" s="599"/>
      <c r="BB1423" s="599"/>
    </row>
    <row r="1424" spans="1:54" s="598" customFormat="1">
      <c r="A1424" s="610"/>
      <c r="B1424" s="610"/>
      <c r="C1424" s="611"/>
      <c r="D1424" s="612"/>
      <c r="E1424" s="613"/>
      <c r="F1424" s="597"/>
      <c r="G1424" s="615"/>
      <c r="H1424" s="615" t="str">
        <f>H$40</f>
        <v>S1</v>
      </c>
      <c r="I1424" s="620"/>
      <c r="J1424" s="617"/>
      <c r="K1424" s="618"/>
      <c r="L1424" s="599"/>
      <c r="M1424" s="599"/>
      <c r="N1424" s="599"/>
      <c r="O1424" s="599"/>
      <c r="P1424" s="599"/>
      <c r="Q1424" s="599"/>
      <c r="R1424" s="599"/>
      <c r="S1424" s="599"/>
      <c r="T1424" s="599"/>
      <c r="U1424" s="599"/>
      <c r="V1424" s="599"/>
      <c r="W1424" s="599"/>
      <c r="X1424" s="599"/>
      <c r="Y1424" s="599"/>
      <c r="Z1424" s="599"/>
      <c r="AA1424" s="599"/>
      <c r="AB1424" s="599"/>
      <c r="AC1424" s="599"/>
      <c r="AD1424" s="599"/>
      <c r="AE1424" s="599"/>
      <c r="AF1424" s="599"/>
      <c r="AG1424" s="599"/>
      <c r="AH1424" s="599"/>
      <c r="AI1424" s="599"/>
      <c r="AJ1424" s="599"/>
      <c r="AK1424" s="599"/>
      <c r="AL1424" s="599"/>
      <c r="AM1424" s="599"/>
      <c r="AN1424" s="599"/>
      <c r="AO1424" s="599"/>
      <c r="AP1424" s="599"/>
      <c r="AQ1424" s="599"/>
      <c r="AR1424" s="599"/>
      <c r="AS1424" s="599"/>
      <c r="AT1424" s="599"/>
      <c r="AU1424" s="599"/>
      <c r="AV1424" s="599"/>
      <c r="AW1424" s="599"/>
      <c r="AX1424" s="599"/>
      <c r="AY1424" s="599"/>
      <c r="AZ1424" s="599"/>
      <c r="BA1424" s="599"/>
      <c r="BB1424" s="599"/>
    </row>
    <row r="1425" spans="1:54" s="598" customFormat="1">
      <c r="A1425" s="610"/>
      <c r="B1425" s="610"/>
      <c r="C1425" s="611"/>
      <c r="D1425" s="612"/>
      <c r="E1425" s="613"/>
      <c r="F1425" s="597"/>
      <c r="G1425" s="615"/>
      <c r="H1425" s="615" t="str">
        <f>H$41</f>
        <v>S2</v>
      </c>
      <c r="I1425" s="620"/>
      <c r="J1425" s="617"/>
      <c r="K1425" s="618"/>
      <c r="L1425" s="599"/>
      <c r="M1425" s="599"/>
      <c r="N1425" s="599"/>
      <c r="O1425" s="599"/>
      <c r="P1425" s="599"/>
      <c r="Q1425" s="599"/>
      <c r="R1425" s="599"/>
      <c r="S1425" s="599"/>
      <c r="T1425" s="599"/>
      <c r="U1425" s="599"/>
      <c r="V1425" s="599"/>
      <c r="W1425" s="599"/>
      <c r="X1425" s="599"/>
      <c r="Y1425" s="599"/>
      <c r="Z1425" s="599"/>
      <c r="AA1425" s="599"/>
      <c r="AB1425" s="599"/>
      <c r="AC1425" s="599"/>
      <c r="AD1425" s="599"/>
      <c r="AE1425" s="599"/>
      <c r="AF1425" s="599"/>
      <c r="AG1425" s="599"/>
      <c r="AH1425" s="599"/>
      <c r="AI1425" s="599"/>
      <c r="AJ1425" s="599"/>
      <c r="AK1425" s="599"/>
      <c r="AL1425" s="599"/>
      <c r="AM1425" s="599"/>
      <c r="AN1425" s="599"/>
      <c r="AO1425" s="599"/>
      <c r="AP1425" s="599"/>
      <c r="AQ1425" s="599"/>
      <c r="AR1425" s="599"/>
      <c r="AS1425" s="599"/>
      <c r="AT1425" s="599"/>
      <c r="AU1425" s="599"/>
      <c r="AV1425" s="599"/>
      <c r="AW1425" s="599"/>
      <c r="AX1425" s="599"/>
      <c r="AY1425" s="599"/>
      <c r="AZ1425" s="599"/>
      <c r="BA1425" s="599"/>
      <c r="BB1425" s="599"/>
    </row>
    <row r="1426" spans="1:54" s="598" customFormat="1">
      <c r="A1426" s="610"/>
      <c r="B1426" s="610"/>
      <c r="C1426" s="611"/>
      <c r="D1426" s="612"/>
      <c r="E1426" s="613"/>
      <c r="F1426" s="597"/>
      <c r="G1426" s="615"/>
      <c r="H1426" s="615" t="str">
        <f>H$42</f>
        <v>S3</v>
      </c>
      <c r="I1426" s="620"/>
      <c r="J1426" s="617"/>
      <c r="K1426" s="618"/>
      <c r="L1426" s="599"/>
      <c r="M1426" s="599"/>
      <c r="N1426" s="599"/>
      <c r="O1426" s="599"/>
      <c r="P1426" s="599"/>
      <c r="Q1426" s="599"/>
      <c r="R1426" s="599"/>
      <c r="S1426" s="599"/>
      <c r="T1426" s="599"/>
      <c r="U1426" s="599"/>
      <c r="V1426" s="599"/>
      <c r="W1426" s="599"/>
      <c r="X1426" s="599"/>
      <c r="Y1426" s="599"/>
      <c r="Z1426" s="599"/>
      <c r="AA1426" s="599"/>
      <c r="AB1426" s="599"/>
      <c r="AC1426" s="599"/>
      <c r="AD1426" s="599"/>
      <c r="AE1426" s="599"/>
      <c r="AF1426" s="599"/>
      <c r="AG1426" s="599"/>
      <c r="AH1426" s="599"/>
      <c r="AI1426" s="599"/>
      <c r="AJ1426" s="599"/>
      <c r="AK1426" s="599"/>
      <c r="AL1426" s="599"/>
      <c r="AM1426" s="599"/>
      <c r="AN1426" s="599"/>
      <c r="AO1426" s="599"/>
      <c r="AP1426" s="599"/>
      <c r="AQ1426" s="599"/>
      <c r="AR1426" s="599"/>
      <c r="AS1426" s="599"/>
      <c r="AT1426" s="599"/>
      <c r="AU1426" s="599"/>
      <c r="AV1426" s="599"/>
      <c r="AW1426" s="599"/>
      <c r="AX1426" s="599"/>
      <c r="AY1426" s="599"/>
      <c r="AZ1426" s="599"/>
      <c r="BA1426" s="599"/>
      <c r="BB1426" s="599"/>
    </row>
    <row r="1427" spans="1:54" s="598" customFormat="1">
      <c r="A1427" s="610"/>
      <c r="B1427" s="610"/>
      <c r="C1427" s="611"/>
      <c r="D1427" s="612"/>
      <c r="E1427" s="613"/>
      <c r="F1427" s="597"/>
      <c r="G1427" s="615"/>
      <c r="H1427" s="615" t="str">
        <f>H$43</f>
        <v>S4</v>
      </c>
      <c r="I1427" s="620"/>
      <c r="J1427" s="617"/>
      <c r="K1427" s="618"/>
      <c r="L1427" s="599"/>
      <c r="M1427" s="599"/>
      <c r="N1427" s="599"/>
      <c r="O1427" s="599"/>
      <c r="P1427" s="599"/>
      <c r="Q1427" s="599"/>
      <c r="R1427" s="599"/>
      <c r="S1427" s="599"/>
      <c r="T1427" s="599"/>
      <c r="U1427" s="599"/>
      <c r="V1427" s="599"/>
      <c r="W1427" s="599"/>
      <c r="X1427" s="599"/>
      <c r="Y1427" s="599"/>
      <c r="Z1427" s="599"/>
      <c r="AA1427" s="599"/>
      <c r="AB1427" s="599"/>
      <c r="AC1427" s="599"/>
      <c r="AD1427" s="599"/>
      <c r="AE1427" s="599"/>
      <c r="AF1427" s="599"/>
      <c r="AG1427" s="599"/>
      <c r="AH1427" s="599"/>
      <c r="AI1427" s="599"/>
      <c r="AJ1427" s="599"/>
      <c r="AK1427" s="599"/>
      <c r="AL1427" s="599"/>
      <c r="AM1427" s="599"/>
      <c r="AN1427" s="599"/>
      <c r="AO1427" s="599"/>
      <c r="AP1427" s="599"/>
      <c r="AQ1427" s="599"/>
      <c r="AR1427" s="599"/>
      <c r="AS1427" s="599"/>
      <c r="AT1427" s="599"/>
      <c r="AU1427" s="599"/>
      <c r="AV1427" s="599"/>
      <c r="AW1427" s="599"/>
      <c r="AX1427" s="599"/>
      <c r="AY1427" s="599"/>
      <c r="AZ1427" s="599"/>
      <c r="BA1427" s="599"/>
      <c r="BB1427" s="599"/>
    </row>
    <row r="1428" spans="1:54" s="598" customFormat="1">
      <c r="A1428" s="610"/>
      <c r="B1428" s="610"/>
      <c r="C1428" s="611"/>
      <c r="D1428" s="612"/>
      <c r="E1428" s="613"/>
      <c r="F1428" s="597"/>
      <c r="G1428" s="610"/>
      <c r="H1428" s="610"/>
      <c r="I1428" s="611"/>
      <c r="J1428" s="612"/>
      <c r="K1428" s="613"/>
      <c r="L1428" s="599"/>
      <c r="M1428" s="599"/>
      <c r="N1428" s="599"/>
      <c r="O1428" s="599"/>
      <c r="P1428" s="599"/>
      <c r="Q1428" s="599"/>
      <c r="R1428" s="599"/>
      <c r="S1428" s="599"/>
      <c r="T1428" s="599"/>
      <c r="U1428" s="599"/>
      <c r="V1428" s="599"/>
      <c r="W1428" s="599"/>
      <c r="X1428" s="599"/>
      <c r="Y1428" s="599"/>
      <c r="Z1428" s="599"/>
      <c r="AA1428" s="599"/>
      <c r="AB1428" s="599"/>
      <c r="AC1428" s="599"/>
      <c r="AD1428" s="599"/>
      <c r="AE1428" s="599"/>
      <c r="AF1428" s="599"/>
      <c r="AG1428" s="599"/>
      <c r="AH1428" s="599"/>
      <c r="AI1428" s="599"/>
      <c r="AJ1428" s="599"/>
      <c r="AK1428" s="599"/>
      <c r="AL1428" s="599"/>
      <c r="AM1428" s="599"/>
      <c r="AN1428" s="599"/>
      <c r="AO1428" s="599"/>
      <c r="AP1428" s="599"/>
      <c r="AQ1428" s="599"/>
      <c r="AR1428" s="599"/>
      <c r="AS1428" s="599"/>
      <c r="AT1428" s="599"/>
      <c r="AU1428" s="599"/>
      <c r="AV1428" s="599"/>
      <c r="AW1428" s="599"/>
      <c r="AX1428" s="599"/>
      <c r="AY1428" s="599"/>
      <c r="AZ1428" s="599"/>
      <c r="BA1428" s="599"/>
      <c r="BB1428" s="599"/>
    </row>
    <row r="1429" spans="1:54" s="598" customFormat="1" ht="62.45">
      <c r="A1429" s="610"/>
      <c r="B1429" s="610"/>
      <c r="C1429" s="611"/>
      <c r="D1429" s="612"/>
      <c r="E1429" s="613"/>
      <c r="F1429" s="597"/>
      <c r="G1429" s="605" t="s">
        <v>2019</v>
      </c>
      <c r="H1429" s="605"/>
      <c r="I1429" s="606" t="s">
        <v>2020</v>
      </c>
      <c r="J1429" s="607"/>
      <c r="K1429" s="608"/>
      <c r="L1429" s="599"/>
      <c r="M1429" s="599"/>
      <c r="N1429" s="599"/>
      <c r="O1429" s="599"/>
      <c r="P1429" s="599"/>
      <c r="Q1429" s="599"/>
      <c r="R1429" s="599"/>
      <c r="S1429" s="599"/>
      <c r="T1429" s="599"/>
      <c r="U1429" s="599"/>
      <c r="V1429" s="599"/>
      <c r="W1429" s="599"/>
      <c r="X1429" s="599"/>
      <c r="Y1429" s="599"/>
      <c r="Z1429" s="599"/>
      <c r="AA1429" s="599"/>
      <c r="AB1429" s="599"/>
      <c r="AC1429" s="599"/>
      <c r="AD1429" s="599"/>
      <c r="AE1429" s="599"/>
      <c r="AF1429" s="599"/>
      <c r="AG1429" s="599"/>
      <c r="AH1429" s="599"/>
      <c r="AI1429" s="599"/>
      <c r="AJ1429" s="599"/>
      <c r="AK1429" s="599"/>
      <c r="AL1429" s="599"/>
      <c r="AM1429" s="599"/>
      <c r="AN1429" s="599"/>
      <c r="AO1429" s="599"/>
      <c r="AP1429" s="599"/>
      <c r="AQ1429" s="599"/>
      <c r="AR1429" s="599"/>
      <c r="AS1429" s="599"/>
      <c r="AT1429" s="599"/>
      <c r="AU1429" s="599"/>
      <c r="AV1429" s="599"/>
      <c r="AW1429" s="599"/>
      <c r="AX1429" s="599"/>
      <c r="AY1429" s="599"/>
      <c r="AZ1429" s="599"/>
      <c r="BA1429" s="599"/>
      <c r="BB1429" s="599"/>
    </row>
    <row r="1430" spans="1:54" s="598" customFormat="1" ht="37.5">
      <c r="A1430" s="610"/>
      <c r="B1430" s="610"/>
      <c r="C1430" s="611"/>
      <c r="D1430" s="612"/>
      <c r="E1430" s="613"/>
      <c r="F1430" s="597"/>
      <c r="G1430" s="605"/>
      <c r="H1430" s="605"/>
      <c r="I1430" s="609" t="s">
        <v>2021</v>
      </c>
      <c r="J1430" s="607"/>
      <c r="K1430" s="608"/>
      <c r="L1430" s="599"/>
      <c r="M1430" s="599"/>
      <c r="N1430" s="599"/>
      <c r="O1430" s="599"/>
      <c r="P1430" s="599"/>
      <c r="Q1430" s="599"/>
      <c r="R1430" s="599"/>
      <c r="S1430" s="599"/>
      <c r="T1430" s="599"/>
      <c r="U1430" s="599"/>
      <c r="V1430" s="599"/>
      <c r="W1430" s="599"/>
      <c r="X1430" s="599"/>
      <c r="Y1430" s="599"/>
      <c r="Z1430" s="599"/>
      <c r="AA1430" s="599"/>
      <c r="AB1430" s="599"/>
      <c r="AC1430" s="599"/>
      <c r="AD1430" s="599"/>
      <c r="AE1430" s="599"/>
      <c r="AF1430" s="599"/>
      <c r="AG1430" s="599"/>
      <c r="AH1430" s="599"/>
      <c r="AI1430" s="599"/>
      <c r="AJ1430" s="599"/>
      <c r="AK1430" s="599"/>
      <c r="AL1430" s="599"/>
      <c r="AM1430" s="599"/>
      <c r="AN1430" s="599"/>
      <c r="AO1430" s="599"/>
      <c r="AP1430" s="599"/>
      <c r="AQ1430" s="599"/>
      <c r="AR1430" s="599"/>
      <c r="AS1430" s="599"/>
      <c r="AT1430" s="599"/>
      <c r="AU1430" s="599"/>
      <c r="AV1430" s="599"/>
      <c r="AW1430" s="599"/>
      <c r="AX1430" s="599"/>
      <c r="AY1430" s="599"/>
      <c r="AZ1430" s="599"/>
      <c r="BA1430" s="599"/>
      <c r="BB1430" s="599"/>
    </row>
    <row r="1431" spans="1:54" s="598" customFormat="1">
      <c r="A1431" s="610"/>
      <c r="B1431" s="610"/>
      <c r="C1431" s="611"/>
      <c r="D1431" s="612"/>
      <c r="E1431" s="613"/>
      <c r="F1431" s="597"/>
      <c r="G1431" s="605"/>
      <c r="H1431" s="605" t="s">
        <v>1517</v>
      </c>
      <c r="I1431" s="574"/>
      <c r="J1431" s="607"/>
      <c r="K1431" s="608"/>
      <c r="L1431" s="599"/>
      <c r="M1431" s="599"/>
      <c r="N1431" s="599"/>
      <c r="O1431" s="599"/>
      <c r="P1431" s="599"/>
      <c r="Q1431" s="599"/>
      <c r="R1431" s="599"/>
      <c r="S1431" s="599"/>
      <c r="T1431" s="599"/>
      <c r="U1431" s="599"/>
      <c r="V1431" s="599"/>
      <c r="W1431" s="599"/>
      <c r="X1431" s="599"/>
      <c r="Y1431" s="599"/>
      <c r="Z1431" s="599"/>
      <c r="AA1431" s="599"/>
      <c r="AB1431" s="599"/>
      <c r="AC1431" s="599"/>
      <c r="AD1431" s="599"/>
      <c r="AE1431" s="599"/>
      <c r="AF1431" s="599"/>
      <c r="AG1431" s="599"/>
      <c r="AH1431" s="599"/>
      <c r="AI1431" s="599"/>
      <c r="AJ1431" s="599"/>
      <c r="AK1431" s="599"/>
      <c r="AL1431" s="599"/>
      <c r="AM1431" s="599"/>
      <c r="AN1431" s="599"/>
      <c r="AO1431" s="599"/>
      <c r="AP1431" s="599"/>
      <c r="AQ1431" s="599"/>
      <c r="AR1431" s="599"/>
      <c r="AS1431" s="599"/>
      <c r="AT1431" s="599"/>
      <c r="AU1431" s="599"/>
      <c r="AV1431" s="599"/>
      <c r="AW1431" s="599"/>
      <c r="AX1431" s="599"/>
      <c r="AY1431" s="599"/>
      <c r="AZ1431" s="599"/>
      <c r="BA1431" s="599"/>
      <c r="BB1431" s="599"/>
    </row>
    <row r="1432" spans="1:54" s="598" customFormat="1">
      <c r="A1432" s="610"/>
      <c r="B1432" s="610"/>
      <c r="C1432" s="611"/>
      <c r="D1432" s="612"/>
      <c r="E1432" s="613"/>
      <c r="F1432" s="597"/>
      <c r="G1432" s="605"/>
      <c r="H1432" s="605" t="str">
        <f>H$39</f>
        <v>MA</v>
      </c>
      <c r="I1432" s="574"/>
      <c r="J1432" s="607"/>
      <c r="K1432" s="608"/>
      <c r="L1432" s="599"/>
      <c r="M1432" s="599"/>
      <c r="N1432" s="599"/>
      <c r="O1432" s="599"/>
      <c r="P1432" s="599"/>
      <c r="Q1432" s="599"/>
      <c r="R1432" s="599"/>
      <c r="S1432" s="599"/>
      <c r="T1432" s="599"/>
      <c r="U1432" s="599"/>
      <c r="V1432" s="599"/>
      <c r="W1432" s="599"/>
      <c r="X1432" s="599"/>
      <c r="Y1432" s="599"/>
      <c r="Z1432" s="599"/>
      <c r="AA1432" s="599"/>
      <c r="AB1432" s="599"/>
      <c r="AC1432" s="599"/>
      <c r="AD1432" s="599"/>
      <c r="AE1432" s="599"/>
      <c r="AF1432" s="599"/>
      <c r="AG1432" s="599"/>
      <c r="AH1432" s="599"/>
      <c r="AI1432" s="599"/>
      <c r="AJ1432" s="599"/>
      <c r="AK1432" s="599"/>
      <c r="AL1432" s="599"/>
      <c r="AM1432" s="599"/>
      <c r="AN1432" s="599"/>
      <c r="AO1432" s="599"/>
      <c r="AP1432" s="599"/>
      <c r="AQ1432" s="599"/>
      <c r="AR1432" s="599"/>
      <c r="AS1432" s="599"/>
      <c r="AT1432" s="599"/>
      <c r="AU1432" s="599"/>
      <c r="AV1432" s="599"/>
      <c r="AW1432" s="599"/>
      <c r="AX1432" s="599"/>
      <c r="AY1432" s="599"/>
      <c r="AZ1432" s="599"/>
      <c r="BA1432" s="599"/>
      <c r="BB1432" s="599"/>
    </row>
    <row r="1433" spans="1:54" s="598" customFormat="1">
      <c r="A1433" s="610"/>
      <c r="B1433" s="610"/>
      <c r="C1433" s="611"/>
      <c r="D1433" s="612"/>
      <c r="E1433" s="613"/>
      <c r="F1433" s="597"/>
      <c r="G1433" s="605"/>
      <c r="H1433" s="605" t="str">
        <f>H$40</f>
        <v>S1</v>
      </c>
      <c r="I1433" s="574"/>
      <c r="J1433" s="607"/>
      <c r="K1433" s="608"/>
      <c r="L1433" s="599"/>
      <c r="M1433" s="599"/>
      <c r="N1433" s="599"/>
      <c r="O1433" s="599"/>
      <c r="P1433" s="599"/>
      <c r="Q1433" s="599"/>
      <c r="R1433" s="599"/>
      <c r="S1433" s="599"/>
      <c r="T1433" s="599"/>
      <c r="U1433" s="599"/>
      <c r="V1433" s="599"/>
      <c r="W1433" s="599"/>
      <c r="X1433" s="599"/>
      <c r="Y1433" s="599"/>
      <c r="Z1433" s="599"/>
      <c r="AA1433" s="599"/>
      <c r="AB1433" s="599"/>
      <c r="AC1433" s="599"/>
      <c r="AD1433" s="599"/>
      <c r="AE1433" s="599"/>
      <c r="AF1433" s="599"/>
      <c r="AG1433" s="599"/>
      <c r="AH1433" s="599"/>
      <c r="AI1433" s="599"/>
      <c r="AJ1433" s="599"/>
      <c r="AK1433" s="599"/>
      <c r="AL1433" s="599"/>
      <c r="AM1433" s="599"/>
      <c r="AN1433" s="599"/>
      <c r="AO1433" s="599"/>
      <c r="AP1433" s="599"/>
      <c r="AQ1433" s="599"/>
      <c r="AR1433" s="599"/>
      <c r="AS1433" s="599"/>
      <c r="AT1433" s="599"/>
      <c r="AU1433" s="599"/>
      <c r="AV1433" s="599"/>
      <c r="AW1433" s="599"/>
      <c r="AX1433" s="599"/>
      <c r="AY1433" s="599"/>
      <c r="AZ1433" s="599"/>
      <c r="BA1433" s="599"/>
      <c r="BB1433" s="599"/>
    </row>
    <row r="1434" spans="1:54" s="598" customFormat="1">
      <c r="A1434" s="610"/>
      <c r="B1434" s="610"/>
      <c r="C1434" s="611"/>
      <c r="D1434" s="612"/>
      <c r="E1434" s="613"/>
      <c r="F1434" s="597"/>
      <c r="G1434" s="605"/>
      <c r="H1434" s="605" t="str">
        <f>H$41</f>
        <v>S2</v>
      </c>
      <c r="I1434" s="574"/>
      <c r="J1434" s="607"/>
      <c r="K1434" s="608"/>
      <c r="L1434" s="599"/>
      <c r="M1434" s="599"/>
      <c r="N1434" s="599"/>
      <c r="O1434" s="599"/>
      <c r="P1434" s="599"/>
      <c r="Q1434" s="599"/>
      <c r="R1434" s="599"/>
      <c r="S1434" s="599"/>
      <c r="T1434" s="599"/>
      <c r="U1434" s="599"/>
      <c r="V1434" s="599"/>
      <c r="W1434" s="599"/>
      <c r="X1434" s="599"/>
      <c r="Y1434" s="599"/>
      <c r="Z1434" s="599"/>
      <c r="AA1434" s="599"/>
      <c r="AB1434" s="599"/>
      <c r="AC1434" s="599"/>
      <c r="AD1434" s="599"/>
      <c r="AE1434" s="599"/>
      <c r="AF1434" s="599"/>
      <c r="AG1434" s="599"/>
      <c r="AH1434" s="599"/>
      <c r="AI1434" s="599"/>
      <c r="AJ1434" s="599"/>
      <c r="AK1434" s="599"/>
      <c r="AL1434" s="599"/>
      <c r="AM1434" s="599"/>
      <c r="AN1434" s="599"/>
      <c r="AO1434" s="599"/>
      <c r="AP1434" s="599"/>
      <c r="AQ1434" s="599"/>
      <c r="AR1434" s="599"/>
      <c r="AS1434" s="599"/>
      <c r="AT1434" s="599"/>
      <c r="AU1434" s="599"/>
      <c r="AV1434" s="599"/>
      <c r="AW1434" s="599"/>
      <c r="AX1434" s="599"/>
      <c r="AY1434" s="599"/>
      <c r="AZ1434" s="599"/>
      <c r="BA1434" s="599"/>
      <c r="BB1434" s="599"/>
    </row>
    <row r="1435" spans="1:54" s="598" customFormat="1">
      <c r="A1435" s="610"/>
      <c r="B1435" s="610"/>
      <c r="C1435" s="611"/>
      <c r="D1435" s="612"/>
      <c r="E1435" s="613"/>
      <c r="F1435" s="597"/>
      <c r="G1435" s="605"/>
      <c r="H1435" s="605" t="str">
        <f>H$42</f>
        <v>S3</v>
      </c>
      <c r="I1435" s="574"/>
      <c r="J1435" s="607"/>
      <c r="K1435" s="608"/>
      <c r="L1435" s="599"/>
      <c r="M1435" s="599"/>
      <c r="N1435" s="599"/>
      <c r="O1435" s="599"/>
      <c r="P1435" s="599"/>
      <c r="Q1435" s="599"/>
      <c r="R1435" s="599"/>
      <c r="S1435" s="599"/>
      <c r="T1435" s="599"/>
      <c r="U1435" s="599"/>
      <c r="V1435" s="599"/>
      <c r="W1435" s="599"/>
      <c r="X1435" s="599"/>
      <c r="Y1435" s="599"/>
      <c r="Z1435" s="599"/>
      <c r="AA1435" s="599"/>
      <c r="AB1435" s="599"/>
      <c r="AC1435" s="599"/>
      <c r="AD1435" s="599"/>
      <c r="AE1435" s="599"/>
      <c r="AF1435" s="599"/>
      <c r="AG1435" s="599"/>
      <c r="AH1435" s="599"/>
      <c r="AI1435" s="599"/>
      <c r="AJ1435" s="599"/>
      <c r="AK1435" s="599"/>
      <c r="AL1435" s="599"/>
      <c r="AM1435" s="599"/>
      <c r="AN1435" s="599"/>
      <c r="AO1435" s="599"/>
      <c r="AP1435" s="599"/>
      <c r="AQ1435" s="599"/>
      <c r="AR1435" s="599"/>
      <c r="AS1435" s="599"/>
      <c r="AT1435" s="599"/>
      <c r="AU1435" s="599"/>
      <c r="AV1435" s="599"/>
      <c r="AW1435" s="599"/>
      <c r="AX1435" s="599"/>
      <c r="AY1435" s="599"/>
      <c r="AZ1435" s="599"/>
      <c r="BA1435" s="599"/>
      <c r="BB1435" s="599"/>
    </row>
    <row r="1436" spans="1:54" s="598" customFormat="1">
      <c r="A1436" s="610"/>
      <c r="B1436" s="610"/>
      <c r="C1436" s="611"/>
      <c r="D1436" s="612"/>
      <c r="E1436" s="613"/>
      <c r="F1436" s="597"/>
      <c r="G1436" s="605"/>
      <c r="H1436" s="605" t="str">
        <f>H$43</f>
        <v>S4</v>
      </c>
      <c r="I1436" s="574"/>
      <c r="J1436" s="607"/>
      <c r="K1436" s="608"/>
      <c r="L1436" s="599"/>
      <c r="M1436" s="599"/>
      <c r="N1436" s="599"/>
      <c r="O1436" s="599"/>
      <c r="P1436" s="599"/>
      <c r="Q1436" s="599"/>
      <c r="R1436" s="599"/>
      <c r="S1436" s="599"/>
      <c r="T1436" s="599"/>
      <c r="U1436" s="599"/>
      <c r="V1436" s="599"/>
      <c r="W1436" s="599"/>
      <c r="X1436" s="599"/>
      <c r="Y1436" s="599"/>
      <c r="Z1436" s="599"/>
      <c r="AA1436" s="599"/>
      <c r="AB1436" s="599"/>
      <c r="AC1436" s="599"/>
      <c r="AD1436" s="599"/>
      <c r="AE1436" s="599"/>
      <c r="AF1436" s="599"/>
      <c r="AG1436" s="599"/>
      <c r="AH1436" s="599"/>
      <c r="AI1436" s="599"/>
      <c r="AJ1436" s="599"/>
      <c r="AK1436" s="599"/>
      <c r="AL1436" s="599"/>
      <c r="AM1436" s="599"/>
      <c r="AN1436" s="599"/>
      <c r="AO1436" s="599"/>
      <c r="AP1436" s="599"/>
      <c r="AQ1436" s="599"/>
      <c r="AR1436" s="599"/>
      <c r="AS1436" s="599"/>
      <c r="AT1436" s="599"/>
      <c r="AU1436" s="599"/>
      <c r="AV1436" s="599"/>
      <c r="AW1436" s="599"/>
      <c r="AX1436" s="599"/>
      <c r="AY1436" s="599"/>
      <c r="AZ1436" s="599"/>
      <c r="BA1436" s="599"/>
      <c r="BB1436" s="599"/>
    </row>
    <row r="1437" spans="1:54" s="598" customFormat="1">
      <c r="A1437" s="610"/>
      <c r="B1437" s="610"/>
      <c r="C1437" s="611"/>
      <c r="D1437" s="612"/>
      <c r="E1437" s="613"/>
      <c r="F1437" s="597"/>
      <c r="G1437" s="600"/>
      <c r="H1437" s="600"/>
      <c r="I1437" s="600"/>
      <c r="J1437" s="600"/>
      <c r="K1437" s="600"/>
      <c r="L1437" s="599"/>
      <c r="M1437" s="599"/>
      <c r="N1437" s="599"/>
      <c r="O1437" s="599"/>
      <c r="P1437" s="599"/>
      <c r="Q1437" s="599"/>
      <c r="R1437" s="599"/>
      <c r="S1437" s="599"/>
      <c r="T1437" s="599"/>
      <c r="U1437" s="599"/>
      <c r="V1437" s="599"/>
      <c r="W1437" s="599"/>
      <c r="X1437" s="599"/>
      <c r="Y1437" s="599"/>
      <c r="Z1437" s="599"/>
      <c r="AA1437" s="599"/>
      <c r="AB1437" s="599"/>
      <c r="AC1437" s="599"/>
      <c r="AD1437" s="599"/>
      <c r="AE1437" s="599"/>
      <c r="AF1437" s="599"/>
      <c r="AG1437" s="599"/>
      <c r="AH1437" s="599"/>
      <c r="AI1437" s="599"/>
      <c r="AJ1437" s="599"/>
      <c r="AK1437" s="599"/>
      <c r="AL1437" s="599"/>
      <c r="AM1437" s="599"/>
      <c r="AN1437" s="599"/>
      <c r="AO1437" s="599"/>
      <c r="AP1437" s="599"/>
      <c r="AQ1437" s="599"/>
      <c r="AR1437" s="599"/>
      <c r="AS1437" s="599"/>
      <c r="AT1437" s="599"/>
      <c r="AU1437" s="599"/>
      <c r="AV1437" s="599"/>
      <c r="AW1437" s="599"/>
      <c r="AX1437" s="599"/>
      <c r="AY1437" s="599"/>
      <c r="AZ1437" s="599"/>
      <c r="BA1437" s="599"/>
      <c r="BB1437" s="599"/>
    </row>
    <row r="1438" spans="1:54" s="598" customFormat="1">
      <c r="A1438" s="601">
        <v>3.5</v>
      </c>
      <c r="B1438" s="601"/>
      <c r="C1438" s="593" t="s">
        <v>1228</v>
      </c>
      <c r="D1438" s="602"/>
      <c r="E1438" s="640"/>
      <c r="F1438" s="597"/>
      <c r="G1438" s="601">
        <v>3.6</v>
      </c>
      <c r="H1438" s="601"/>
      <c r="I1438" s="593" t="s">
        <v>1228</v>
      </c>
      <c r="J1438" s="602"/>
      <c r="K1438" s="640"/>
      <c r="L1438" s="599"/>
      <c r="M1438" s="599"/>
      <c r="N1438" s="599"/>
      <c r="O1438" s="599"/>
      <c r="P1438" s="599"/>
      <c r="Q1438" s="599"/>
      <c r="R1438" s="599"/>
      <c r="S1438" s="599"/>
      <c r="T1438" s="599"/>
      <c r="U1438" s="599"/>
      <c r="V1438" s="599"/>
      <c r="W1438" s="599"/>
      <c r="X1438" s="599"/>
      <c r="Y1438" s="599"/>
      <c r="Z1438" s="599"/>
      <c r="AA1438" s="599"/>
      <c r="AB1438" s="599"/>
      <c r="AC1438" s="599"/>
      <c r="AD1438" s="599"/>
      <c r="AE1438" s="599"/>
      <c r="AF1438" s="599"/>
      <c r="AG1438" s="599"/>
      <c r="AH1438" s="599"/>
      <c r="AI1438" s="599"/>
      <c r="AJ1438" s="599"/>
      <c r="AK1438" s="599"/>
      <c r="AL1438" s="599"/>
      <c r="AM1438" s="599"/>
      <c r="AN1438" s="599"/>
      <c r="AO1438" s="599"/>
      <c r="AP1438" s="599"/>
      <c r="AQ1438" s="599"/>
      <c r="AR1438" s="599"/>
      <c r="AS1438" s="599"/>
      <c r="AT1438" s="599"/>
      <c r="AU1438" s="599"/>
      <c r="AV1438" s="599"/>
      <c r="AW1438" s="599"/>
      <c r="AX1438" s="599"/>
      <c r="AY1438" s="599"/>
      <c r="AZ1438" s="599"/>
      <c r="BA1438" s="599"/>
      <c r="BB1438" s="599"/>
    </row>
    <row r="1439" spans="1:54" s="598" customFormat="1" ht="62.45">
      <c r="A1439" s="605" t="s">
        <v>1229</v>
      </c>
      <c r="B1439" s="605"/>
      <c r="C1439" s="606" t="s">
        <v>1231</v>
      </c>
      <c r="D1439" s="607"/>
      <c r="E1439" s="608"/>
      <c r="F1439" s="597"/>
      <c r="G1439" s="605" t="s">
        <v>1240</v>
      </c>
      <c r="H1439" s="605"/>
      <c r="I1439" s="606" t="s">
        <v>2022</v>
      </c>
      <c r="J1439" s="607"/>
      <c r="K1439" s="608"/>
      <c r="L1439" s="599"/>
      <c r="M1439" s="599"/>
      <c r="N1439" s="599"/>
      <c r="O1439" s="599"/>
      <c r="P1439" s="599"/>
      <c r="Q1439" s="599"/>
      <c r="R1439" s="599"/>
      <c r="S1439" s="599"/>
      <c r="T1439" s="599"/>
      <c r="U1439" s="599"/>
      <c r="V1439" s="599"/>
      <c r="W1439" s="599"/>
      <c r="X1439" s="599"/>
      <c r="Y1439" s="599"/>
      <c r="Z1439" s="599"/>
      <c r="AA1439" s="599"/>
      <c r="AB1439" s="599"/>
      <c r="AC1439" s="599"/>
      <c r="AD1439" s="599"/>
      <c r="AE1439" s="599"/>
      <c r="AF1439" s="599"/>
      <c r="AG1439" s="599"/>
      <c r="AH1439" s="599"/>
      <c r="AI1439" s="599"/>
      <c r="AJ1439" s="599"/>
      <c r="AK1439" s="599"/>
      <c r="AL1439" s="599"/>
      <c r="AM1439" s="599"/>
      <c r="AN1439" s="599"/>
      <c r="AO1439" s="599"/>
      <c r="AP1439" s="599"/>
      <c r="AQ1439" s="599"/>
      <c r="AR1439" s="599"/>
      <c r="AS1439" s="599"/>
      <c r="AT1439" s="599"/>
      <c r="AU1439" s="599"/>
      <c r="AV1439" s="599"/>
      <c r="AW1439" s="599"/>
      <c r="AX1439" s="599"/>
      <c r="AY1439" s="599"/>
      <c r="AZ1439" s="599"/>
      <c r="BA1439" s="599"/>
      <c r="BB1439" s="599"/>
    </row>
    <row r="1440" spans="1:54" s="598" customFormat="1" ht="125.1">
      <c r="A1440" s="605"/>
      <c r="B1440" s="605"/>
      <c r="C1440" s="609" t="s">
        <v>2023</v>
      </c>
      <c r="D1440" s="607"/>
      <c r="E1440" s="608"/>
      <c r="F1440" s="597"/>
      <c r="G1440" s="605"/>
      <c r="H1440" s="605"/>
      <c r="I1440" s="609" t="s">
        <v>2024</v>
      </c>
      <c r="J1440" s="607"/>
      <c r="K1440" s="608"/>
      <c r="L1440" s="599"/>
      <c r="M1440" s="599"/>
      <c r="N1440" s="599"/>
      <c r="O1440" s="599"/>
      <c r="P1440" s="599"/>
      <c r="Q1440" s="599"/>
      <c r="R1440" s="599"/>
      <c r="S1440" s="599"/>
      <c r="T1440" s="599"/>
      <c r="U1440" s="599"/>
      <c r="V1440" s="599"/>
      <c r="W1440" s="599"/>
      <c r="X1440" s="599"/>
      <c r="Y1440" s="599"/>
      <c r="Z1440" s="599"/>
      <c r="AA1440" s="599"/>
      <c r="AB1440" s="599"/>
      <c r="AC1440" s="599"/>
      <c r="AD1440" s="599"/>
      <c r="AE1440" s="599"/>
      <c r="AF1440" s="599"/>
      <c r="AG1440" s="599"/>
      <c r="AH1440" s="599"/>
      <c r="AI1440" s="599"/>
      <c r="AJ1440" s="599"/>
      <c r="AK1440" s="599"/>
      <c r="AL1440" s="599"/>
      <c r="AM1440" s="599"/>
      <c r="AN1440" s="599"/>
      <c r="AO1440" s="599"/>
      <c r="AP1440" s="599"/>
      <c r="AQ1440" s="599"/>
      <c r="AR1440" s="599"/>
      <c r="AS1440" s="599"/>
      <c r="AT1440" s="599"/>
      <c r="AU1440" s="599"/>
      <c r="AV1440" s="599"/>
      <c r="AW1440" s="599"/>
      <c r="AX1440" s="599"/>
      <c r="AY1440" s="599"/>
      <c r="AZ1440" s="599"/>
      <c r="BA1440" s="599"/>
      <c r="BB1440" s="599"/>
    </row>
    <row r="1441" spans="1:54" s="598" customFormat="1">
      <c r="A1441" s="605"/>
      <c r="B1441" s="605" t="s">
        <v>1517</v>
      </c>
      <c r="C1441" s="574"/>
      <c r="D1441" s="607"/>
      <c r="E1441" s="608"/>
      <c r="F1441" s="597"/>
      <c r="G1441" s="605"/>
      <c r="H1441" s="605" t="s">
        <v>1517</v>
      </c>
      <c r="I1441" s="574"/>
      <c r="J1441" s="607"/>
      <c r="K1441" s="608"/>
      <c r="L1441" s="599"/>
      <c r="M1441" s="599"/>
      <c r="N1441" s="599"/>
      <c r="O1441" s="599"/>
      <c r="P1441" s="599"/>
      <c r="Q1441" s="599"/>
      <c r="R1441" s="599"/>
      <c r="S1441" s="599"/>
      <c r="T1441" s="599"/>
      <c r="U1441" s="599"/>
      <c r="V1441" s="599"/>
      <c r="W1441" s="599"/>
      <c r="X1441" s="599"/>
      <c r="Y1441" s="599"/>
      <c r="Z1441" s="599"/>
      <c r="AA1441" s="599"/>
      <c r="AB1441" s="599"/>
      <c r="AC1441" s="599"/>
      <c r="AD1441" s="599"/>
      <c r="AE1441" s="599"/>
      <c r="AF1441" s="599"/>
      <c r="AG1441" s="599"/>
      <c r="AH1441" s="599"/>
      <c r="AI1441" s="599"/>
      <c r="AJ1441" s="599"/>
      <c r="AK1441" s="599"/>
      <c r="AL1441" s="599"/>
      <c r="AM1441" s="599"/>
      <c r="AN1441" s="599"/>
      <c r="AO1441" s="599"/>
      <c r="AP1441" s="599"/>
      <c r="AQ1441" s="599"/>
      <c r="AR1441" s="599"/>
      <c r="AS1441" s="599"/>
      <c r="AT1441" s="599"/>
      <c r="AU1441" s="599"/>
      <c r="AV1441" s="599"/>
      <c r="AW1441" s="599"/>
      <c r="AX1441" s="599"/>
      <c r="AY1441" s="599"/>
      <c r="AZ1441" s="599"/>
      <c r="BA1441" s="599"/>
      <c r="BB1441" s="599"/>
    </row>
    <row r="1442" spans="1:54" s="598" customFormat="1">
      <c r="A1442" s="605"/>
      <c r="B1442" s="605" t="str">
        <f>B$39</f>
        <v>MA</v>
      </c>
      <c r="C1442" s="574"/>
      <c r="D1442" s="607"/>
      <c r="E1442" s="608"/>
      <c r="F1442" s="597"/>
      <c r="G1442" s="605"/>
      <c r="H1442" s="605" t="str">
        <f>H$39</f>
        <v>MA</v>
      </c>
      <c r="I1442" s="574"/>
      <c r="J1442" s="607"/>
      <c r="K1442" s="608"/>
      <c r="L1442" s="599"/>
      <c r="M1442" s="599"/>
      <c r="N1442" s="599"/>
      <c r="O1442" s="599"/>
      <c r="P1442" s="599"/>
      <c r="Q1442" s="599"/>
      <c r="R1442" s="599"/>
      <c r="S1442" s="599"/>
      <c r="T1442" s="599"/>
      <c r="U1442" s="599"/>
      <c r="V1442" s="599"/>
      <c r="W1442" s="599"/>
      <c r="X1442" s="599"/>
      <c r="Y1442" s="599"/>
      <c r="Z1442" s="599"/>
      <c r="AA1442" s="599"/>
      <c r="AB1442" s="599"/>
      <c r="AC1442" s="599"/>
      <c r="AD1442" s="599"/>
      <c r="AE1442" s="599"/>
      <c r="AF1442" s="599"/>
      <c r="AG1442" s="599"/>
      <c r="AH1442" s="599"/>
      <c r="AI1442" s="599"/>
      <c r="AJ1442" s="599"/>
      <c r="AK1442" s="599"/>
      <c r="AL1442" s="599"/>
      <c r="AM1442" s="599"/>
      <c r="AN1442" s="599"/>
      <c r="AO1442" s="599"/>
      <c r="AP1442" s="599"/>
      <c r="AQ1442" s="599"/>
      <c r="AR1442" s="599"/>
      <c r="AS1442" s="599"/>
      <c r="AT1442" s="599"/>
      <c r="AU1442" s="599"/>
      <c r="AV1442" s="599"/>
      <c r="AW1442" s="599"/>
      <c r="AX1442" s="599"/>
      <c r="AY1442" s="599"/>
      <c r="AZ1442" s="599"/>
      <c r="BA1442" s="599"/>
      <c r="BB1442" s="599"/>
    </row>
    <row r="1443" spans="1:54" s="598" customFormat="1">
      <c r="A1443" s="605"/>
      <c r="B1443" s="605" t="str">
        <f>B$40</f>
        <v>S1</v>
      </c>
      <c r="C1443" s="574"/>
      <c r="D1443" s="607"/>
      <c r="E1443" s="608"/>
      <c r="F1443" s="597"/>
      <c r="G1443" s="605"/>
      <c r="H1443" s="605" t="str">
        <f>H$40</f>
        <v>S1</v>
      </c>
      <c r="I1443" s="574"/>
      <c r="J1443" s="607"/>
      <c r="K1443" s="608"/>
      <c r="L1443" s="599"/>
      <c r="M1443" s="599"/>
      <c r="N1443" s="599"/>
      <c r="O1443" s="599"/>
      <c r="P1443" s="599"/>
      <c r="Q1443" s="599"/>
      <c r="R1443" s="599"/>
      <c r="S1443" s="599"/>
      <c r="T1443" s="599"/>
      <c r="U1443" s="599"/>
      <c r="V1443" s="599"/>
      <c r="W1443" s="599"/>
      <c r="X1443" s="599"/>
      <c r="Y1443" s="599"/>
      <c r="Z1443" s="599"/>
      <c r="AA1443" s="599"/>
      <c r="AB1443" s="599"/>
      <c r="AC1443" s="599"/>
      <c r="AD1443" s="599"/>
      <c r="AE1443" s="599"/>
      <c r="AF1443" s="599"/>
      <c r="AG1443" s="599"/>
      <c r="AH1443" s="599"/>
      <c r="AI1443" s="599"/>
      <c r="AJ1443" s="599"/>
      <c r="AK1443" s="599"/>
      <c r="AL1443" s="599"/>
      <c r="AM1443" s="599"/>
      <c r="AN1443" s="599"/>
      <c r="AO1443" s="599"/>
      <c r="AP1443" s="599"/>
      <c r="AQ1443" s="599"/>
      <c r="AR1443" s="599"/>
      <c r="AS1443" s="599"/>
      <c r="AT1443" s="599"/>
      <c r="AU1443" s="599"/>
      <c r="AV1443" s="599"/>
      <c r="AW1443" s="599"/>
      <c r="AX1443" s="599"/>
      <c r="AY1443" s="599"/>
      <c r="AZ1443" s="599"/>
      <c r="BA1443" s="599"/>
      <c r="BB1443" s="599"/>
    </row>
    <row r="1444" spans="1:54" s="598" customFormat="1">
      <c r="A1444" s="605"/>
      <c r="B1444" s="605" t="str">
        <f>B$41</f>
        <v>S2</v>
      </c>
      <c r="C1444" s="574"/>
      <c r="D1444" s="607"/>
      <c r="E1444" s="608"/>
      <c r="F1444" s="597"/>
      <c r="G1444" s="605"/>
      <c r="H1444" s="605" t="str">
        <f>H$41</f>
        <v>S2</v>
      </c>
      <c r="I1444" s="574"/>
      <c r="J1444" s="607"/>
      <c r="K1444" s="608"/>
      <c r="L1444" s="599"/>
      <c r="M1444" s="599"/>
      <c r="N1444" s="599"/>
      <c r="O1444" s="599"/>
      <c r="P1444" s="599"/>
      <c r="Q1444" s="599"/>
      <c r="R1444" s="599"/>
      <c r="S1444" s="599"/>
      <c r="T1444" s="599"/>
      <c r="U1444" s="599"/>
      <c r="V1444" s="599"/>
      <c r="W1444" s="599"/>
      <c r="X1444" s="599"/>
      <c r="Y1444" s="599"/>
      <c r="Z1444" s="599"/>
      <c r="AA1444" s="599"/>
      <c r="AB1444" s="599"/>
      <c r="AC1444" s="599"/>
      <c r="AD1444" s="599"/>
      <c r="AE1444" s="599"/>
      <c r="AF1444" s="599"/>
      <c r="AG1444" s="599"/>
      <c r="AH1444" s="599"/>
      <c r="AI1444" s="599"/>
      <c r="AJ1444" s="599"/>
      <c r="AK1444" s="599"/>
      <c r="AL1444" s="599"/>
      <c r="AM1444" s="599"/>
      <c r="AN1444" s="599"/>
      <c r="AO1444" s="599"/>
      <c r="AP1444" s="599"/>
      <c r="AQ1444" s="599"/>
      <c r="AR1444" s="599"/>
      <c r="AS1444" s="599"/>
      <c r="AT1444" s="599"/>
      <c r="AU1444" s="599"/>
      <c r="AV1444" s="599"/>
      <c r="AW1444" s="599"/>
      <c r="AX1444" s="599"/>
      <c r="AY1444" s="599"/>
      <c r="AZ1444" s="599"/>
      <c r="BA1444" s="599"/>
      <c r="BB1444" s="599"/>
    </row>
    <row r="1445" spans="1:54" s="598" customFormat="1">
      <c r="A1445" s="605"/>
      <c r="B1445" s="605" t="str">
        <f>B$42</f>
        <v>S3</v>
      </c>
      <c r="C1445" s="574"/>
      <c r="D1445" s="607"/>
      <c r="E1445" s="608"/>
      <c r="F1445" s="597"/>
      <c r="G1445" s="605"/>
      <c r="H1445" s="605" t="str">
        <f>H$42</f>
        <v>S3</v>
      </c>
      <c r="I1445" s="574"/>
      <c r="J1445" s="607"/>
      <c r="K1445" s="608"/>
      <c r="L1445" s="599"/>
      <c r="M1445" s="599"/>
      <c r="N1445" s="599"/>
      <c r="O1445" s="599"/>
      <c r="P1445" s="599"/>
      <c r="Q1445" s="599"/>
      <c r="R1445" s="599"/>
      <c r="S1445" s="599"/>
      <c r="T1445" s="599"/>
      <c r="U1445" s="599"/>
      <c r="V1445" s="599"/>
      <c r="W1445" s="599"/>
      <c r="X1445" s="599"/>
      <c r="Y1445" s="599"/>
      <c r="Z1445" s="599"/>
      <c r="AA1445" s="599"/>
      <c r="AB1445" s="599"/>
      <c r="AC1445" s="599"/>
      <c r="AD1445" s="599"/>
      <c r="AE1445" s="599"/>
      <c r="AF1445" s="599"/>
      <c r="AG1445" s="599"/>
      <c r="AH1445" s="599"/>
      <c r="AI1445" s="599"/>
      <c r="AJ1445" s="599"/>
      <c r="AK1445" s="599"/>
      <c r="AL1445" s="599"/>
      <c r="AM1445" s="599"/>
      <c r="AN1445" s="599"/>
      <c r="AO1445" s="599"/>
      <c r="AP1445" s="599"/>
      <c r="AQ1445" s="599"/>
      <c r="AR1445" s="599"/>
      <c r="AS1445" s="599"/>
      <c r="AT1445" s="599"/>
      <c r="AU1445" s="599"/>
      <c r="AV1445" s="599"/>
      <c r="AW1445" s="599"/>
      <c r="AX1445" s="599"/>
      <c r="AY1445" s="599"/>
      <c r="AZ1445" s="599"/>
      <c r="BA1445" s="599"/>
      <c r="BB1445" s="599"/>
    </row>
    <row r="1446" spans="1:54" s="598" customFormat="1">
      <c r="A1446" s="605"/>
      <c r="B1446" s="605" t="str">
        <f>B$43</f>
        <v>S4</v>
      </c>
      <c r="C1446" s="574"/>
      <c r="D1446" s="607"/>
      <c r="E1446" s="608"/>
      <c r="F1446" s="597"/>
      <c r="G1446" s="605"/>
      <c r="H1446" s="605" t="str">
        <f>H$43</f>
        <v>S4</v>
      </c>
      <c r="I1446" s="574"/>
      <c r="J1446" s="607"/>
      <c r="K1446" s="608"/>
      <c r="L1446" s="599"/>
      <c r="M1446" s="599"/>
      <c r="N1446" s="599"/>
      <c r="O1446" s="599"/>
      <c r="P1446" s="599"/>
      <c r="Q1446" s="599"/>
      <c r="R1446" s="599"/>
      <c r="S1446" s="599"/>
      <c r="T1446" s="599"/>
      <c r="U1446" s="599"/>
      <c r="V1446" s="599"/>
      <c r="W1446" s="599"/>
      <c r="X1446" s="599"/>
      <c r="Y1446" s="599"/>
      <c r="Z1446" s="599"/>
      <c r="AA1446" s="599"/>
      <c r="AB1446" s="599"/>
      <c r="AC1446" s="599"/>
      <c r="AD1446" s="599"/>
      <c r="AE1446" s="599"/>
      <c r="AF1446" s="599"/>
      <c r="AG1446" s="599"/>
      <c r="AH1446" s="599"/>
      <c r="AI1446" s="599"/>
      <c r="AJ1446" s="599"/>
      <c r="AK1446" s="599"/>
      <c r="AL1446" s="599"/>
      <c r="AM1446" s="599"/>
      <c r="AN1446" s="599"/>
      <c r="AO1446" s="599"/>
      <c r="AP1446" s="599"/>
      <c r="AQ1446" s="599"/>
      <c r="AR1446" s="599"/>
      <c r="AS1446" s="599"/>
      <c r="AT1446" s="599"/>
      <c r="AU1446" s="599"/>
      <c r="AV1446" s="599"/>
      <c r="AW1446" s="599"/>
      <c r="AX1446" s="599"/>
      <c r="AY1446" s="599"/>
      <c r="AZ1446" s="599"/>
      <c r="BA1446" s="599"/>
      <c r="BB1446" s="599"/>
    </row>
    <row r="1447" spans="1:54" s="598" customFormat="1">
      <c r="A1447" s="610"/>
      <c r="B1447" s="610"/>
      <c r="C1447" s="611"/>
      <c r="D1447" s="612"/>
      <c r="E1447" s="613"/>
      <c r="F1447" s="597"/>
      <c r="G1447" s="610"/>
      <c r="H1447" s="610"/>
      <c r="I1447" s="611"/>
      <c r="J1447" s="612"/>
      <c r="K1447" s="613"/>
      <c r="L1447" s="599"/>
      <c r="M1447" s="599"/>
      <c r="N1447" s="599"/>
      <c r="O1447" s="599"/>
      <c r="P1447" s="599"/>
      <c r="Q1447" s="599"/>
      <c r="R1447" s="599"/>
      <c r="S1447" s="599"/>
      <c r="T1447" s="599"/>
      <c r="U1447" s="599"/>
      <c r="V1447" s="599"/>
      <c r="W1447" s="599"/>
      <c r="X1447" s="599"/>
      <c r="Y1447" s="599"/>
      <c r="Z1447" s="599"/>
      <c r="AA1447" s="599"/>
      <c r="AB1447" s="599"/>
      <c r="AC1447" s="599"/>
      <c r="AD1447" s="599"/>
      <c r="AE1447" s="599"/>
      <c r="AF1447" s="599"/>
      <c r="AG1447" s="599"/>
      <c r="AH1447" s="599"/>
      <c r="AI1447" s="599"/>
      <c r="AJ1447" s="599"/>
      <c r="AK1447" s="599"/>
      <c r="AL1447" s="599"/>
      <c r="AM1447" s="599"/>
      <c r="AN1447" s="599"/>
      <c r="AO1447" s="599"/>
      <c r="AP1447" s="599"/>
      <c r="AQ1447" s="599"/>
      <c r="AR1447" s="599"/>
      <c r="AS1447" s="599"/>
      <c r="AT1447" s="599"/>
      <c r="AU1447" s="599"/>
      <c r="AV1447" s="599"/>
      <c r="AW1447" s="599"/>
      <c r="AX1447" s="599"/>
      <c r="AY1447" s="599"/>
      <c r="AZ1447" s="599"/>
      <c r="BA1447" s="599"/>
      <c r="BB1447" s="599"/>
    </row>
    <row r="1448" spans="1:54" s="598" customFormat="1" ht="137.44999999999999">
      <c r="A1448" s="605" t="s">
        <v>1234</v>
      </c>
      <c r="B1448" s="605"/>
      <c r="C1448" s="606" t="s">
        <v>1235</v>
      </c>
      <c r="D1448" s="607"/>
      <c r="E1448" s="608"/>
      <c r="F1448" s="597"/>
      <c r="G1448" s="605" t="s">
        <v>1246</v>
      </c>
      <c r="H1448" s="605"/>
      <c r="I1448" s="606" t="s">
        <v>2025</v>
      </c>
      <c r="J1448" s="607"/>
      <c r="K1448" s="608"/>
      <c r="L1448" s="599"/>
      <c r="M1448" s="599"/>
      <c r="N1448" s="599"/>
      <c r="O1448" s="599"/>
      <c r="P1448" s="599"/>
      <c r="Q1448" s="599"/>
      <c r="R1448" s="599"/>
      <c r="S1448" s="599"/>
      <c r="T1448" s="599"/>
      <c r="U1448" s="599"/>
      <c r="V1448" s="599"/>
      <c r="W1448" s="599"/>
      <c r="X1448" s="599"/>
      <c r="Y1448" s="599"/>
      <c r="Z1448" s="599"/>
      <c r="AA1448" s="599"/>
      <c r="AB1448" s="599"/>
      <c r="AC1448" s="599"/>
      <c r="AD1448" s="599"/>
      <c r="AE1448" s="599"/>
      <c r="AF1448" s="599"/>
      <c r="AG1448" s="599"/>
      <c r="AH1448" s="599"/>
      <c r="AI1448" s="599"/>
      <c r="AJ1448" s="599"/>
      <c r="AK1448" s="599"/>
      <c r="AL1448" s="599"/>
      <c r="AM1448" s="599"/>
      <c r="AN1448" s="599"/>
      <c r="AO1448" s="599"/>
      <c r="AP1448" s="599"/>
      <c r="AQ1448" s="599"/>
      <c r="AR1448" s="599"/>
      <c r="AS1448" s="599"/>
      <c r="AT1448" s="599"/>
      <c r="AU1448" s="599"/>
      <c r="AV1448" s="599"/>
      <c r="AW1448" s="599"/>
      <c r="AX1448" s="599"/>
      <c r="AY1448" s="599"/>
      <c r="AZ1448" s="599"/>
      <c r="BA1448" s="599"/>
      <c r="BB1448" s="599"/>
    </row>
    <row r="1449" spans="1:54" s="598" customFormat="1" ht="225">
      <c r="A1449" s="605"/>
      <c r="B1449" s="605"/>
      <c r="C1449" s="609" t="s">
        <v>2026</v>
      </c>
      <c r="D1449" s="607"/>
      <c r="E1449" s="608"/>
      <c r="F1449" s="597"/>
      <c r="G1449" s="605"/>
      <c r="H1449" s="605"/>
      <c r="I1449" s="609" t="s">
        <v>2027</v>
      </c>
      <c r="J1449" s="607"/>
      <c r="K1449" s="608"/>
      <c r="L1449" s="599"/>
      <c r="M1449" s="599"/>
      <c r="N1449" s="599"/>
      <c r="O1449" s="599"/>
      <c r="P1449" s="599"/>
      <c r="Q1449" s="599"/>
      <c r="R1449" s="599"/>
      <c r="S1449" s="599"/>
      <c r="T1449" s="599"/>
      <c r="U1449" s="599"/>
      <c r="V1449" s="599"/>
      <c r="W1449" s="599"/>
      <c r="X1449" s="599"/>
      <c r="Y1449" s="599"/>
      <c r="Z1449" s="599"/>
      <c r="AA1449" s="599"/>
      <c r="AB1449" s="599"/>
      <c r="AC1449" s="599"/>
      <c r="AD1449" s="599"/>
      <c r="AE1449" s="599"/>
      <c r="AF1449" s="599"/>
      <c r="AG1449" s="599"/>
      <c r="AH1449" s="599"/>
      <c r="AI1449" s="599"/>
      <c r="AJ1449" s="599"/>
      <c r="AK1449" s="599"/>
      <c r="AL1449" s="599"/>
      <c r="AM1449" s="599"/>
      <c r="AN1449" s="599"/>
      <c r="AO1449" s="599"/>
      <c r="AP1449" s="599"/>
      <c r="AQ1449" s="599"/>
      <c r="AR1449" s="599"/>
      <c r="AS1449" s="599"/>
      <c r="AT1449" s="599"/>
      <c r="AU1449" s="599"/>
      <c r="AV1449" s="599"/>
      <c r="AW1449" s="599"/>
      <c r="AX1449" s="599"/>
      <c r="AY1449" s="599"/>
      <c r="AZ1449" s="599"/>
      <c r="BA1449" s="599"/>
      <c r="BB1449" s="599"/>
    </row>
    <row r="1450" spans="1:54" s="598" customFormat="1">
      <c r="A1450" s="605"/>
      <c r="B1450" s="605" t="s">
        <v>1517</v>
      </c>
      <c r="C1450" s="574"/>
      <c r="D1450" s="607"/>
      <c r="E1450" s="608"/>
      <c r="F1450" s="597"/>
      <c r="G1450" s="605"/>
      <c r="H1450" s="605" t="s">
        <v>1517</v>
      </c>
      <c r="I1450" s="574"/>
      <c r="J1450" s="607"/>
      <c r="K1450" s="608"/>
      <c r="L1450" s="599"/>
      <c r="M1450" s="599"/>
      <c r="N1450" s="599"/>
      <c r="O1450" s="599"/>
      <c r="P1450" s="599"/>
      <c r="Q1450" s="599"/>
      <c r="R1450" s="599"/>
      <c r="S1450" s="599"/>
      <c r="T1450" s="599"/>
      <c r="U1450" s="599"/>
      <c r="V1450" s="599"/>
      <c r="W1450" s="599"/>
      <c r="X1450" s="599"/>
      <c r="Y1450" s="599"/>
      <c r="Z1450" s="599"/>
      <c r="AA1450" s="599"/>
      <c r="AB1450" s="599"/>
      <c r="AC1450" s="599"/>
      <c r="AD1450" s="599"/>
      <c r="AE1450" s="599"/>
      <c r="AF1450" s="599"/>
      <c r="AG1450" s="599"/>
      <c r="AH1450" s="599"/>
      <c r="AI1450" s="599"/>
      <c r="AJ1450" s="599"/>
      <c r="AK1450" s="599"/>
      <c r="AL1450" s="599"/>
      <c r="AM1450" s="599"/>
      <c r="AN1450" s="599"/>
      <c r="AO1450" s="599"/>
      <c r="AP1450" s="599"/>
      <c r="AQ1450" s="599"/>
      <c r="AR1450" s="599"/>
      <c r="AS1450" s="599"/>
      <c r="AT1450" s="599"/>
      <c r="AU1450" s="599"/>
      <c r="AV1450" s="599"/>
      <c r="AW1450" s="599"/>
      <c r="AX1450" s="599"/>
      <c r="AY1450" s="599"/>
      <c r="AZ1450" s="599"/>
      <c r="BA1450" s="599"/>
      <c r="BB1450" s="599"/>
    </row>
    <row r="1451" spans="1:54" s="598" customFormat="1">
      <c r="A1451" s="605"/>
      <c r="B1451" s="605" t="str">
        <f>B$39</f>
        <v>MA</v>
      </c>
      <c r="C1451" s="574"/>
      <c r="D1451" s="607"/>
      <c r="E1451" s="608"/>
      <c r="F1451" s="597"/>
      <c r="G1451" s="605"/>
      <c r="H1451" s="605" t="str">
        <f>H$39</f>
        <v>MA</v>
      </c>
      <c r="I1451" s="574"/>
      <c r="J1451" s="607"/>
      <c r="K1451" s="608"/>
      <c r="L1451" s="599"/>
      <c r="M1451" s="599"/>
      <c r="N1451" s="599"/>
      <c r="O1451" s="599"/>
      <c r="P1451" s="599"/>
      <c r="Q1451" s="599"/>
      <c r="R1451" s="599"/>
      <c r="S1451" s="599"/>
      <c r="T1451" s="599"/>
      <c r="U1451" s="599"/>
      <c r="V1451" s="599"/>
      <c r="W1451" s="599"/>
      <c r="X1451" s="599"/>
      <c r="Y1451" s="599"/>
      <c r="Z1451" s="599"/>
      <c r="AA1451" s="599"/>
      <c r="AB1451" s="599"/>
      <c r="AC1451" s="599"/>
      <c r="AD1451" s="599"/>
      <c r="AE1451" s="599"/>
      <c r="AF1451" s="599"/>
      <c r="AG1451" s="599"/>
      <c r="AH1451" s="599"/>
      <c r="AI1451" s="599"/>
      <c r="AJ1451" s="599"/>
      <c r="AK1451" s="599"/>
      <c r="AL1451" s="599"/>
      <c r="AM1451" s="599"/>
      <c r="AN1451" s="599"/>
      <c r="AO1451" s="599"/>
      <c r="AP1451" s="599"/>
      <c r="AQ1451" s="599"/>
      <c r="AR1451" s="599"/>
      <c r="AS1451" s="599"/>
      <c r="AT1451" s="599"/>
      <c r="AU1451" s="599"/>
      <c r="AV1451" s="599"/>
      <c r="AW1451" s="599"/>
      <c r="AX1451" s="599"/>
      <c r="AY1451" s="599"/>
      <c r="AZ1451" s="599"/>
      <c r="BA1451" s="599"/>
      <c r="BB1451" s="599"/>
    </row>
    <row r="1452" spans="1:54" s="598" customFormat="1">
      <c r="A1452" s="605"/>
      <c r="B1452" s="605" t="str">
        <f>B$40</f>
        <v>S1</v>
      </c>
      <c r="C1452" s="574"/>
      <c r="D1452" s="607"/>
      <c r="E1452" s="608"/>
      <c r="F1452" s="597"/>
      <c r="G1452" s="605"/>
      <c r="H1452" s="605" t="str">
        <f>H$40</f>
        <v>S1</v>
      </c>
      <c r="I1452" s="574"/>
      <c r="J1452" s="607"/>
      <c r="K1452" s="608"/>
      <c r="L1452" s="599"/>
      <c r="M1452" s="599"/>
      <c r="N1452" s="599"/>
      <c r="O1452" s="599"/>
      <c r="P1452" s="599"/>
      <c r="Q1452" s="599"/>
      <c r="R1452" s="599"/>
      <c r="S1452" s="599"/>
      <c r="T1452" s="599"/>
      <c r="U1452" s="599"/>
      <c r="V1452" s="599"/>
      <c r="W1452" s="599"/>
      <c r="X1452" s="599"/>
      <c r="Y1452" s="599"/>
      <c r="Z1452" s="599"/>
      <c r="AA1452" s="599"/>
      <c r="AB1452" s="599"/>
      <c r="AC1452" s="599"/>
      <c r="AD1452" s="599"/>
      <c r="AE1452" s="599"/>
      <c r="AF1452" s="599"/>
      <c r="AG1452" s="599"/>
      <c r="AH1452" s="599"/>
      <c r="AI1452" s="599"/>
      <c r="AJ1452" s="599"/>
      <c r="AK1452" s="599"/>
      <c r="AL1452" s="599"/>
      <c r="AM1452" s="599"/>
      <c r="AN1452" s="599"/>
      <c r="AO1452" s="599"/>
      <c r="AP1452" s="599"/>
      <c r="AQ1452" s="599"/>
      <c r="AR1452" s="599"/>
      <c r="AS1452" s="599"/>
      <c r="AT1452" s="599"/>
      <c r="AU1452" s="599"/>
      <c r="AV1452" s="599"/>
      <c r="AW1452" s="599"/>
      <c r="AX1452" s="599"/>
      <c r="AY1452" s="599"/>
      <c r="AZ1452" s="599"/>
      <c r="BA1452" s="599"/>
      <c r="BB1452" s="599"/>
    </row>
    <row r="1453" spans="1:54" s="598" customFormat="1">
      <c r="A1453" s="605"/>
      <c r="B1453" s="605" t="str">
        <f>B$41</f>
        <v>S2</v>
      </c>
      <c r="C1453" s="574"/>
      <c r="D1453" s="607"/>
      <c r="E1453" s="608"/>
      <c r="F1453" s="597"/>
      <c r="G1453" s="605"/>
      <c r="H1453" s="605" t="str">
        <f>H$41</f>
        <v>S2</v>
      </c>
      <c r="I1453" s="574"/>
      <c r="J1453" s="607"/>
      <c r="K1453" s="608"/>
      <c r="L1453" s="599"/>
      <c r="M1453" s="599"/>
      <c r="N1453" s="599"/>
      <c r="O1453" s="599"/>
      <c r="P1453" s="599"/>
      <c r="Q1453" s="599"/>
      <c r="R1453" s="599"/>
      <c r="S1453" s="599"/>
      <c r="T1453" s="599"/>
      <c r="U1453" s="599"/>
      <c r="V1453" s="599"/>
      <c r="W1453" s="599"/>
      <c r="X1453" s="599"/>
      <c r="Y1453" s="599"/>
      <c r="Z1453" s="599"/>
      <c r="AA1453" s="599"/>
      <c r="AB1453" s="599"/>
      <c r="AC1453" s="599"/>
      <c r="AD1453" s="599"/>
      <c r="AE1453" s="599"/>
      <c r="AF1453" s="599"/>
      <c r="AG1453" s="599"/>
      <c r="AH1453" s="599"/>
      <c r="AI1453" s="599"/>
      <c r="AJ1453" s="599"/>
      <c r="AK1453" s="599"/>
      <c r="AL1453" s="599"/>
      <c r="AM1453" s="599"/>
      <c r="AN1453" s="599"/>
      <c r="AO1453" s="599"/>
      <c r="AP1453" s="599"/>
      <c r="AQ1453" s="599"/>
      <c r="AR1453" s="599"/>
      <c r="AS1453" s="599"/>
      <c r="AT1453" s="599"/>
      <c r="AU1453" s="599"/>
      <c r="AV1453" s="599"/>
      <c r="AW1453" s="599"/>
      <c r="AX1453" s="599"/>
      <c r="AY1453" s="599"/>
      <c r="AZ1453" s="599"/>
      <c r="BA1453" s="599"/>
      <c r="BB1453" s="599"/>
    </row>
    <row r="1454" spans="1:54" s="598" customFormat="1">
      <c r="A1454" s="605"/>
      <c r="B1454" s="605" t="str">
        <f>B$42</f>
        <v>S3</v>
      </c>
      <c r="C1454" s="574"/>
      <c r="D1454" s="607"/>
      <c r="E1454" s="608"/>
      <c r="F1454" s="597"/>
      <c r="G1454" s="605"/>
      <c r="H1454" s="605" t="str">
        <f>H$42</f>
        <v>S3</v>
      </c>
      <c r="I1454" s="574"/>
      <c r="J1454" s="607"/>
      <c r="K1454" s="608"/>
      <c r="L1454" s="599"/>
      <c r="M1454" s="599"/>
      <c r="N1454" s="599"/>
      <c r="O1454" s="599"/>
      <c r="P1454" s="599"/>
      <c r="Q1454" s="599"/>
      <c r="R1454" s="599"/>
      <c r="S1454" s="599"/>
      <c r="T1454" s="599"/>
      <c r="U1454" s="599"/>
      <c r="V1454" s="599"/>
      <c r="W1454" s="599"/>
      <c r="X1454" s="599"/>
      <c r="Y1454" s="599"/>
      <c r="Z1454" s="599"/>
      <c r="AA1454" s="599"/>
      <c r="AB1454" s="599"/>
      <c r="AC1454" s="599"/>
      <c r="AD1454" s="599"/>
      <c r="AE1454" s="599"/>
      <c r="AF1454" s="599"/>
      <c r="AG1454" s="599"/>
      <c r="AH1454" s="599"/>
      <c r="AI1454" s="599"/>
      <c r="AJ1454" s="599"/>
      <c r="AK1454" s="599"/>
      <c r="AL1454" s="599"/>
      <c r="AM1454" s="599"/>
      <c r="AN1454" s="599"/>
      <c r="AO1454" s="599"/>
      <c r="AP1454" s="599"/>
      <c r="AQ1454" s="599"/>
      <c r="AR1454" s="599"/>
      <c r="AS1454" s="599"/>
      <c r="AT1454" s="599"/>
      <c r="AU1454" s="599"/>
      <c r="AV1454" s="599"/>
      <c r="AW1454" s="599"/>
      <c r="AX1454" s="599"/>
      <c r="AY1454" s="599"/>
      <c r="AZ1454" s="599"/>
      <c r="BA1454" s="599"/>
      <c r="BB1454" s="599"/>
    </row>
    <row r="1455" spans="1:54" s="598" customFormat="1">
      <c r="A1455" s="605"/>
      <c r="B1455" s="605" t="str">
        <f>B$43</f>
        <v>S4</v>
      </c>
      <c r="C1455" s="574"/>
      <c r="D1455" s="607"/>
      <c r="E1455" s="608"/>
      <c r="F1455" s="597"/>
      <c r="G1455" s="605"/>
      <c r="H1455" s="605" t="str">
        <f>H$43</f>
        <v>S4</v>
      </c>
      <c r="I1455" s="574"/>
      <c r="J1455" s="607"/>
      <c r="K1455" s="608"/>
      <c r="L1455" s="599"/>
      <c r="M1455" s="599"/>
      <c r="N1455" s="599"/>
      <c r="O1455" s="599"/>
      <c r="P1455" s="599"/>
      <c r="Q1455" s="599"/>
      <c r="R1455" s="599"/>
      <c r="S1455" s="599"/>
      <c r="T1455" s="599"/>
      <c r="U1455" s="599"/>
      <c r="V1455" s="599"/>
      <c r="W1455" s="599"/>
      <c r="X1455" s="599"/>
      <c r="Y1455" s="599"/>
      <c r="Z1455" s="599"/>
      <c r="AA1455" s="599"/>
      <c r="AB1455" s="599"/>
      <c r="AC1455" s="599"/>
      <c r="AD1455" s="599"/>
      <c r="AE1455" s="599"/>
      <c r="AF1455" s="599"/>
      <c r="AG1455" s="599"/>
      <c r="AH1455" s="599"/>
      <c r="AI1455" s="599"/>
      <c r="AJ1455" s="599"/>
      <c r="AK1455" s="599"/>
      <c r="AL1455" s="599"/>
      <c r="AM1455" s="599"/>
      <c r="AN1455" s="599"/>
      <c r="AO1455" s="599"/>
      <c r="AP1455" s="599"/>
      <c r="AQ1455" s="599"/>
      <c r="AR1455" s="599"/>
      <c r="AS1455" s="599"/>
      <c r="AT1455" s="599"/>
      <c r="AU1455" s="599"/>
      <c r="AV1455" s="599"/>
      <c r="AW1455" s="599"/>
      <c r="AX1455" s="599"/>
      <c r="AY1455" s="599"/>
      <c r="AZ1455" s="599"/>
      <c r="BA1455" s="599"/>
      <c r="BB1455" s="599"/>
    </row>
    <row r="1456" spans="1:54" s="598" customFormat="1">
      <c r="A1456" s="610"/>
      <c r="B1456" s="610"/>
      <c r="C1456" s="611"/>
      <c r="D1456" s="612"/>
      <c r="E1456" s="613"/>
      <c r="F1456" s="597"/>
      <c r="G1456" s="600"/>
      <c r="H1456" s="600"/>
      <c r="I1456" s="600"/>
      <c r="J1456" s="600"/>
      <c r="K1456" s="600"/>
      <c r="L1456" s="599"/>
      <c r="M1456" s="599"/>
      <c r="N1456" s="599"/>
      <c r="O1456" s="599"/>
      <c r="P1456" s="599"/>
      <c r="Q1456" s="599"/>
      <c r="R1456" s="599"/>
      <c r="S1456" s="599"/>
      <c r="T1456" s="599"/>
      <c r="U1456" s="599"/>
      <c r="V1456" s="599"/>
      <c r="W1456" s="599"/>
      <c r="X1456" s="599"/>
      <c r="Y1456" s="599"/>
      <c r="Z1456" s="599"/>
      <c r="AA1456" s="599"/>
      <c r="AB1456" s="599"/>
      <c r="AC1456" s="599"/>
      <c r="AD1456" s="599"/>
      <c r="AE1456" s="599"/>
      <c r="AF1456" s="599"/>
      <c r="AG1456" s="599"/>
      <c r="AH1456" s="599"/>
      <c r="AI1456" s="599"/>
      <c r="AJ1456" s="599"/>
      <c r="AK1456" s="599"/>
      <c r="AL1456" s="599"/>
      <c r="AM1456" s="599"/>
      <c r="AN1456" s="599"/>
      <c r="AO1456" s="599"/>
      <c r="AP1456" s="599"/>
      <c r="AQ1456" s="599"/>
      <c r="AR1456" s="599"/>
      <c r="AS1456" s="599"/>
      <c r="AT1456" s="599"/>
      <c r="AU1456" s="599"/>
      <c r="AV1456" s="599"/>
      <c r="AW1456" s="599"/>
      <c r="AX1456" s="599"/>
      <c r="AY1456" s="599"/>
      <c r="AZ1456" s="599"/>
      <c r="BA1456" s="599"/>
      <c r="BB1456" s="599"/>
    </row>
    <row r="1457" spans="1:54" s="598" customFormat="1">
      <c r="A1457" s="601">
        <v>3.6</v>
      </c>
      <c r="B1457" s="601"/>
      <c r="C1457" s="593" t="s">
        <v>1239</v>
      </c>
      <c r="D1457" s="602"/>
      <c r="E1457" s="640"/>
      <c r="F1457" s="597"/>
      <c r="G1457" s="601">
        <v>3.7</v>
      </c>
      <c r="H1457" s="601"/>
      <c r="I1457" s="593" t="s">
        <v>2028</v>
      </c>
      <c r="J1457" s="602"/>
      <c r="K1457" s="640"/>
      <c r="L1457" s="599"/>
      <c r="M1457" s="599"/>
      <c r="N1457" s="599"/>
      <c r="O1457" s="599"/>
      <c r="P1457" s="599"/>
      <c r="Q1457" s="599"/>
      <c r="R1457" s="599"/>
      <c r="S1457" s="599"/>
      <c r="T1457" s="599"/>
      <c r="U1457" s="599"/>
      <c r="V1457" s="599"/>
      <c r="W1457" s="599"/>
      <c r="X1457" s="599"/>
      <c r="Y1457" s="599"/>
      <c r="Z1457" s="599"/>
      <c r="AA1457" s="599"/>
      <c r="AB1457" s="599"/>
      <c r="AC1457" s="599"/>
      <c r="AD1457" s="599"/>
      <c r="AE1457" s="599"/>
      <c r="AF1457" s="599"/>
      <c r="AG1457" s="599"/>
      <c r="AH1457" s="599"/>
      <c r="AI1457" s="599"/>
      <c r="AJ1457" s="599"/>
      <c r="AK1457" s="599"/>
      <c r="AL1457" s="599"/>
      <c r="AM1457" s="599"/>
      <c r="AN1457" s="599"/>
      <c r="AO1457" s="599"/>
      <c r="AP1457" s="599"/>
      <c r="AQ1457" s="599"/>
      <c r="AR1457" s="599"/>
      <c r="AS1457" s="599"/>
      <c r="AT1457" s="599"/>
      <c r="AU1457" s="599"/>
      <c r="AV1457" s="599"/>
      <c r="AW1457" s="599"/>
      <c r="AX1457" s="599"/>
      <c r="AY1457" s="599"/>
      <c r="AZ1457" s="599"/>
      <c r="BA1457" s="599"/>
      <c r="BB1457" s="599"/>
    </row>
    <row r="1458" spans="1:54" s="598" customFormat="1" ht="125.1">
      <c r="A1458" s="605" t="s">
        <v>1240</v>
      </c>
      <c r="B1458" s="605"/>
      <c r="C1458" s="606" t="s">
        <v>1241</v>
      </c>
      <c r="D1458" s="607"/>
      <c r="E1458" s="608"/>
      <c r="F1458" s="597"/>
      <c r="G1458" s="605" t="s">
        <v>439</v>
      </c>
      <c r="H1458" s="605"/>
      <c r="I1458" s="606" t="s">
        <v>2029</v>
      </c>
      <c r="J1458" s="607"/>
      <c r="K1458" s="608"/>
      <c r="L1458" s="599"/>
      <c r="M1458" s="599"/>
      <c r="N1458" s="599"/>
      <c r="O1458" s="599"/>
      <c r="P1458" s="599"/>
      <c r="Q1458" s="599"/>
      <c r="R1458" s="599"/>
      <c r="S1458" s="599"/>
      <c r="T1458" s="599"/>
      <c r="U1458" s="599"/>
      <c r="V1458" s="599"/>
      <c r="W1458" s="599"/>
      <c r="X1458" s="599"/>
      <c r="Y1458" s="599"/>
      <c r="Z1458" s="599"/>
      <c r="AA1458" s="599"/>
      <c r="AB1458" s="599"/>
      <c r="AC1458" s="599"/>
      <c r="AD1458" s="599"/>
      <c r="AE1458" s="599"/>
      <c r="AF1458" s="599"/>
      <c r="AG1458" s="599"/>
      <c r="AH1458" s="599"/>
      <c r="AI1458" s="599"/>
      <c r="AJ1458" s="599"/>
      <c r="AK1458" s="599"/>
      <c r="AL1458" s="599"/>
      <c r="AM1458" s="599"/>
      <c r="AN1458" s="599"/>
      <c r="AO1458" s="599"/>
      <c r="AP1458" s="599"/>
      <c r="AQ1458" s="599"/>
      <c r="AR1458" s="599"/>
      <c r="AS1458" s="599"/>
      <c r="AT1458" s="599"/>
      <c r="AU1458" s="599"/>
      <c r="AV1458" s="599"/>
      <c r="AW1458" s="599"/>
      <c r="AX1458" s="599"/>
      <c r="AY1458" s="599"/>
      <c r="AZ1458" s="599"/>
      <c r="BA1458" s="599"/>
      <c r="BB1458" s="599"/>
    </row>
    <row r="1459" spans="1:54" s="598" customFormat="1" ht="174.95">
      <c r="A1459" s="605"/>
      <c r="B1459" s="605"/>
      <c r="C1459" s="609" t="s">
        <v>2030</v>
      </c>
      <c r="D1459" s="607"/>
      <c r="E1459" s="608"/>
      <c r="F1459" s="597"/>
      <c r="G1459" s="605"/>
      <c r="H1459" s="605"/>
      <c r="I1459" s="609" t="s">
        <v>2031</v>
      </c>
      <c r="J1459" s="607"/>
      <c r="K1459" s="608"/>
      <c r="L1459" s="599"/>
      <c r="M1459" s="599"/>
      <c r="N1459" s="599"/>
      <c r="O1459" s="599"/>
      <c r="P1459" s="599"/>
      <c r="Q1459" s="599"/>
      <c r="R1459" s="599"/>
      <c r="S1459" s="599"/>
      <c r="T1459" s="599"/>
      <c r="U1459" s="599"/>
      <c r="V1459" s="599"/>
      <c r="W1459" s="599"/>
      <c r="X1459" s="599"/>
      <c r="Y1459" s="599"/>
      <c r="Z1459" s="599"/>
      <c r="AA1459" s="599"/>
      <c r="AB1459" s="599"/>
      <c r="AC1459" s="599"/>
      <c r="AD1459" s="599"/>
      <c r="AE1459" s="599"/>
      <c r="AF1459" s="599"/>
      <c r="AG1459" s="599"/>
      <c r="AH1459" s="599"/>
      <c r="AI1459" s="599"/>
      <c r="AJ1459" s="599"/>
      <c r="AK1459" s="599"/>
      <c r="AL1459" s="599"/>
      <c r="AM1459" s="599"/>
      <c r="AN1459" s="599"/>
      <c r="AO1459" s="599"/>
      <c r="AP1459" s="599"/>
      <c r="AQ1459" s="599"/>
      <c r="AR1459" s="599"/>
      <c r="AS1459" s="599"/>
      <c r="AT1459" s="599"/>
      <c r="AU1459" s="599"/>
      <c r="AV1459" s="599"/>
      <c r="AW1459" s="599"/>
      <c r="AX1459" s="599"/>
      <c r="AY1459" s="599"/>
      <c r="AZ1459" s="599"/>
      <c r="BA1459" s="599"/>
      <c r="BB1459" s="599"/>
    </row>
    <row r="1460" spans="1:54" s="598" customFormat="1">
      <c r="A1460" s="605"/>
      <c r="B1460" s="605" t="s">
        <v>1517</v>
      </c>
      <c r="C1460" s="574"/>
      <c r="D1460" s="607"/>
      <c r="E1460" s="608"/>
      <c r="F1460" s="597"/>
      <c r="G1460" s="605"/>
      <c r="H1460" s="605" t="s">
        <v>1517</v>
      </c>
      <c r="I1460" s="574"/>
      <c r="J1460" s="607"/>
      <c r="K1460" s="608"/>
      <c r="L1460" s="599"/>
      <c r="M1460" s="599"/>
      <c r="N1460" s="599"/>
      <c r="O1460" s="599"/>
      <c r="P1460" s="599"/>
      <c r="Q1460" s="599"/>
      <c r="R1460" s="599"/>
      <c r="S1460" s="599"/>
      <c r="T1460" s="599"/>
      <c r="U1460" s="599"/>
      <c r="V1460" s="599"/>
      <c r="W1460" s="599"/>
      <c r="X1460" s="599"/>
      <c r="Y1460" s="599"/>
      <c r="Z1460" s="599"/>
      <c r="AA1460" s="599"/>
      <c r="AB1460" s="599"/>
      <c r="AC1460" s="599"/>
      <c r="AD1460" s="599"/>
      <c r="AE1460" s="599"/>
      <c r="AF1460" s="599"/>
      <c r="AG1460" s="599"/>
      <c r="AH1460" s="599"/>
      <c r="AI1460" s="599"/>
      <c r="AJ1460" s="599"/>
      <c r="AK1460" s="599"/>
      <c r="AL1460" s="599"/>
      <c r="AM1460" s="599"/>
      <c r="AN1460" s="599"/>
      <c r="AO1460" s="599"/>
      <c r="AP1460" s="599"/>
      <c r="AQ1460" s="599"/>
      <c r="AR1460" s="599"/>
      <c r="AS1460" s="599"/>
      <c r="AT1460" s="599"/>
      <c r="AU1460" s="599"/>
      <c r="AV1460" s="599"/>
      <c r="AW1460" s="599"/>
      <c r="AX1460" s="599"/>
      <c r="AY1460" s="599"/>
      <c r="AZ1460" s="599"/>
      <c r="BA1460" s="599"/>
      <c r="BB1460" s="599"/>
    </row>
    <row r="1461" spans="1:54" s="598" customFormat="1">
      <c r="A1461" s="605"/>
      <c r="B1461" s="605" t="str">
        <f>B$39</f>
        <v>MA</v>
      </c>
      <c r="C1461" s="574"/>
      <c r="D1461" s="607"/>
      <c r="E1461" s="608"/>
      <c r="F1461" s="597"/>
      <c r="G1461" s="605"/>
      <c r="H1461" s="605" t="str">
        <f>H$39</f>
        <v>MA</v>
      </c>
      <c r="I1461" s="574"/>
      <c r="J1461" s="607"/>
      <c r="K1461" s="608"/>
      <c r="L1461" s="599"/>
      <c r="M1461" s="599"/>
      <c r="N1461" s="599"/>
      <c r="O1461" s="599"/>
      <c r="P1461" s="599"/>
      <c r="Q1461" s="599"/>
      <c r="R1461" s="599"/>
      <c r="S1461" s="599"/>
      <c r="T1461" s="599"/>
      <c r="U1461" s="599"/>
      <c r="V1461" s="599"/>
      <c r="W1461" s="599"/>
      <c r="X1461" s="599"/>
      <c r="Y1461" s="599"/>
      <c r="Z1461" s="599"/>
      <c r="AA1461" s="599"/>
      <c r="AB1461" s="599"/>
      <c r="AC1461" s="599"/>
      <c r="AD1461" s="599"/>
      <c r="AE1461" s="599"/>
      <c r="AF1461" s="599"/>
      <c r="AG1461" s="599"/>
      <c r="AH1461" s="599"/>
      <c r="AI1461" s="599"/>
      <c r="AJ1461" s="599"/>
      <c r="AK1461" s="599"/>
      <c r="AL1461" s="599"/>
      <c r="AM1461" s="599"/>
      <c r="AN1461" s="599"/>
      <c r="AO1461" s="599"/>
      <c r="AP1461" s="599"/>
      <c r="AQ1461" s="599"/>
      <c r="AR1461" s="599"/>
      <c r="AS1461" s="599"/>
      <c r="AT1461" s="599"/>
      <c r="AU1461" s="599"/>
      <c r="AV1461" s="599"/>
      <c r="AW1461" s="599"/>
      <c r="AX1461" s="599"/>
      <c r="AY1461" s="599"/>
      <c r="AZ1461" s="599"/>
      <c r="BA1461" s="599"/>
      <c r="BB1461" s="599"/>
    </row>
    <row r="1462" spans="1:54" s="598" customFormat="1">
      <c r="A1462" s="605"/>
      <c r="B1462" s="605" t="str">
        <f>B$40</f>
        <v>S1</v>
      </c>
      <c r="C1462" s="574"/>
      <c r="D1462" s="607"/>
      <c r="E1462" s="608"/>
      <c r="F1462" s="597"/>
      <c r="G1462" s="605"/>
      <c r="H1462" s="605" t="str">
        <f>H$40</f>
        <v>S1</v>
      </c>
      <c r="I1462" s="574"/>
      <c r="J1462" s="607"/>
      <c r="K1462" s="608"/>
      <c r="L1462" s="599"/>
      <c r="M1462" s="599"/>
      <c r="N1462" s="599"/>
      <c r="O1462" s="599"/>
      <c r="P1462" s="599"/>
      <c r="Q1462" s="599"/>
      <c r="R1462" s="599"/>
      <c r="S1462" s="599"/>
      <c r="T1462" s="599"/>
      <c r="U1462" s="599"/>
      <c r="V1462" s="599"/>
      <c r="W1462" s="599"/>
      <c r="X1462" s="599"/>
      <c r="Y1462" s="599"/>
      <c r="Z1462" s="599"/>
      <c r="AA1462" s="599"/>
      <c r="AB1462" s="599"/>
      <c r="AC1462" s="599"/>
      <c r="AD1462" s="599"/>
      <c r="AE1462" s="599"/>
      <c r="AF1462" s="599"/>
      <c r="AG1462" s="599"/>
      <c r="AH1462" s="599"/>
      <c r="AI1462" s="599"/>
      <c r="AJ1462" s="599"/>
      <c r="AK1462" s="599"/>
      <c r="AL1462" s="599"/>
      <c r="AM1462" s="599"/>
      <c r="AN1462" s="599"/>
      <c r="AO1462" s="599"/>
      <c r="AP1462" s="599"/>
      <c r="AQ1462" s="599"/>
      <c r="AR1462" s="599"/>
      <c r="AS1462" s="599"/>
      <c r="AT1462" s="599"/>
      <c r="AU1462" s="599"/>
      <c r="AV1462" s="599"/>
      <c r="AW1462" s="599"/>
      <c r="AX1462" s="599"/>
      <c r="AY1462" s="599"/>
      <c r="AZ1462" s="599"/>
      <c r="BA1462" s="599"/>
      <c r="BB1462" s="599"/>
    </row>
    <row r="1463" spans="1:54" s="598" customFormat="1">
      <c r="A1463" s="605"/>
      <c r="B1463" s="605" t="str">
        <f>B$41</f>
        <v>S2</v>
      </c>
      <c r="C1463" s="574"/>
      <c r="D1463" s="607"/>
      <c r="E1463" s="608"/>
      <c r="F1463" s="597"/>
      <c r="G1463" s="605"/>
      <c r="H1463" s="605" t="str">
        <f>H$41</f>
        <v>S2</v>
      </c>
      <c r="I1463" s="574"/>
      <c r="J1463" s="607"/>
      <c r="K1463" s="608"/>
      <c r="L1463" s="599"/>
      <c r="M1463" s="599"/>
      <c r="N1463" s="599"/>
      <c r="O1463" s="599"/>
      <c r="P1463" s="599"/>
      <c r="Q1463" s="599"/>
      <c r="R1463" s="599"/>
      <c r="S1463" s="599"/>
      <c r="T1463" s="599"/>
      <c r="U1463" s="599"/>
      <c r="V1463" s="599"/>
      <c r="W1463" s="599"/>
      <c r="X1463" s="599"/>
      <c r="Y1463" s="599"/>
      <c r="Z1463" s="599"/>
      <c r="AA1463" s="599"/>
      <c r="AB1463" s="599"/>
      <c r="AC1463" s="599"/>
      <c r="AD1463" s="599"/>
      <c r="AE1463" s="599"/>
      <c r="AF1463" s="599"/>
      <c r="AG1463" s="599"/>
      <c r="AH1463" s="599"/>
      <c r="AI1463" s="599"/>
      <c r="AJ1463" s="599"/>
      <c r="AK1463" s="599"/>
      <c r="AL1463" s="599"/>
      <c r="AM1463" s="599"/>
      <c r="AN1463" s="599"/>
      <c r="AO1463" s="599"/>
      <c r="AP1463" s="599"/>
      <c r="AQ1463" s="599"/>
      <c r="AR1463" s="599"/>
      <c r="AS1463" s="599"/>
      <c r="AT1463" s="599"/>
      <c r="AU1463" s="599"/>
      <c r="AV1463" s="599"/>
      <c r="AW1463" s="599"/>
      <c r="AX1463" s="599"/>
      <c r="AY1463" s="599"/>
      <c r="AZ1463" s="599"/>
      <c r="BA1463" s="599"/>
      <c r="BB1463" s="599"/>
    </row>
    <row r="1464" spans="1:54" s="598" customFormat="1" ht="56.1">
      <c r="A1464" s="605"/>
      <c r="B1464" s="605" t="str">
        <f>B$42</f>
        <v>S3</v>
      </c>
      <c r="C1464" s="741" t="s">
        <v>2032</v>
      </c>
      <c r="D1464" s="607" t="s">
        <v>718</v>
      </c>
      <c r="E1464" s="608"/>
      <c r="F1464" s="597"/>
      <c r="G1464" s="605"/>
      <c r="H1464" s="605" t="str">
        <f>H$42</f>
        <v>S3</v>
      </c>
      <c r="I1464" s="574"/>
      <c r="J1464" s="607"/>
      <c r="K1464" s="608"/>
      <c r="L1464" s="599"/>
      <c r="M1464" s="599"/>
      <c r="N1464" s="599"/>
      <c r="O1464" s="599"/>
      <c r="P1464" s="599"/>
      <c r="Q1464" s="599"/>
      <c r="R1464" s="599"/>
      <c r="S1464" s="599"/>
      <c r="T1464" s="599"/>
      <c r="U1464" s="599"/>
      <c r="V1464" s="599"/>
      <c r="W1464" s="599"/>
      <c r="X1464" s="599"/>
      <c r="Y1464" s="599"/>
      <c r="Z1464" s="599"/>
      <c r="AA1464" s="599"/>
      <c r="AB1464" s="599"/>
      <c r="AC1464" s="599"/>
      <c r="AD1464" s="599"/>
      <c r="AE1464" s="599"/>
      <c r="AF1464" s="599"/>
      <c r="AG1464" s="599"/>
      <c r="AH1464" s="599"/>
      <c r="AI1464" s="599"/>
      <c r="AJ1464" s="599"/>
      <c r="AK1464" s="599"/>
      <c r="AL1464" s="599"/>
      <c r="AM1464" s="599"/>
      <c r="AN1464" s="599"/>
      <c r="AO1464" s="599"/>
      <c r="AP1464" s="599"/>
      <c r="AQ1464" s="599"/>
      <c r="AR1464" s="599"/>
      <c r="AS1464" s="599"/>
      <c r="AT1464" s="599"/>
      <c r="AU1464" s="599"/>
      <c r="AV1464" s="599"/>
      <c r="AW1464" s="599"/>
      <c r="AX1464" s="599"/>
      <c r="AY1464" s="599"/>
      <c r="AZ1464" s="599"/>
      <c r="BA1464" s="599"/>
      <c r="BB1464" s="599"/>
    </row>
    <row r="1465" spans="1:54" s="598" customFormat="1">
      <c r="A1465" s="605"/>
      <c r="B1465" s="605" t="str">
        <f>B$43</f>
        <v>S4</v>
      </c>
      <c r="C1465" s="574"/>
      <c r="D1465" s="607"/>
      <c r="E1465" s="608"/>
      <c r="F1465" s="597"/>
      <c r="G1465" s="605"/>
      <c r="H1465" s="605" t="str">
        <f>H$43</f>
        <v>S4</v>
      </c>
      <c r="I1465" s="574"/>
      <c r="J1465" s="607"/>
      <c r="K1465" s="608"/>
      <c r="L1465" s="599"/>
      <c r="M1465" s="599"/>
      <c r="N1465" s="599"/>
      <c r="O1465" s="599"/>
      <c r="P1465" s="599"/>
      <c r="Q1465" s="599"/>
      <c r="R1465" s="599"/>
      <c r="S1465" s="599"/>
      <c r="T1465" s="599"/>
      <c r="U1465" s="599"/>
      <c r="V1465" s="599"/>
      <c r="W1465" s="599"/>
      <c r="X1465" s="599"/>
      <c r="Y1465" s="599"/>
      <c r="Z1465" s="599"/>
      <c r="AA1465" s="599"/>
      <c r="AB1465" s="599"/>
      <c r="AC1465" s="599"/>
      <c r="AD1465" s="599"/>
      <c r="AE1465" s="599"/>
      <c r="AF1465" s="599"/>
      <c r="AG1465" s="599"/>
      <c r="AH1465" s="599"/>
      <c r="AI1465" s="599"/>
      <c r="AJ1465" s="599"/>
      <c r="AK1465" s="599"/>
      <c r="AL1465" s="599"/>
      <c r="AM1465" s="599"/>
      <c r="AN1465" s="599"/>
      <c r="AO1465" s="599"/>
      <c r="AP1465" s="599"/>
      <c r="AQ1465" s="599"/>
      <c r="AR1465" s="599"/>
      <c r="AS1465" s="599"/>
      <c r="AT1465" s="599"/>
      <c r="AU1465" s="599"/>
      <c r="AV1465" s="599"/>
      <c r="AW1465" s="599"/>
      <c r="AX1465" s="599"/>
      <c r="AY1465" s="599"/>
      <c r="AZ1465" s="599"/>
      <c r="BA1465" s="599"/>
      <c r="BB1465" s="599"/>
    </row>
    <row r="1466" spans="1:54" s="598" customFormat="1">
      <c r="A1466" s="610"/>
      <c r="B1466" s="610"/>
      <c r="C1466" s="611"/>
      <c r="D1466" s="612"/>
      <c r="E1466" s="613"/>
      <c r="F1466" s="597"/>
      <c r="G1466" s="610"/>
      <c r="H1466" s="610"/>
      <c r="I1466" s="611"/>
      <c r="J1466" s="612"/>
      <c r="K1466" s="613"/>
      <c r="L1466" s="599"/>
      <c r="M1466" s="599"/>
      <c r="N1466" s="599"/>
      <c r="O1466" s="599"/>
      <c r="P1466" s="599"/>
      <c r="Q1466" s="599"/>
      <c r="R1466" s="599"/>
      <c r="S1466" s="599"/>
      <c r="T1466" s="599"/>
      <c r="U1466" s="599"/>
      <c r="V1466" s="599"/>
      <c r="W1466" s="599"/>
      <c r="X1466" s="599"/>
      <c r="Y1466" s="599"/>
      <c r="Z1466" s="599"/>
      <c r="AA1466" s="599"/>
      <c r="AB1466" s="599"/>
      <c r="AC1466" s="599"/>
      <c r="AD1466" s="599"/>
      <c r="AE1466" s="599"/>
      <c r="AF1466" s="599"/>
      <c r="AG1466" s="599"/>
      <c r="AH1466" s="599"/>
      <c r="AI1466" s="599"/>
      <c r="AJ1466" s="599"/>
      <c r="AK1466" s="599"/>
      <c r="AL1466" s="599"/>
      <c r="AM1466" s="599"/>
      <c r="AN1466" s="599"/>
      <c r="AO1466" s="599"/>
      <c r="AP1466" s="599"/>
      <c r="AQ1466" s="599"/>
      <c r="AR1466" s="599"/>
      <c r="AS1466" s="599"/>
      <c r="AT1466" s="599"/>
      <c r="AU1466" s="599"/>
      <c r="AV1466" s="599"/>
      <c r="AW1466" s="599"/>
      <c r="AX1466" s="599"/>
      <c r="AY1466" s="599"/>
      <c r="AZ1466" s="599"/>
      <c r="BA1466" s="599"/>
      <c r="BB1466" s="599"/>
    </row>
    <row r="1467" spans="1:54" s="598" customFormat="1" ht="125.1">
      <c r="A1467" s="610"/>
      <c r="B1467" s="610"/>
      <c r="C1467" s="611"/>
      <c r="D1467" s="612"/>
      <c r="E1467" s="613"/>
      <c r="F1467" s="597"/>
      <c r="G1467" s="615" t="s">
        <v>2033</v>
      </c>
      <c r="H1467" s="615"/>
      <c r="I1467" s="619" t="s">
        <v>2034</v>
      </c>
      <c r="J1467" s="617"/>
      <c r="K1467" s="618"/>
      <c r="L1467" s="599"/>
      <c r="M1467" s="599"/>
      <c r="N1467" s="599"/>
      <c r="O1467" s="599"/>
      <c r="P1467" s="599"/>
      <c r="Q1467" s="599"/>
      <c r="R1467" s="599"/>
      <c r="S1467" s="599"/>
      <c r="T1467" s="599"/>
      <c r="U1467" s="599"/>
      <c r="V1467" s="599"/>
      <c r="W1467" s="599"/>
      <c r="X1467" s="599"/>
      <c r="Y1467" s="599"/>
      <c r="Z1467" s="599"/>
      <c r="AA1467" s="599"/>
      <c r="AB1467" s="599"/>
      <c r="AC1467" s="599"/>
      <c r="AD1467" s="599"/>
      <c r="AE1467" s="599"/>
      <c r="AF1467" s="599"/>
      <c r="AG1467" s="599"/>
      <c r="AH1467" s="599"/>
      <c r="AI1467" s="599"/>
      <c r="AJ1467" s="599"/>
      <c r="AK1467" s="599"/>
      <c r="AL1467" s="599"/>
      <c r="AM1467" s="599"/>
      <c r="AN1467" s="599"/>
      <c r="AO1467" s="599"/>
      <c r="AP1467" s="599"/>
      <c r="AQ1467" s="599"/>
      <c r="AR1467" s="599"/>
      <c r="AS1467" s="599"/>
      <c r="AT1467" s="599"/>
      <c r="AU1467" s="599"/>
      <c r="AV1467" s="599"/>
      <c r="AW1467" s="599"/>
      <c r="AX1467" s="599"/>
      <c r="AY1467" s="599"/>
      <c r="AZ1467" s="599"/>
      <c r="BA1467" s="599"/>
      <c r="BB1467" s="599"/>
    </row>
    <row r="1468" spans="1:54" s="598" customFormat="1">
      <c r="A1468" s="610"/>
      <c r="B1468" s="610"/>
      <c r="C1468" s="611"/>
      <c r="D1468" s="612"/>
      <c r="E1468" s="613"/>
      <c r="F1468" s="597"/>
      <c r="G1468" s="615"/>
      <c r="H1468" s="615" t="s">
        <v>1517</v>
      </c>
      <c r="I1468" s="620"/>
      <c r="J1468" s="617"/>
      <c r="K1468" s="618"/>
      <c r="L1468" s="599"/>
      <c r="M1468" s="599"/>
      <c r="N1468" s="599"/>
      <c r="O1468" s="599"/>
      <c r="P1468" s="599"/>
      <c r="Q1468" s="599"/>
      <c r="R1468" s="599"/>
      <c r="S1468" s="599"/>
      <c r="T1468" s="599"/>
      <c r="U1468" s="599"/>
      <c r="V1468" s="599"/>
      <c r="W1468" s="599"/>
      <c r="X1468" s="599"/>
      <c r="Y1468" s="599"/>
      <c r="Z1468" s="599"/>
      <c r="AA1468" s="599"/>
      <c r="AB1468" s="599"/>
      <c r="AC1468" s="599"/>
      <c r="AD1468" s="599"/>
      <c r="AE1468" s="599"/>
      <c r="AF1468" s="599"/>
      <c r="AG1468" s="599"/>
      <c r="AH1468" s="599"/>
      <c r="AI1468" s="599"/>
      <c r="AJ1468" s="599"/>
      <c r="AK1468" s="599"/>
      <c r="AL1468" s="599"/>
      <c r="AM1468" s="599"/>
      <c r="AN1468" s="599"/>
      <c r="AO1468" s="599"/>
      <c r="AP1468" s="599"/>
      <c r="AQ1468" s="599"/>
      <c r="AR1468" s="599"/>
      <c r="AS1468" s="599"/>
      <c r="AT1468" s="599"/>
      <c r="AU1468" s="599"/>
      <c r="AV1468" s="599"/>
      <c r="AW1468" s="599"/>
      <c r="AX1468" s="599"/>
      <c r="AY1468" s="599"/>
      <c r="AZ1468" s="599"/>
      <c r="BA1468" s="599"/>
      <c r="BB1468" s="599"/>
    </row>
    <row r="1469" spans="1:54" s="598" customFormat="1">
      <c r="A1469" s="610"/>
      <c r="B1469" s="610"/>
      <c r="C1469" s="611"/>
      <c r="D1469" s="612"/>
      <c r="E1469" s="613"/>
      <c r="F1469" s="597"/>
      <c r="G1469" s="615"/>
      <c r="H1469" s="615" t="str">
        <f>H$39</f>
        <v>MA</v>
      </c>
      <c r="I1469" s="620"/>
      <c r="J1469" s="617"/>
      <c r="K1469" s="618"/>
      <c r="L1469" s="599"/>
      <c r="M1469" s="599"/>
      <c r="N1469" s="599"/>
      <c r="O1469" s="599"/>
      <c r="P1469" s="599"/>
      <c r="Q1469" s="599"/>
      <c r="R1469" s="599"/>
      <c r="S1469" s="599"/>
      <c r="T1469" s="599"/>
      <c r="U1469" s="599"/>
      <c r="V1469" s="599"/>
      <c r="W1469" s="599"/>
      <c r="X1469" s="599"/>
      <c r="Y1469" s="599"/>
      <c r="Z1469" s="599"/>
      <c r="AA1469" s="599"/>
      <c r="AB1469" s="599"/>
      <c r="AC1469" s="599"/>
      <c r="AD1469" s="599"/>
      <c r="AE1469" s="599"/>
      <c r="AF1469" s="599"/>
      <c r="AG1469" s="599"/>
      <c r="AH1469" s="599"/>
      <c r="AI1469" s="599"/>
      <c r="AJ1469" s="599"/>
      <c r="AK1469" s="599"/>
      <c r="AL1469" s="599"/>
      <c r="AM1469" s="599"/>
      <c r="AN1469" s="599"/>
      <c r="AO1469" s="599"/>
      <c r="AP1469" s="599"/>
      <c r="AQ1469" s="599"/>
      <c r="AR1469" s="599"/>
      <c r="AS1469" s="599"/>
      <c r="AT1469" s="599"/>
      <c r="AU1469" s="599"/>
      <c r="AV1469" s="599"/>
      <c r="AW1469" s="599"/>
      <c r="AX1469" s="599"/>
      <c r="AY1469" s="599"/>
      <c r="AZ1469" s="599"/>
      <c r="BA1469" s="599"/>
      <c r="BB1469" s="599"/>
    </row>
    <row r="1470" spans="1:54" s="598" customFormat="1">
      <c r="A1470" s="610"/>
      <c r="B1470" s="610"/>
      <c r="C1470" s="611"/>
      <c r="D1470" s="612"/>
      <c r="E1470" s="613"/>
      <c r="F1470" s="597"/>
      <c r="G1470" s="615"/>
      <c r="H1470" s="615" t="str">
        <f>H$40</f>
        <v>S1</v>
      </c>
      <c r="I1470" s="620"/>
      <c r="J1470" s="617"/>
      <c r="K1470" s="618"/>
      <c r="L1470" s="599"/>
      <c r="M1470" s="599"/>
      <c r="N1470" s="599"/>
      <c r="O1470" s="599"/>
      <c r="P1470" s="599"/>
      <c r="Q1470" s="599"/>
      <c r="R1470" s="599"/>
      <c r="S1470" s="599"/>
      <c r="T1470" s="599"/>
      <c r="U1470" s="599"/>
      <c r="V1470" s="599"/>
      <c r="W1470" s="599"/>
      <c r="X1470" s="599"/>
      <c r="Y1470" s="599"/>
      <c r="Z1470" s="599"/>
      <c r="AA1470" s="599"/>
      <c r="AB1470" s="599"/>
      <c r="AC1470" s="599"/>
      <c r="AD1470" s="599"/>
      <c r="AE1470" s="599"/>
      <c r="AF1470" s="599"/>
      <c r="AG1470" s="599"/>
      <c r="AH1470" s="599"/>
      <c r="AI1470" s="599"/>
      <c r="AJ1470" s="599"/>
      <c r="AK1470" s="599"/>
      <c r="AL1470" s="599"/>
      <c r="AM1470" s="599"/>
      <c r="AN1470" s="599"/>
      <c r="AO1470" s="599"/>
      <c r="AP1470" s="599"/>
      <c r="AQ1470" s="599"/>
      <c r="AR1470" s="599"/>
      <c r="AS1470" s="599"/>
      <c r="AT1470" s="599"/>
      <c r="AU1470" s="599"/>
      <c r="AV1470" s="599"/>
      <c r="AW1470" s="599"/>
      <c r="AX1470" s="599"/>
      <c r="AY1470" s="599"/>
      <c r="AZ1470" s="599"/>
      <c r="BA1470" s="599"/>
      <c r="BB1470" s="599"/>
    </row>
    <row r="1471" spans="1:54" s="598" customFormat="1">
      <c r="A1471" s="610"/>
      <c r="B1471" s="610"/>
      <c r="C1471" s="611"/>
      <c r="D1471" s="612"/>
      <c r="E1471" s="613"/>
      <c r="F1471" s="597"/>
      <c r="G1471" s="615"/>
      <c r="H1471" s="615" t="str">
        <f>H$41</f>
        <v>S2</v>
      </c>
      <c r="I1471" s="620"/>
      <c r="J1471" s="617"/>
      <c r="K1471" s="618"/>
      <c r="L1471" s="599"/>
      <c r="M1471" s="599"/>
      <c r="N1471" s="599"/>
      <c r="O1471" s="599"/>
      <c r="P1471" s="599"/>
      <c r="Q1471" s="599"/>
      <c r="R1471" s="599"/>
      <c r="S1471" s="599"/>
      <c r="T1471" s="599"/>
      <c r="U1471" s="599"/>
      <c r="V1471" s="599"/>
      <c r="W1471" s="599"/>
      <c r="X1471" s="599"/>
      <c r="Y1471" s="599"/>
      <c r="Z1471" s="599"/>
      <c r="AA1471" s="599"/>
      <c r="AB1471" s="599"/>
      <c r="AC1471" s="599"/>
      <c r="AD1471" s="599"/>
      <c r="AE1471" s="599"/>
      <c r="AF1471" s="599"/>
      <c r="AG1471" s="599"/>
      <c r="AH1471" s="599"/>
      <c r="AI1471" s="599"/>
      <c r="AJ1471" s="599"/>
      <c r="AK1471" s="599"/>
      <c r="AL1471" s="599"/>
      <c r="AM1471" s="599"/>
      <c r="AN1471" s="599"/>
      <c r="AO1471" s="599"/>
      <c r="AP1471" s="599"/>
      <c r="AQ1471" s="599"/>
      <c r="AR1471" s="599"/>
      <c r="AS1471" s="599"/>
      <c r="AT1471" s="599"/>
      <c r="AU1471" s="599"/>
      <c r="AV1471" s="599"/>
      <c r="AW1471" s="599"/>
      <c r="AX1471" s="599"/>
      <c r="AY1471" s="599"/>
      <c r="AZ1471" s="599"/>
      <c r="BA1471" s="599"/>
      <c r="BB1471" s="599"/>
    </row>
    <row r="1472" spans="1:54" s="598" customFormat="1">
      <c r="A1472" s="610"/>
      <c r="B1472" s="610"/>
      <c r="C1472" s="611"/>
      <c r="D1472" s="612"/>
      <c r="E1472" s="613"/>
      <c r="F1472" s="597"/>
      <c r="G1472" s="615"/>
      <c r="H1472" s="615" t="str">
        <f>H$42</f>
        <v>S3</v>
      </c>
      <c r="I1472" s="620"/>
      <c r="J1472" s="617"/>
      <c r="K1472" s="618"/>
      <c r="L1472" s="599"/>
      <c r="M1472" s="599"/>
      <c r="N1472" s="599"/>
      <c r="O1472" s="599"/>
      <c r="P1472" s="599"/>
      <c r="Q1472" s="599"/>
      <c r="R1472" s="599"/>
      <c r="S1472" s="599"/>
      <c r="T1472" s="599"/>
      <c r="U1472" s="599"/>
      <c r="V1472" s="599"/>
      <c r="W1472" s="599"/>
      <c r="X1472" s="599"/>
      <c r="Y1472" s="599"/>
      <c r="Z1472" s="599"/>
      <c r="AA1472" s="599"/>
      <c r="AB1472" s="599"/>
      <c r="AC1472" s="599"/>
      <c r="AD1472" s="599"/>
      <c r="AE1472" s="599"/>
      <c r="AF1472" s="599"/>
      <c r="AG1472" s="599"/>
      <c r="AH1472" s="599"/>
      <c r="AI1472" s="599"/>
      <c r="AJ1472" s="599"/>
      <c r="AK1472" s="599"/>
      <c r="AL1472" s="599"/>
      <c r="AM1472" s="599"/>
      <c r="AN1472" s="599"/>
      <c r="AO1472" s="599"/>
      <c r="AP1472" s="599"/>
      <c r="AQ1472" s="599"/>
      <c r="AR1472" s="599"/>
      <c r="AS1472" s="599"/>
      <c r="AT1472" s="599"/>
      <c r="AU1472" s="599"/>
      <c r="AV1472" s="599"/>
      <c r="AW1472" s="599"/>
      <c r="AX1472" s="599"/>
      <c r="AY1472" s="599"/>
      <c r="AZ1472" s="599"/>
      <c r="BA1472" s="599"/>
      <c r="BB1472" s="599"/>
    </row>
    <row r="1473" spans="1:54" s="598" customFormat="1">
      <c r="A1473" s="610"/>
      <c r="B1473" s="610"/>
      <c r="C1473" s="611"/>
      <c r="D1473" s="612"/>
      <c r="E1473" s="613"/>
      <c r="F1473" s="597"/>
      <c r="G1473" s="615"/>
      <c r="H1473" s="615" t="str">
        <f>H$43</f>
        <v>S4</v>
      </c>
      <c r="I1473" s="620"/>
      <c r="J1473" s="617"/>
      <c r="K1473" s="618"/>
      <c r="L1473" s="599"/>
      <c r="M1473" s="599"/>
      <c r="N1473" s="599"/>
      <c r="O1473" s="599"/>
      <c r="P1473" s="599"/>
      <c r="Q1473" s="599"/>
      <c r="R1473" s="599"/>
      <c r="S1473" s="599"/>
      <c r="T1473" s="599"/>
      <c r="U1473" s="599"/>
      <c r="V1473" s="599"/>
      <c r="W1473" s="599"/>
      <c r="X1473" s="599"/>
      <c r="Y1473" s="599"/>
      <c r="Z1473" s="599"/>
      <c r="AA1473" s="599"/>
      <c r="AB1473" s="599"/>
      <c r="AC1473" s="599"/>
      <c r="AD1473" s="599"/>
      <c r="AE1473" s="599"/>
      <c r="AF1473" s="599"/>
      <c r="AG1473" s="599"/>
      <c r="AH1473" s="599"/>
      <c r="AI1473" s="599"/>
      <c r="AJ1473" s="599"/>
      <c r="AK1473" s="599"/>
      <c r="AL1473" s="599"/>
      <c r="AM1473" s="599"/>
      <c r="AN1473" s="599"/>
      <c r="AO1473" s="599"/>
      <c r="AP1473" s="599"/>
      <c r="AQ1473" s="599"/>
      <c r="AR1473" s="599"/>
      <c r="AS1473" s="599"/>
      <c r="AT1473" s="599"/>
      <c r="AU1473" s="599"/>
      <c r="AV1473" s="599"/>
      <c r="AW1473" s="599"/>
      <c r="AX1473" s="599"/>
      <c r="AY1473" s="599"/>
      <c r="AZ1473" s="599"/>
      <c r="BA1473" s="599"/>
      <c r="BB1473" s="599"/>
    </row>
    <row r="1474" spans="1:54" s="598" customFormat="1">
      <c r="A1474" s="610"/>
      <c r="B1474" s="610"/>
      <c r="C1474" s="611"/>
      <c r="D1474" s="612"/>
      <c r="E1474" s="613"/>
      <c r="F1474" s="597"/>
      <c r="G1474" s="610"/>
      <c r="H1474" s="610"/>
      <c r="I1474" s="611"/>
      <c r="J1474" s="612"/>
      <c r="K1474" s="613"/>
      <c r="L1474" s="599"/>
      <c r="M1474" s="599"/>
      <c r="N1474" s="599"/>
      <c r="O1474" s="599"/>
      <c r="P1474" s="599"/>
      <c r="Q1474" s="599"/>
      <c r="R1474" s="599"/>
      <c r="S1474" s="599"/>
      <c r="T1474" s="599"/>
      <c r="U1474" s="599"/>
      <c r="V1474" s="599"/>
      <c r="W1474" s="599"/>
      <c r="X1474" s="599"/>
      <c r="Y1474" s="599"/>
      <c r="Z1474" s="599"/>
      <c r="AA1474" s="599"/>
      <c r="AB1474" s="599"/>
      <c r="AC1474" s="599"/>
      <c r="AD1474" s="599"/>
      <c r="AE1474" s="599"/>
      <c r="AF1474" s="599"/>
      <c r="AG1474" s="599"/>
      <c r="AH1474" s="599"/>
      <c r="AI1474" s="599"/>
      <c r="AJ1474" s="599"/>
      <c r="AK1474" s="599"/>
      <c r="AL1474" s="599"/>
      <c r="AM1474" s="599"/>
      <c r="AN1474" s="599"/>
      <c r="AO1474" s="599"/>
      <c r="AP1474" s="599"/>
      <c r="AQ1474" s="599"/>
      <c r="AR1474" s="599"/>
      <c r="AS1474" s="599"/>
      <c r="AT1474" s="599"/>
      <c r="AU1474" s="599"/>
      <c r="AV1474" s="599"/>
      <c r="AW1474" s="599"/>
      <c r="AX1474" s="599"/>
      <c r="AY1474" s="599"/>
      <c r="AZ1474" s="599"/>
      <c r="BA1474" s="599"/>
      <c r="BB1474" s="599"/>
    </row>
    <row r="1475" spans="1:54" s="598" customFormat="1" ht="112.5">
      <c r="A1475" s="605" t="s">
        <v>1246</v>
      </c>
      <c r="B1475" s="605"/>
      <c r="C1475" s="606" t="s">
        <v>1247</v>
      </c>
      <c r="D1475" s="607"/>
      <c r="E1475" s="608"/>
      <c r="F1475" s="597"/>
      <c r="G1475" s="605" t="s">
        <v>441</v>
      </c>
      <c r="H1475" s="605"/>
      <c r="I1475" s="606" t="s">
        <v>2035</v>
      </c>
      <c r="J1475" s="607"/>
      <c r="K1475" s="608"/>
      <c r="L1475" s="599"/>
      <c r="M1475" s="599"/>
      <c r="N1475" s="599"/>
      <c r="O1475" s="599"/>
      <c r="P1475" s="599"/>
      <c r="Q1475" s="599"/>
      <c r="R1475" s="599"/>
      <c r="S1475" s="599"/>
      <c r="T1475" s="599"/>
      <c r="U1475" s="599"/>
      <c r="V1475" s="599"/>
      <c r="W1475" s="599"/>
      <c r="X1475" s="599"/>
      <c r="Y1475" s="599"/>
      <c r="Z1475" s="599"/>
      <c r="AA1475" s="599"/>
      <c r="AB1475" s="599"/>
      <c r="AC1475" s="599"/>
      <c r="AD1475" s="599"/>
      <c r="AE1475" s="599"/>
      <c r="AF1475" s="599"/>
      <c r="AG1475" s="599"/>
      <c r="AH1475" s="599"/>
      <c r="AI1475" s="599"/>
      <c r="AJ1475" s="599"/>
      <c r="AK1475" s="599"/>
      <c r="AL1475" s="599"/>
      <c r="AM1475" s="599"/>
      <c r="AN1475" s="599"/>
      <c r="AO1475" s="599"/>
      <c r="AP1475" s="599"/>
      <c r="AQ1475" s="599"/>
      <c r="AR1475" s="599"/>
      <c r="AS1475" s="599"/>
      <c r="AT1475" s="599"/>
      <c r="AU1475" s="599"/>
      <c r="AV1475" s="599"/>
      <c r="AW1475" s="599"/>
      <c r="AX1475" s="599"/>
      <c r="AY1475" s="599"/>
      <c r="AZ1475" s="599"/>
      <c r="BA1475" s="599"/>
      <c r="BB1475" s="599"/>
    </row>
    <row r="1476" spans="1:54" s="598" customFormat="1" ht="150">
      <c r="A1476" s="605"/>
      <c r="B1476" s="605"/>
      <c r="C1476" s="609" t="s">
        <v>2036</v>
      </c>
      <c r="D1476" s="607"/>
      <c r="E1476" s="608"/>
      <c r="F1476" s="597"/>
      <c r="G1476" s="605"/>
      <c r="H1476" s="605"/>
      <c r="I1476" s="609" t="s">
        <v>2037</v>
      </c>
      <c r="J1476" s="607"/>
      <c r="K1476" s="608"/>
      <c r="L1476" s="599"/>
      <c r="M1476" s="599"/>
      <c r="N1476" s="599"/>
      <c r="O1476" s="599"/>
      <c r="P1476" s="599"/>
      <c r="Q1476" s="599"/>
      <c r="R1476" s="599"/>
      <c r="S1476" s="599"/>
      <c r="T1476" s="599"/>
      <c r="U1476" s="599"/>
      <c r="V1476" s="599"/>
      <c r="W1476" s="599"/>
      <c r="X1476" s="599"/>
      <c r="Y1476" s="599"/>
      <c r="Z1476" s="599"/>
      <c r="AA1476" s="599"/>
      <c r="AB1476" s="599"/>
      <c r="AC1476" s="599"/>
      <c r="AD1476" s="599"/>
      <c r="AE1476" s="599"/>
      <c r="AF1476" s="599"/>
      <c r="AG1476" s="599"/>
      <c r="AH1476" s="599"/>
      <c r="AI1476" s="599"/>
      <c r="AJ1476" s="599"/>
      <c r="AK1476" s="599"/>
      <c r="AL1476" s="599"/>
      <c r="AM1476" s="599"/>
      <c r="AN1476" s="599"/>
      <c r="AO1476" s="599"/>
      <c r="AP1476" s="599"/>
      <c r="AQ1476" s="599"/>
      <c r="AR1476" s="599"/>
      <c r="AS1476" s="599"/>
      <c r="AT1476" s="599"/>
      <c r="AU1476" s="599"/>
      <c r="AV1476" s="599"/>
      <c r="AW1476" s="599"/>
      <c r="AX1476" s="599"/>
      <c r="AY1476" s="599"/>
      <c r="AZ1476" s="599"/>
      <c r="BA1476" s="599"/>
      <c r="BB1476" s="599"/>
    </row>
    <row r="1477" spans="1:54" s="598" customFormat="1">
      <c r="A1477" s="605"/>
      <c r="B1477" s="605" t="s">
        <v>1517</v>
      </c>
      <c r="C1477" s="574"/>
      <c r="D1477" s="607"/>
      <c r="E1477" s="608"/>
      <c r="F1477" s="597"/>
      <c r="G1477" s="605"/>
      <c r="H1477" s="605" t="s">
        <v>1517</v>
      </c>
      <c r="I1477" s="574"/>
      <c r="J1477" s="607"/>
      <c r="K1477" s="608"/>
      <c r="L1477" s="599"/>
      <c r="M1477" s="599"/>
      <c r="N1477" s="599"/>
      <c r="O1477" s="599"/>
      <c r="P1477" s="599"/>
      <c r="Q1477" s="599"/>
      <c r="R1477" s="599"/>
      <c r="S1477" s="599"/>
      <c r="T1477" s="599"/>
      <c r="U1477" s="599"/>
      <c r="V1477" s="599"/>
      <c r="W1477" s="599"/>
      <c r="X1477" s="599"/>
      <c r="Y1477" s="599"/>
      <c r="Z1477" s="599"/>
      <c r="AA1477" s="599"/>
      <c r="AB1477" s="599"/>
      <c r="AC1477" s="599"/>
      <c r="AD1477" s="599"/>
      <c r="AE1477" s="599"/>
      <c r="AF1477" s="599"/>
      <c r="AG1477" s="599"/>
      <c r="AH1477" s="599"/>
      <c r="AI1477" s="599"/>
      <c r="AJ1477" s="599"/>
      <c r="AK1477" s="599"/>
      <c r="AL1477" s="599"/>
      <c r="AM1477" s="599"/>
      <c r="AN1477" s="599"/>
      <c r="AO1477" s="599"/>
      <c r="AP1477" s="599"/>
      <c r="AQ1477" s="599"/>
      <c r="AR1477" s="599"/>
      <c r="AS1477" s="599"/>
      <c r="AT1477" s="599"/>
      <c r="AU1477" s="599"/>
      <c r="AV1477" s="599"/>
      <c r="AW1477" s="599"/>
      <c r="AX1477" s="599"/>
      <c r="AY1477" s="599"/>
      <c r="AZ1477" s="599"/>
      <c r="BA1477" s="599"/>
      <c r="BB1477" s="599"/>
    </row>
    <row r="1478" spans="1:54" s="598" customFormat="1">
      <c r="A1478" s="605"/>
      <c r="B1478" s="605" t="str">
        <f>B$39</f>
        <v>MA</v>
      </c>
      <c r="C1478" s="574"/>
      <c r="D1478" s="607"/>
      <c r="E1478" s="608"/>
      <c r="F1478" s="597"/>
      <c r="G1478" s="605"/>
      <c r="H1478" s="605" t="str">
        <f>H$39</f>
        <v>MA</v>
      </c>
      <c r="I1478" s="574"/>
      <c r="J1478" s="607"/>
      <c r="K1478" s="608"/>
      <c r="L1478" s="599"/>
      <c r="M1478" s="599"/>
      <c r="N1478" s="599"/>
      <c r="O1478" s="599"/>
      <c r="P1478" s="599"/>
      <c r="Q1478" s="599"/>
      <c r="R1478" s="599"/>
      <c r="S1478" s="599"/>
      <c r="T1478" s="599"/>
      <c r="U1478" s="599"/>
      <c r="V1478" s="599"/>
      <c r="W1478" s="599"/>
      <c r="X1478" s="599"/>
      <c r="Y1478" s="599"/>
      <c r="Z1478" s="599"/>
      <c r="AA1478" s="599"/>
      <c r="AB1478" s="599"/>
      <c r="AC1478" s="599"/>
      <c r="AD1478" s="599"/>
      <c r="AE1478" s="599"/>
      <c r="AF1478" s="599"/>
      <c r="AG1478" s="599"/>
      <c r="AH1478" s="599"/>
      <c r="AI1478" s="599"/>
      <c r="AJ1478" s="599"/>
      <c r="AK1478" s="599"/>
      <c r="AL1478" s="599"/>
      <c r="AM1478" s="599"/>
      <c r="AN1478" s="599"/>
      <c r="AO1478" s="599"/>
      <c r="AP1478" s="599"/>
      <c r="AQ1478" s="599"/>
      <c r="AR1478" s="599"/>
      <c r="AS1478" s="599"/>
      <c r="AT1478" s="599"/>
      <c r="AU1478" s="599"/>
      <c r="AV1478" s="599"/>
      <c r="AW1478" s="599"/>
      <c r="AX1478" s="599"/>
      <c r="AY1478" s="599"/>
      <c r="AZ1478" s="599"/>
      <c r="BA1478" s="599"/>
      <c r="BB1478" s="599"/>
    </row>
    <row r="1479" spans="1:54" s="598" customFormat="1">
      <c r="A1479" s="605"/>
      <c r="B1479" s="605" t="str">
        <f>B$40</f>
        <v>S1</v>
      </c>
      <c r="C1479" s="574"/>
      <c r="D1479" s="607"/>
      <c r="E1479" s="608"/>
      <c r="F1479" s="597"/>
      <c r="G1479" s="605"/>
      <c r="H1479" s="605" t="str">
        <f>H$40</f>
        <v>S1</v>
      </c>
      <c r="I1479" s="574"/>
      <c r="J1479" s="607"/>
      <c r="K1479" s="608"/>
      <c r="L1479" s="599"/>
      <c r="M1479" s="599"/>
      <c r="N1479" s="599"/>
      <c r="O1479" s="599"/>
      <c r="P1479" s="599"/>
      <c r="Q1479" s="599"/>
      <c r="R1479" s="599"/>
      <c r="S1479" s="599"/>
      <c r="T1479" s="599"/>
      <c r="U1479" s="599"/>
      <c r="V1479" s="599"/>
      <c r="W1479" s="599"/>
      <c r="X1479" s="599"/>
      <c r="Y1479" s="599"/>
      <c r="Z1479" s="599"/>
      <c r="AA1479" s="599"/>
      <c r="AB1479" s="599"/>
      <c r="AC1479" s="599"/>
      <c r="AD1479" s="599"/>
      <c r="AE1479" s="599"/>
      <c r="AF1479" s="599"/>
      <c r="AG1479" s="599"/>
      <c r="AH1479" s="599"/>
      <c r="AI1479" s="599"/>
      <c r="AJ1479" s="599"/>
      <c r="AK1479" s="599"/>
      <c r="AL1479" s="599"/>
      <c r="AM1479" s="599"/>
      <c r="AN1479" s="599"/>
      <c r="AO1479" s="599"/>
      <c r="AP1479" s="599"/>
      <c r="AQ1479" s="599"/>
      <c r="AR1479" s="599"/>
      <c r="AS1479" s="599"/>
      <c r="AT1479" s="599"/>
      <c r="AU1479" s="599"/>
      <c r="AV1479" s="599"/>
      <c r="AW1479" s="599"/>
      <c r="AX1479" s="599"/>
      <c r="AY1479" s="599"/>
      <c r="AZ1479" s="599"/>
      <c r="BA1479" s="599"/>
      <c r="BB1479" s="599"/>
    </row>
    <row r="1480" spans="1:54" s="598" customFormat="1">
      <c r="A1480" s="605"/>
      <c r="B1480" s="605" t="str">
        <f>B$41</f>
        <v>S2</v>
      </c>
      <c r="C1480" s="574"/>
      <c r="D1480" s="607"/>
      <c r="E1480" s="608"/>
      <c r="F1480" s="597"/>
      <c r="G1480" s="605"/>
      <c r="H1480" s="605" t="str">
        <f>H$41</f>
        <v>S2</v>
      </c>
      <c r="I1480" s="574"/>
      <c r="J1480" s="607"/>
      <c r="K1480" s="608"/>
      <c r="L1480" s="599"/>
      <c r="M1480" s="599"/>
      <c r="N1480" s="599"/>
      <c r="O1480" s="599"/>
      <c r="P1480" s="599"/>
      <c r="Q1480" s="599"/>
      <c r="R1480" s="599"/>
      <c r="S1480" s="599"/>
      <c r="T1480" s="599"/>
      <c r="U1480" s="599"/>
      <c r="V1480" s="599"/>
      <c r="W1480" s="599"/>
      <c r="X1480" s="599"/>
      <c r="Y1480" s="599"/>
      <c r="Z1480" s="599"/>
      <c r="AA1480" s="599"/>
      <c r="AB1480" s="599"/>
      <c r="AC1480" s="599"/>
      <c r="AD1480" s="599"/>
      <c r="AE1480" s="599"/>
      <c r="AF1480" s="599"/>
      <c r="AG1480" s="599"/>
      <c r="AH1480" s="599"/>
      <c r="AI1480" s="599"/>
      <c r="AJ1480" s="599"/>
      <c r="AK1480" s="599"/>
      <c r="AL1480" s="599"/>
      <c r="AM1480" s="599"/>
      <c r="AN1480" s="599"/>
      <c r="AO1480" s="599"/>
      <c r="AP1480" s="599"/>
      <c r="AQ1480" s="599"/>
      <c r="AR1480" s="599"/>
      <c r="AS1480" s="599"/>
      <c r="AT1480" s="599"/>
      <c r="AU1480" s="599"/>
      <c r="AV1480" s="599"/>
      <c r="AW1480" s="599"/>
      <c r="AX1480" s="599"/>
      <c r="AY1480" s="599"/>
      <c r="AZ1480" s="599"/>
      <c r="BA1480" s="599"/>
      <c r="BB1480" s="599"/>
    </row>
    <row r="1481" spans="1:54" s="598" customFormat="1" ht="39">
      <c r="A1481" s="605"/>
      <c r="B1481" s="605" t="str">
        <f>B$42</f>
        <v>S3</v>
      </c>
      <c r="C1481" s="574"/>
      <c r="D1481" s="607"/>
      <c r="E1481" s="608"/>
      <c r="F1481" s="597"/>
      <c r="G1481" s="605"/>
      <c r="H1481" s="605" t="str">
        <f>H$42</f>
        <v>S3</v>
      </c>
      <c r="I1481" s="756" t="s">
        <v>2038</v>
      </c>
      <c r="J1481" s="759" t="s">
        <v>718</v>
      </c>
      <c r="K1481" s="608"/>
      <c r="L1481" s="599"/>
      <c r="M1481" s="599"/>
      <c r="N1481" s="599"/>
      <c r="O1481" s="599"/>
      <c r="P1481" s="599"/>
      <c r="Q1481" s="599"/>
      <c r="R1481" s="599"/>
      <c r="S1481" s="599"/>
      <c r="T1481" s="599"/>
      <c r="U1481" s="599"/>
      <c r="V1481" s="599"/>
      <c r="W1481" s="599"/>
      <c r="X1481" s="599"/>
      <c r="Y1481" s="599"/>
      <c r="Z1481" s="599"/>
      <c r="AA1481" s="599"/>
      <c r="AB1481" s="599"/>
      <c r="AC1481" s="599"/>
      <c r="AD1481" s="599"/>
      <c r="AE1481" s="599"/>
      <c r="AF1481" s="599"/>
      <c r="AG1481" s="599"/>
      <c r="AH1481" s="599"/>
      <c r="AI1481" s="599"/>
      <c r="AJ1481" s="599"/>
      <c r="AK1481" s="599"/>
      <c r="AL1481" s="599"/>
      <c r="AM1481" s="599"/>
      <c r="AN1481" s="599"/>
      <c r="AO1481" s="599"/>
      <c r="AP1481" s="599"/>
      <c r="AQ1481" s="599"/>
      <c r="AR1481" s="599"/>
      <c r="AS1481" s="599"/>
      <c r="AT1481" s="599"/>
      <c r="AU1481" s="599"/>
      <c r="AV1481" s="599"/>
      <c r="AW1481" s="599"/>
      <c r="AX1481" s="599"/>
      <c r="AY1481" s="599"/>
      <c r="AZ1481" s="599"/>
      <c r="BA1481" s="599"/>
      <c r="BB1481" s="599"/>
    </row>
    <row r="1482" spans="1:54" s="598" customFormat="1">
      <c r="A1482" s="605"/>
      <c r="B1482" s="605" t="str">
        <f>B$43</f>
        <v>S4</v>
      </c>
      <c r="C1482" s="574"/>
      <c r="D1482" s="607"/>
      <c r="E1482" s="608"/>
      <c r="F1482" s="597"/>
      <c r="G1482" s="605"/>
      <c r="H1482" s="605" t="str">
        <f>H$43</f>
        <v>S4</v>
      </c>
      <c r="I1482" s="574"/>
      <c r="J1482" s="607"/>
      <c r="K1482" s="608"/>
      <c r="L1482" s="599"/>
      <c r="M1482" s="599"/>
      <c r="N1482" s="599"/>
      <c r="O1482" s="599"/>
      <c r="P1482" s="599"/>
      <c r="Q1482" s="599"/>
      <c r="R1482" s="599"/>
      <c r="S1482" s="599"/>
      <c r="T1482" s="599"/>
      <c r="U1482" s="599"/>
      <c r="V1482" s="599"/>
      <c r="W1482" s="599"/>
      <c r="X1482" s="599"/>
      <c r="Y1482" s="599"/>
      <c r="Z1482" s="599"/>
      <c r="AA1482" s="599"/>
      <c r="AB1482" s="599"/>
      <c r="AC1482" s="599"/>
      <c r="AD1482" s="599"/>
      <c r="AE1482" s="599"/>
      <c r="AF1482" s="599"/>
      <c r="AG1482" s="599"/>
      <c r="AH1482" s="599"/>
      <c r="AI1482" s="599"/>
      <c r="AJ1482" s="599"/>
      <c r="AK1482" s="599"/>
      <c r="AL1482" s="599"/>
      <c r="AM1482" s="599"/>
      <c r="AN1482" s="599"/>
      <c r="AO1482" s="599"/>
      <c r="AP1482" s="599"/>
      <c r="AQ1482" s="599"/>
      <c r="AR1482" s="599"/>
      <c r="AS1482" s="599"/>
      <c r="AT1482" s="599"/>
      <c r="AU1482" s="599"/>
      <c r="AV1482" s="599"/>
      <c r="AW1482" s="599"/>
      <c r="AX1482" s="599"/>
      <c r="AY1482" s="599"/>
      <c r="AZ1482" s="599"/>
      <c r="BA1482" s="599"/>
      <c r="BB1482" s="599"/>
    </row>
    <row r="1483" spans="1:54" s="598" customFormat="1">
      <c r="A1483" s="610"/>
      <c r="B1483" s="610"/>
      <c r="C1483" s="611"/>
      <c r="D1483" s="612"/>
      <c r="E1483" s="613"/>
      <c r="F1483" s="597"/>
      <c r="G1483" s="600"/>
      <c r="H1483" s="600"/>
      <c r="I1483" s="600"/>
      <c r="J1483" s="600"/>
      <c r="K1483" s="600"/>
      <c r="L1483" s="599"/>
      <c r="M1483" s="599"/>
      <c r="N1483" s="599"/>
      <c r="O1483" s="599"/>
      <c r="P1483" s="599"/>
      <c r="Q1483" s="599"/>
      <c r="R1483" s="599"/>
      <c r="S1483" s="599"/>
      <c r="T1483" s="599"/>
      <c r="U1483" s="599"/>
      <c r="V1483" s="599"/>
      <c r="W1483" s="599"/>
      <c r="X1483" s="599"/>
      <c r="Y1483" s="599"/>
      <c r="Z1483" s="599"/>
      <c r="AA1483" s="599"/>
      <c r="AB1483" s="599"/>
      <c r="AC1483" s="599"/>
      <c r="AD1483" s="599"/>
      <c r="AE1483" s="599"/>
      <c r="AF1483" s="599"/>
      <c r="AG1483" s="599"/>
      <c r="AH1483" s="599"/>
      <c r="AI1483" s="599"/>
      <c r="AJ1483" s="599"/>
      <c r="AK1483" s="599"/>
      <c r="AL1483" s="599"/>
      <c r="AM1483" s="599"/>
      <c r="AN1483" s="599"/>
      <c r="AO1483" s="599"/>
      <c r="AP1483" s="599"/>
      <c r="AQ1483" s="599"/>
      <c r="AR1483" s="599"/>
      <c r="AS1483" s="599"/>
      <c r="AT1483" s="599"/>
      <c r="AU1483" s="599"/>
      <c r="AV1483" s="599"/>
      <c r="AW1483" s="599"/>
      <c r="AX1483" s="599"/>
      <c r="AY1483" s="599"/>
      <c r="AZ1483" s="599"/>
      <c r="BA1483" s="599"/>
      <c r="BB1483" s="599"/>
    </row>
    <row r="1484" spans="1:54" s="598" customFormat="1">
      <c r="A1484" s="601">
        <v>3.7</v>
      </c>
      <c r="B1484" s="601"/>
      <c r="C1484" s="593" t="s">
        <v>1251</v>
      </c>
      <c r="D1484" s="602"/>
      <c r="E1484" s="640"/>
      <c r="F1484" s="597"/>
      <c r="G1484" s="601">
        <v>3.8</v>
      </c>
      <c r="H1484" s="601"/>
      <c r="I1484" s="593" t="s">
        <v>1251</v>
      </c>
      <c r="J1484" s="602"/>
      <c r="K1484" s="640"/>
      <c r="L1484" s="599"/>
      <c r="M1484" s="599"/>
      <c r="N1484" s="599"/>
      <c r="O1484" s="599"/>
      <c r="P1484" s="599"/>
      <c r="Q1484" s="599"/>
      <c r="R1484" s="599"/>
      <c r="S1484" s="599"/>
      <c r="T1484" s="599"/>
      <c r="U1484" s="599"/>
      <c r="V1484" s="599"/>
      <c r="W1484" s="599"/>
      <c r="X1484" s="599"/>
      <c r="Y1484" s="599"/>
      <c r="Z1484" s="599"/>
      <c r="AA1484" s="599"/>
      <c r="AB1484" s="599"/>
      <c r="AC1484" s="599"/>
      <c r="AD1484" s="599"/>
      <c r="AE1484" s="599"/>
      <c r="AF1484" s="599"/>
      <c r="AG1484" s="599"/>
      <c r="AH1484" s="599"/>
      <c r="AI1484" s="599"/>
      <c r="AJ1484" s="599"/>
      <c r="AK1484" s="599"/>
      <c r="AL1484" s="599"/>
      <c r="AM1484" s="599"/>
      <c r="AN1484" s="599"/>
      <c r="AO1484" s="599"/>
      <c r="AP1484" s="599"/>
      <c r="AQ1484" s="599"/>
      <c r="AR1484" s="599"/>
      <c r="AS1484" s="599"/>
      <c r="AT1484" s="599"/>
      <c r="AU1484" s="599"/>
      <c r="AV1484" s="599"/>
      <c r="AW1484" s="599"/>
      <c r="AX1484" s="599"/>
      <c r="AY1484" s="599"/>
      <c r="AZ1484" s="599"/>
      <c r="BA1484" s="599"/>
      <c r="BB1484" s="599"/>
    </row>
    <row r="1485" spans="1:54" s="598" customFormat="1" ht="162.6">
      <c r="A1485" s="605" t="s">
        <v>439</v>
      </c>
      <c r="B1485" s="605"/>
      <c r="C1485" s="606" t="s">
        <v>1252</v>
      </c>
      <c r="D1485" s="607"/>
      <c r="E1485" s="608"/>
      <c r="F1485" s="597"/>
      <c r="G1485" s="605" t="s">
        <v>455</v>
      </c>
      <c r="H1485" s="605"/>
      <c r="I1485" s="606" t="s">
        <v>2039</v>
      </c>
      <c r="J1485" s="607"/>
      <c r="K1485" s="608"/>
      <c r="L1485" s="599"/>
      <c r="M1485" s="599"/>
      <c r="N1485" s="599"/>
      <c r="O1485" s="599"/>
      <c r="P1485" s="599"/>
      <c r="Q1485" s="599"/>
      <c r="R1485" s="599"/>
      <c r="S1485" s="599"/>
      <c r="T1485" s="599"/>
      <c r="U1485" s="599"/>
      <c r="V1485" s="599"/>
      <c r="W1485" s="599"/>
      <c r="X1485" s="599"/>
      <c r="Y1485" s="599"/>
      <c r="Z1485" s="599"/>
      <c r="AA1485" s="599"/>
      <c r="AB1485" s="599"/>
      <c r="AC1485" s="599"/>
      <c r="AD1485" s="599"/>
      <c r="AE1485" s="599"/>
      <c r="AF1485" s="599"/>
      <c r="AG1485" s="599"/>
      <c r="AH1485" s="599"/>
      <c r="AI1485" s="599"/>
      <c r="AJ1485" s="599"/>
      <c r="AK1485" s="599"/>
      <c r="AL1485" s="599"/>
      <c r="AM1485" s="599"/>
      <c r="AN1485" s="599"/>
      <c r="AO1485" s="599"/>
      <c r="AP1485" s="599"/>
      <c r="AQ1485" s="599"/>
      <c r="AR1485" s="599"/>
      <c r="AS1485" s="599"/>
      <c r="AT1485" s="599"/>
      <c r="AU1485" s="599"/>
      <c r="AV1485" s="599"/>
      <c r="AW1485" s="599"/>
      <c r="AX1485" s="599"/>
      <c r="AY1485" s="599"/>
      <c r="AZ1485" s="599"/>
      <c r="BA1485" s="599"/>
      <c r="BB1485" s="599"/>
    </row>
    <row r="1486" spans="1:54" s="598" customFormat="1" ht="237.6">
      <c r="A1486" s="605"/>
      <c r="B1486" s="605"/>
      <c r="C1486" s="609" t="s">
        <v>2040</v>
      </c>
      <c r="D1486" s="607"/>
      <c r="E1486" s="608"/>
      <c r="F1486" s="597"/>
      <c r="G1486" s="605"/>
      <c r="H1486" s="605"/>
      <c r="I1486" s="609" t="s">
        <v>2041</v>
      </c>
      <c r="J1486" s="607"/>
      <c r="K1486" s="608"/>
      <c r="L1486" s="599"/>
      <c r="M1486" s="599"/>
      <c r="N1486" s="599"/>
      <c r="O1486" s="599"/>
      <c r="P1486" s="599"/>
      <c r="Q1486" s="599"/>
      <c r="R1486" s="599"/>
      <c r="S1486" s="599"/>
      <c r="T1486" s="599"/>
      <c r="U1486" s="599"/>
      <c r="V1486" s="599"/>
      <c r="W1486" s="599"/>
      <c r="X1486" s="599"/>
      <c r="Y1486" s="599"/>
      <c r="Z1486" s="599"/>
      <c r="AA1486" s="599"/>
      <c r="AB1486" s="599"/>
      <c r="AC1486" s="599"/>
      <c r="AD1486" s="599"/>
      <c r="AE1486" s="599"/>
      <c r="AF1486" s="599"/>
      <c r="AG1486" s="599"/>
      <c r="AH1486" s="599"/>
      <c r="AI1486" s="599"/>
      <c r="AJ1486" s="599"/>
      <c r="AK1486" s="599"/>
      <c r="AL1486" s="599"/>
      <c r="AM1486" s="599"/>
      <c r="AN1486" s="599"/>
      <c r="AO1486" s="599"/>
      <c r="AP1486" s="599"/>
      <c r="AQ1486" s="599"/>
      <c r="AR1486" s="599"/>
      <c r="AS1486" s="599"/>
      <c r="AT1486" s="599"/>
      <c r="AU1486" s="599"/>
      <c r="AV1486" s="599"/>
      <c r="AW1486" s="599"/>
      <c r="AX1486" s="599"/>
      <c r="AY1486" s="599"/>
      <c r="AZ1486" s="599"/>
      <c r="BA1486" s="599"/>
      <c r="BB1486" s="599"/>
    </row>
    <row r="1487" spans="1:54" s="598" customFormat="1">
      <c r="A1487" s="605"/>
      <c r="B1487" s="605" t="s">
        <v>1517</v>
      </c>
      <c r="C1487" s="574"/>
      <c r="D1487" s="607"/>
      <c r="E1487" s="608"/>
      <c r="F1487" s="597"/>
      <c r="G1487" s="605"/>
      <c r="H1487" s="605" t="s">
        <v>1517</v>
      </c>
      <c r="I1487" s="574"/>
      <c r="J1487" s="607"/>
      <c r="K1487" s="608"/>
      <c r="L1487" s="599"/>
      <c r="M1487" s="599"/>
      <c r="N1487" s="599"/>
      <c r="O1487" s="599"/>
      <c r="P1487" s="599"/>
      <c r="Q1487" s="599"/>
      <c r="R1487" s="599"/>
      <c r="S1487" s="599"/>
      <c r="T1487" s="599"/>
      <c r="U1487" s="599"/>
      <c r="V1487" s="599"/>
      <c r="W1487" s="599"/>
      <c r="X1487" s="599"/>
      <c r="Y1487" s="599"/>
      <c r="Z1487" s="599"/>
      <c r="AA1487" s="599"/>
      <c r="AB1487" s="599"/>
      <c r="AC1487" s="599"/>
      <c r="AD1487" s="599"/>
      <c r="AE1487" s="599"/>
      <c r="AF1487" s="599"/>
      <c r="AG1487" s="599"/>
      <c r="AH1487" s="599"/>
      <c r="AI1487" s="599"/>
      <c r="AJ1487" s="599"/>
      <c r="AK1487" s="599"/>
      <c r="AL1487" s="599"/>
      <c r="AM1487" s="599"/>
      <c r="AN1487" s="599"/>
      <c r="AO1487" s="599"/>
      <c r="AP1487" s="599"/>
      <c r="AQ1487" s="599"/>
      <c r="AR1487" s="599"/>
      <c r="AS1487" s="599"/>
      <c r="AT1487" s="599"/>
      <c r="AU1487" s="599"/>
      <c r="AV1487" s="599"/>
      <c r="AW1487" s="599"/>
      <c r="AX1487" s="599"/>
      <c r="AY1487" s="599"/>
      <c r="AZ1487" s="599"/>
      <c r="BA1487" s="599"/>
      <c r="BB1487" s="599"/>
    </row>
    <row r="1488" spans="1:54" s="598" customFormat="1">
      <c r="A1488" s="605"/>
      <c r="B1488" s="605" t="str">
        <f>B$39</f>
        <v>MA</v>
      </c>
      <c r="C1488" s="574"/>
      <c r="D1488" s="607"/>
      <c r="E1488" s="608"/>
      <c r="F1488" s="597"/>
      <c r="G1488" s="605"/>
      <c r="H1488" s="605" t="str">
        <f>H$39</f>
        <v>MA</v>
      </c>
      <c r="I1488" s="574"/>
      <c r="J1488" s="607"/>
      <c r="K1488" s="608"/>
      <c r="L1488" s="599"/>
      <c r="M1488" s="599"/>
      <c r="N1488" s="599"/>
      <c r="O1488" s="599"/>
      <c r="P1488" s="599"/>
      <c r="Q1488" s="599"/>
      <c r="R1488" s="599"/>
      <c r="S1488" s="599"/>
      <c r="T1488" s="599"/>
      <c r="U1488" s="599"/>
      <c r="V1488" s="599"/>
      <c r="W1488" s="599"/>
      <c r="X1488" s="599"/>
      <c r="Y1488" s="599"/>
      <c r="Z1488" s="599"/>
      <c r="AA1488" s="599"/>
      <c r="AB1488" s="599"/>
      <c r="AC1488" s="599"/>
      <c r="AD1488" s="599"/>
      <c r="AE1488" s="599"/>
      <c r="AF1488" s="599"/>
      <c r="AG1488" s="599"/>
      <c r="AH1488" s="599"/>
      <c r="AI1488" s="599"/>
      <c r="AJ1488" s="599"/>
      <c r="AK1488" s="599"/>
      <c r="AL1488" s="599"/>
      <c r="AM1488" s="599"/>
      <c r="AN1488" s="599"/>
      <c r="AO1488" s="599"/>
      <c r="AP1488" s="599"/>
      <c r="AQ1488" s="599"/>
      <c r="AR1488" s="599"/>
      <c r="AS1488" s="599"/>
      <c r="AT1488" s="599"/>
      <c r="AU1488" s="599"/>
      <c r="AV1488" s="599"/>
      <c r="AW1488" s="599"/>
      <c r="AX1488" s="599"/>
      <c r="AY1488" s="599"/>
      <c r="AZ1488" s="599"/>
      <c r="BA1488" s="599"/>
      <c r="BB1488" s="599"/>
    </row>
    <row r="1489" spans="1:54" s="598" customFormat="1">
      <c r="A1489" s="605"/>
      <c r="B1489" s="605" t="str">
        <f>B$40</f>
        <v>S1</v>
      </c>
      <c r="C1489" s="574"/>
      <c r="D1489" s="607"/>
      <c r="E1489" s="608"/>
      <c r="F1489" s="597"/>
      <c r="G1489" s="605"/>
      <c r="H1489" s="605" t="str">
        <f>H$40</f>
        <v>S1</v>
      </c>
      <c r="I1489" s="574"/>
      <c r="J1489" s="607"/>
      <c r="K1489" s="608"/>
      <c r="L1489" s="599"/>
      <c r="M1489" s="599"/>
      <c r="N1489" s="599"/>
      <c r="O1489" s="599"/>
      <c r="P1489" s="599"/>
      <c r="Q1489" s="599"/>
      <c r="R1489" s="599"/>
      <c r="S1489" s="599"/>
      <c r="T1489" s="599"/>
      <c r="U1489" s="599"/>
      <c r="V1489" s="599"/>
      <c r="W1489" s="599"/>
      <c r="X1489" s="599"/>
      <c r="Y1489" s="599"/>
      <c r="Z1489" s="599"/>
      <c r="AA1489" s="599"/>
      <c r="AB1489" s="599"/>
      <c r="AC1489" s="599"/>
      <c r="AD1489" s="599"/>
      <c r="AE1489" s="599"/>
      <c r="AF1489" s="599"/>
      <c r="AG1489" s="599"/>
      <c r="AH1489" s="599"/>
      <c r="AI1489" s="599"/>
      <c r="AJ1489" s="599"/>
      <c r="AK1489" s="599"/>
      <c r="AL1489" s="599"/>
      <c r="AM1489" s="599"/>
      <c r="AN1489" s="599"/>
      <c r="AO1489" s="599"/>
      <c r="AP1489" s="599"/>
      <c r="AQ1489" s="599"/>
      <c r="AR1489" s="599"/>
      <c r="AS1489" s="599"/>
      <c r="AT1489" s="599"/>
      <c r="AU1489" s="599"/>
      <c r="AV1489" s="599"/>
      <c r="AW1489" s="599"/>
      <c r="AX1489" s="599"/>
      <c r="AY1489" s="599"/>
      <c r="AZ1489" s="599"/>
      <c r="BA1489" s="599"/>
      <c r="BB1489" s="599"/>
    </row>
    <row r="1490" spans="1:54" s="598" customFormat="1">
      <c r="A1490" s="605"/>
      <c r="B1490" s="605" t="str">
        <f>B$41</f>
        <v>S2</v>
      </c>
      <c r="C1490" s="574"/>
      <c r="D1490" s="607"/>
      <c r="E1490" s="608"/>
      <c r="F1490" s="597"/>
      <c r="G1490" s="605"/>
      <c r="H1490" s="605" t="str">
        <f>H$41</f>
        <v>S2</v>
      </c>
      <c r="I1490" s="574"/>
      <c r="J1490" s="607"/>
      <c r="K1490" s="608"/>
      <c r="L1490" s="599"/>
      <c r="M1490" s="599"/>
      <c r="N1490" s="599"/>
      <c r="O1490" s="599"/>
      <c r="P1490" s="599"/>
      <c r="Q1490" s="599"/>
      <c r="R1490" s="599"/>
      <c r="S1490" s="599"/>
      <c r="T1490" s="599"/>
      <c r="U1490" s="599"/>
      <c r="V1490" s="599"/>
      <c r="W1490" s="599"/>
      <c r="X1490" s="599"/>
      <c r="Y1490" s="599"/>
      <c r="Z1490" s="599"/>
      <c r="AA1490" s="599"/>
      <c r="AB1490" s="599"/>
      <c r="AC1490" s="599"/>
      <c r="AD1490" s="599"/>
      <c r="AE1490" s="599"/>
      <c r="AF1490" s="599"/>
      <c r="AG1490" s="599"/>
      <c r="AH1490" s="599"/>
      <c r="AI1490" s="599"/>
      <c r="AJ1490" s="599"/>
      <c r="AK1490" s="599"/>
      <c r="AL1490" s="599"/>
      <c r="AM1490" s="599"/>
      <c r="AN1490" s="599"/>
      <c r="AO1490" s="599"/>
      <c r="AP1490" s="599"/>
      <c r="AQ1490" s="599"/>
      <c r="AR1490" s="599"/>
      <c r="AS1490" s="599"/>
      <c r="AT1490" s="599"/>
      <c r="AU1490" s="599"/>
      <c r="AV1490" s="599"/>
      <c r="AW1490" s="599"/>
      <c r="AX1490" s="599"/>
      <c r="AY1490" s="599"/>
      <c r="AZ1490" s="599"/>
      <c r="BA1490" s="599"/>
      <c r="BB1490" s="599"/>
    </row>
    <row r="1491" spans="1:54" s="598" customFormat="1">
      <c r="A1491" s="605"/>
      <c r="B1491" s="605" t="str">
        <f>B$42</f>
        <v>S3</v>
      </c>
      <c r="C1491" s="574"/>
      <c r="D1491" s="607"/>
      <c r="E1491" s="608"/>
      <c r="F1491" s="597"/>
      <c r="G1491" s="605"/>
      <c r="H1491" s="605" t="str">
        <f>H$42</f>
        <v>S3</v>
      </c>
      <c r="I1491" s="574"/>
      <c r="J1491" s="607"/>
      <c r="K1491" s="608"/>
      <c r="L1491" s="599"/>
      <c r="M1491" s="599"/>
      <c r="N1491" s="599"/>
      <c r="O1491" s="599"/>
      <c r="P1491" s="599"/>
      <c r="Q1491" s="599"/>
      <c r="R1491" s="599"/>
      <c r="S1491" s="599"/>
      <c r="T1491" s="599"/>
      <c r="U1491" s="599"/>
      <c r="V1491" s="599"/>
      <c r="W1491" s="599"/>
      <c r="X1491" s="599"/>
      <c r="Y1491" s="599"/>
      <c r="Z1491" s="599"/>
      <c r="AA1491" s="599"/>
      <c r="AB1491" s="599"/>
      <c r="AC1491" s="599"/>
      <c r="AD1491" s="599"/>
      <c r="AE1491" s="599"/>
      <c r="AF1491" s="599"/>
      <c r="AG1491" s="599"/>
      <c r="AH1491" s="599"/>
      <c r="AI1491" s="599"/>
      <c r="AJ1491" s="599"/>
      <c r="AK1491" s="599"/>
      <c r="AL1491" s="599"/>
      <c r="AM1491" s="599"/>
      <c r="AN1491" s="599"/>
      <c r="AO1491" s="599"/>
      <c r="AP1491" s="599"/>
      <c r="AQ1491" s="599"/>
      <c r="AR1491" s="599"/>
      <c r="AS1491" s="599"/>
      <c r="AT1491" s="599"/>
      <c r="AU1491" s="599"/>
      <c r="AV1491" s="599"/>
      <c r="AW1491" s="599"/>
      <c r="AX1491" s="599"/>
      <c r="AY1491" s="599"/>
      <c r="AZ1491" s="599"/>
      <c r="BA1491" s="599"/>
      <c r="BB1491" s="599"/>
    </row>
    <row r="1492" spans="1:54" s="598" customFormat="1">
      <c r="A1492" s="605"/>
      <c r="B1492" s="605" t="str">
        <f>B$43</f>
        <v>S4</v>
      </c>
      <c r="C1492" s="574"/>
      <c r="D1492" s="607"/>
      <c r="E1492" s="608"/>
      <c r="F1492" s="597"/>
      <c r="G1492" s="605"/>
      <c r="H1492" s="605" t="str">
        <f>H$43</f>
        <v>S4</v>
      </c>
      <c r="I1492" s="574"/>
      <c r="J1492" s="607"/>
      <c r="K1492" s="608"/>
      <c r="L1492" s="599"/>
      <c r="M1492" s="599"/>
      <c r="N1492" s="599"/>
      <c r="O1492" s="599"/>
      <c r="P1492" s="599"/>
      <c r="Q1492" s="599"/>
      <c r="R1492" s="599"/>
      <c r="S1492" s="599"/>
      <c r="T1492" s="599"/>
      <c r="U1492" s="599"/>
      <c r="V1492" s="599"/>
      <c r="W1492" s="599"/>
      <c r="X1492" s="599"/>
      <c r="Y1492" s="599"/>
      <c r="Z1492" s="599"/>
      <c r="AA1492" s="599"/>
      <c r="AB1492" s="599"/>
      <c r="AC1492" s="599"/>
      <c r="AD1492" s="599"/>
      <c r="AE1492" s="599"/>
      <c r="AF1492" s="599"/>
      <c r="AG1492" s="599"/>
      <c r="AH1492" s="599"/>
      <c r="AI1492" s="599"/>
      <c r="AJ1492" s="599"/>
      <c r="AK1492" s="599"/>
      <c r="AL1492" s="599"/>
      <c r="AM1492" s="599"/>
      <c r="AN1492" s="599"/>
      <c r="AO1492" s="599"/>
      <c r="AP1492" s="599"/>
      <c r="AQ1492" s="599"/>
      <c r="AR1492" s="599"/>
      <c r="AS1492" s="599"/>
      <c r="AT1492" s="599"/>
      <c r="AU1492" s="599"/>
      <c r="AV1492" s="599"/>
      <c r="AW1492" s="599"/>
      <c r="AX1492" s="599"/>
      <c r="AY1492" s="599"/>
      <c r="AZ1492" s="599"/>
      <c r="BA1492" s="599"/>
      <c r="BB1492" s="599"/>
    </row>
    <row r="1493" spans="1:54" s="598" customFormat="1">
      <c r="A1493" s="610"/>
      <c r="B1493" s="610"/>
      <c r="C1493" s="611"/>
      <c r="D1493" s="612"/>
      <c r="E1493" s="613"/>
      <c r="F1493" s="597"/>
      <c r="G1493" s="600"/>
      <c r="H1493" s="600"/>
      <c r="I1493" s="600"/>
      <c r="J1493" s="600"/>
      <c r="K1493" s="600"/>
      <c r="L1493" s="599"/>
      <c r="M1493" s="599"/>
      <c r="N1493" s="599"/>
      <c r="O1493" s="599"/>
      <c r="P1493" s="599"/>
      <c r="Q1493" s="599"/>
      <c r="R1493" s="599"/>
      <c r="S1493" s="599"/>
      <c r="T1493" s="599"/>
      <c r="U1493" s="599"/>
      <c r="V1493" s="599"/>
      <c r="W1493" s="599"/>
      <c r="X1493" s="599"/>
      <c r="Y1493" s="599"/>
      <c r="Z1493" s="599"/>
      <c r="AA1493" s="599"/>
      <c r="AB1493" s="599"/>
      <c r="AC1493" s="599"/>
      <c r="AD1493" s="599"/>
      <c r="AE1493" s="599"/>
      <c r="AF1493" s="599"/>
      <c r="AG1493" s="599"/>
      <c r="AH1493" s="599"/>
      <c r="AI1493" s="599"/>
      <c r="AJ1493" s="599"/>
      <c r="AK1493" s="599"/>
      <c r="AL1493" s="599"/>
      <c r="AM1493" s="599"/>
      <c r="AN1493" s="599"/>
      <c r="AO1493" s="599"/>
      <c r="AP1493" s="599"/>
      <c r="AQ1493" s="599"/>
      <c r="AR1493" s="599"/>
      <c r="AS1493" s="599"/>
      <c r="AT1493" s="599"/>
      <c r="AU1493" s="599"/>
      <c r="AV1493" s="599"/>
      <c r="AW1493" s="599"/>
      <c r="AX1493" s="599"/>
      <c r="AY1493" s="599"/>
      <c r="AZ1493" s="599"/>
      <c r="BA1493" s="599"/>
      <c r="BB1493" s="599"/>
    </row>
    <row r="1494" spans="1:54" s="598" customFormat="1" ht="137.44999999999999">
      <c r="A1494" s="605" t="s">
        <v>441</v>
      </c>
      <c r="B1494" s="605"/>
      <c r="C1494" s="606" t="s">
        <v>1256</v>
      </c>
      <c r="D1494" s="607"/>
      <c r="E1494" s="608"/>
      <c r="F1494" s="597"/>
      <c r="G1494" s="605" t="s">
        <v>462</v>
      </c>
      <c r="H1494" s="605"/>
      <c r="I1494" s="606" t="s">
        <v>2042</v>
      </c>
      <c r="J1494" s="607"/>
      <c r="K1494" s="608"/>
      <c r="L1494" s="599"/>
      <c r="M1494" s="599"/>
      <c r="N1494" s="599"/>
      <c r="O1494" s="599"/>
      <c r="P1494" s="599"/>
      <c r="Q1494" s="599"/>
      <c r="R1494" s="599"/>
      <c r="S1494" s="599"/>
      <c r="T1494" s="599"/>
      <c r="U1494" s="599"/>
      <c r="V1494" s="599"/>
      <c r="W1494" s="599"/>
      <c r="X1494" s="599"/>
      <c r="Y1494" s="599"/>
      <c r="Z1494" s="599"/>
      <c r="AA1494" s="599"/>
      <c r="AB1494" s="599"/>
      <c r="AC1494" s="599"/>
      <c r="AD1494" s="599"/>
      <c r="AE1494" s="599"/>
      <c r="AF1494" s="599"/>
      <c r="AG1494" s="599"/>
      <c r="AH1494" s="599"/>
      <c r="AI1494" s="599"/>
      <c r="AJ1494" s="599"/>
      <c r="AK1494" s="599"/>
      <c r="AL1494" s="599"/>
      <c r="AM1494" s="599"/>
      <c r="AN1494" s="599"/>
      <c r="AO1494" s="599"/>
      <c r="AP1494" s="599"/>
      <c r="AQ1494" s="599"/>
      <c r="AR1494" s="599"/>
      <c r="AS1494" s="599"/>
      <c r="AT1494" s="599"/>
      <c r="AU1494" s="599"/>
      <c r="AV1494" s="599"/>
      <c r="AW1494" s="599"/>
      <c r="AX1494" s="599"/>
      <c r="AY1494" s="599"/>
      <c r="AZ1494" s="599"/>
      <c r="BA1494" s="599"/>
      <c r="BB1494" s="599"/>
    </row>
    <row r="1495" spans="1:54" s="598" customFormat="1" ht="50.1">
      <c r="A1495" s="605"/>
      <c r="B1495" s="605"/>
      <c r="C1495" s="609" t="s">
        <v>384</v>
      </c>
      <c r="D1495" s="607"/>
      <c r="E1495" s="608"/>
      <c r="F1495" s="597"/>
      <c r="G1495" s="605"/>
      <c r="H1495" s="605"/>
      <c r="I1495" s="609" t="s">
        <v>2043</v>
      </c>
      <c r="J1495" s="607"/>
      <c r="K1495" s="608"/>
      <c r="L1495" s="599"/>
      <c r="M1495" s="599"/>
      <c r="N1495" s="599"/>
      <c r="O1495" s="599"/>
      <c r="P1495" s="599"/>
      <c r="Q1495" s="599"/>
      <c r="R1495" s="599"/>
      <c r="S1495" s="599"/>
      <c r="T1495" s="599"/>
      <c r="U1495" s="599"/>
      <c r="V1495" s="599"/>
      <c r="W1495" s="599"/>
      <c r="X1495" s="599"/>
      <c r="Y1495" s="599"/>
      <c r="Z1495" s="599"/>
      <c r="AA1495" s="599"/>
      <c r="AB1495" s="599"/>
      <c r="AC1495" s="599"/>
      <c r="AD1495" s="599"/>
      <c r="AE1495" s="599"/>
      <c r="AF1495" s="599"/>
      <c r="AG1495" s="599"/>
      <c r="AH1495" s="599"/>
      <c r="AI1495" s="599"/>
      <c r="AJ1495" s="599"/>
      <c r="AK1495" s="599"/>
      <c r="AL1495" s="599"/>
      <c r="AM1495" s="599"/>
      <c r="AN1495" s="599"/>
      <c r="AO1495" s="599"/>
      <c r="AP1495" s="599"/>
      <c r="AQ1495" s="599"/>
      <c r="AR1495" s="599"/>
      <c r="AS1495" s="599"/>
      <c r="AT1495" s="599"/>
      <c r="AU1495" s="599"/>
      <c r="AV1495" s="599"/>
      <c r="AW1495" s="599"/>
      <c r="AX1495" s="599"/>
      <c r="AY1495" s="599"/>
      <c r="AZ1495" s="599"/>
      <c r="BA1495" s="599"/>
      <c r="BB1495" s="599"/>
    </row>
    <row r="1496" spans="1:54" s="598" customFormat="1">
      <c r="A1496" s="605"/>
      <c r="B1496" s="605" t="s">
        <v>1517</v>
      </c>
      <c r="C1496" s="574"/>
      <c r="D1496" s="607"/>
      <c r="E1496" s="608"/>
      <c r="F1496" s="597"/>
      <c r="G1496" s="605"/>
      <c r="H1496" s="605" t="s">
        <v>1517</v>
      </c>
      <c r="I1496" s="574"/>
      <c r="J1496" s="607"/>
      <c r="K1496" s="608"/>
      <c r="L1496" s="599"/>
      <c r="M1496" s="599"/>
      <c r="N1496" s="599"/>
      <c r="O1496" s="599"/>
      <c r="P1496" s="599"/>
      <c r="Q1496" s="599"/>
      <c r="R1496" s="599"/>
      <c r="S1496" s="599"/>
      <c r="T1496" s="599"/>
      <c r="U1496" s="599"/>
      <c r="V1496" s="599"/>
      <c r="W1496" s="599"/>
      <c r="X1496" s="599"/>
      <c r="Y1496" s="599"/>
      <c r="Z1496" s="599"/>
      <c r="AA1496" s="599"/>
      <c r="AB1496" s="599"/>
      <c r="AC1496" s="599"/>
      <c r="AD1496" s="599"/>
      <c r="AE1496" s="599"/>
      <c r="AF1496" s="599"/>
      <c r="AG1496" s="599"/>
      <c r="AH1496" s="599"/>
      <c r="AI1496" s="599"/>
      <c r="AJ1496" s="599"/>
      <c r="AK1496" s="599"/>
      <c r="AL1496" s="599"/>
      <c r="AM1496" s="599"/>
      <c r="AN1496" s="599"/>
      <c r="AO1496" s="599"/>
      <c r="AP1496" s="599"/>
      <c r="AQ1496" s="599"/>
      <c r="AR1496" s="599"/>
      <c r="AS1496" s="599"/>
      <c r="AT1496" s="599"/>
      <c r="AU1496" s="599"/>
      <c r="AV1496" s="599"/>
      <c r="AW1496" s="599"/>
      <c r="AX1496" s="599"/>
      <c r="AY1496" s="599"/>
      <c r="AZ1496" s="599"/>
      <c r="BA1496" s="599"/>
      <c r="BB1496" s="599"/>
    </row>
    <row r="1497" spans="1:54" s="598" customFormat="1">
      <c r="A1497" s="605"/>
      <c r="B1497" s="605" t="str">
        <f>B$39</f>
        <v>MA</v>
      </c>
      <c r="C1497" s="574"/>
      <c r="D1497" s="607"/>
      <c r="E1497" s="608"/>
      <c r="F1497" s="597"/>
      <c r="G1497" s="605"/>
      <c r="H1497" s="605" t="str">
        <f>H$39</f>
        <v>MA</v>
      </c>
      <c r="I1497" s="574"/>
      <c r="J1497" s="607"/>
      <c r="K1497" s="608"/>
      <c r="L1497" s="599"/>
      <c r="M1497" s="599"/>
      <c r="N1497" s="599"/>
      <c r="O1497" s="599"/>
      <c r="P1497" s="599"/>
      <c r="Q1497" s="599"/>
      <c r="R1497" s="599"/>
      <c r="S1497" s="599"/>
      <c r="T1497" s="599"/>
      <c r="U1497" s="599"/>
      <c r="V1497" s="599"/>
      <c r="W1497" s="599"/>
      <c r="X1497" s="599"/>
      <c r="Y1497" s="599"/>
      <c r="Z1497" s="599"/>
      <c r="AA1497" s="599"/>
      <c r="AB1497" s="599"/>
      <c r="AC1497" s="599"/>
      <c r="AD1497" s="599"/>
      <c r="AE1497" s="599"/>
      <c r="AF1497" s="599"/>
      <c r="AG1497" s="599"/>
      <c r="AH1497" s="599"/>
      <c r="AI1497" s="599"/>
      <c r="AJ1497" s="599"/>
      <c r="AK1497" s="599"/>
      <c r="AL1497" s="599"/>
      <c r="AM1497" s="599"/>
      <c r="AN1497" s="599"/>
      <c r="AO1497" s="599"/>
      <c r="AP1497" s="599"/>
      <c r="AQ1497" s="599"/>
      <c r="AR1497" s="599"/>
      <c r="AS1497" s="599"/>
      <c r="AT1497" s="599"/>
      <c r="AU1497" s="599"/>
      <c r="AV1497" s="599"/>
      <c r="AW1497" s="599"/>
      <c r="AX1497" s="599"/>
      <c r="AY1497" s="599"/>
      <c r="AZ1497" s="599"/>
      <c r="BA1497" s="599"/>
      <c r="BB1497" s="599"/>
    </row>
    <row r="1498" spans="1:54" s="598" customFormat="1">
      <c r="A1498" s="605"/>
      <c r="B1498" s="605" t="str">
        <f>B$40</f>
        <v>S1</v>
      </c>
      <c r="C1498" s="574"/>
      <c r="D1498" s="607"/>
      <c r="E1498" s="608"/>
      <c r="F1498" s="597"/>
      <c r="G1498" s="605"/>
      <c r="H1498" s="605" t="str">
        <f>H$40</f>
        <v>S1</v>
      </c>
      <c r="I1498" s="574"/>
      <c r="J1498" s="607"/>
      <c r="K1498" s="608"/>
      <c r="L1498" s="599"/>
      <c r="M1498" s="599"/>
      <c r="N1498" s="599"/>
      <c r="O1498" s="599"/>
      <c r="P1498" s="599"/>
      <c r="Q1498" s="599"/>
      <c r="R1498" s="599"/>
      <c r="S1498" s="599"/>
      <c r="T1498" s="599"/>
      <c r="U1498" s="599"/>
      <c r="V1498" s="599"/>
      <c r="W1498" s="599"/>
      <c r="X1498" s="599"/>
      <c r="Y1498" s="599"/>
      <c r="Z1498" s="599"/>
      <c r="AA1498" s="599"/>
      <c r="AB1498" s="599"/>
      <c r="AC1498" s="599"/>
      <c r="AD1498" s="599"/>
      <c r="AE1498" s="599"/>
      <c r="AF1498" s="599"/>
      <c r="AG1498" s="599"/>
      <c r="AH1498" s="599"/>
      <c r="AI1498" s="599"/>
      <c r="AJ1498" s="599"/>
      <c r="AK1498" s="599"/>
      <c r="AL1498" s="599"/>
      <c r="AM1498" s="599"/>
      <c r="AN1498" s="599"/>
      <c r="AO1498" s="599"/>
      <c r="AP1498" s="599"/>
      <c r="AQ1498" s="599"/>
      <c r="AR1498" s="599"/>
      <c r="AS1498" s="599"/>
      <c r="AT1498" s="599"/>
      <c r="AU1498" s="599"/>
      <c r="AV1498" s="599"/>
      <c r="AW1498" s="599"/>
      <c r="AX1498" s="599"/>
      <c r="AY1498" s="599"/>
      <c r="AZ1498" s="599"/>
      <c r="BA1498" s="599"/>
      <c r="BB1498" s="599"/>
    </row>
    <row r="1499" spans="1:54" s="598" customFormat="1">
      <c r="A1499" s="605"/>
      <c r="B1499" s="605" t="str">
        <f>B$41</f>
        <v>S2</v>
      </c>
      <c r="C1499" s="574"/>
      <c r="D1499" s="607"/>
      <c r="E1499" s="608"/>
      <c r="F1499" s="597"/>
      <c r="G1499" s="605"/>
      <c r="H1499" s="605" t="str">
        <f>H$41</f>
        <v>S2</v>
      </c>
      <c r="I1499" s="574"/>
      <c r="J1499" s="607"/>
      <c r="K1499" s="608"/>
      <c r="L1499" s="599"/>
      <c r="M1499" s="599"/>
      <c r="N1499" s="599"/>
      <c r="O1499" s="599"/>
      <c r="P1499" s="599"/>
      <c r="Q1499" s="599"/>
      <c r="R1499" s="599"/>
      <c r="S1499" s="599"/>
      <c r="T1499" s="599"/>
      <c r="U1499" s="599"/>
      <c r="V1499" s="599"/>
      <c r="W1499" s="599"/>
      <c r="X1499" s="599"/>
      <c r="Y1499" s="599"/>
      <c r="Z1499" s="599"/>
      <c r="AA1499" s="599"/>
      <c r="AB1499" s="599"/>
      <c r="AC1499" s="599"/>
      <c r="AD1499" s="599"/>
      <c r="AE1499" s="599"/>
      <c r="AF1499" s="599"/>
      <c r="AG1499" s="599"/>
      <c r="AH1499" s="599"/>
      <c r="AI1499" s="599"/>
      <c r="AJ1499" s="599"/>
      <c r="AK1499" s="599"/>
      <c r="AL1499" s="599"/>
      <c r="AM1499" s="599"/>
      <c r="AN1499" s="599"/>
      <c r="AO1499" s="599"/>
      <c r="AP1499" s="599"/>
      <c r="AQ1499" s="599"/>
      <c r="AR1499" s="599"/>
      <c r="AS1499" s="599"/>
      <c r="AT1499" s="599"/>
      <c r="AU1499" s="599"/>
      <c r="AV1499" s="599"/>
      <c r="AW1499" s="599"/>
      <c r="AX1499" s="599"/>
      <c r="AY1499" s="599"/>
      <c r="AZ1499" s="599"/>
      <c r="BA1499" s="599"/>
      <c r="BB1499" s="599"/>
    </row>
    <row r="1500" spans="1:54" s="598" customFormat="1">
      <c r="A1500" s="605"/>
      <c r="B1500" s="605" t="str">
        <f>B$42</f>
        <v>S3</v>
      </c>
      <c r="C1500" s="574"/>
      <c r="D1500" s="607"/>
      <c r="E1500" s="608"/>
      <c r="F1500" s="597"/>
      <c r="G1500" s="605"/>
      <c r="H1500" s="605" t="str">
        <f>H$42</f>
        <v>S3</v>
      </c>
      <c r="I1500" s="574"/>
      <c r="J1500" s="607"/>
      <c r="K1500" s="608"/>
      <c r="L1500" s="599"/>
      <c r="M1500" s="599"/>
      <c r="N1500" s="599"/>
      <c r="O1500" s="599"/>
      <c r="P1500" s="599"/>
      <c r="Q1500" s="599"/>
      <c r="R1500" s="599"/>
      <c r="S1500" s="599"/>
      <c r="T1500" s="599"/>
      <c r="U1500" s="599"/>
      <c r="V1500" s="599"/>
      <c r="W1500" s="599"/>
      <c r="X1500" s="599"/>
      <c r="Y1500" s="599"/>
      <c r="Z1500" s="599"/>
      <c r="AA1500" s="599"/>
      <c r="AB1500" s="599"/>
      <c r="AC1500" s="599"/>
      <c r="AD1500" s="599"/>
      <c r="AE1500" s="599"/>
      <c r="AF1500" s="599"/>
      <c r="AG1500" s="599"/>
      <c r="AH1500" s="599"/>
      <c r="AI1500" s="599"/>
      <c r="AJ1500" s="599"/>
      <c r="AK1500" s="599"/>
      <c r="AL1500" s="599"/>
      <c r="AM1500" s="599"/>
      <c r="AN1500" s="599"/>
      <c r="AO1500" s="599"/>
      <c r="AP1500" s="599"/>
      <c r="AQ1500" s="599"/>
      <c r="AR1500" s="599"/>
      <c r="AS1500" s="599"/>
      <c r="AT1500" s="599"/>
      <c r="AU1500" s="599"/>
      <c r="AV1500" s="599"/>
      <c r="AW1500" s="599"/>
      <c r="AX1500" s="599"/>
      <c r="AY1500" s="599"/>
      <c r="AZ1500" s="599"/>
      <c r="BA1500" s="599"/>
      <c r="BB1500" s="599"/>
    </row>
    <row r="1501" spans="1:54" s="598" customFormat="1">
      <c r="A1501" s="605"/>
      <c r="B1501" s="605" t="str">
        <f>B$43</f>
        <v>S4</v>
      </c>
      <c r="C1501" s="574"/>
      <c r="D1501" s="607"/>
      <c r="E1501" s="608"/>
      <c r="F1501" s="597"/>
      <c r="G1501" s="605"/>
      <c r="H1501" s="605" t="str">
        <f>H$43</f>
        <v>S4</v>
      </c>
      <c r="I1501" s="574"/>
      <c r="J1501" s="607"/>
      <c r="K1501" s="608"/>
      <c r="L1501" s="599"/>
      <c r="M1501" s="599"/>
      <c r="N1501" s="599"/>
      <c r="O1501" s="599"/>
      <c r="P1501" s="599"/>
      <c r="Q1501" s="599"/>
      <c r="R1501" s="599"/>
      <c r="S1501" s="599"/>
      <c r="T1501" s="599"/>
      <c r="U1501" s="599"/>
      <c r="V1501" s="599"/>
      <c r="W1501" s="599"/>
      <c r="X1501" s="599"/>
      <c r="Y1501" s="599"/>
      <c r="Z1501" s="599"/>
      <c r="AA1501" s="599"/>
      <c r="AB1501" s="599"/>
      <c r="AC1501" s="599"/>
      <c r="AD1501" s="599"/>
      <c r="AE1501" s="599"/>
      <c r="AF1501" s="599"/>
      <c r="AG1501" s="599"/>
      <c r="AH1501" s="599"/>
      <c r="AI1501" s="599"/>
      <c r="AJ1501" s="599"/>
      <c r="AK1501" s="599"/>
      <c r="AL1501" s="599"/>
      <c r="AM1501" s="599"/>
      <c r="AN1501" s="599"/>
      <c r="AO1501" s="599"/>
      <c r="AP1501" s="599"/>
      <c r="AQ1501" s="599"/>
      <c r="AR1501" s="599"/>
      <c r="AS1501" s="599"/>
      <c r="AT1501" s="599"/>
      <c r="AU1501" s="599"/>
      <c r="AV1501" s="599"/>
      <c r="AW1501" s="599"/>
      <c r="AX1501" s="599"/>
      <c r="AY1501" s="599"/>
      <c r="AZ1501" s="599"/>
      <c r="BA1501" s="599"/>
      <c r="BB1501" s="599"/>
    </row>
    <row r="1502" spans="1:54" s="598" customFormat="1">
      <c r="A1502" s="610"/>
      <c r="B1502" s="610"/>
      <c r="C1502" s="611"/>
      <c r="D1502" s="612"/>
      <c r="E1502" s="613"/>
      <c r="F1502" s="597"/>
      <c r="G1502" s="600"/>
      <c r="H1502" s="600"/>
      <c r="I1502" s="600"/>
      <c r="J1502" s="600"/>
      <c r="K1502" s="600"/>
      <c r="L1502" s="599"/>
      <c r="M1502" s="599"/>
      <c r="N1502" s="599"/>
      <c r="O1502" s="599"/>
      <c r="P1502" s="599"/>
      <c r="Q1502" s="599"/>
      <c r="R1502" s="599"/>
      <c r="S1502" s="599"/>
      <c r="T1502" s="599"/>
      <c r="U1502" s="599"/>
      <c r="V1502" s="599"/>
      <c r="W1502" s="599"/>
      <c r="X1502" s="599"/>
      <c r="Y1502" s="599"/>
      <c r="Z1502" s="599"/>
      <c r="AA1502" s="599"/>
      <c r="AB1502" s="599"/>
      <c r="AC1502" s="599"/>
      <c r="AD1502" s="599"/>
      <c r="AE1502" s="599"/>
      <c r="AF1502" s="599"/>
      <c r="AG1502" s="599"/>
      <c r="AH1502" s="599"/>
      <c r="AI1502" s="599"/>
      <c r="AJ1502" s="599"/>
      <c r="AK1502" s="599"/>
      <c r="AL1502" s="599"/>
      <c r="AM1502" s="599"/>
      <c r="AN1502" s="599"/>
      <c r="AO1502" s="599"/>
      <c r="AP1502" s="599"/>
      <c r="AQ1502" s="599"/>
      <c r="AR1502" s="599"/>
      <c r="AS1502" s="599"/>
      <c r="AT1502" s="599"/>
      <c r="AU1502" s="599"/>
      <c r="AV1502" s="599"/>
      <c r="AW1502" s="599"/>
      <c r="AX1502" s="599"/>
      <c r="AY1502" s="599"/>
      <c r="AZ1502" s="599"/>
      <c r="BA1502" s="599"/>
      <c r="BB1502" s="599"/>
    </row>
    <row r="1503" spans="1:54" s="598" customFormat="1">
      <c r="A1503" s="601">
        <v>4</v>
      </c>
      <c r="B1503" s="601"/>
      <c r="C1503" s="593" t="s">
        <v>727</v>
      </c>
      <c r="D1503" s="602"/>
      <c r="E1503" s="604"/>
      <c r="F1503" s="597"/>
      <c r="G1503" s="601">
        <v>4</v>
      </c>
      <c r="H1503" s="601"/>
      <c r="I1503" s="593" t="s">
        <v>727</v>
      </c>
      <c r="J1503" s="602"/>
      <c r="K1503" s="604"/>
      <c r="L1503" s="599"/>
      <c r="M1503" s="599"/>
      <c r="N1503" s="599"/>
      <c r="O1503" s="599"/>
      <c r="P1503" s="599"/>
      <c r="Q1503" s="599"/>
      <c r="R1503" s="599"/>
      <c r="S1503" s="599"/>
      <c r="T1503" s="599"/>
      <c r="U1503" s="599"/>
      <c r="V1503" s="599"/>
      <c r="W1503" s="599"/>
      <c r="X1503" s="599"/>
      <c r="Y1503" s="599"/>
      <c r="Z1503" s="599"/>
      <c r="AA1503" s="599"/>
      <c r="AB1503" s="599"/>
      <c r="AC1503" s="599"/>
      <c r="AD1503" s="599"/>
      <c r="AE1503" s="599"/>
      <c r="AF1503" s="599"/>
      <c r="AG1503" s="599"/>
      <c r="AH1503" s="599"/>
      <c r="AI1503" s="599"/>
      <c r="AJ1503" s="599"/>
      <c r="AK1503" s="599"/>
      <c r="AL1503" s="599"/>
      <c r="AM1503" s="599"/>
      <c r="AN1503" s="599"/>
      <c r="AO1503" s="599"/>
      <c r="AP1503" s="599"/>
      <c r="AQ1503" s="599"/>
      <c r="AR1503" s="599"/>
      <c r="AS1503" s="599"/>
      <c r="AT1503" s="599"/>
      <c r="AU1503" s="599"/>
      <c r="AV1503" s="599"/>
      <c r="AW1503" s="599"/>
      <c r="AX1503" s="599"/>
      <c r="AY1503" s="599"/>
      <c r="AZ1503" s="599"/>
      <c r="BA1503" s="599"/>
      <c r="BB1503" s="599"/>
    </row>
    <row r="1504" spans="1:54" s="598" customFormat="1">
      <c r="A1504" s="601">
        <v>4.0999999999999996</v>
      </c>
      <c r="B1504" s="601"/>
      <c r="C1504" s="593" t="s">
        <v>1260</v>
      </c>
      <c r="D1504" s="602"/>
      <c r="E1504" s="604"/>
      <c r="F1504" s="597"/>
      <c r="G1504" s="601">
        <v>4.0999999999999996</v>
      </c>
      <c r="H1504" s="601"/>
      <c r="I1504" s="593" t="s">
        <v>2044</v>
      </c>
      <c r="J1504" s="602"/>
      <c r="K1504" s="604"/>
      <c r="L1504" s="599"/>
      <c r="M1504" s="599"/>
      <c r="N1504" s="599"/>
      <c r="O1504" s="599"/>
      <c r="P1504" s="599"/>
      <c r="Q1504" s="599"/>
      <c r="R1504" s="599"/>
      <c r="S1504" s="599"/>
      <c r="T1504" s="599"/>
      <c r="U1504" s="599"/>
      <c r="V1504" s="599"/>
      <c r="W1504" s="599"/>
      <c r="X1504" s="599"/>
      <c r="Y1504" s="599"/>
      <c r="Z1504" s="599"/>
      <c r="AA1504" s="599"/>
      <c r="AB1504" s="599"/>
      <c r="AC1504" s="599"/>
      <c r="AD1504" s="599"/>
      <c r="AE1504" s="599"/>
      <c r="AF1504" s="599"/>
      <c r="AG1504" s="599"/>
      <c r="AH1504" s="599"/>
      <c r="AI1504" s="599"/>
      <c r="AJ1504" s="599"/>
      <c r="AK1504" s="599"/>
      <c r="AL1504" s="599"/>
      <c r="AM1504" s="599"/>
      <c r="AN1504" s="599"/>
      <c r="AO1504" s="599"/>
      <c r="AP1504" s="599"/>
      <c r="AQ1504" s="599"/>
      <c r="AR1504" s="599"/>
      <c r="AS1504" s="599"/>
      <c r="AT1504" s="599"/>
      <c r="AU1504" s="599"/>
      <c r="AV1504" s="599"/>
      <c r="AW1504" s="599"/>
      <c r="AX1504" s="599"/>
      <c r="AY1504" s="599"/>
      <c r="AZ1504" s="599"/>
      <c r="BA1504" s="599"/>
      <c r="BB1504" s="599"/>
    </row>
    <row r="1505" spans="1:54" s="598" customFormat="1" ht="262.5">
      <c r="A1505" s="605" t="s">
        <v>1261</v>
      </c>
      <c r="B1505" s="605"/>
      <c r="C1505" s="606" t="s">
        <v>1262</v>
      </c>
      <c r="D1505" s="607"/>
      <c r="E1505" s="608"/>
      <c r="F1505" s="597"/>
      <c r="G1505" s="605" t="s">
        <v>1261</v>
      </c>
      <c r="H1505" s="605"/>
      <c r="I1505" s="606" t="s">
        <v>2045</v>
      </c>
      <c r="J1505" s="607"/>
      <c r="K1505" s="608"/>
      <c r="L1505" s="599"/>
      <c r="M1505" s="599"/>
      <c r="N1505" s="599"/>
      <c r="O1505" s="599"/>
      <c r="P1505" s="599"/>
      <c r="Q1505" s="599"/>
      <c r="R1505" s="599"/>
      <c r="S1505" s="599"/>
      <c r="T1505" s="599"/>
      <c r="U1505" s="599"/>
      <c r="V1505" s="599"/>
      <c r="W1505" s="599"/>
      <c r="X1505" s="599"/>
      <c r="Y1505" s="599"/>
      <c r="Z1505" s="599"/>
      <c r="AA1505" s="599"/>
      <c r="AB1505" s="599"/>
      <c r="AC1505" s="599"/>
      <c r="AD1505" s="599"/>
      <c r="AE1505" s="599"/>
      <c r="AF1505" s="599"/>
      <c r="AG1505" s="599"/>
      <c r="AH1505" s="599"/>
      <c r="AI1505" s="599"/>
      <c r="AJ1505" s="599"/>
      <c r="AK1505" s="599"/>
      <c r="AL1505" s="599"/>
      <c r="AM1505" s="599"/>
      <c r="AN1505" s="599"/>
      <c r="AO1505" s="599"/>
      <c r="AP1505" s="599"/>
      <c r="AQ1505" s="599"/>
      <c r="AR1505" s="599"/>
      <c r="AS1505" s="599"/>
      <c r="AT1505" s="599"/>
      <c r="AU1505" s="599"/>
      <c r="AV1505" s="599"/>
      <c r="AW1505" s="599"/>
      <c r="AX1505" s="599"/>
      <c r="AY1505" s="599"/>
      <c r="AZ1505" s="599"/>
      <c r="BA1505" s="599"/>
      <c r="BB1505" s="599"/>
    </row>
    <row r="1506" spans="1:54" s="598" customFormat="1" ht="287.45">
      <c r="A1506" s="605"/>
      <c r="B1506" s="605"/>
      <c r="C1506" s="609" t="s">
        <v>2046</v>
      </c>
      <c r="D1506" s="607"/>
      <c r="E1506" s="608"/>
      <c r="F1506" s="597"/>
      <c r="G1506" s="605"/>
      <c r="H1506" s="605"/>
      <c r="I1506" s="609" t="s">
        <v>2047</v>
      </c>
      <c r="J1506" s="607"/>
      <c r="K1506" s="608"/>
      <c r="L1506" s="599"/>
      <c r="M1506" s="599"/>
      <c r="N1506" s="599"/>
      <c r="O1506" s="599"/>
      <c r="P1506" s="599"/>
      <c r="Q1506" s="599"/>
      <c r="R1506" s="599"/>
      <c r="S1506" s="599"/>
      <c r="T1506" s="599"/>
      <c r="U1506" s="599"/>
      <c r="V1506" s="599"/>
      <c r="W1506" s="599"/>
      <c r="X1506" s="599"/>
      <c r="Y1506" s="599"/>
      <c r="Z1506" s="599"/>
      <c r="AA1506" s="599"/>
      <c r="AB1506" s="599"/>
      <c r="AC1506" s="599"/>
      <c r="AD1506" s="599"/>
      <c r="AE1506" s="599"/>
      <c r="AF1506" s="599"/>
      <c r="AG1506" s="599"/>
      <c r="AH1506" s="599"/>
      <c r="AI1506" s="599"/>
      <c r="AJ1506" s="599"/>
      <c r="AK1506" s="599"/>
      <c r="AL1506" s="599"/>
      <c r="AM1506" s="599"/>
      <c r="AN1506" s="599"/>
      <c r="AO1506" s="599"/>
      <c r="AP1506" s="599"/>
      <c r="AQ1506" s="599"/>
      <c r="AR1506" s="599"/>
      <c r="AS1506" s="599"/>
      <c r="AT1506" s="599"/>
      <c r="AU1506" s="599"/>
      <c r="AV1506" s="599"/>
      <c r="AW1506" s="599"/>
      <c r="AX1506" s="599"/>
      <c r="AY1506" s="599"/>
      <c r="AZ1506" s="599"/>
      <c r="BA1506" s="599"/>
      <c r="BB1506" s="599"/>
    </row>
    <row r="1507" spans="1:54" s="598" customFormat="1">
      <c r="A1507" s="605"/>
      <c r="B1507" s="605" t="s">
        <v>1517</v>
      </c>
      <c r="C1507" s="574"/>
      <c r="D1507" s="607"/>
      <c r="E1507" s="608"/>
      <c r="F1507" s="597"/>
      <c r="G1507" s="605"/>
      <c r="H1507" s="605" t="s">
        <v>1517</v>
      </c>
      <c r="I1507" s="574"/>
      <c r="J1507" s="607"/>
      <c r="K1507" s="608"/>
      <c r="L1507" s="599"/>
      <c r="M1507" s="599"/>
      <c r="N1507" s="599"/>
      <c r="O1507" s="599"/>
      <c r="P1507" s="599"/>
      <c r="Q1507" s="599"/>
      <c r="R1507" s="599"/>
      <c r="S1507" s="599"/>
      <c r="T1507" s="599"/>
      <c r="U1507" s="599"/>
      <c r="V1507" s="599"/>
      <c r="W1507" s="599"/>
      <c r="X1507" s="599"/>
      <c r="Y1507" s="599"/>
      <c r="Z1507" s="599"/>
      <c r="AA1507" s="599"/>
      <c r="AB1507" s="599"/>
      <c r="AC1507" s="599"/>
      <c r="AD1507" s="599"/>
      <c r="AE1507" s="599"/>
      <c r="AF1507" s="599"/>
      <c r="AG1507" s="599"/>
      <c r="AH1507" s="599"/>
      <c r="AI1507" s="599"/>
      <c r="AJ1507" s="599"/>
      <c r="AK1507" s="599"/>
      <c r="AL1507" s="599"/>
      <c r="AM1507" s="599"/>
      <c r="AN1507" s="599"/>
      <c r="AO1507" s="599"/>
      <c r="AP1507" s="599"/>
      <c r="AQ1507" s="599"/>
      <c r="AR1507" s="599"/>
      <c r="AS1507" s="599"/>
      <c r="AT1507" s="599"/>
      <c r="AU1507" s="599"/>
      <c r="AV1507" s="599"/>
      <c r="AW1507" s="599"/>
      <c r="AX1507" s="599"/>
      <c r="AY1507" s="599"/>
      <c r="AZ1507" s="599"/>
      <c r="BA1507" s="599"/>
      <c r="BB1507" s="599"/>
    </row>
    <row r="1508" spans="1:54" s="598" customFormat="1">
      <c r="A1508" s="605"/>
      <c r="B1508" s="605" t="str">
        <f>B$39</f>
        <v>MA</v>
      </c>
      <c r="C1508" s="574"/>
      <c r="D1508" s="607"/>
      <c r="E1508" s="608"/>
      <c r="F1508" s="597"/>
      <c r="G1508" s="605"/>
      <c r="H1508" s="605" t="str">
        <f>H$39</f>
        <v>MA</v>
      </c>
      <c r="I1508" s="574"/>
      <c r="J1508" s="607"/>
      <c r="K1508" s="608"/>
      <c r="L1508" s="599"/>
      <c r="M1508" s="599"/>
      <c r="N1508" s="599"/>
      <c r="O1508" s="599"/>
      <c r="P1508" s="599"/>
      <c r="Q1508" s="599"/>
      <c r="R1508" s="599"/>
      <c r="S1508" s="599"/>
      <c r="T1508" s="599"/>
      <c r="U1508" s="599"/>
      <c r="V1508" s="599"/>
      <c r="W1508" s="599"/>
      <c r="X1508" s="599"/>
      <c r="Y1508" s="599"/>
      <c r="Z1508" s="599"/>
      <c r="AA1508" s="599"/>
      <c r="AB1508" s="599"/>
      <c r="AC1508" s="599"/>
      <c r="AD1508" s="599"/>
      <c r="AE1508" s="599"/>
      <c r="AF1508" s="599"/>
      <c r="AG1508" s="599"/>
      <c r="AH1508" s="599"/>
      <c r="AI1508" s="599"/>
      <c r="AJ1508" s="599"/>
      <c r="AK1508" s="599"/>
      <c r="AL1508" s="599"/>
      <c r="AM1508" s="599"/>
      <c r="AN1508" s="599"/>
      <c r="AO1508" s="599"/>
      <c r="AP1508" s="599"/>
      <c r="AQ1508" s="599"/>
      <c r="AR1508" s="599"/>
      <c r="AS1508" s="599"/>
      <c r="AT1508" s="599"/>
      <c r="AU1508" s="599"/>
      <c r="AV1508" s="599"/>
      <c r="AW1508" s="599"/>
      <c r="AX1508" s="599"/>
      <c r="AY1508" s="599"/>
      <c r="AZ1508" s="599"/>
      <c r="BA1508" s="599"/>
      <c r="BB1508" s="599"/>
    </row>
    <row r="1509" spans="1:54" s="598" customFormat="1">
      <c r="A1509" s="605"/>
      <c r="B1509" s="605" t="str">
        <f>B$40</f>
        <v>S1</v>
      </c>
      <c r="C1509" s="574"/>
      <c r="D1509" s="607"/>
      <c r="E1509" s="608"/>
      <c r="F1509" s="597"/>
      <c r="G1509" s="605"/>
      <c r="H1509" s="605" t="str">
        <f>H$40</f>
        <v>S1</v>
      </c>
      <c r="I1509" s="574"/>
      <c r="J1509" s="607"/>
      <c r="K1509" s="608"/>
      <c r="L1509" s="599"/>
      <c r="M1509" s="599"/>
      <c r="N1509" s="599"/>
      <c r="O1509" s="599"/>
      <c r="P1509" s="599"/>
      <c r="Q1509" s="599"/>
      <c r="R1509" s="599"/>
      <c r="S1509" s="599"/>
      <c r="T1509" s="599"/>
      <c r="U1509" s="599"/>
      <c r="V1509" s="599"/>
      <c r="W1509" s="599"/>
      <c r="X1509" s="599"/>
      <c r="Y1509" s="599"/>
      <c r="Z1509" s="599"/>
      <c r="AA1509" s="599"/>
      <c r="AB1509" s="599"/>
      <c r="AC1509" s="599"/>
      <c r="AD1509" s="599"/>
      <c r="AE1509" s="599"/>
      <c r="AF1509" s="599"/>
      <c r="AG1509" s="599"/>
      <c r="AH1509" s="599"/>
      <c r="AI1509" s="599"/>
      <c r="AJ1509" s="599"/>
      <c r="AK1509" s="599"/>
      <c r="AL1509" s="599"/>
      <c r="AM1509" s="599"/>
      <c r="AN1509" s="599"/>
      <c r="AO1509" s="599"/>
      <c r="AP1509" s="599"/>
      <c r="AQ1509" s="599"/>
      <c r="AR1509" s="599"/>
      <c r="AS1509" s="599"/>
      <c r="AT1509" s="599"/>
      <c r="AU1509" s="599"/>
      <c r="AV1509" s="599"/>
      <c r="AW1509" s="599"/>
      <c r="AX1509" s="599"/>
      <c r="AY1509" s="599"/>
      <c r="AZ1509" s="599"/>
      <c r="BA1509" s="599"/>
      <c r="BB1509" s="599"/>
    </row>
    <row r="1510" spans="1:54" s="598" customFormat="1">
      <c r="A1510" s="605"/>
      <c r="B1510" s="605" t="str">
        <f>B$41</f>
        <v>S2</v>
      </c>
      <c r="C1510" s="574"/>
      <c r="D1510" s="607"/>
      <c r="E1510" s="608"/>
      <c r="F1510" s="597"/>
      <c r="G1510" s="605"/>
      <c r="H1510" s="605" t="str">
        <f>H$41</f>
        <v>S2</v>
      </c>
      <c r="I1510" s="574"/>
      <c r="J1510" s="607"/>
      <c r="K1510" s="608"/>
      <c r="L1510" s="599"/>
      <c r="M1510" s="599"/>
      <c r="N1510" s="599"/>
      <c r="O1510" s="599"/>
      <c r="P1510" s="599"/>
      <c r="Q1510" s="599"/>
      <c r="R1510" s="599"/>
      <c r="S1510" s="599"/>
      <c r="T1510" s="599"/>
      <c r="U1510" s="599"/>
      <c r="V1510" s="599"/>
      <c r="W1510" s="599"/>
      <c r="X1510" s="599"/>
      <c r="Y1510" s="599"/>
      <c r="Z1510" s="599"/>
      <c r="AA1510" s="599"/>
      <c r="AB1510" s="599"/>
      <c r="AC1510" s="599"/>
      <c r="AD1510" s="599"/>
      <c r="AE1510" s="599"/>
      <c r="AF1510" s="599"/>
      <c r="AG1510" s="599"/>
      <c r="AH1510" s="599"/>
      <c r="AI1510" s="599"/>
      <c r="AJ1510" s="599"/>
      <c r="AK1510" s="599"/>
      <c r="AL1510" s="599"/>
      <c r="AM1510" s="599"/>
      <c r="AN1510" s="599"/>
      <c r="AO1510" s="599"/>
      <c r="AP1510" s="599"/>
      <c r="AQ1510" s="599"/>
      <c r="AR1510" s="599"/>
      <c r="AS1510" s="599"/>
      <c r="AT1510" s="599"/>
      <c r="AU1510" s="599"/>
      <c r="AV1510" s="599"/>
      <c r="AW1510" s="599"/>
      <c r="AX1510" s="599"/>
      <c r="AY1510" s="599"/>
      <c r="AZ1510" s="599"/>
      <c r="BA1510" s="599"/>
      <c r="BB1510" s="599"/>
    </row>
    <row r="1511" spans="1:54" s="598" customFormat="1">
      <c r="A1511" s="605"/>
      <c r="B1511" s="605" t="str">
        <f>B$42</f>
        <v>S3</v>
      </c>
      <c r="C1511" s="574"/>
      <c r="D1511" s="607"/>
      <c r="E1511" s="608"/>
      <c r="F1511" s="597"/>
      <c r="G1511" s="605"/>
      <c r="H1511" s="605" t="str">
        <f>H$42</f>
        <v>S3</v>
      </c>
      <c r="I1511" s="574"/>
      <c r="J1511" s="607"/>
      <c r="K1511" s="608"/>
      <c r="L1511" s="599"/>
      <c r="M1511" s="599"/>
      <c r="N1511" s="599"/>
      <c r="O1511" s="599"/>
      <c r="P1511" s="599"/>
      <c r="Q1511" s="599"/>
      <c r="R1511" s="599"/>
      <c r="S1511" s="599"/>
      <c r="T1511" s="599"/>
      <c r="U1511" s="599"/>
      <c r="V1511" s="599"/>
      <c r="W1511" s="599"/>
      <c r="X1511" s="599"/>
      <c r="Y1511" s="599"/>
      <c r="Z1511" s="599"/>
      <c r="AA1511" s="599"/>
      <c r="AB1511" s="599"/>
      <c r="AC1511" s="599"/>
      <c r="AD1511" s="599"/>
      <c r="AE1511" s="599"/>
      <c r="AF1511" s="599"/>
      <c r="AG1511" s="599"/>
      <c r="AH1511" s="599"/>
      <c r="AI1511" s="599"/>
      <c r="AJ1511" s="599"/>
      <c r="AK1511" s="599"/>
      <c r="AL1511" s="599"/>
      <c r="AM1511" s="599"/>
      <c r="AN1511" s="599"/>
      <c r="AO1511" s="599"/>
      <c r="AP1511" s="599"/>
      <c r="AQ1511" s="599"/>
      <c r="AR1511" s="599"/>
      <c r="AS1511" s="599"/>
      <c r="AT1511" s="599"/>
      <c r="AU1511" s="599"/>
      <c r="AV1511" s="599"/>
      <c r="AW1511" s="599"/>
      <c r="AX1511" s="599"/>
      <c r="AY1511" s="599"/>
      <c r="AZ1511" s="599"/>
      <c r="BA1511" s="599"/>
      <c r="BB1511" s="599"/>
    </row>
    <row r="1512" spans="1:54" s="598" customFormat="1">
      <c r="A1512" s="605"/>
      <c r="B1512" s="605" t="str">
        <f>B$43</f>
        <v>S4</v>
      </c>
      <c r="C1512" s="574"/>
      <c r="D1512" s="607"/>
      <c r="E1512" s="608"/>
      <c r="F1512" s="597"/>
      <c r="G1512" s="605"/>
      <c r="H1512" s="605" t="str">
        <f>H$43</f>
        <v>S4</v>
      </c>
      <c r="I1512" s="574"/>
      <c r="J1512" s="607"/>
      <c r="K1512" s="608"/>
      <c r="L1512" s="599"/>
      <c r="M1512" s="599"/>
      <c r="N1512" s="599"/>
      <c r="O1512" s="599"/>
      <c r="P1512" s="599"/>
      <c r="Q1512" s="599"/>
      <c r="R1512" s="599"/>
      <c r="S1512" s="599"/>
      <c r="T1512" s="599"/>
      <c r="U1512" s="599"/>
      <c r="V1512" s="599"/>
      <c r="W1512" s="599"/>
      <c r="X1512" s="599"/>
      <c r="Y1512" s="599"/>
      <c r="Z1512" s="599"/>
      <c r="AA1512" s="599"/>
      <c r="AB1512" s="599"/>
      <c r="AC1512" s="599"/>
      <c r="AD1512" s="599"/>
      <c r="AE1512" s="599"/>
      <c r="AF1512" s="599"/>
      <c r="AG1512" s="599"/>
      <c r="AH1512" s="599"/>
      <c r="AI1512" s="599"/>
      <c r="AJ1512" s="599"/>
      <c r="AK1512" s="599"/>
      <c r="AL1512" s="599"/>
      <c r="AM1512" s="599"/>
      <c r="AN1512" s="599"/>
      <c r="AO1512" s="599"/>
      <c r="AP1512" s="599"/>
      <c r="AQ1512" s="599"/>
      <c r="AR1512" s="599"/>
      <c r="AS1512" s="599"/>
      <c r="AT1512" s="599"/>
      <c r="AU1512" s="599"/>
      <c r="AV1512" s="599"/>
      <c r="AW1512" s="599"/>
      <c r="AX1512" s="599"/>
      <c r="AY1512" s="599"/>
      <c r="AZ1512" s="599"/>
      <c r="BA1512" s="599"/>
      <c r="BB1512" s="599"/>
    </row>
    <row r="1513" spans="1:54" s="598" customFormat="1">
      <c r="A1513" s="610"/>
      <c r="B1513" s="610"/>
      <c r="C1513" s="611"/>
      <c r="D1513" s="612"/>
      <c r="E1513" s="613"/>
      <c r="F1513" s="597"/>
      <c r="G1513" s="600"/>
      <c r="H1513" s="600"/>
      <c r="I1513" s="600"/>
      <c r="J1513" s="600"/>
      <c r="K1513" s="600"/>
      <c r="L1513" s="599"/>
      <c r="M1513" s="599"/>
      <c r="N1513" s="599"/>
      <c r="O1513" s="599"/>
      <c r="P1513" s="599"/>
      <c r="Q1513" s="599"/>
      <c r="R1513" s="599"/>
      <c r="S1513" s="599"/>
      <c r="T1513" s="599"/>
      <c r="U1513" s="599"/>
      <c r="V1513" s="599"/>
      <c r="W1513" s="599"/>
      <c r="X1513" s="599"/>
      <c r="Y1513" s="599"/>
      <c r="Z1513" s="599"/>
      <c r="AA1513" s="599"/>
      <c r="AB1513" s="599"/>
      <c r="AC1513" s="599"/>
      <c r="AD1513" s="599"/>
      <c r="AE1513" s="599"/>
      <c r="AF1513" s="599"/>
      <c r="AG1513" s="599"/>
      <c r="AH1513" s="599"/>
      <c r="AI1513" s="599"/>
      <c r="AJ1513" s="599"/>
      <c r="AK1513" s="599"/>
      <c r="AL1513" s="599"/>
      <c r="AM1513" s="599"/>
      <c r="AN1513" s="599"/>
      <c r="AO1513" s="599"/>
      <c r="AP1513" s="599"/>
      <c r="AQ1513" s="599"/>
      <c r="AR1513" s="599"/>
      <c r="AS1513" s="599"/>
      <c r="AT1513" s="599"/>
      <c r="AU1513" s="599"/>
      <c r="AV1513" s="599"/>
      <c r="AW1513" s="599"/>
      <c r="AX1513" s="599"/>
      <c r="AY1513" s="599"/>
      <c r="AZ1513" s="599"/>
      <c r="BA1513" s="599"/>
      <c r="BB1513" s="599"/>
    </row>
    <row r="1514" spans="1:54" s="598" customFormat="1" ht="249.95">
      <c r="A1514" s="605" t="s">
        <v>1266</v>
      </c>
      <c r="B1514" s="605"/>
      <c r="C1514" s="606" t="s">
        <v>1267</v>
      </c>
      <c r="D1514" s="607"/>
      <c r="E1514" s="608"/>
      <c r="F1514" s="597"/>
      <c r="G1514" s="615" t="s">
        <v>2048</v>
      </c>
      <c r="H1514" s="615"/>
      <c r="I1514" s="619" t="s">
        <v>2049</v>
      </c>
      <c r="J1514" s="641"/>
      <c r="K1514" s="641"/>
      <c r="L1514" s="599"/>
      <c r="M1514" s="599"/>
      <c r="N1514" s="599"/>
      <c r="O1514" s="599"/>
      <c r="P1514" s="599"/>
      <c r="Q1514" s="599"/>
      <c r="R1514" s="599"/>
      <c r="S1514" s="599"/>
      <c r="T1514" s="599"/>
      <c r="U1514" s="599"/>
      <c r="V1514" s="599"/>
      <c r="W1514" s="599"/>
      <c r="X1514" s="599"/>
      <c r="Y1514" s="599"/>
      <c r="Z1514" s="599"/>
      <c r="AA1514" s="599"/>
      <c r="AB1514" s="599"/>
      <c r="AC1514" s="599"/>
      <c r="AD1514" s="599"/>
      <c r="AE1514" s="599"/>
      <c r="AF1514" s="599"/>
      <c r="AG1514" s="599"/>
      <c r="AH1514" s="599"/>
      <c r="AI1514" s="599"/>
      <c r="AJ1514" s="599"/>
      <c r="AK1514" s="599"/>
      <c r="AL1514" s="599"/>
      <c r="AM1514" s="599"/>
      <c r="AN1514" s="599"/>
      <c r="AO1514" s="599"/>
      <c r="AP1514" s="599"/>
      <c r="AQ1514" s="599"/>
      <c r="AR1514" s="599"/>
      <c r="AS1514" s="599"/>
      <c r="AT1514" s="599"/>
      <c r="AU1514" s="599"/>
      <c r="AV1514" s="599"/>
      <c r="AW1514" s="599"/>
      <c r="AX1514" s="599"/>
      <c r="AY1514" s="599"/>
      <c r="AZ1514" s="599"/>
      <c r="BA1514" s="599"/>
      <c r="BB1514" s="599"/>
    </row>
    <row r="1515" spans="1:54" s="598" customFormat="1">
      <c r="A1515" s="605"/>
      <c r="B1515" s="605" t="s">
        <v>1517</v>
      </c>
      <c r="C1515" s="574"/>
      <c r="D1515" s="607"/>
      <c r="E1515" s="608"/>
      <c r="F1515" s="597"/>
      <c r="G1515" s="641"/>
      <c r="H1515" s="605" t="s">
        <v>1517</v>
      </c>
      <c r="I1515" s="641"/>
      <c r="J1515" s="641"/>
      <c r="K1515" s="641"/>
      <c r="L1515" s="599"/>
      <c r="M1515" s="599"/>
      <c r="N1515" s="599"/>
      <c r="O1515" s="599"/>
      <c r="P1515" s="599"/>
      <c r="Q1515" s="599"/>
      <c r="R1515" s="599"/>
      <c r="S1515" s="599"/>
      <c r="T1515" s="599"/>
      <c r="U1515" s="599"/>
      <c r="V1515" s="599"/>
      <c r="W1515" s="599"/>
      <c r="X1515" s="599"/>
      <c r="Y1515" s="599"/>
      <c r="Z1515" s="599"/>
      <c r="AA1515" s="599"/>
      <c r="AB1515" s="599"/>
      <c r="AC1515" s="599"/>
      <c r="AD1515" s="599"/>
      <c r="AE1515" s="599"/>
      <c r="AF1515" s="599"/>
      <c r="AG1515" s="599"/>
      <c r="AH1515" s="599"/>
      <c r="AI1515" s="599"/>
      <c r="AJ1515" s="599"/>
      <c r="AK1515" s="599"/>
      <c r="AL1515" s="599"/>
      <c r="AM1515" s="599"/>
      <c r="AN1515" s="599"/>
      <c r="AO1515" s="599"/>
      <c r="AP1515" s="599"/>
      <c r="AQ1515" s="599"/>
      <c r="AR1515" s="599"/>
      <c r="AS1515" s="599"/>
      <c r="AT1515" s="599"/>
      <c r="AU1515" s="599"/>
      <c r="AV1515" s="599"/>
      <c r="AW1515" s="599"/>
      <c r="AX1515" s="599"/>
      <c r="AY1515" s="599"/>
      <c r="AZ1515" s="599"/>
      <c r="BA1515" s="599"/>
      <c r="BB1515" s="599"/>
    </row>
    <row r="1516" spans="1:54" s="598" customFormat="1">
      <c r="A1516" s="605"/>
      <c r="B1516" s="605" t="str">
        <f>B$39</f>
        <v>MA</v>
      </c>
      <c r="C1516" s="574"/>
      <c r="D1516" s="607"/>
      <c r="E1516" s="608"/>
      <c r="F1516" s="597"/>
      <c r="G1516" s="641"/>
      <c r="H1516" s="605" t="str">
        <f>H$39</f>
        <v>MA</v>
      </c>
      <c r="I1516" s="641"/>
      <c r="J1516" s="641"/>
      <c r="K1516" s="641"/>
      <c r="L1516" s="599"/>
      <c r="M1516" s="599"/>
      <c r="N1516" s="599"/>
      <c r="O1516" s="599"/>
      <c r="P1516" s="599"/>
      <c r="Q1516" s="599"/>
      <c r="R1516" s="599"/>
      <c r="S1516" s="599"/>
      <c r="T1516" s="599"/>
      <c r="U1516" s="599"/>
      <c r="V1516" s="599"/>
      <c r="W1516" s="599"/>
      <c r="X1516" s="599"/>
      <c r="Y1516" s="599"/>
      <c r="Z1516" s="599"/>
      <c r="AA1516" s="599"/>
      <c r="AB1516" s="599"/>
      <c r="AC1516" s="599"/>
      <c r="AD1516" s="599"/>
      <c r="AE1516" s="599"/>
      <c r="AF1516" s="599"/>
      <c r="AG1516" s="599"/>
      <c r="AH1516" s="599"/>
      <c r="AI1516" s="599"/>
      <c r="AJ1516" s="599"/>
      <c r="AK1516" s="599"/>
      <c r="AL1516" s="599"/>
      <c r="AM1516" s="599"/>
      <c r="AN1516" s="599"/>
      <c r="AO1516" s="599"/>
      <c r="AP1516" s="599"/>
      <c r="AQ1516" s="599"/>
      <c r="AR1516" s="599"/>
      <c r="AS1516" s="599"/>
      <c r="AT1516" s="599"/>
      <c r="AU1516" s="599"/>
      <c r="AV1516" s="599"/>
      <c r="AW1516" s="599"/>
      <c r="AX1516" s="599"/>
      <c r="AY1516" s="599"/>
      <c r="AZ1516" s="599"/>
      <c r="BA1516" s="599"/>
      <c r="BB1516" s="599"/>
    </row>
    <row r="1517" spans="1:54" s="598" customFormat="1">
      <c r="A1517" s="605"/>
      <c r="B1517" s="605" t="str">
        <f>B$40</f>
        <v>S1</v>
      </c>
      <c r="C1517" s="574"/>
      <c r="D1517" s="607"/>
      <c r="E1517" s="608"/>
      <c r="F1517" s="597"/>
      <c r="G1517" s="641"/>
      <c r="H1517" s="605" t="str">
        <f>H$40</f>
        <v>S1</v>
      </c>
      <c r="I1517" s="641"/>
      <c r="J1517" s="641"/>
      <c r="K1517" s="641"/>
      <c r="L1517" s="599"/>
      <c r="M1517" s="599"/>
      <c r="N1517" s="599"/>
      <c r="O1517" s="599"/>
      <c r="P1517" s="599"/>
      <c r="Q1517" s="599"/>
      <c r="R1517" s="599"/>
      <c r="S1517" s="599"/>
      <c r="T1517" s="599"/>
      <c r="U1517" s="599"/>
      <c r="V1517" s="599"/>
      <c r="W1517" s="599"/>
      <c r="X1517" s="599"/>
      <c r="Y1517" s="599"/>
      <c r="Z1517" s="599"/>
      <c r="AA1517" s="599"/>
      <c r="AB1517" s="599"/>
      <c r="AC1517" s="599"/>
      <c r="AD1517" s="599"/>
      <c r="AE1517" s="599"/>
      <c r="AF1517" s="599"/>
      <c r="AG1517" s="599"/>
      <c r="AH1517" s="599"/>
      <c r="AI1517" s="599"/>
      <c r="AJ1517" s="599"/>
      <c r="AK1517" s="599"/>
      <c r="AL1517" s="599"/>
      <c r="AM1517" s="599"/>
      <c r="AN1517" s="599"/>
      <c r="AO1517" s="599"/>
      <c r="AP1517" s="599"/>
      <c r="AQ1517" s="599"/>
      <c r="AR1517" s="599"/>
      <c r="AS1517" s="599"/>
      <c r="AT1517" s="599"/>
      <c r="AU1517" s="599"/>
      <c r="AV1517" s="599"/>
      <c r="AW1517" s="599"/>
      <c r="AX1517" s="599"/>
      <c r="AY1517" s="599"/>
      <c r="AZ1517" s="599"/>
      <c r="BA1517" s="599"/>
      <c r="BB1517" s="599"/>
    </row>
    <row r="1518" spans="1:54" s="598" customFormat="1">
      <c r="A1518" s="605"/>
      <c r="B1518" s="605" t="str">
        <f>B$41</f>
        <v>S2</v>
      </c>
      <c r="C1518" s="574"/>
      <c r="D1518" s="607"/>
      <c r="E1518" s="608"/>
      <c r="F1518" s="597"/>
      <c r="G1518" s="641"/>
      <c r="H1518" s="605" t="str">
        <f>H$41</f>
        <v>S2</v>
      </c>
      <c r="I1518" s="641"/>
      <c r="J1518" s="641"/>
      <c r="K1518" s="641"/>
      <c r="L1518" s="599"/>
      <c r="M1518" s="599"/>
      <c r="N1518" s="599"/>
      <c r="O1518" s="599"/>
      <c r="P1518" s="599"/>
      <c r="Q1518" s="599"/>
      <c r="R1518" s="599"/>
      <c r="S1518" s="599"/>
      <c r="T1518" s="599"/>
      <c r="U1518" s="599"/>
      <c r="V1518" s="599"/>
      <c r="W1518" s="599"/>
      <c r="X1518" s="599"/>
      <c r="Y1518" s="599"/>
      <c r="Z1518" s="599"/>
      <c r="AA1518" s="599"/>
      <c r="AB1518" s="599"/>
      <c r="AC1518" s="599"/>
      <c r="AD1518" s="599"/>
      <c r="AE1518" s="599"/>
      <c r="AF1518" s="599"/>
      <c r="AG1518" s="599"/>
      <c r="AH1518" s="599"/>
      <c r="AI1518" s="599"/>
      <c r="AJ1518" s="599"/>
      <c r="AK1518" s="599"/>
      <c r="AL1518" s="599"/>
      <c r="AM1518" s="599"/>
      <c r="AN1518" s="599"/>
      <c r="AO1518" s="599"/>
      <c r="AP1518" s="599"/>
      <c r="AQ1518" s="599"/>
      <c r="AR1518" s="599"/>
      <c r="AS1518" s="599"/>
      <c r="AT1518" s="599"/>
      <c r="AU1518" s="599"/>
      <c r="AV1518" s="599"/>
      <c r="AW1518" s="599"/>
      <c r="AX1518" s="599"/>
      <c r="AY1518" s="599"/>
      <c r="AZ1518" s="599"/>
      <c r="BA1518" s="599"/>
      <c r="BB1518" s="599"/>
    </row>
    <row r="1519" spans="1:54" s="598" customFormat="1">
      <c r="A1519" s="605"/>
      <c r="B1519" s="605" t="str">
        <f>B$42</f>
        <v>S3</v>
      </c>
      <c r="C1519" s="574"/>
      <c r="D1519" s="607"/>
      <c r="E1519" s="608"/>
      <c r="F1519" s="597"/>
      <c r="G1519" s="641"/>
      <c r="H1519" s="605" t="str">
        <f>H$42</f>
        <v>S3</v>
      </c>
      <c r="I1519" s="641"/>
      <c r="J1519" s="641"/>
      <c r="K1519" s="641"/>
      <c r="L1519" s="599"/>
      <c r="M1519" s="599"/>
      <c r="N1519" s="599"/>
      <c r="O1519" s="599"/>
      <c r="P1519" s="599"/>
      <c r="Q1519" s="599"/>
      <c r="R1519" s="599"/>
      <c r="S1519" s="599"/>
      <c r="T1519" s="599"/>
      <c r="U1519" s="599"/>
      <c r="V1519" s="599"/>
      <c r="W1519" s="599"/>
      <c r="X1519" s="599"/>
      <c r="Y1519" s="599"/>
      <c r="Z1519" s="599"/>
      <c r="AA1519" s="599"/>
      <c r="AB1519" s="599"/>
      <c r="AC1519" s="599"/>
      <c r="AD1519" s="599"/>
      <c r="AE1519" s="599"/>
      <c r="AF1519" s="599"/>
      <c r="AG1519" s="599"/>
      <c r="AH1519" s="599"/>
      <c r="AI1519" s="599"/>
      <c r="AJ1519" s="599"/>
      <c r="AK1519" s="599"/>
      <c r="AL1519" s="599"/>
      <c r="AM1519" s="599"/>
      <c r="AN1519" s="599"/>
      <c r="AO1519" s="599"/>
      <c r="AP1519" s="599"/>
      <c r="AQ1519" s="599"/>
      <c r="AR1519" s="599"/>
      <c r="AS1519" s="599"/>
      <c r="AT1519" s="599"/>
      <c r="AU1519" s="599"/>
      <c r="AV1519" s="599"/>
      <c r="AW1519" s="599"/>
      <c r="AX1519" s="599"/>
      <c r="AY1519" s="599"/>
      <c r="AZ1519" s="599"/>
      <c r="BA1519" s="599"/>
      <c r="BB1519" s="599"/>
    </row>
    <row r="1520" spans="1:54" s="598" customFormat="1">
      <c r="A1520" s="605"/>
      <c r="B1520" s="605" t="str">
        <f>B$43</f>
        <v>S4</v>
      </c>
      <c r="C1520" s="574"/>
      <c r="D1520" s="607"/>
      <c r="E1520" s="608"/>
      <c r="F1520" s="597"/>
      <c r="G1520" s="641"/>
      <c r="H1520" s="605" t="str">
        <f>H$43</f>
        <v>S4</v>
      </c>
      <c r="I1520" s="641"/>
      <c r="J1520" s="641"/>
      <c r="K1520" s="641"/>
      <c r="L1520" s="599"/>
      <c r="M1520" s="599"/>
      <c r="N1520" s="599"/>
      <c r="O1520" s="599"/>
      <c r="P1520" s="599"/>
      <c r="Q1520" s="599"/>
      <c r="R1520" s="599"/>
      <c r="S1520" s="599"/>
      <c r="T1520" s="599"/>
      <c r="U1520" s="599"/>
      <c r="V1520" s="599"/>
      <c r="W1520" s="599"/>
      <c r="X1520" s="599"/>
      <c r="Y1520" s="599"/>
      <c r="Z1520" s="599"/>
      <c r="AA1520" s="599"/>
      <c r="AB1520" s="599"/>
      <c r="AC1520" s="599"/>
      <c r="AD1520" s="599"/>
      <c r="AE1520" s="599"/>
      <c r="AF1520" s="599"/>
      <c r="AG1520" s="599"/>
      <c r="AH1520" s="599"/>
      <c r="AI1520" s="599"/>
      <c r="AJ1520" s="599"/>
      <c r="AK1520" s="599"/>
      <c r="AL1520" s="599"/>
      <c r="AM1520" s="599"/>
      <c r="AN1520" s="599"/>
      <c r="AO1520" s="599"/>
      <c r="AP1520" s="599"/>
      <c r="AQ1520" s="599"/>
      <c r="AR1520" s="599"/>
      <c r="AS1520" s="599"/>
      <c r="AT1520" s="599"/>
      <c r="AU1520" s="599"/>
      <c r="AV1520" s="599"/>
      <c r="AW1520" s="599"/>
      <c r="AX1520" s="599"/>
      <c r="AY1520" s="599"/>
      <c r="AZ1520" s="599"/>
      <c r="BA1520" s="599"/>
      <c r="BB1520" s="599"/>
    </row>
    <row r="1521" spans="1:54" s="598" customFormat="1">
      <c r="A1521" s="610"/>
      <c r="B1521" s="610"/>
      <c r="C1521" s="611"/>
      <c r="D1521" s="612"/>
      <c r="E1521" s="613"/>
      <c r="F1521" s="597"/>
      <c r="G1521" s="600"/>
      <c r="H1521" s="600"/>
      <c r="I1521" s="600"/>
      <c r="J1521" s="600"/>
      <c r="K1521" s="600"/>
      <c r="L1521" s="599"/>
      <c r="M1521" s="599"/>
      <c r="N1521" s="599"/>
      <c r="O1521" s="599"/>
      <c r="P1521" s="599"/>
      <c r="Q1521" s="599"/>
      <c r="R1521" s="599"/>
      <c r="S1521" s="599"/>
      <c r="T1521" s="599"/>
      <c r="U1521" s="599"/>
      <c r="V1521" s="599"/>
      <c r="W1521" s="599"/>
      <c r="X1521" s="599"/>
      <c r="Y1521" s="599"/>
      <c r="Z1521" s="599"/>
      <c r="AA1521" s="599"/>
      <c r="AB1521" s="599"/>
      <c r="AC1521" s="599"/>
      <c r="AD1521" s="599"/>
      <c r="AE1521" s="599"/>
      <c r="AF1521" s="599"/>
      <c r="AG1521" s="599"/>
      <c r="AH1521" s="599"/>
      <c r="AI1521" s="599"/>
      <c r="AJ1521" s="599"/>
      <c r="AK1521" s="599"/>
      <c r="AL1521" s="599"/>
      <c r="AM1521" s="599"/>
      <c r="AN1521" s="599"/>
      <c r="AO1521" s="599"/>
      <c r="AP1521" s="599"/>
      <c r="AQ1521" s="599"/>
      <c r="AR1521" s="599"/>
      <c r="AS1521" s="599"/>
      <c r="AT1521" s="599"/>
      <c r="AU1521" s="599"/>
      <c r="AV1521" s="599"/>
      <c r="AW1521" s="599"/>
      <c r="AX1521" s="599"/>
      <c r="AY1521" s="599"/>
      <c r="AZ1521" s="599"/>
      <c r="BA1521" s="599"/>
      <c r="BB1521" s="599"/>
    </row>
    <row r="1522" spans="1:54" s="598" customFormat="1" ht="249.95">
      <c r="A1522" s="605" t="s">
        <v>1271</v>
      </c>
      <c r="B1522" s="690"/>
      <c r="C1522" s="606" t="s">
        <v>1272</v>
      </c>
      <c r="D1522" s="607"/>
      <c r="E1522" s="608"/>
      <c r="F1522" s="597"/>
      <c r="G1522" s="615" t="s">
        <v>2050</v>
      </c>
      <c r="H1522" s="615"/>
      <c r="I1522" s="619" t="s">
        <v>2051</v>
      </c>
      <c r="J1522" s="641"/>
      <c r="K1522" s="641"/>
      <c r="L1522" s="599"/>
      <c r="M1522" s="599"/>
      <c r="N1522" s="599"/>
      <c r="O1522" s="599"/>
      <c r="P1522" s="599"/>
      <c r="Q1522" s="599"/>
      <c r="R1522" s="599"/>
      <c r="S1522" s="599"/>
      <c r="T1522" s="599"/>
      <c r="U1522" s="599"/>
      <c r="V1522" s="599"/>
      <c r="W1522" s="599"/>
      <c r="X1522" s="599"/>
      <c r="Y1522" s="599"/>
      <c r="Z1522" s="599"/>
      <c r="AA1522" s="599"/>
      <c r="AB1522" s="599"/>
      <c r="AC1522" s="599"/>
      <c r="AD1522" s="599"/>
      <c r="AE1522" s="599"/>
      <c r="AF1522" s="599"/>
      <c r="AG1522" s="599"/>
      <c r="AH1522" s="599"/>
      <c r="AI1522" s="599"/>
      <c r="AJ1522" s="599"/>
      <c r="AK1522" s="599"/>
      <c r="AL1522" s="599"/>
      <c r="AM1522" s="599"/>
      <c r="AN1522" s="599"/>
      <c r="AO1522" s="599"/>
      <c r="AP1522" s="599"/>
      <c r="AQ1522" s="599"/>
      <c r="AR1522" s="599"/>
      <c r="AS1522" s="599"/>
      <c r="AT1522" s="599"/>
      <c r="AU1522" s="599"/>
      <c r="AV1522" s="599"/>
      <c r="AW1522" s="599"/>
      <c r="AX1522" s="599"/>
      <c r="AY1522" s="599"/>
      <c r="AZ1522" s="599"/>
      <c r="BA1522" s="599"/>
      <c r="BB1522" s="599"/>
    </row>
    <row r="1523" spans="1:54" s="598" customFormat="1">
      <c r="A1523" s="605"/>
      <c r="B1523" s="605" t="s">
        <v>1517</v>
      </c>
      <c r="C1523" s="574"/>
      <c r="D1523" s="607"/>
      <c r="E1523" s="608"/>
      <c r="F1523" s="597"/>
      <c r="G1523" s="641"/>
      <c r="H1523" s="605" t="s">
        <v>1517</v>
      </c>
      <c r="I1523" s="641"/>
      <c r="J1523" s="641"/>
      <c r="K1523" s="641"/>
      <c r="L1523" s="599"/>
      <c r="M1523" s="599"/>
      <c r="N1523" s="599"/>
      <c r="O1523" s="599"/>
      <c r="P1523" s="599"/>
      <c r="Q1523" s="599"/>
      <c r="R1523" s="599"/>
      <c r="S1523" s="599"/>
      <c r="T1523" s="599"/>
      <c r="U1523" s="599"/>
      <c r="V1523" s="599"/>
      <c r="W1523" s="599"/>
      <c r="X1523" s="599"/>
      <c r="Y1523" s="599"/>
      <c r="Z1523" s="599"/>
      <c r="AA1523" s="599"/>
      <c r="AB1523" s="599"/>
      <c r="AC1523" s="599"/>
      <c r="AD1523" s="599"/>
      <c r="AE1523" s="599"/>
      <c r="AF1523" s="599"/>
      <c r="AG1523" s="599"/>
      <c r="AH1523" s="599"/>
      <c r="AI1523" s="599"/>
      <c r="AJ1523" s="599"/>
      <c r="AK1523" s="599"/>
      <c r="AL1523" s="599"/>
      <c r="AM1523" s="599"/>
      <c r="AN1523" s="599"/>
      <c r="AO1523" s="599"/>
      <c r="AP1523" s="599"/>
      <c r="AQ1523" s="599"/>
      <c r="AR1523" s="599"/>
      <c r="AS1523" s="599"/>
      <c r="AT1523" s="599"/>
      <c r="AU1523" s="599"/>
      <c r="AV1523" s="599"/>
      <c r="AW1523" s="599"/>
      <c r="AX1523" s="599"/>
      <c r="AY1523" s="599"/>
      <c r="AZ1523" s="599"/>
      <c r="BA1523" s="599"/>
      <c r="BB1523" s="599"/>
    </row>
    <row r="1524" spans="1:54" s="598" customFormat="1">
      <c r="A1524" s="605"/>
      <c r="B1524" s="605" t="str">
        <f>B$39</f>
        <v>MA</v>
      </c>
      <c r="C1524" s="574"/>
      <c r="D1524" s="607"/>
      <c r="E1524" s="608"/>
      <c r="F1524" s="597"/>
      <c r="G1524" s="641"/>
      <c r="H1524" s="605" t="str">
        <f>H$39</f>
        <v>MA</v>
      </c>
      <c r="I1524" s="641"/>
      <c r="J1524" s="641"/>
      <c r="K1524" s="641"/>
      <c r="L1524" s="599"/>
      <c r="M1524" s="599"/>
      <c r="N1524" s="599"/>
      <c r="O1524" s="599"/>
      <c r="P1524" s="599"/>
      <c r="Q1524" s="599"/>
      <c r="R1524" s="599"/>
      <c r="S1524" s="599"/>
      <c r="T1524" s="599"/>
      <c r="U1524" s="599"/>
      <c r="V1524" s="599"/>
      <c r="W1524" s="599"/>
      <c r="X1524" s="599"/>
      <c r="Y1524" s="599"/>
      <c r="Z1524" s="599"/>
      <c r="AA1524" s="599"/>
      <c r="AB1524" s="599"/>
      <c r="AC1524" s="599"/>
      <c r="AD1524" s="599"/>
      <c r="AE1524" s="599"/>
      <c r="AF1524" s="599"/>
      <c r="AG1524" s="599"/>
      <c r="AH1524" s="599"/>
      <c r="AI1524" s="599"/>
      <c r="AJ1524" s="599"/>
      <c r="AK1524" s="599"/>
      <c r="AL1524" s="599"/>
      <c r="AM1524" s="599"/>
      <c r="AN1524" s="599"/>
      <c r="AO1524" s="599"/>
      <c r="AP1524" s="599"/>
      <c r="AQ1524" s="599"/>
      <c r="AR1524" s="599"/>
      <c r="AS1524" s="599"/>
      <c r="AT1524" s="599"/>
      <c r="AU1524" s="599"/>
      <c r="AV1524" s="599"/>
      <c r="AW1524" s="599"/>
      <c r="AX1524" s="599"/>
      <c r="AY1524" s="599"/>
      <c r="AZ1524" s="599"/>
      <c r="BA1524" s="599"/>
      <c r="BB1524" s="599"/>
    </row>
    <row r="1525" spans="1:54" s="598" customFormat="1">
      <c r="A1525" s="605"/>
      <c r="B1525" s="605" t="str">
        <f>B$40</f>
        <v>S1</v>
      </c>
      <c r="C1525" s="574"/>
      <c r="D1525" s="607"/>
      <c r="E1525" s="608"/>
      <c r="F1525" s="597"/>
      <c r="G1525" s="641"/>
      <c r="H1525" s="605" t="str">
        <f>H$40</f>
        <v>S1</v>
      </c>
      <c r="I1525" s="641"/>
      <c r="J1525" s="641"/>
      <c r="K1525" s="641"/>
      <c r="L1525" s="599"/>
      <c r="M1525" s="599"/>
      <c r="N1525" s="599"/>
      <c r="O1525" s="599"/>
      <c r="P1525" s="599"/>
      <c r="Q1525" s="599"/>
      <c r="R1525" s="599"/>
      <c r="S1525" s="599"/>
      <c r="T1525" s="599"/>
      <c r="U1525" s="599"/>
      <c r="V1525" s="599"/>
      <c r="W1525" s="599"/>
      <c r="X1525" s="599"/>
      <c r="Y1525" s="599"/>
      <c r="Z1525" s="599"/>
      <c r="AA1525" s="599"/>
      <c r="AB1525" s="599"/>
      <c r="AC1525" s="599"/>
      <c r="AD1525" s="599"/>
      <c r="AE1525" s="599"/>
      <c r="AF1525" s="599"/>
      <c r="AG1525" s="599"/>
      <c r="AH1525" s="599"/>
      <c r="AI1525" s="599"/>
      <c r="AJ1525" s="599"/>
      <c r="AK1525" s="599"/>
      <c r="AL1525" s="599"/>
      <c r="AM1525" s="599"/>
      <c r="AN1525" s="599"/>
      <c r="AO1525" s="599"/>
      <c r="AP1525" s="599"/>
      <c r="AQ1525" s="599"/>
      <c r="AR1525" s="599"/>
      <c r="AS1525" s="599"/>
      <c r="AT1525" s="599"/>
      <c r="AU1525" s="599"/>
      <c r="AV1525" s="599"/>
      <c r="AW1525" s="599"/>
      <c r="AX1525" s="599"/>
      <c r="AY1525" s="599"/>
      <c r="AZ1525" s="599"/>
      <c r="BA1525" s="599"/>
      <c r="BB1525" s="599"/>
    </row>
    <row r="1526" spans="1:54" s="598" customFormat="1">
      <c r="A1526" s="605"/>
      <c r="B1526" s="605" t="str">
        <f>B$41</f>
        <v>S2</v>
      </c>
      <c r="C1526" s="574"/>
      <c r="D1526" s="607"/>
      <c r="E1526" s="608"/>
      <c r="F1526" s="597"/>
      <c r="G1526" s="641"/>
      <c r="H1526" s="605" t="str">
        <f>H$41</f>
        <v>S2</v>
      </c>
      <c r="I1526" s="641"/>
      <c r="J1526" s="641"/>
      <c r="K1526" s="641"/>
      <c r="L1526" s="599"/>
      <c r="M1526" s="599"/>
      <c r="N1526" s="599"/>
      <c r="O1526" s="599"/>
      <c r="P1526" s="599"/>
      <c r="Q1526" s="599"/>
      <c r="R1526" s="599"/>
      <c r="S1526" s="599"/>
      <c r="T1526" s="599"/>
      <c r="U1526" s="599"/>
      <c r="V1526" s="599"/>
      <c r="W1526" s="599"/>
      <c r="X1526" s="599"/>
      <c r="Y1526" s="599"/>
      <c r="Z1526" s="599"/>
      <c r="AA1526" s="599"/>
      <c r="AB1526" s="599"/>
      <c r="AC1526" s="599"/>
      <c r="AD1526" s="599"/>
      <c r="AE1526" s="599"/>
      <c r="AF1526" s="599"/>
      <c r="AG1526" s="599"/>
      <c r="AH1526" s="599"/>
      <c r="AI1526" s="599"/>
      <c r="AJ1526" s="599"/>
      <c r="AK1526" s="599"/>
      <c r="AL1526" s="599"/>
      <c r="AM1526" s="599"/>
      <c r="AN1526" s="599"/>
      <c r="AO1526" s="599"/>
      <c r="AP1526" s="599"/>
      <c r="AQ1526" s="599"/>
      <c r="AR1526" s="599"/>
      <c r="AS1526" s="599"/>
      <c r="AT1526" s="599"/>
      <c r="AU1526" s="599"/>
      <c r="AV1526" s="599"/>
      <c r="AW1526" s="599"/>
      <c r="AX1526" s="599"/>
      <c r="AY1526" s="599"/>
      <c r="AZ1526" s="599"/>
      <c r="BA1526" s="599"/>
      <c r="BB1526" s="599"/>
    </row>
    <row r="1527" spans="1:54" s="598" customFormat="1">
      <c r="A1527" s="605"/>
      <c r="B1527" s="605" t="str">
        <f>B$42</f>
        <v>S3</v>
      </c>
      <c r="C1527" s="574"/>
      <c r="D1527" s="607"/>
      <c r="E1527" s="608"/>
      <c r="F1527" s="597"/>
      <c r="G1527" s="641"/>
      <c r="H1527" s="605" t="str">
        <f>H$42</f>
        <v>S3</v>
      </c>
      <c r="I1527" s="641"/>
      <c r="J1527" s="641"/>
      <c r="K1527" s="641"/>
      <c r="L1527" s="599"/>
      <c r="M1527" s="599"/>
      <c r="N1527" s="599"/>
      <c r="O1527" s="599"/>
      <c r="P1527" s="599"/>
      <c r="Q1527" s="599"/>
      <c r="R1527" s="599"/>
      <c r="S1527" s="599"/>
      <c r="T1527" s="599"/>
      <c r="U1527" s="599"/>
      <c r="V1527" s="599"/>
      <c r="W1527" s="599"/>
      <c r="X1527" s="599"/>
      <c r="Y1527" s="599"/>
      <c r="Z1527" s="599"/>
      <c r="AA1527" s="599"/>
      <c r="AB1527" s="599"/>
      <c r="AC1527" s="599"/>
      <c r="AD1527" s="599"/>
      <c r="AE1527" s="599"/>
      <c r="AF1527" s="599"/>
      <c r="AG1527" s="599"/>
      <c r="AH1527" s="599"/>
      <c r="AI1527" s="599"/>
      <c r="AJ1527" s="599"/>
      <c r="AK1527" s="599"/>
      <c r="AL1527" s="599"/>
      <c r="AM1527" s="599"/>
      <c r="AN1527" s="599"/>
      <c r="AO1527" s="599"/>
      <c r="AP1527" s="599"/>
      <c r="AQ1527" s="599"/>
      <c r="AR1527" s="599"/>
      <c r="AS1527" s="599"/>
      <c r="AT1527" s="599"/>
      <c r="AU1527" s="599"/>
      <c r="AV1527" s="599"/>
      <c r="AW1527" s="599"/>
      <c r="AX1527" s="599"/>
      <c r="AY1527" s="599"/>
      <c r="AZ1527" s="599"/>
      <c r="BA1527" s="599"/>
      <c r="BB1527" s="599"/>
    </row>
    <row r="1528" spans="1:54" s="598" customFormat="1">
      <c r="A1528" s="605"/>
      <c r="B1528" s="605" t="str">
        <f>B$43</f>
        <v>S4</v>
      </c>
      <c r="C1528" s="574"/>
      <c r="D1528" s="607"/>
      <c r="E1528" s="608"/>
      <c r="F1528" s="597"/>
      <c r="G1528" s="641"/>
      <c r="H1528" s="605" t="str">
        <f>H$43</f>
        <v>S4</v>
      </c>
      <c r="I1528" s="641"/>
      <c r="J1528" s="641"/>
      <c r="K1528" s="641"/>
      <c r="L1528" s="599"/>
      <c r="M1528" s="599"/>
      <c r="N1528" s="599"/>
      <c r="O1528" s="599"/>
      <c r="P1528" s="599"/>
      <c r="Q1528" s="599"/>
      <c r="R1528" s="599"/>
      <c r="S1528" s="599"/>
      <c r="T1528" s="599"/>
      <c r="U1528" s="599"/>
      <c r="V1528" s="599"/>
      <c r="W1528" s="599"/>
      <c r="X1528" s="599"/>
      <c r="Y1528" s="599"/>
      <c r="Z1528" s="599"/>
      <c r="AA1528" s="599"/>
      <c r="AB1528" s="599"/>
      <c r="AC1528" s="599"/>
      <c r="AD1528" s="599"/>
      <c r="AE1528" s="599"/>
      <c r="AF1528" s="599"/>
      <c r="AG1528" s="599"/>
      <c r="AH1528" s="599"/>
      <c r="AI1528" s="599"/>
      <c r="AJ1528" s="599"/>
      <c r="AK1528" s="599"/>
      <c r="AL1528" s="599"/>
      <c r="AM1528" s="599"/>
      <c r="AN1528" s="599"/>
      <c r="AO1528" s="599"/>
      <c r="AP1528" s="599"/>
      <c r="AQ1528" s="599"/>
      <c r="AR1528" s="599"/>
      <c r="AS1528" s="599"/>
      <c r="AT1528" s="599"/>
      <c r="AU1528" s="599"/>
      <c r="AV1528" s="599"/>
      <c r="AW1528" s="599"/>
      <c r="AX1528" s="599"/>
      <c r="AY1528" s="599"/>
      <c r="AZ1528" s="599"/>
      <c r="BA1528" s="599"/>
      <c r="BB1528" s="599"/>
    </row>
    <row r="1529" spans="1:54" s="598" customFormat="1" ht="16.5" customHeight="1">
      <c r="A1529" s="610"/>
      <c r="B1529" s="610"/>
      <c r="C1529" s="611"/>
      <c r="D1529" s="612"/>
      <c r="E1529" s="613"/>
      <c r="F1529" s="597"/>
      <c r="G1529" s="600"/>
      <c r="H1529" s="600"/>
      <c r="I1529" s="600"/>
      <c r="J1529" s="600"/>
      <c r="K1529" s="600"/>
      <c r="L1529" s="599"/>
      <c r="M1529" s="599"/>
      <c r="N1529" s="599"/>
      <c r="O1529" s="599"/>
      <c r="P1529" s="599"/>
      <c r="Q1529" s="599"/>
      <c r="R1529" s="599"/>
      <c r="S1529" s="599"/>
      <c r="T1529" s="599"/>
      <c r="U1529" s="599"/>
      <c r="V1529" s="599"/>
      <c r="W1529" s="599"/>
      <c r="X1529" s="599"/>
      <c r="Y1529" s="599"/>
      <c r="Z1529" s="599"/>
      <c r="AA1529" s="599"/>
      <c r="AB1529" s="599"/>
      <c r="AC1529" s="599"/>
      <c r="AD1529" s="599"/>
      <c r="AE1529" s="599"/>
      <c r="AF1529" s="599"/>
      <c r="AG1529" s="599"/>
      <c r="AH1529" s="599"/>
      <c r="AI1529" s="599"/>
      <c r="AJ1529" s="599"/>
      <c r="AK1529" s="599"/>
      <c r="AL1529" s="599"/>
      <c r="AM1529" s="599"/>
      <c r="AN1529" s="599"/>
      <c r="AO1529" s="599"/>
      <c r="AP1529" s="599"/>
      <c r="AQ1529" s="599"/>
      <c r="AR1529" s="599"/>
      <c r="AS1529" s="599"/>
      <c r="AT1529" s="599"/>
      <c r="AU1529" s="599"/>
      <c r="AV1529" s="599"/>
      <c r="AW1529" s="599"/>
      <c r="AX1529" s="599"/>
      <c r="AY1529" s="599"/>
      <c r="AZ1529" s="599"/>
      <c r="BA1529" s="599"/>
      <c r="BB1529" s="599"/>
    </row>
    <row r="1530" spans="1:54" s="598" customFormat="1" ht="249.95">
      <c r="A1530" s="605" t="s">
        <v>1276</v>
      </c>
      <c r="B1530" s="605"/>
      <c r="C1530" s="606" t="s">
        <v>1277</v>
      </c>
      <c r="D1530" s="607"/>
      <c r="E1530" s="608"/>
      <c r="F1530" s="597"/>
      <c r="G1530" s="600"/>
      <c r="H1530" s="600"/>
      <c r="I1530" s="600"/>
      <c r="J1530" s="600"/>
      <c r="K1530" s="600"/>
      <c r="L1530" s="599"/>
      <c r="M1530" s="599"/>
      <c r="N1530" s="599"/>
      <c r="O1530" s="599"/>
      <c r="P1530" s="599"/>
      <c r="Q1530" s="599"/>
      <c r="R1530" s="599"/>
      <c r="S1530" s="599"/>
      <c r="T1530" s="599"/>
      <c r="U1530" s="599"/>
      <c r="V1530" s="599"/>
      <c r="W1530" s="599"/>
      <c r="X1530" s="599"/>
      <c r="Y1530" s="599"/>
      <c r="Z1530" s="599"/>
      <c r="AA1530" s="599"/>
      <c r="AB1530" s="599"/>
      <c r="AC1530" s="599"/>
      <c r="AD1530" s="599"/>
      <c r="AE1530" s="599"/>
      <c r="AF1530" s="599"/>
      <c r="AG1530" s="599"/>
      <c r="AH1530" s="599"/>
      <c r="AI1530" s="599"/>
      <c r="AJ1530" s="599"/>
      <c r="AK1530" s="599"/>
      <c r="AL1530" s="599"/>
      <c r="AM1530" s="599"/>
      <c r="AN1530" s="599"/>
      <c r="AO1530" s="599"/>
      <c r="AP1530" s="599"/>
      <c r="AQ1530" s="599"/>
      <c r="AR1530" s="599"/>
      <c r="AS1530" s="599"/>
      <c r="AT1530" s="599"/>
      <c r="AU1530" s="599"/>
      <c r="AV1530" s="599"/>
      <c r="AW1530" s="599"/>
      <c r="AX1530" s="599"/>
      <c r="AY1530" s="599"/>
      <c r="AZ1530" s="599"/>
      <c r="BA1530" s="599"/>
      <c r="BB1530" s="599"/>
    </row>
    <row r="1531" spans="1:54" s="598" customFormat="1">
      <c r="A1531" s="605"/>
      <c r="B1531" s="605" t="s">
        <v>1517</v>
      </c>
      <c r="C1531" s="609"/>
      <c r="D1531" s="607"/>
      <c r="E1531" s="608"/>
      <c r="F1531" s="597"/>
      <c r="G1531" s="600"/>
      <c r="H1531" s="600"/>
      <c r="I1531" s="600"/>
      <c r="J1531" s="600"/>
      <c r="K1531" s="600"/>
      <c r="L1531" s="599"/>
      <c r="M1531" s="599"/>
      <c r="N1531" s="599"/>
      <c r="O1531" s="599"/>
      <c r="P1531" s="599"/>
      <c r="Q1531" s="599"/>
      <c r="R1531" s="599"/>
      <c r="S1531" s="599"/>
      <c r="T1531" s="599"/>
      <c r="U1531" s="599"/>
      <c r="V1531" s="599"/>
      <c r="W1531" s="599"/>
      <c r="X1531" s="599"/>
      <c r="Y1531" s="599"/>
      <c r="Z1531" s="599"/>
      <c r="AA1531" s="599"/>
      <c r="AB1531" s="599"/>
      <c r="AC1531" s="599"/>
      <c r="AD1531" s="599"/>
      <c r="AE1531" s="599"/>
      <c r="AF1531" s="599"/>
      <c r="AG1531" s="599"/>
      <c r="AH1531" s="599"/>
      <c r="AI1531" s="599"/>
      <c r="AJ1531" s="599"/>
      <c r="AK1531" s="599"/>
      <c r="AL1531" s="599"/>
      <c r="AM1531" s="599"/>
      <c r="AN1531" s="599"/>
      <c r="AO1531" s="599"/>
      <c r="AP1531" s="599"/>
      <c r="AQ1531" s="599"/>
      <c r="AR1531" s="599"/>
      <c r="AS1531" s="599"/>
      <c r="AT1531" s="599"/>
      <c r="AU1531" s="599"/>
      <c r="AV1531" s="599"/>
      <c r="AW1531" s="599"/>
      <c r="AX1531" s="599"/>
      <c r="AY1531" s="599"/>
      <c r="AZ1531" s="599"/>
      <c r="BA1531" s="599"/>
      <c r="BB1531" s="599"/>
    </row>
    <row r="1532" spans="1:54" s="598" customFormat="1">
      <c r="A1532" s="605"/>
      <c r="B1532" s="605" t="str">
        <f>B$39</f>
        <v>MA</v>
      </c>
      <c r="C1532" s="574"/>
      <c r="D1532" s="607"/>
      <c r="E1532" s="608"/>
      <c r="F1532" s="597"/>
      <c r="G1532" s="600"/>
      <c r="H1532" s="600"/>
      <c r="I1532" s="600"/>
      <c r="J1532" s="600"/>
      <c r="K1532" s="600"/>
      <c r="L1532" s="599"/>
      <c r="M1532" s="599"/>
      <c r="N1532" s="599"/>
      <c r="O1532" s="599"/>
      <c r="P1532" s="599"/>
      <c r="Q1532" s="599"/>
      <c r="R1532" s="599"/>
      <c r="S1532" s="599"/>
      <c r="T1532" s="599"/>
      <c r="U1532" s="599"/>
      <c r="V1532" s="599"/>
      <c r="W1532" s="599"/>
      <c r="X1532" s="599"/>
      <c r="Y1532" s="599"/>
      <c r="Z1532" s="599"/>
      <c r="AA1532" s="599"/>
      <c r="AB1532" s="599"/>
      <c r="AC1532" s="599"/>
      <c r="AD1532" s="599"/>
      <c r="AE1532" s="599"/>
      <c r="AF1532" s="599"/>
      <c r="AG1532" s="599"/>
      <c r="AH1532" s="599"/>
      <c r="AI1532" s="599"/>
      <c r="AJ1532" s="599"/>
      <c r="AK1532" s="599"/>
      <c r="AL1532" s="599"/>
      <c r="AM1532" s="599"/>
      <c r="AN1532" s="599"/>
      <c r="AO1532" s="599"/>
      <c r="AP1532" s="599"/>
      <c r="AQ1532" s="599"/>
      <c r="AR1532" s="599"/>
      <c r="AS1532" s="599"/>
      <c r="AT1532" s="599"/>
      <c r="AU1532" s="599"/>
      <c r="AV1532" s="599"/>
      <c r="AW1532" s="599"/>
      <c r="AX1532" s="599"/>
      <c r="AY1532" s="599"/>
      <c r="AZ1532" s="599"/>
      <c r="BA1532" s="599"/>
      <c r="BB1532" s="599"/>
    </row>
    <row r="1533" spans="1:54" s="598" customFormat="1">
      <c r="A1533" s="605"/>
      <c r="B1533" s="605" t="str">
        <f>B$40</f>
        <v>S1</v>
      </c>
      <c r="C1533" s="609"/>
      <c r="D1533" s="607"/>
      <c r="E1533" s="608"/>
      <c r="F1533" s="597"/>
      <c r="G1533" s="600"/>
      <c r="H1533" s="600"/>
      <c r="I1533" s="600"/>
      <c r="J1533" s="600"/>
      <c r="K1533" s="600"/>
      <c r="L1533" s="599"/>
      <c r="M1533" s="599"/>
      <c r="N1533" s="599"/>
      <c r="O1533" s="599"/>
      <c r="P1533" s="599"/>
      <c r="Q1533" s="599"/>
      <c r="R1533" s="599"/>
      <c r="S1533" s="599"/>
      <c r="T1533" s="599"/>
      <c r="U1533" s="599"/>
      <c r="V1533" s="599"/>
      <c r="W1533" s="599"/>
      <c r="X1533" s="599"/>
      <c r="Y1533" s="599"/>
      <c r="Z1533" s="599"/>
      <c r="AA1533" s="599"/>
      <c r="AB1533" s="599"/>
      <c r="AC1533" s="599"/>
      <c r="AD1533" s="599"/>
      <c r="AE1533" s="599"/>
      <c r="AF1533" s="599"/>
      <c r="AG1533" s="599"/>
      <c r="AH1533" s="599"/>
      <c r="AI1533" s="599"/>
      <c r="AJ1533" s="599"/>
      <c r="AK1533" s="599"/>
      <c r="AL1533" s="599"/>
      <c r="AM1533" s="599"/>
      <c r="AN1533" s="599"/>
      <c r="AO1533" s="599"/>
      <c r="AP1533" s="599"/>
      <c r="AQ1533" s="599"/>
      <c r="AR1533" s="599"/>
      <c r="AS1533" s="599"/>
      <c r="AT1533" s="599"/>
      <c r="AU1533" s="599"/>
      <c r="AV1533" s="599"/>
      <c r="AW1533" s="599"/>
      <c r="AX1533" s="599"/>
      <c r="AY1533" s="599"/>
      <c r="AZ1533" s="599"/>
      <c r="BA1533" s="599"/>
      <c r="BB1533" s="599"/>
    </row>
    <row r="1534" spans="1:54" s="598" customFormat="1">
      <c r="A1534" s="605"/>
      <c r="B1534" s="605" t="str">
        <f>B$41</f>
        <v>S2</v>
      </c>
      <c r="C1534" s="574"/>
      <c r="D1534" s="607"/>
      <c r="E1534" s="608"/>
      <c r="F1534" s="597"/>
      <c r="G1534" s="600"/>
      <c r="H1534" s="600"/>
      <c r="I1534" s="600"/>
      <c r="J1534" s="600"/>
      <c r="K1534" s="600"/>
      <c r="L1534" s="599"/>
      <c r="M1534" s="599"/>
      <c r="N1534" s="599"/>
      <c r="O1534" s="599"/>
      <c r="P1534" s="599"/>
      <c r="Q1534" s="599"/>
      <c r="R1534" s="599"/>
      <c r="S1534" s="599"/>
      <c r="T1534" s="599"/>
      <c r="U1534" s="599"/>
      <c r="V1534" s="599"/>
      <c r="W1534" s="599"/>
      <c r="X1534" s="599"/>
      <c r="Y1534" s="599"/>
      <c r="Z1534" s="599"/>
      <c r="AA1534" s="599"/>
      <c r="AB1534" s="599"/>
      <c r="AC1534" s="599"/>
      <c r="AD1534" s="599"/>
      <c r="AE1534" s="599"/>
      <c r="AF1534" s="599"/>
      <c r="AG1534" s="599"/>
      <c r="AH1534" s="599"/>
      <c r="AI1534" s="599"/>
      <c r="AJ1534" s="599"/>
      <c r="AK1534" s="599"/>
      <c r="AL1534" s="599"/>
      <c r="AM1534" s="599"/>
      <c r="AN1534" s="599"/>
      <c r="AO1534" s="599"/>
      <c r="AP1534" s="599"/>
      <c r="AQ1534" s="599"/>
      <c r="AR1534" s="599"/>
      <c r="AS1534" s="599"/>
      <c r="AT1534" s="599"/>
      <c r="AU1534" s="599"/>
      <c r="AV1534" s="599"/>
      <c r="AW1534" s="599"/>
      <c r="AX1534" s="599"/>
      <c r="AY1534" s="599"/>
      <c r="AZ1534" s="599"/>
      <c r="BA1534" s="599"/>
      <c r="BB1534" s="599"/>
    </row>
    <row r="1535" spans="1:54" s="598" customFormat="1">
      <c r="A1535" s="605"/>
      <c r="B1535" s="605" t="str">
        <f>B$42</f>
        <v>S3</v>
      </c>
      <c r="C1535" s="609"/>
      <c r="D1535" s="607"/>
      <c r="E1535" s="608"/>
      <c r="F1535" s="597"/>
      <c r="G1535" s="600"/>
      <c r="H1535" s="600"/>
      <c r="I1535" s="600"/>
      <c r="J1535" s="600"/>
      <c r="K1535" s="600"/>
      <c r="L1535" s="599"/>
      <c r="M1535" s="599"/>
      <c r="N1535" s="599"/>
      <c r="O1535" s="599"/>
      <c r="P1535" s="599"/>
      <c r="Q1535" s="599"/>
      <c r="R1535" s="599"/>
      <c r="S1535" s="599"/>
      <c r="T1535" s="599"/>
      <c r="U1535" s="599"/>
      <c r="V1535" s="599"/>
      <c r="W1535" s="599"/>
      <c r="X1535" s="599"/>
      <c r="Y1535" s="599"/>
      <c r="Z1535" s="599"/>
      <c r="AA1535" s="599"/>
      <c r="AB1535" s="599"/>
      <c r="AC1535" s="599"/>
      <c r="AD1535" s="599"/>
      <c r="AE1535" s="599"/>
      <c r="AF1535" s="599"/>
      <c r="AG1535" s="599"/>
      <c r="AH1535" s="599"/>
      <c r="AI1535" s="599"/>
      <c r="AJ1535" s="599"/>
      <c r="AK1535" s="599"/>
      <c r="AL1535" s="599"/>
      <c r="AM1535" s="599"/>
      <c r="AN1535" s="599"/>
      <c r="AO1535" s="599"/>
      <c r="AP1535" s="599"/>
      <c r="AQ1535" s="599"/>
      <c r="AR1535" s="599"/>
      <c r="AS1535" s="599"/>
      <c r="AT1535" s="599"/>
      <c r="AU1535" s="599"/>
      <c r="AV1535" s="599"/>
      <c r="AW1535" s="599"/>
      <c r="AX1535" s="599"/>
      <c r="AY1535" s="599"/>
      <c r="AZ1535" s="599"/>
      <c r="BA1535" s="599"/>
      <c r="BB1535" s="599"/>
    </row>
    <row r="1536" spans="1:54" s="598" customFormat="1">
      <c r="A1536" s="605"/>
      <c r="B1536" s="605" t="str">
        <f>B$43</f>
        <v>S4</v>
      </c>
      <c r="C1536" s="574"/>
      <c r="D1536" s="607"/>
      <c r="E1536" s="608"/>
      <c r="F1536" s="597"/>
      <c r="G1536" s="600"/>
      <c r="H1536" s="600"/>
      <c r="I1536" s="600"/>
      <c r="J1536" s="600"/>
      <c r="K1536" s="600"/>
      <c r="L1536" s="599"/>
      <c r="M1536" s="599"/>
      <c r="N1536" s="599"/>
      <c r="O1536" s="599"/>
      <c r="P1536" s="599"/>
      <c r="Q1536" s="599"/>
      <c r="R1536" s="599"/>
      <c r="S1536" s="599"/>
      <c r="T1536" s="599"/>
      <c r="U1536" s="599"/>
      <c r="V1536" s="599"/>
      <c r="W1536" s="599"/>
      <c r="X1536" s="599"/>
      <c r="Y1536" s="599"/>
      <c r="Z1536" s="599"/>
      <c r="AA1536" s="599"/>
      <c r="AB1536" s="599"/>
      <c r="AC1536" s="599"/>
      <c r="AD1536" s="599"/>
      <c r="AE1536" s="599"/>
      <c r="AF1536" s="599"/>
      <c r="AG1536" s="599"/>
      <c r="AH1536" s="599"/>
      <c r="AI1536" s="599"/>
      <c r="AJ1536" s="599"/>
      <c r="AK1536" s="599"/>
      <c r="AL1536" s="599"/>
      <c r="AM1536" s="599"/>
      <c r="AN1536" s="599"/>
      <c r="AO1536" s="599"/>
      <c r="AP1536" s="599"/>
      <c r="AQ1536" s="599"/>
      <c r="AR1536" s="599"/>
      <c r="AS1536" s="599"/>
      <c r="AT1536" s="599"/>
      <c r="AU1536" s="599"/>
      <c r="AV1536" s="599"/>
      <c r="AW1536" s="599"/>
      <c r="AX1536" s="599"/>
      <c r="AY1536" s="599"/>
      <c r="AZ1536" s="599"/>
      <c r="BA1536" s="599"/>
      <c r="BB1536" s="599"/>
    </row>
    <row r="1537" spans="1:54" s="598" customFormat="1">
      <c r="A1537" s="610"/>
      <c r="B1537" s="610"/>
      <c r="C1537" s="611"/>
      <c r="D1537" s="691"/>
      <c r="E1537" s="613"/>
      <c r="F1537" s="597"/>
      <c r="G1537" s="600"/>
      <c r="H1537" s="600"/>
      <c r="I1537" s="600"/>
      <c r="J1537" s="600"/>
      <c r="K1537" s="600"/>
      <c r="L1537" s="599"/>
      <c r="M1537" s="599"/>
      <c r="N1537" s="599"/>
      <c r="O1537" s="599"/>
      <c r="P1537" s="599"/>
      <c r="Q1537" s="599"/>
      <c r="R1537" s="599"/>
      <c r="S1537" s="599"/>
      <c r="T1537" s="599"/>
      <c r="U1537" s="599"/>
      <c r="V1537" s="599"/>
      <c r="W1537" s="599"/>
      <c r="X1537" s="599"/>
      <c r="Y1537" s="599"/>
      <c r="Z1537" s="599"/>
      <c r="AA1537" s="599"/>
      <c r="AB1537" s="599"/>
      <c r="AC1537" s="599"/>
      <c r="AD1537" s="599"/>
      <c r="AE1537" s="599"/>
      <c r="AF1537" s="599"/>
      <c r="AG1537" s="599"/>
      <c r="AH1537" s="599"/>
      <c r="AI1537" s="599"/>
      <c r="AJ1537" s="599"/>
      <c r="AK1537" s="599"/>
      <c r="AL1537" s="599"/>
      <c r="AM1537" s="599"/>
      <c r="AN1537" s="599"/>
      <c r="AO1537" s="599"/>
      <c r="AP1537" s="599"/>
      <c r="AQ1537" s="599"/>
      <c r="AR1537" s="599"/>
      <c r="AS1537" s="599"/>
      <c r="AT1537" s="599"/>
      <c r="AU1537" s="599"/>
      <c r="AV1537" s="599"/>
      <c r="AW1537" s="599"/>
      <c r="AX1537" s="599"/>
      <c r="AY1537" s="599"/>
      <c r="AZ1537" s="599"/>
      <c r="BA1537" s="599"/>
      <c r="BB1537" s="599"/>
    </row>
    <row r="1538" spans="1:54" s="598" customFormat="1" ht="137.44999999999999">
      <c r="A1538" s="605" t="s">
        <v>909</v>
      </c>
      <c r="B1538" s="605"/>
      <c r="C1538" s="606" t="s">
        <v>2052</v>
      </c>
      <c r="D1538" s="607"/>
      <c r="E1538" s="608"/>
      <c r="F1538" s="597"/>
      <c r="G1538" s="615" t="s">
        <v>2053</v>
      </c>
      <c r="H1538" s="600"/>
      <c r="I1538" s="600"/>
      <c r="J1538" s="600"/>
      <c r="K1538" s="600"/>
      <c r="L1538" s="599"/>
      <c r="M1538" s="599"/>
      <c r="N1538" s="599"/>
      <c r="O1538" s="599"/>
      <c r="P1538" s="599"/>
      <c r="Q1538" s="599"/>
      <c r="R1538" s="599"/>
      <c r="S1538" s="599"/>
      <c r="T1538" s="599"/>
      <c r="U1538" s="599"/>
      <c r="V1538" s="599"/>
      <c r="W1538" s="599"/>
      <c r="X1538" s="599"/>
      <c r="Y1538" s="599"/>
      <c r="Z1538" s="599"/>
      <c r="AA1538" s="599"/>
      <c r="AB1538" s="599"/>
      <c r="AC1538" s="599"/>
      <c r="AD1538" s="599"/>
      <c r="AE1538" s="599"/>
      <c r="AF1538" s="599"/>
      <c r="AG1538" s="599"/>
      <c r="AH1538" s="599"/>
      <c r="AI1538" s="599"/>
      <c r="AJ1538" s="599"/>
      <c r="AK1538" s="599"/>
      <c r="AL1538" s="599"/>
      <c r="AM1538" s="599"/>
      <c r="AN1538" s="599"/>
      <c r="AO1538" s="599"/>
      <c r="AP1538" s="599"/>
      <c r="AQ1538" s="599"/>
      <c r="AR1538" s="599"/>
      <c r="AS1538" s="599"/>
      <c r="AT1538" s="599"/>
      <c r="AU1538" s="599"/>
      <c r="AV1538" s="599"/>
      <c r="AW1538" s="599"/>
      <c r="AX1538" s="599"/>
      <c r="AY1538" s="599"/>
      <c r="AZ1538" s="599"/>
      <c r="BA1538" s="599"/>
      <c r="BB1538" s="599"/>
    </row>
    <row r="1539" spans="1:54" s="598" customFormat="1" ht="37.5">
      <c r="A1539" s="605"/>
      <c r="B1539" s="605"/>
      <c r="C1539" s="609" t="s">
        <v>2054</v>
      </c>
      <c r="D1539" s="607"/>
      <c r="E1539" s="608"/>
      <c r="F1539" s="597"/>
      <c r="G1539" s="610"/>
      <c r="H1539" s="600"/>
      <c r="I1539" s="600"/>
      <c r="J1539" s="600"/>
      <c r="K1539" s="600"/>
      <c r="L1539" s="599"/>
      <c r="M1539" s="599"/>
      <c r="N1539" s="599"/>
      <c r="O1539" s="599"/>
      <c r="P1539" s="599"/>
      <c r="Q1539" s="599"/>
      <c r="R1539" s="599"/>
      <c r="S1539" s="599"/>
      <c r="T1539" s="599"/>
      <c r="U1539" s="599"/>
      <c r="V1539" s="599"/>
      <c r="W1539" s="599"/>
      <c r="X1539" s="599"/>
      <c r="Y1539" s="599"/>
      <c r="Z1539" s="599"/>
      <c r="AA1539" s="599"/>
      <c r="AB1539" s="599"/>
      <c r="AC1539" s="599"/>
      <c r="AD1539" s="599"/>
      <c r="AE1539" s="599"/>
      <c r="AF1539" s="599"/>
      <c r="AG1539" s="599"/>
      <c r="AH1539" s="599"/>
      <c r="AI1539" s="599"/>
      <c r="AJ1539" s="599"/>
      <c r="AK1539" s="599"/>
      <c r="AL1539" s="599"/>
      <c r="AM1539" s="599"/>
      <c r="AN1539" s="599"/>
      <c r="AO1539" s="599"/>
      <c r="AP1539" s="599"/>
      <c r="AQ1539" s="599"/>
      <c r="AR1539" s="599"/>
      <c r="AS1539" s="599"/>
      <c r="AT1539" s="599"/>
      <c r="AU1539" s="599"/>
      <c r="AV1539" s="599"/>
      <c r="AW1539" s="599"/>
      <c r="AX1539" s="599"/>
      <c r="AY1539" s="599"/>
      <c r="AZ1539" s="599"/>
      <c r="BA1539" s="599"/>
      <c r="BB1539" s="599"/>
    </row>
    <row r="1540" spans="1:54" s="598" customFormat="1">
      <c r="A1540" s="605"/>
      <c r="B1540" s="605" t="s">
        <v>1517</v>
      </c>
      <c r="C1540" s="609"/>
      <c r="D1540" s="607"/>
      <c r="E1540" s="608"/>
      <c r="F1540" s="597"/>
      <c r="G1540" s="600"/>
      <c r="H1540" s="600"/>
      <c r="I1540" s="600"/>
      <c r="J1540" s="600"/>
      <c r="K1540" s="600"/>
      <c r="L1540" s="599"/>
      <c r="M1540" s="599"/>
      <c r="N1540" s="599"/>
      <c r="O1540" s="599"/>
      <c r="P1540" s="599"/>
      <c r="Q1540" s="599"/>
      <c r="R1540" s="599"/>
      <c r="S1540" s="599"/>
      <c r="T1540" s="599"/>
      <c r="U1540" s="599"/>
      <c r="V1540" s="599"/>
      <c r="W1540" s="599"/>
      <c r="X1540" s="599"/>
      <c r="Y1540" s="599"/>
      <c r="Z1540" s="599"/>
      <c r="AA1540" s="599"/>
      <c r="AB1540" s="599"/>
      <c r="AC1540" s="599"/>
      <c r="AD1540" s="599"/>
      <c r="AE1540" s="599"/>
      <c r="AF1540" s="599"/>
      <c r="AG1540" s="599"/>
      <c r="AH1540" s="599"/>
      <c r="AI1540" s="599"/>
      <c r="AJ1540" s="599"/>
      <c r="AK1540" s="599"/>
      <c r="AL1540" s="599"/>
      <c r="AM1540" s="599"/>
      <c r="AN1540" s="599"/>
      <c r="AO1540" s="599"/>
      <c r="AP1540" s="599"/>
      <c r="AQ1540" s="599"/>
      <c r="AR1540" s="599"/>
      <c r="AS1540" s="599"/>
      <c r="AT1540" s="599"/>
      <c r="AU1540" s="599"/>
      <c r="AV1540" s="599"/>
      <c r="AW1540" s="599"/>
      <c r="AX1540" s="599"/>
      <c r="AY1540" s="599"/>
      <c r="AZ1540" s="599"/>
      <c r="BA1540" s="599"/>
      <c r="BB1540" s="599"/>
    </row>
    <row r="1541" spans="1:54" s="598" customFormat="1">
      <c r="A1541" s="605"/>
      <c r="B1541" s="605" t="str">
        <f>B$39</f>
        <v>MA</v>
      </c>
      <c r="C1541" s="574"/>
      <c r="D1541" s="607"/>
      <c r="E1541" s="608"/>
      <c r="F1541" s="597"/>
      <c r="G1541" s="600"/>
      <c r="H1541" s="600"/>
      <c r="I1541" s="600"/>
      <c r="J1541" s="600"/>
      <c r="K1541" s="600"/>
      <c r="L1541" s="599"/>
      <c r="M1541" s="599"/>
      <c r="N1541" s="599"/>
      <c r="O1541" s="599"/>
      <c r="P1541" s="599"/>
      <c r="Q1541" s="599"/>
      <c r="R1541" s="599"/>
      <c r="S1541" s="599"/>
      <c r="T1541" s="599"/>
      <c r="U1541" s="599"/>
      <c r="V1541" s="599"/>
      <c r="W1541" s="599"/>
      <c r="X1541" s="599"/>
      <c r="Y1541" s="599"/>
      <c r="Z1541" s="599"/>
      <c r="AA1541" s="599"/>
      <c r="AB1541" s="599"/>
      <c r="AC1541" s="599"/>
      <c r="AD1541" s="599"/>
      <c r="AE1541" s="599"/>
      <c r="AF1541" s="599"/>
      <c r="AG1541" s="599"/>
      <c r="AH1541" s="599"/>
      <c r="AI1541" s="599"/>
      <c r="AJ1541" s="599"/>
      <c r="AK1541" s="599"/>
      <c r="AL1541" s="599"/>
      <c r="AM1541" s="599"/>
      <c r="AN1541" s="599"/>
      <c r="AO1541" s="599"/>
      <c r="AP1541" s="599"/>
      <c r="AQ1541" s="599"/>
      <c r="AR1541" s="599"/>
      <c r="AS1541" s="599"/>
      <c r="AT1541" s="599"/>
      <c r="AU1541" s="599"/>
      <c r="AV1541" s="599"/>
      <c r="AW1541" s="599"/>
      <c r="AX1541" s="599"/>
      <c r="AY1541" s="599"/>
      <c r="AZ1541" s="599"/>
      <c r="BA1541" s="599"/>
      <c r="BB1541" s="599"/>
    </row>
    <row r="1542" spans="1:54" s="598" customFormat="1">
      <c r="A1542" s="605"/>
      <c r="B1542" s="605" t="str">
        <f>B$40</f>
        <v>S1</v>
      </c>
      <c r="C1542" s="609"/>
      <c r="D1542" s="607"/>
      <c r="E1542" s="608"/>
      <c r="F1542" s="597"/>
      <c r="G1542" s="600"/>
      <c r="H1542" s="600"/>
      <c r="I1542" s="600"/>
      <c r="J1542" s="600"/>
      <c r="K1542" s="600"/>
      <c r="L1542" s="599"/>
      <c r="M1542" s="599"/>
      <c r="N1542" s="599"/>
      <c r="O1542" s="599"/>
      <c r="P1542" s="599"/>
      <c r="Q1542" s="599"/>
      <c r="R1542" s="599"/>
      <c r="S1542" s="599"/>
      <c r="T1542" s="599"/>
      <c r="U1542" s="599"/>
      <c r="V1542" s="599"/>
      <c r="W1542" s="599"/>
      <c r="X1542" s="599"/>
      <c r="Y1542" s="599"/>
      <c r="Z1542" s="599"/>
      <c r="AA1542" s="599"/>
      <c r="AB1542" s="599"/>
      <c r="AC1542" s="599"/>
      <c r="AD1542" s="599"/>
      <c r="AE1542" s="599"/>
      <c r="AF1542" s="599"/>
      <c r="AG1542" s="599"/>
      <c r="AH1542" s="599"/>
      <c r="AI1542" s="599"/>
      <c r="AJ1542" s="599"/>
      <c r="AK1542" s="599"/>
      <c r="AL1542" s="599"/>
      <c r="AM1542" s="599"/>
      <c r="AN1542" s="599"/>
      <c r="AO1542" s="599"/>
      <c r="AP1542" s="599"/>
      <c r="AQ1542" s="599"/>
      <c r="AR1542" s="599"/>
      <c r="AS1542" s="599"/>
      <c r="AT1542" s="599"/>
      <c r="AU1542" s="599"/>
      <c r="AV1542" s="599"/>
      <c r="AW1542" s="599"/>
      <c r="AX1542" s="599"/>
      <c r="AY1542" s="599"/>
      <c r="AZ1542" s="599"/>
      <c r="BA1542" s="599"/>
      <c r="BB1542" s="599"/>
    </row>
    <row r="1543" spans="1:54" s="598" customFormat="1">
      <c r="A1543" s="605"/>
      <c r="B1543" s="605" t="str">
        <f>B$41</f>
        <v>S2</v>
      </c>
      <c r="C1543" s="574"/>
      <c r="D1543" s="607"/>
      <c r="E1543" s="608"/>
      <c r="F1543" s="597"/>
      <c r="G1543" s="600"/>
      <c r="H1543" s="600"/>
      <c r="I1543" s="600"/>
      <c r="J1543" s="600"/>
      <c r="K1543" s="600"/>
      <c r="L1543" s="599"/>
      <c r="M1543" s="599"/>
      <c r="N1543" s="599"/>
      <c r="O1543" s="599"/>
      <c r="P1543" s="599"/>
      <c r="Q1543" s="599"/>
      <c r="R1543" s="599"/>
      <c r="S1543" s="599"/>
      <c r="T1543" s="599"/>
      <c r="U1543" s="599"/>
      <c r="V1543" s="599"/>
      <c r="W1543" s="599"/>
      <c r="X1543" s="599"/>
      <c r="Y1543" s="599"/>
      <c r="Z1543" s="599"/>
      <c r="AA1543" s="599"/>
      <c r="AB1543" s="599"/>
      <c r="AC1543" s="599"/>
      <c r="AD1543" s="599"/>
      <c r="AE1543" s="599"/>
      <c r="AF1543" s="599"/>
      <c r="AG1543" s="599"/>
      <c r="AH1543" s="599"/>
      <c r="AI1543" s="599"/>
      <c r="AJ1543" s="599"/>
      <c r="AK1543" s="599"/>
      <c r="AL1543" s="599"/>
      <c r="AM1543" s="599"/>
      <c r="AN1543" s="599"/>
      <c r="AO1543" s="599"/>
      <c r="AP1543" s="599"/>
      <c r="AQ1543" s="599"/>
      <c r="AR1543" s="599"/>
      <c r="AS1543" s="599"/>
      <c r="AT1543" s="599"/>
      <c r="AU1543" s="599"/>
      <c r="AV1543" s="599"/>
      <c r="AW1543" s="599"/>
      <c r="AX1543" s="599"/>
      <c r="AY1543" s="599"/>
      <c r="AZ1543" s="599"/>
      <c r="BA1543" s="599"/>
      <c r="BB1543" s="599"/>
    </row>
    <row r="1544" spans="1:54" s="598" customFormat="1">
      <c r="A1544" s="605"/>
      <c r="B1544" s="605" t="str">
        <f>B$42</f>
        <v>S3</v>
      </c>
      <c r="C1544" s="609"/>
      <c r="D1544" s="607"/>
      <c r="E1544" s="608"/>
      <c r="F1544" s="597"/>
      <c r="G1544" s="600"/>
      <c r="H1544" s="600"/>
      <c r="I1544" s="600"/>
      <c r="J1544" s="600"/>
      <c r="K1544" s="600"/>
      <c r="L1544" s="599"/>
      <c r="M1544" s="599"/>
      <c r="N1544" s="599"/>
      <c r="O1544" s="599"/>
      <c r="P1544" s="599"/>
      <c r="Q1544" s="599"/>
      <c r="R1544" s="599"/>
      <c r="S1544" s="599"/>
      <c r="T1544" s="599"/>
      <c r="U1544" s="599"/>
      <c r="V1544" s="599"/>
      <c r="W1544" s="599"/>
      <c r="X1544" s="599"/>
      <c r="Y1544" s="599"/>
      <c r="Z1544" s="599"/>
      <c r="AA1544" s="599"/>
      <c r="AB1544" s="599"/>
      <c r="AC1544" s="599"/>
      <c r="AD1544" s="599"/>
      <c r="AE1544" s="599"/>
      <c r="AF1544" s="599"/>
      <c r="AG1544" s="599"/>
      <c r="AH1544" s="599"/>
      <c r="AI1544" s="599"/>
      <c r="AJ1544" s="599"/>
      <c r="AK1544" s="599"/>
      <c r="AL1544" s="599"/>
      <c r="AM1544" s="599"/>
      <c r="AN1544" s="599"/>
      <c r="AO1544" s="599"/>
      <c r="AP1544" s="599"/>
      <c r="AQ1544" s="599"/>
      <c r="AR1544" s="599"/>
      <c r="AS1544" s="599"/>
      <c r="AT1544" s="599"/>
      <c r="AU1544" s="599"/>
      <c r="AV1544" s="599"/>
      <c r="AW1544" s="599"/>
      <c r="AX1544" s="599"/>
      <c r="AY1544" s="599"/>
      <c r="AZ1544" s="599"/>
      <c r="BA1544" s="599"/>
      <c r="BB1544" s="599"/>
    </row>
    <row r="1545" spans="1:54" s="598" customFormat="1">
      <c r="A1545" s="605"/>
      <c r="B1545" s="605" t="str">
        <f>B$43</f>
        <v>S4</v>
      </c>
      <c r="C1545" s="574"/>
      <c r="D1545" s="607"/>
      <c r="E1545" s="608"/>
      <c r="F1545" s="597"/>
      <c r="G1545" s="600"/>
      <c r="H1545" s="600"/>
      <c r="I1545" s="600"/>
      <c r="J1545" s="600"/>
      <c r="K1545" s="600"/>
      <c r="L1545" s="599"/>
      <c r="M1545" s="599"/>
      <c r="N1545" s="599"/>
      <c r="O1545" s="599"/>
      <c r="P1545" s="599"/>
      <c r="Q1545" s="599"/>
      <c r="R1545" s="599"/>
      <c r="S1545" s="599"/>
      <c r="T1545" s="599"/>
      <c r="U1545" s="599"/>
      <c r="V1545" s="599"/>
      <c r="W1545" s="599"/>
      <c r="X1545" s="599"/>
      <c r="Y1545" s="599"/>
      <c r="Z1545" s="599"/>
      <c r="AA1545" s="599"/>
      <c r="AB1545" s="599"/>
      <c r="AC1545" s="599"/>
      <c r="AD1545" s="599"/>
      <c r="AE1545" s="599"/>
      <c r="AF1545" s="599"/>
      <c r="AG1545" s="599"/>
      <c r="AH1545" s="599"/>
      <c r="AI1545" s="599"/>
      <c r="AJ1545" s="599"/>
      <c r="AK1545" s="599"/>
      <c r="AL1545" s="599"/>
      <c r="AM1545" s="599"/>
      <c r="AN1545" s="599"/>
      <c r="AO1545" s="599"/>
      <c r="AP1545" s="599"/>
      <c r="AQ1545" s="599"/>
      <c r="AR1545" s="599"/>
      <c r="AS1545" s="599"/>
      <c r="AT1545" s="599"/>
      <c r="AU1545" s="599"/>
      <c r="AV1545" s="599"/>
      <c r="AW1545" s="599"/>
      <c r="AX1545" s="599"/>
      <c r="AY1545" s="599"/>
      <c r="AZ1545" s="599"/>
      <c r="BA1545" s="599"/>
      <c r="BB1545" s="599"/>
    </row>
    <row r="1546" spans="1:54" s="598" customFormat="1">
      <c r="A1546" s="610"/>
      <c r="B1546" s="610"/>
      <c r="C1546" s="611"/>
      <c r="D1546" s="691"/>
      <c r="E1546" s="613"/>
      <c r="F1546" s="597"/>
      <c r="G1546" s="600"/>
      <c r="H1546" s="600"/>
      <c r="I1546" s="600"/>
      <c r="J1546" s="600"/>
      <c r="K1546" s="600"/>
      <c r="L1546" s="599"/>
      <c r="M1546" s="599"/>
      <c r="N1546" s="599"/>
      <c r="O1546" s="599"/>
      <c r="P1546" s="599"/>
      <c r="Q1546" s="599"/>
      <c r="R1546" s="599"/>
      <c r="S1546" s="599"/>
      <c r="T1546" s="599"/>
      <c r="U1546" s="599"/>
      <c r="V1546" s="599"/>
      <c r="W1546" s="599"/>
      <c r="X1546" s="599"/>
      <c r="Y1546" s="599"/>
      <c r="Z1546" s="599"/>
      <c r="AA1546" s="599"/>
      <c r="AB1546" s="599"/>
      <c r="AC1546" s="599"/>
      <c r="AD1546" s="599"/>
      <c r="AE1546" s="599"/>
      <c r="AF1546" s="599"/>
      <c r="AG1546" s="599"/>
      <c r="AH1546" s="599"/>
      <c r="AI1546" s="599"/>
      <c r="AJ1546" s="599"/>
      <c r="AK1546" s="599"/>
      <c r="AL1546" s="599"/>
      <c r="AM1546" s="599"/>
      <c r="AN1546" s="599"/>
      <c r="AO1546" s="599"/>
      <c r="AP1546" s="599"/>
      <c r="AQ1546" s="599"/>
      <c r="AR1546" s="599"/>
      <c r="AS1546" s="599"/>
      <c r="AT1546" s="599"/>
      <c r="AU1546" s="599"/>
      <c r="AV1546" s="599"/>
      <c r="AW1546" s="599"/>
      <c r="AX1546" s="599"/>
      <c r="AY1546" s="599"/>
      <c r="AZ1546" s="599"/>
      <c r="BA1546" s="599"/>
      <c r="BB1546" s="599"/>
    </row>
    <row r="1547" spans="1:54" s="598" customFormat="1">
      <c r="A1547" s="601">
        <v>4.2</v>
      </c>
      <c r="B1547" s="601"/>
      <c r="C1547" s="593" t="s">
        <v>1286</v>
      </c>
      <c r="D1547" s="602"/>
      <c r="E1547" s="640"/>
      <c r="F1547" s="597"/>
      <c r="G1547" s="601">
        <v>4.2</v>
      </c>
      <c r="H1547" s="601"/>
      <c r="I1547" s="593" t="s">
        <v>1286</v>
      </c>
      <c r="J1547" s="602"/>
      <c r="K1547" s="640"/>
      <c r="L1547" s="599"/>
      <c r="M1547" s="599"/>
      <c r="N1547" s="599"/>
      <c r="O1547" s="599"/>
      <c r="P1547" s="599"/>
      <c r="Q1547" s="599"/>
      <c r="R1547" s="599"/>
      <c r="S1547" s="599"/>
      <c r="T1547" s="599"/>
      <c r="U1547" s="599"/>
      <c r="V1547" s="599"/>
      <c r="W1547" s="599"/>
      <c r="X1547" s="599"/>
      <c r="Y1547" s="599"/>
      <c r="Z1547" s="599"/>
      <c r="AA1547" s="599"/>
      <c r="AB1547" s="599"/>
      <c r="AC1547" s="599"/>
      <c r="AD1547" s="599"/>
      <c r="AE1547" s="599"/>
      <c r="AF1547" s="599"/>
      <c r="AG1547" s="599"/>
      <c r="AH1547" s="599"/>
      <c r="AI1547" s="599"/>
      <c r="AJ1547" s="599"/>
      <c r="AK1547" s="599"/>
      <c r="AL1547" s="599"/>
      <c r="AM1547" s="599"/>
      <c r="AN1547" s="599"/>
      <c r="AO1547" s="599"/>
      <c r="AP1547" s="599"/>
      <c r="AQ1547" s="599"/>
      <c r="AR1547" s="599"/>
      <c r="AS1547" s="599"/>
      <c r="AT1547" s="599"/>
      <c r="AU1547" s="599"/>
      <c r="AV1547" s="599"/>
      <c r="AW1547" s="599"/>
      <c r="AX1547" s="599"/>
      <c r="AY1547" s="599"/>
      <c r="AZ1547" s="599"/>
      <c r="BA1547" s="599"/>
      <c r="BB1547" s="599"/>
    </row>
    <row r="1548" spans="1:54" s="598" customFormat="1" ht="150">
      <c r="A1548" s="605" t="s">
        <v>1287</v>
      </c>
      <c r="B1548" s="605"/>
      <c r="C1548" s="606" t="s">
        <v>1288</v>
      </c>
      <c r="D1548" s="607"/>
      <c r="E1548" s="608"/>
      <c r="F1548" s="597"/>
      <c r="G1548" s="605" t="s">
        <v>2055</v>
      </c>
      <c r="H1548" s="605"/>
      <c r="I1548" s="606" t="s">
        <v>2056</v>
      </c>
      <c r="J1548" s="607"/>
      <c r="K1548" s="608"/>
      <c r="L1548" s="599"/>
      <c r="M1548" s="599"/>
      <c r="N1548" s="599"/>
      <c r="O1548" s="599"/>
      <c r="P1548" s="599"/>
      <c r="Q1548" s="599"/>
      <c r="R1548" s="599"/>
      <c r="S1548" s="599"/>
      <c r="T1548" s="599"/>
      <c r="U1548" s="599"/>
      <c r="V1548" s="599"/>
      <c r="W1548" s="599"/>
      <c r="X1548" s="599"/>
      <c r="Y1548" s="599"/>
      <c r="Z1548" s="599"/>
      <c r="AA1548" s="599"/>
      <c r="AB1548" s="599"/>
      <c r="AC1548" s="599"/>
      <c r="AD1548" s="599"/>
      <c r="AE1548" s="599"/>
      <c r="AF1548" s="599"/>
      <c r="AG1548" s="599"/>
      <c r="AH1548" s="599"/>
      <c r="AI1548" s="599"/>
      <c r="AJ1548" s="599"/>
      <c r="AK1548" s="599"/>
      <c r="AL1548" s="599"/>
      <c r="AM1548" s="599"/>
      <c r="AN1548" s="599"/>
      <c r="AO1548" s="599"/>
      <c r="AP1548" s="599"/>
      <c r="AQ1548" s="599"/>
      <c r="AR1548" s="599"/>
      <c r="AS1548" s="599"/>
      <c r="AT1548" s="599"/>
      <c r="AU1548" s="599"/>
      <c r="AV1548" s="599"/>
      <c r="AW1548" s="599"/>
      <c r="AX1548" s="599"/>
      <c r="AY1548" s="599"/>
      <c r="AZ1548" s="599"/>
      <c r="BA1548" s="599"/>
      <c r="BB1548" s="599"/>
    </row>
    <row r="1549" spans="1:54" s="598" customFormat="1" ht="337.5">
      <c r="A1549" s="605"/>
      <c r="B1549" s="605"/>
      <c r="C1549" s="609" t="s">
        <v>2057</v>
      </c>
      <c r="D1549" s="607"/>
      <c r="E1549" s="608"/>
      <c r="F1549" s="597"/>
      <c r="G1549" s="605"/>
      <c r="H1549" s="605"/>
      <c r="I1549" s="609" t="s">
        <v>2058</v>
      </c>
      <c r="J1549" s="607"/>
      <c r="K1549" s="608"/>
      <c r="L1549" s="599"/>
      <c r="M1549" s="599"/>
      <c r="N1549" s="599"/>
      <c r="O1549" s="599"/>
      <c r="P1549" s="599"/>
      <c r="Q1549" s="599"/>
      <c r="R1549" s="599"/>
      <c r="S1549" s="599"/>
      <c r="T1549" s="599"/>
      <c r="U1549" s="599"/>
      <c r="V1549" s="599"/>
      <c r="W1549" s="599"/>
      <c r="X1549" s="599"/>
      <c r="Y1549" s="599"/>
      <c r="Z1549" s="599"/>
      <c r="AA1549" s="599"/>
      <c r="AB1549" s="599"/>
      <c r="AC1549" s="599"/>
      <c r="AD1549" s="599"/>
      <c r="AE1549" s="599"/>
      <c r="AF1549" s="599"/>
      <c r="AG1549" s="599"/>
      <c r="AH1549" s="599"/>
      <c r="AI1549" s="599"/>
      <c r="AJ1549" s="599"/>
      <c r="AK1549" s="599"/>
      <c r="AL1549" s="599"/>
      <c r="AM1549" s="599"/>
      <c r="AN1549" s="599"/>
      <c r="AO1549" s="599"/>
      <c r="AP1549" s="599"/>
      <c r="AQ1549" s="599"/>
      <c r="AR1549" s="599"/>
      <c r="AS1549" s="599"/>
      <c r="AT1549" s="599"/>
      <c r="AU1549" s="599"/>
      <c r="AV1549" s="599"/>
      <c r="AW1549" s="599"/>
      <c r="AX1549" s="599"/>
      <c r="AY1549" s="599"/>
      <c r="AZ1549" s="599"/>
      <c r="BA1549" s="599"/>
      <c r="BB1549" s="599"/>
    </row>
    <row r="1550" spans="1:54" s="598" customFormat="1">
      <c r="A1550" s="605"/>
      <c r="B1550" s="605" t="s">
        <v>1517</v>
      </c>
      <c r="C1550" s="609"/>
      <c r="D1550" s="607"/>
      <c r="E1550" s="608"/>
      <c r="F1550" s="597"/>
      <c r="G1550" s="605"/>
      <c r="H1550" s="605" t="s">
        <v>1517</v>
      </c>
      <c r="I1550" s="609"/>
      <c r="J1550" s="607"/>
      <c r="K1550" s="608"/>
      <c r="L1550" s="599"/>
      <c r="M1550" s="599"/>
      <c r="N1550" s="599"/>
      <c r="O1550" s="599"/>
      <c r="P1550" s="599"/>
      <c r="Q1550" s="599"/>
      <c r="R1550" s="599"/>
      <c r="S1550" s="599"/>
      <c r="T1550" s="599"/>
      <c r="U1550" s="599"/>
      <c r="V1550" s="599"/>
      <c r="W1550" s="599"/>
      <c r="X1550" s="599"/>
      <c r="Y1550" s="599"/>
      <c r="Z1550" s="599"/>
      <c r="AA1550" s="599"/>
      <c r="AB1550" s="599"/>
      <c r="AC1550" s="599"/>
      <c r="AD1550" s="599"/>
      <c r="AE1550" s="599"/>
      <c r="AF1550" s="599"/>
      <c r="AG1550" s="599"/>
      <c r="AH1550" s="599"/>
      <c r="AI1550" s="599"/>
      <c r="AJ1550" s="599"/>
      <c r="AK1550" s="599"/>
      <c r="AL1550" s="599"/>
      <c r="AM1550" s="599"/>
      <c r="AN1550" s="599"/>
      <c r="AO1550" s="599"/>
      <c r="AP1550" s="599"/>
      <c r="AQ1550" s="599"/>
      <c r="AR1550" s="599"/>
      <c r="AS1550" s="599"/>
      <c r="AT1550" s="599"/>
      <c r="AU1550" s="599"/>
      <c r="AV1550" s="599"/>
      <c r="AW1550" s="599"/>
      <c r="AX1550" s="599"/>
      <c r="AY1550" s="599"/>
      <c r="AZ1550" s="599"/>
      <c r="BA1550" s="599"/>
      <c r="BB1550" s="599"/>
    </row>
    <row r="1551" spans="1:54" s="598" customFormat="1">
      <c r="A1551" s="605"/>
      <c r="B1551" s="605" t="str">
        <f>B$39</f>
        <v>MA</v>
      </c>
      <c r="C1551" s="574"/>
      <c r="D1551" s="607"/>
      <c r="E1551" s="608"/>
      <c r="F1551" s="597"/>
      <c r="G1551" s="605"/>
      <c r="H1551" s="605" t="str">
        <f>H$39</f>
        <v>MA</v>
      </c>
      <c r="I1551" s="574"/>
      <c r="J1551" s="607"/>
      <c r="K1551" s="608"/>
      <c r="L1551" s="599"/>
      <c r="M1551" s="599"/>
      <c r="N1551" s="599"/>
      <c r="O1551" s="599"/>
      <c r="P1551" s="599"/>
      <c r="Q1551" s="599"/>
      <c r="R1551" s="599"/>
      <c r="S1551" s="599"/>
      <c r="T1551" s="599"/>
      <c r="U1551" s="599"/>
      <c r="V1551" s="599"/>
      <c r="W1551" s="599"/>
      <c r="X1551" s="599"/>
      <c r="Y1551" s="599"/>
      <c r="Z1551" s="599"/>
      <c r="AA1551" s="599"/>
      <c r="AB1551" s="599"/>
      <c r="AC1551" s="599"/>
      <c r="AD1551" s="599"/>
      <c r="AE1551" s="599"/>
      <c r="AF1551" s="599"/>
      <c r="AG1551" s="599"/>
      <c r="AH1551" s="599"/>
      <c r="AI1551" s="599"/>
      <c r="AJ1551" s="599"/>
      <c r="AK1551" s="599"/>
      <c r="AL1551" s="599"/>
      <c r="AM1551" s="599"/>
      <c r="AN1551" s="599"/>
      <c r="AO1551" s="599"/>
      <c r="AP1551" s="599"/>
      <c r="AQ1551" s="599"/>
      <c r="AR1551" s="599"/>
      <c r="AS1551" s="599"/>
      <c r="AT1551" s="599"/>
      <c r="AU1551" s="599"/>
      <c r="AV1551" s="599"/>
      <c r="AW1551" s="599"/>
      <c r="AX1551" s="599"/>
      <c r="AY1551" s="599"/>
      <c r="AZ1551" s="599"/>
      <c r="BA1551" s="599"/>
      <c r="BB1551" s="599"/>
    </row>
    <row r="1552" spans="1:54" s="598" customFormat="1">
      <c r="A1552" s="605"/>
      <c r="B1552" s="605" t="str">
        <f>B$40</f>
        <v>S1</v>
      </c>
      <c r="C1552" s="609"/>
      <c r="D1552" s="607"/>
      <c r="E1552" s="608"/>
      <c r="F1552" s="597"/>
      <c r="G1552" s="605"/>
      <c r="H1552" s="605" t="str">
        <f>H$40</f>
        <v>S1</v>
      </c>
      <c r="I1552" s="609"/>
      <c r="J1552" s="607"/>
      <c r="K1552" s="608"/>
      <c r="L1552" s="599"/>
      <c r="M1552" s="599"/>
      <c r="N1552" s="599"/>
      <c r="O1552" s="599"/>
      <c r="P1552" s="599"/>
      <c r="Q1552" s="599"/>
      <c r="R1552" s="599"/>
      <c r="S1552" s="599"/>
      <c r="T1552" s="599"/>
      <c r="U1552" s="599"/>
      <c r="V1552" s="599"/>
      <c r="W1552" s="599"/>
      <c r="X1552" s="599"/>
      <c r="Y1552" s="599"/>
      <c r="Z1552" s="599"/>
      <c r="AA1552" s="599"/>
      <c r="AB1552" s="599"/>
      <c r="AC1552" s="599"/>
      <c r="AD1552" s="599"/>
      <c r="AE1552" s="599"/>
      <c r="AF1552" s="599"/>
      <c r="AG1552" s="599"/>
      <c r="AH1552" s="599"/>
      <c r="AI1552" s="599"/>
      <c r="AJ1552" s="599"/>
      <c r="AK1552" s="599"/>
      <c r="AL1552" s="599"/>
      <c r="AM1552" s="599"/>
      <c r="AN1552" s="599"/>
      <c r="AO1552" s="599"/>
      <c r="AP1552" s="599"/>
      <c r="AQ1552" s="599"/>
      <c r="AR1552" s="599"/>
      <c r="AS1552" s="599"/>
      <c r="AT1552" s="599"/>
      <c r="AU1552" s="599"/>
      <c r="AV1552" s="599"/>
      <c r="AW1552" s="599"/>
      <c r="AX1552" s="599"/>
      <c r="AY1552" s="599"/>
      <c r="AZ1552" s="599"/>
      <c r="BA1552" s="599"/>
      <c r="BB1552" s="599"/>
    </row>
    <row r="1553" spans="1:54" s="598" customFormat="1">
      <c r="A1553" s="605"/>
      <c r="B1553" s="605" t="str">
        <f>B$41</f>
        <v>S2</v>
      </c>
      <c r="C1553" s="574"/>
      <c r="D1553" s="607"/>
      <c r="E1553" s="608"/>
      <c r="F1553" s="597"/>
      <c r="G1553" s="605"/>
      <c r="H1553" s="605" t="str">
        <f>H$41</f>
        <v>S2</v>
      </c>
      <c r="I1553" s="574"/>
      <c r="J1553" s="607"/>
      <c r="K1553" s="608"/>
      <c r="L1553" s="599"/>
      <c r="M1553" s="599"/>
      <c r="N1553" s="599"/>
      <c r="O1553" s="599"/>
      <c r="P1553" s="599"/>
      <c r="Q1553" s="599"/>
      <c r="R1553" s="599"/>
      <c r="S1553" s="599"/>
      <c r="T1553" s="599"/>
      <c r="U1553" s="599"/>
      <c r="V1553" s="599"/>
      <c r="W1553" s="599"/>
      <c r="X1553" s="599"/>
      <c r="Y1553" s="599"/>
      <c r="Z1553" s="599"/>
      <c r="AA1553" s="599"/>
      <c r="AB1553" s="599"/>
      <c r="AC1553" s="599"/>
      <c r="AD1553" s="599"/>
      <c r="AE1553" s="599"/>
      <c r="AF1553" s="599"/>
      <c r="AG1553" s="599"/>
      <c r="AH1553" s="599"/>
      <c r="AI1553" s="599"/>
      <c r="AJ1553" s="599"/>
      <c r="AK1553" s="599"/>
      <c r="AL1553" s="599"/>
      <c r="AM1553" s="599"/>
      <c r="AN1553" s="599"/>
      <c r="AO1553" s="599"/>
      <c r="AP1553" s="599"/>
      <c r="AQ1553" s="599"/>
      <c r="AR1553" s="599"/>
      <c r="AS1553" s="599"/>
      <c r="AT1553" s="599"/>
      <c r="AU1553" s="599"/>
      <c r="AV1553" s="599"/>
      <c r="AW1553" s="599"/>
      <c r="AX1553" s="599"/>
      <c r="AY1553" s="599"/>
      <c r="AZ1553" s="599"/>
      <c r="BA1553" s="599"/>
      <c r="BB1553" s="599"/>
    </row>
    <row r="1554" spans="1:54" s="598" customFormat="1">
      <c r="A1554" s="605"/>
      <c r="B1554" s="605" t="str">
        <f>B$42</f>
        <v>S3</v>
      </c>
      <c r="C1554" s="609"/>
      <c r="D1554" s="607"/>
      <c r="E1554" s="608"/>
      <c r="F1554" s="597"/>
      <c r="G1554" s="605"/>
      <c r="H1554" s="605" t="str">
        <f>H$42</f>
        <v>S3</v>
      </c>
      <c r="I1554" s="609"/>
      <c r="J1554" s="607"/>
      <c r="K1554" s="608"/>
      <c r="L1554" s="599"/>
      <c r="M1554" s="599"/>
      <c r="N1554" s="599"/>
      <c r="O1554" s="599"/>
      <c r="P1554" s="599"/>
      <c r="Q1554" s="599"/>
      <c r="R1554" s="599"/>
      <c r="S1554" s="599"/>
      <c r="T1554" s="599"/>
      <c r="U1554" s="599"/>
      <c r="V1554" s="599"/>
      <c r="W1554" s="599"/>
      <c r="X1554" s="599"/>
      <c r="Y1554" s="599"/>
      <c r="Z1554" s="599"/>
      <c r="AA1554" s="599"/>
      <c r="AB1554" s="599"/>
      <c r="AC1554" s="599"/>
      <c r="AD1554" s="599"/>
      <c r="AE1554" s="599"/>
      <c r="AF1554" s="599"/>
      <c r="AG1554" s="599"/>
      <c r="AH1554" s="599"/>
      <c r="AI1554" s="599"/>
      <c r="AJ1554" s="599"/>
      <c r="AK1554" s="599"/>
      <c r="AL1554" s="599"/>
      <c r="AM1554" s="599"/>
      <c r="AN1554" s="599"/>
      <c r="AO1554" s="599"/>
      <c r="AP1554" s="599"/>
      <c r="AQ1554" s="599"/>
      <c r="AR1554" s="599"/>
      <c r="AS1554" s="599"/>
      <c r="AT1554" s="599"/>
      <c r="AU1554" s="599"/>
      <c r="AV1554" s="599"/>
      <c r="AW1554" s="599"/>
      <c r="AX1554" s="599"/>
      <c r="AY1554" s="599"/>
      <c r="AZ1554" s="599"/>
      <c r="BA1554" s="599"/>
      <c r="BB1554" s="599"/>
    </row>
    <row r="1555" spans="1:54" s="598" customFormat="1">
      <c r="A1555" s="605"/>
      <c r="B1555" s="605" t="str">
        <f>B$43</f>
        <v>S4</v>
      </c>
      <c r="C1555" s="574"/>
      <c r="D1555" s="607"/>
      <c r="E1555" s="608"/>
      <c r="F1555" s="597"/>
      <c r="G1555" s="605"/>
      <c r="H1555" s="605" t="str">
        <f>H$43</f>
        <v>S4</v>
      </c>
      <c r="I1555" s="574"/>
      <c r="J1555" s="607"/>
      <c r="K1555" s="608"/>
      <c r="L1555" s="599"/>
      <c r="M1555" s="599"/>
      <c r="N1555" s="599"/>
      <c r="O1555" s="599"/>
      <c r="P1555" s="599"/>
      <c r="Q1555" s="599"/>
      <c r="R1555" s="599"/>
      <c r="S1555" s="599"/>
      <c r="T1555" s="599"/>
      <c r="U1555" s="599"/>
      <c r="V1555" s="599"/>
      <c r="W1555" s="599"/>
      <c r="X1555" s="599"/>
      <c r="Y1555" s="599"/>
      <c r="Z1555" s="599"/>
      <c r="AA1555" s="599"/>
      <c r="AB1555" s="599"/>
      <c r="AC1555" s="599"/>
      <c r="AD1555" s="599"/>
      <c r="AE1555" s="599"/>
      <c r="AF1555" s="599"/>
      <c r="AG1555" s="599"/>
      <c r="AH1555" s="599"/>
      <c r="AI1555" s="599"/>
      <c r="AJ1555" s="599"/>
      <c r="AK1555" s="599"/>
      <c r="AL1555" s="599"/>
      <c r="AM1555" s="599"/>
      <c r="AN1555" s="599"/>
      <c r="AO1555" s="599"/>
      <c r="AP1555" s="599"/>
      <c r="AQ1555" s="599"/>
      <c r="AR1555" s="599"/>
      <c r="AS1555" s="599"/>
      <c r="AT1555" s="599"/>
      <c r="AU1555" s="599"/>
      <c r="AV1555" s="599"/>
      <c r="AW1555" s="599"/>
      <c r="AX1555" s="599"/>
      <c r="AY1555" s="599"/>
      <c r="AZ1555" s="599"/>
      <c r="BA1555" s="599"/>
      <c r="BB1555" s="599"/>
    </row>
    <row r="1556" spans="1:54" s="598" customFormat="1">
      <c r="A1556" s="610"/>
      <c r="B1556" s="610"/>
      <c r="C1556" s="611"/>
      <c r="D1556" s="612"/>
      <c r="E1556" s="613"/>
      <c r="F1556" s="597"/>
      <c r="G1556" s="600"/>
      <c r="H1556" s="600"/>
      <c r="I1556" s="600"/>
      <c r="J1556" s="600"/>
      <c r="K1556" s="600"/>
      <c r="L1556" s="599"/>
      <c r="M1556" s="599"/>
      <c r="N1556" s="599"/>
      <c r="O1556" s="599"/>
      <c r="P1556" s="599"/>
      <c r="Q1556" s="599"/>
      <c r="R1556" s="599"/>
      <c r="S1556" s="599"/>
      <c r="T1556" s="599"/>
      <c r="U1556" s="599"/>
      <c r="V1556" s="599"/>
      <c r="W1556" s="599"/>
      <c r="X1556" s="599"/>
      <c r="Y1556" s="599"/>
      <c r="Z1556" s="599"/>
      <c r="AA1556" s="599"/>
      <c r="AB1556" s="599"/>
      <c r="AC1556" s="599"/>
      <c r="AD1556" s="599"/>
      <c r="AE1556" s="599"/>
      <c r="AF1556" s="599"/>
      <c r="AG1556" s="599"/>
      <c r="AH1556" s="599"/>
      <c r="AI1556" s="599"/>
      <c r="AJ1556" s="599"/>
      <c r="AK1556" s="599"/>
      <c r="AL1556" s="599"/>
      <c r="AM1556" s="599"/>
      <c r="AN1556" s="599"/>
      <c r="AO1556" s="599"/>
      <c r="AP1556" s="599"/>
      <c r="AQ1556" s="599"/>
      <c r="AR1556" s="599"/>
      <c r="AS1556" s="599"/>
      <c r="AT1556" s="599"/>
      <c r="AU1556" s="599"/>
      <c r="AV1556" s="599"/>
      <c r="AW1556" s="599"/>
      <c r="AX1556" s="599"/>
      <c r="AY1556" s="599"/>
      <c r="AZ1556" s="599"/>
      <c r="BA1556" s="599"/>
      <c r="BB1556" s="599"/>
    </row>
    <row r="1557" spans="1:54" s="598" customFormat="1" ht="150">
      <c r="A1557" s="605" t="s">
        <v>1292</v>
      </c>
      <c r="B1557" s="605"/>
      <c r="C1557" s="606" t="s">
        <v>1293</v>
      </c>
      <c r="D1557" s="607"/>
      <c r="E1557" s="608"/>
      <c r="F1557" s="597"/>
      <c r="G1557" s="615" t="s">
        <v>2059</v>
      </c>
      <c r="H1557" s="615"/>
      <c r="I1557" s="619" t="s">
        <v>2060</v>
      </c>
      <c r="J1557" s="641"/>
      <c r="K1557" s="641"/>
      <c r="L1557" s="599"/>
      <c r="M1557" s="599"/>
      <c r="N1557" s="599"/>
      <c r="O1557" s="599"/>
      <c r="P1557" s="599"/>
      <c r="Q1557" s="599"/>
      <c r="R1557" s="599"/>
      <c r="S1557" s="599"/>
      <c r="T1557" s="599"/>
      <c r="U1557" s="599"/>
      <c r="V1557" s="599"/>
      <c r="W1557" s="599"/>
      <c r="X1557" s="599"/>
      <c r="Y1557" s="599"/>
      <c r="Z1557" s="599"/>
      <c r="AA1557" s="599"/>
      <c r="AB1557" s="599"/>
      <c r="AC1557" s="599"/>
      <c r="AD1557" s="599"/>
      <c r="AE1557" s="599"/>
      <c r="AF1557" s="599"/>
      <c r="AG1557" s="599"/>
      <c r="AH1557" s="599"/>
      <c r="AI1557" s="599"/>
      <c r="AJ1557" s="599"/>
      <c r="AK1557" s="599"/>
      <c r="AL1557" s="599"/>
      <c r="AM1557" s="599"/>
      <c r="AN1557" s="599"/>
      <c r="AO1557" s="599"/>
      <c r="AP1557" s="599"/>
      <c r="AQ1557" s="599"/>
      <c r="AR1557" s="599"/>
      <c r="AS1557" s="599"/>
      <c r="AT1557" s="599"/>
      <c r="AU1557" s="599"/>
      <c r="AV1557" s="599"/>
      <c r="AW1557" s="599"/>
      <c r="AX1557" s="599"/>
      <c r="AY1557" s="599"/>
      <c r="AZ1557" s="599"/>
      <c r="BA1557" s="599"/>
      <c r="BB1557" s="599"/>
    </row>
    <row r="1558" spans="1:54" s="598" customFormat="1">
      <c r="A1558" s="605"/>
      <c r="B1558" s="605" t="s">
        <v>1517</v>
      </c>
      <c r="C1558" s="574"/>
      <c r="D1558" s="607"/>
      <c r="E1558" s="608"/>
      <c r="F1558" s="597"/>
      <c r="G1558" s="641"/>
      <c r="H1558" s="615" t="s">
        <v>1517</v>
      </c>
      <c r="I1558" s="641"/>
      <c r="J1558" s="641"/>
      <c r="K1558" s="641"/>
      <c r="L1558" s="599"/>
      <c r="M1558" s="599"/>
      <c r="N1558" s="599"/>
      <c r="O1558" s="599"/>
      <c r="P1558" s="599"/>
      <c r="Q1558" s="599"/>
      <c r="R1558" s="599"/>
      <c r="S1558" s="599"/>
      <c r="T1558" s="599"/>
      <c r="U1558" s="599"/>
      <c r="V1558" s="599"/>
      <c r="W1558" s="599"/>
      <c r="X1558" s="599"/>
      <c r="Y1558" s="599"/>
      <c r="Z1558" s="599"/>
      <c r="AA1558" s="599"/>
      <c r="AB1558" s="599"/>
      <c r="AC1558" s="599"/>
      <c r="AD1558" s="599"/>
      <c r="AE1558" s="599"/>
      <c r="AF1558" s="599"/>
      <c r="AG1558" s="599"/>
      <c r="AH1558" s="599"/>
      <c r="AI1558" s="599"/>
      <c r="AJ1558" s="599"/>
      <c r="AK1558" s="599"/>
      <c r="AL1558" s="599"/>
      <c r="AM1558" s="599"/>
      <c r="AN1558" s="599"/>
      <c r="AO1558" s="599"/>
      <c r="AP1558" s="599"/>
      <c r="AQ1558" s="599"/>
      <c r="AR1558" s="599"/>
      <c r="AS1558" s="599"/>
      <c r="AT1558" s="599"/>
      <c r="AU1558" s="599"/>
      <c r="AV1558" s="599"/>
      <c r="AW1558" s="599"/>
      <c r="AX1558" s="599"/>
      <c r="AY1558" s="599"/>
      <c r="AZ1558" s="599"/>
      <c r="BA1558" s="599"/>
      <c r="BB1558" s="599"/>
    </row>
    <row r="1559" spans="1:54" s="598" customFormat="1">
      <c r="A1559" s="605"/>
      <c r="B1559" s="605" t="str">
        <f>B$39</f>
        <v>MA</v>
      </c>
      <c r="C1559" s="574"/>
      <c r="D1559" s="607"/>
      <c r="E1559" s="608"/>
      <c r="F1559" s="597"/>
      <c r="G1559" s="641"/>
      <c r="H1559" s="615" t="str">
        <f>H$39</f>
        <v>MA</v>
      </c>
      <c r="I1559" s="641"/>
      <c r="J1559" s="641"/>
      <c r="K1559" s="641"/>
      <c r="L1559" s="599"/>
      <c r="M1559" s="599"/>
      <c r="N1559" s="599"/>
      <c r="O1559" s="599"/>
      <c r="P1559" s="599"/>
      <c r="Q1559" s="599"/>
      <c r="R1559" s="599"/>
      <c r="S1559" s="599"/>
      <c r="T1559" s="599"/>
      <c r="U1559" s="599"/>
      <c r="V1559" s="599"/>
      <c r="W1559" s="599"/>
      <c r="X1559" s="599"/>
      <c r="Y1559" s="599"/>
      <c r="Z1559" s="599"/>
      <c r="AA1559" s="599"/>
      <c r="AB1559" s="599"/>
      <c r="AC1559" s="599"/>
      <c r="AD1559" s="599"/>
      <c r="AE1559" s="599"/>
      <c r="AF1559" s="599"/>
      <c r="AG1559" s="599"/>
      <c r="AH1559" s="599"/>
      <c r="AI1559" s="599"/>
      <c r="AJ1559" s="599"/>
      <c r="AK1559" s="599"/>
      <c r="AL1559" s="599"/>
      <c r="AM1559" s="599"/>
      <c r="AN1559" s="599"/>
      <c r="AO1559" s="599"/>
      <c r="AP1559" s="599"/>
      <c r="AQ1559" s="599"/>
      <c r="AR1559" s="599"/>
      <c r="AS1559" s="599"/>
      <c r="AT1559" s="599"/>
      <c r="AU1559" s="599"/>
      <c r="AV1559" s="599"/>
      <c r="AW1559" s="599"/>
      <c r="AX1559" s="599"/>
      <c r="AY1559" s="599"/>
      <c r="AZ1559" s="599"/>
      <c r="BA1559" s="599"/>
      <c r="BB1559" s="599"/>
    </row>
    <row r="1560" spans="1:54" s="598" customFormat="1">
      <c r="A1560" s="605"/>
      <c r="B1560" s="605" t="str">
        <f>B$40</f>
        <v>S1</v>
      </c>
      <c r="C1560" s="574"/>
      <c r="D1560" s="607"/>
      <c r="E1560" s="608"/>
      <c r="F1560" s="597"/>
      <c r="G1560" s="641"/>
      <c r="H1560" s="615" t="str">
        <f>H$40</f>
        <v>S1</v>
      </c>
      <c r="I1560" s="641"/>
      <c r="J1560" s="641"/>
      <c r="K1560" s="641"/>
      <c r="L1560" s="599"/>
      <c r="M1560" s="599"/>
      <c r="N1560" s="599"/>
      <c r="O1560" s="599"/>
      <c r="P1560" s="599"/>
      <c r="Q1560" s="599"/>
      <c r="R1560" s="599"/>
      <c r="S1560" s="599"/>
      <c r="T1560" s="599"/>
      <c r="U1560" s="599"/>
      <c r="V1560" s="599"/>
      <c r="W1560" s="599"/>
      <c r="X1560" s="599"/>
      <c r="Y1560" s="599"/>
      <c r="Z1560" s="599"/>
      <c r="AA1560" s="599"/>
      <c r="AB1560" s="599"/>
      <c r="AC1560" s="599"/>
      <c r="AD1560" s="599"/>
      <c r="AE1560" s="599"/>
      <c r="AF1560" s="599"/>
      <c r="AG1560" s="599"/>
      <c r="AH1560" s="599"/>
      <c r="AI1560" s="599"/>
      <c r="AJ1560" s="599"/>
      <c r="AK1560" s="599"/>
      <c r="AL1560" s="599"/>
      <c r="AM1560" s="599"/>
      <c r="AN1560" s="599"/>
      <c r="AO1560" s="599"/>
      <c r="AP1560" s="599"/>
      <c r="AQ1560" s="599"/>
      <c r="AR1560" s="599"/>
      <c r="AS1560" s="599"/>
      <c r="AT1560" s="599"/>
      <c r="AU1560" s="599"/>
      <c r="AV1560" s="599"/>
      <c r="AW1560" s="599"/>
      <c r="AX1560" s="599"/>
      <c r="AY1560" s="599"/>
      <c r="AZ1560" s="599"/>
      <c r="BA1560" s="599"/>
      <c r="BB1560" s="599"/>
    </row>
    <row r="1561" spans="1:54" s="598" customFormat="1">
      <c r="A1561" s="605"/>
      <c r="B1561" s="605" t="str">
        <f>B$41</f>
        <v>S2</v>
      </c>
      <c r="C1561" s="574"/>
      <c r="D1561" s="607"/>
      <c r="E1561" s="608"/>
      <c r="F1561" s="597"/>
      <c r="G1561" s="641"/>
      <c r="H1561" s="615" t="str">
        <f>H$41</f>
        <v>S2</v>
      </c>
      <c r="I1561" s="641"/>
      <c r="J1561" s="641"/>
      <c r="K1561" s="641"/>
      <c r="L1561" s="599"/>
      <c r="M1561" s="599"/>
      <c r="N1561" s="599"/>
      <c r="O1561" s="599"/>
      <c r="P1561" s="599"/>
      <c r="Q1561" s="599"/>
      <c r="R1561" s="599"/>
      <c r="S1561" s="599"/>
      <c r="T1561" s="599"/>
      <c r="U1561" s="599"/>
      <c r="V1561" s="599"/>
      <c r="W1561" s="599"/>
      <c r="X1561" s="599"/>
      <c r="Y1561" s="599"/>
      <c r="Z1561" s="599"/>
      <c r="AA1561" s="599"/>
      <c r="AB1561" s="599"/>
      <c r="AC1561" s="599"/>
      <c r="AD1561" s="599"/>
      <c r="AE1561" s="599"/>
      <c r="AF1561" s="599"/>
      <c r="AG1561" s="599"/>
      <c r="AH1561" s="599"/>
      <c r="AI1561" s="599"/>
      <c r="AJ1561" s="599"/>
      <c r="AK1561" s="599"/>
      <c r="AL1561" s="599"/>
      <c r="AM1561" s="599"/>
      <c r="AN1561" s="599"/>
      <c r="AO1561" s="599"/>
      <c r="AP1561" s="599"/>
      <c r="AQ1561" s="599"/>
      <c r="AR1561" s="599"/>
      <c r="AS1561" s="599"/>
      <c r="AT1561" s="599"/>
      <c r="AU1561" s="599"/>
      <c r="AV1561" s="599"/>
      <c r="AW1561" s="599"/>
      <c r="AX1561" s="599"/>
      <c r="AY1561" s="599"/>
      <c r="AZ1561" s="599"/>
      <c r="BA1561" s="599"/>
      <c r="BB1561" s="599"/>
    </row>
    <row r="1562" spans="1:54" s="598" customFormat="1">
      <c r="A1562" s="605"/>
      <c r="B1562" s="605" t="str">
        <f>B$42</f>
        <v>S3</v>
      </c>
      <c r="C1562" s="574"/>
      <c r="D1562" s="607"/>
      <c r="E1562" s="608"/>
      <c r="F1562" s="597"/>
      <c r="G1562" s="641"/>
      <c r="H1562" s="615" t="str">
        <f>H$42</f>
        <v>S3</v>
      </c>
      <c r="I1562" s="641"/>
      <c r="J1562" s="641"/>
      <c r="K1562" s="641"/>
      <c r="L1562" s="599"/>
      <c r="M1562" s="599"/>
      <c r="N1562" s="599"/>
      <c r="O1562" s="599"/>
      <c r="P1562" s="599"/>
      <c r="Q1562" s="599"/>
      <c r="R1562" s="599"/>
      <c r="S1562" s="599"/>
      <c r="T1562" s="599"/>
      <c r="U1562" s="599"/>
      <c r="V1562" s="599"/>
      <c r="W1562" s="599"/>
      <c r="X1562" s="599"/>
      <c r="Y1562" s="599"/>
      <c r="Z1562" s="599"/>
      <c r="AA1562" s="599"/>
      <c r="AB1562" s="599"/>
      <c r="AC1562" s="599"/>
      <c r="AD1562" s="599"/>
      <c r="AE1562" s="599"/>
      <c r="AF1562" s="599"/>
      <c r="AG1562" s="599"/>
      <c r="AH1562" s="599"/>
      <c r="AI1562" s="599"/>
      <c r="AJ1562" s="599"/>
      <c r="AK1562" s="599"/>
      <c r="AL1562" s="599"/>
      <c r="AM1562" s="599"/>
      <c r="AN1562" s="599"/>
      <c r="AO1562" s="599"/>
      <c r="AP1562" s="599"/>
      <c r="AQ1562" s="599"/>
      <c r="AR1562" s="599"/>
      <c r="AS1562" s="599"/>
      <c r="AT1562" s="599"/>
      <c r="AU1562" s="599"/>
      <c r="AV1562" s="599"/>
      <c r="AW1562" s="599"/>
      <c r="AX1562" s="599"/>
      <c r="AY1562" s="599"/>
      <c r="AZ1562" s="599"/>
      <c r="BA1562" s="599"/>
      <c r="BB1562" s="599"/>
    </row>
    <row r="1563" spans="1:54" s="598" customFormat="1">
      <c r="A1563" s="605"/>
      <c r="B1563" s="605" t="str">
        <f>B$43</f>
        <v>S4</v>
      </c>
      <c r="C1563" s="574"/>
      <c r="D1563" s="607"/>
      <c r="E1563" s="608"/>
      <c r="F1563" s="597"/>
      <c r="G1563" s="641"/>
      <c r="H1563" s="615" t="str">
        <f>H$43</f>
        <v>S4</v>
      </c>
      <c r="I1563" s="641"/>
      <c r="J1563" s="641"/>
      <c r="K1563" s="641"/>
      <c r="L1563" s="599"/>
      <c r="M1563" s="599"/>
      <c r="N1563" s="599"/>
      <c r="O1563" s="599"/>
      <c r="P1563" s="599"/>
      <c r="Q1563" s="599"/>
      <c r="R1563" s="599"/>
      <c r="S1563" s="599"/>
      <c r="T1563" s="599"/>
      <c r="U1563" s="599"/>
      <c r="V1563" s="599"/>
      <c r="W1563" s="599"/>
      <c r="X1563" s="599"/>
      <c r="Y1563" s="599"/>
      <c r="Z1563" s="599"/>
      <c r="AA1563" s="599"/>
      <c r="AB1563" s="599"/>
      <c r="AC1563" s="599"/>
      <c r="AD1563" s="599"/>
      <c r="AE1563" s="599"/>
      <c r="AF1563" s="599"/>
      <c r="AG1563" s="599"/>
      <c r="AH1563" s="599"/>
      <c r="AI1563" s="599"/>
      <c r="AJ1563" s="599"/>
      <c r="AK1563" s="599"/>
      <c r="AL1563" s="599"/>
      <c r="AM1563" s="599"/>
      <c r="AN1563" s="599"/>
      <c r="AO1563" s="599"/>
      <c r="AP1563" s="599"/>
      <c r="AQ1563" s="599"/>
      <c r="AR1563" s="599"/>
      <c r="AS1563" s="599"/>
      <c r="AT1563" s="599"/>
      <c r="AU1563" s="599"/>
      <c r="AV1563" s="599"/>
      <c r="AW1563" s="599"/>
      <c r="AX1563" s="599"/>
      <c r="AY1563" s="599"/>
      <c r="AZ1563" s="599"/>
      <c r="BA1563" s="599"/>
      <c r="BB1563" s="599"/>
    </row>
    <row r="1564" spans="1:54" s="598" customFormat="1">
      <c r="A1564" s="610"/>
      <c r="B1564" s="610"/>
      <c r="C1564" s="611"/>
      <c r="D1564" s="612"/>
      <c r="E1564" s="613"/>
      <c r="F1564" s="597"/>
      <c r="G1564" s="600"/>
      <c r="H1564" s="600"/>
      <c r="I1564" s="600"/>
      <c r="J1564" s="600"/>
      <c r="K1564" s="600"/>
      <c r="L1564" s="599"/>
      <c r="M1564" s="599"/>
      <c r="N1564" s="599"/>
      <c r="O1564" s="599"/>
      <c r="P1564" s="599"/>
      <c r="Q1564" s="599"/>
      <c r="R1564" s="599"/>
      <c r="S1564" s="599"/>
      <c r="T1564" s="599"/>
      <c r="U1564" s="599"/>
      <c r="V1564" s="599"/>
      <c r="W1564" s="599"/>
      <c r="X1564" s="599"/>
      <c r="Y1564" s="599"/>
      <c r="Z1564" s="599"/>
      <c r="AA1564" s="599"/>
      <c r="AB1564" s="599"/>
      <c r="AC1564" s="599"/>
      <c r="AD1564" s="599"/>
      <c r="AE1564" s="599"/>
      <c r="AF1564" s="599"/>
      <c r="AG1564" s="599"/>
      <c r="AH1564" s="599"/>
      <c r="AI1564" s="599"/>
      <c r="AJ1564" s="599"/>
      <c r="AK1564" s="599"/>
      <c r="AL1564" s="599"/>
      <c r="AM1564" s="599"/>
      <c r="AN1564" s="599"/>
      <c r="AO1564" s="599"/>
      <c r="AP1564" s="599"/>
      <c r="AQ1564" s="599"/>
      <c r="AR1564" s="599"/>
      <c r="AS1564" s="599"/>
      <c r="AT1564" s="599"/>
      <c r="AU1564" s="599"/>
      <c r="AV1564" s="599"/>
      <c r="AW1564" s="599"/>
      <c r="AX1564" s="599"/>
      <c r="AY1564" s="599"/>
      <c r="AZ1564" s="599"/>
      <c r="BA1564" s="599"/>
      <c r="BB1564" s="599"/>
    </row>
    <row r="1565" spans="1:54" s="598" customFormat="1" ht="150">
      <c r="A1565" s="605" t="s">
        <v>1296</v>
      </c>
      <c r="B1565" s="605"/>
      <c r="C1565" s="606" t="s">
        <v>1298</v>
      </c>
      <c r="D1565" s="607"/>
      <c r="E1565" s="608"/>
      <c r="F1565" s="597"/>
      <c r="G1565" s="615" t="s">
        <v>2061</v>
      </c>
      <c r="H1565" s="615"/>
      <c r="I1565" s="619" t="s">
        <v>2062</v>
      </c>
      <c r="J1565" s="641"/>
      <c r="K1565" s="641"/>
      <c r="L1565" s="599"/>
      <c r="M1565" s="599"/>
      <c r="N1565" s="599"/>
      <c r="O1565" s="599"/>
      <c r="P1565" s="599"/>
      <c r="Q1565" s="599"/>
      <c r="R1565" s="599"/>
      <c r="S1565" s="599"/>
      <c r="T1565" s="599"/>
      <c r="U1565" s="599"/>
      <c r="V1565" s="599"/>
      <c r="W1565" s="599"/>
      <c r="X1565" s="599"/>
      <c r="Y1565" s="599"/>
      <c r="Z1565" s="599"/>
      <c r="AA1565" s="599"/>
      <c r="AB1565" s="599"/>
      <c r="AC1565" s="599"/>
      <c r="AD1565" s="599"/>
      <c r="AE1565" s="599"/>
      <c r="AF1565" s="599"/>
      <c r="AG1565" s="599"/>
      <c r="AH1565" s="599"/>
      <c r="AI1565" s="599"/>
      <c r="AJ1565" s="599"/>
      <c r="AK1565" s="599"/>
      <c r="AL1565" s="599"/>
      <c r="AM1565" s="599"/>
      <c r="AN1565" s="599"/>
      <c r="AO1565" s="599"/>
      <c r="AP1565" s="599"/>
      <c r="AQ1565" s="599"/>
      <c r="AR1565" s="599"/>
      <c r="AS1565" s="599"/>
      <c r="AT1565" s="599"/>
      <c r="AU1565" s="599"/>
      <c r="AV1565" s="599"/>
      <c r="AW1565" s="599"/>
      <c r="AX1565" s="599"/>
      <c r="AY1565" s="599"/>
      <c r="AZ1565" s="599"/>
      <c r="BA1565" s="599"/>
      <c r="BB1565" s="599"/>
    </row>
    <row r="1566" spans="1:54" s="598" customFormat="1" ht="19.5" customHeight="1">
      <c r="A1566" s="605"/>
      <c r="B1566" s="605" t="s">
        <v>1517</v>
      </c>
      <c r="C1566" s="574"/>
      <c r="D1566" s="607"/>
      <c r="E1566" s="608"/>
      <c r="F1566" s="597"/>
      <c r="G1566" s="641"/>
      <c r="H1566" s="615" t="s">
        <v>1517</v>
      </c>
      <c r="I1566" s="641"/>
      <c r="J1566" s="641"/>
      <c r="K1566" s="641"/>
      <c r="L1566" s="599"/>
      <c r="M1566" s="599"/>
      <c r="N1566" s="599"/>
      <c r="O1566" s="599"/>
      <c r="P1566" s="599"/>
      <c r="Q1566" s="599"/>
      <c r="R1566" s="599"/>
      <c r="S1566" s="599"/>
      <c r="T1566" s="599"/>
      <c r="U1566" s="599"/>
      <c r="V1566" s="599"/>
      <c r="W1566" s="599"/>
      <c r="X1566" s="599"/>
      <c r="Y1566" s="599"/>
      <c r="Z1566" s="599"/>
      <c r="AA1566" s="599"/>
      <c r="AB1566" s="599"/>
      <c r="AC1566" s="599"/>
      <c r="AD1566" s="599"/>
      <c r="AE1566" s="599"/>
      <c r="AF1566" s="599"/>
      <c r="AG1566" s="599"/>
      <c r="AH1566" s="599"/>
      <c r="AI1566" s="599"/>
      <c r="AJ1566" s="599"/>
      <c r="AK1566" s="599"/>
      <c r="AL1566" s="599"/>
      <c r="AM1566" s="599"/>
      <c r="AN1566" s="599"/>
      <c r="AO1566" s="599"/>
      <c r="AP1566" s="599"/>
      <c r="AQ1566" s="599"/>
      <c r="AR1566" s="599"/>
      <c r="AS1566" s="599"/>
      <c r="AT1566" s="599"/>
      <c r="AU1566" s="599"/>
      <c r="AV1566" s="599"/>
      <c r="AW1566" s="599"/>
      <c r="AX1566" s="599"/>
      <c r="AY1566" s="599"/>
      <c r="AZ1566" s="599"/>
      <c r="BA1566" s="599"/>
      <c r="BB1566" s="599"/>
    </row>
    <row r="1567" spans="1:54" s="598" customFormat="1">
      <c r="A1567" s="605"/>
      <c r="B1567" s="605" t="str">
        <f>B$39</f>
        <v>MA</v>
      </c>
      <c r="C1567" s="574"/>
      <c r="D1567" s="607"/>
      <c r="E1567" s="608"/>
      <c r="F1567" s="597"/>
      <c r="G1567" s="641"/>
      <c r="H1567" s="615" t="str">
        <f>H$39</f>
        <v>MA</v>
      </c>
      <c r="I1567" s="641"/>
      <c r="J1567" s="641"/>
      <c r="K1567" s="641"/>
      <c r="L1567" s="599"/>
      <c r="M1567" s="599"/>
      <c r="N1567" s="599"/>
      <c r="O1567" s="599"/>
      <c r="P1567" s="599"/>
      <c r="Q1567" s="599"/>
      <c r="R1567" s="599"/>
      <c r="S1567" s="599"/>
      <c r="T1567" s="599"/>
      <c r="U1567" s="599"/>
      <c r="V1567" s="599"/>
      <c r="W1567" s="599"/>
      <c r="X1567" s="599"/>
      <c r="Y1567" s="599"/>
      <c r="Z1567" s="599"/>
      <c r="AA1567" s="599"/>
      <c r="AB1567" s="599"/>
      <c r="AC1567" s="599"/>
      <c r="AD1567" s="599"/>
      <c r="AE1567" s="599"/>
      <c r="AF1567" s="599"/>
      <c r="AG1567" s="599"/>
      <c r="AH1567" s="599"/>
      <c r="AI1567" s="599"/>
      <c r="AJ1567" s="599"/>
      <c r="AK1567" s="599"/>
      <c r="AL1567" s="599"/>
      <c r="AM1567" s="599"/>
      <c r="AN1567" s="599"/>
      <c r="AO1567" s="599"/>
      <c r="AP1567" s="599"/>
      <c r="AQ1567" s="599"/>
      <c r="AR1567" s="599"/>
      <c r="AS1567" s="599"/>
      <c r="AT1567" s="599"/>
      <c r="AU1567" s="599"/>
      <c r="AV1567" s="599"/>
      <c r="AW1567" s="599"/>
      <c r="AX1567" s="599"/>
      <c r="AY1567" s="599"/>
      <c r="AZ1567" s="599"/>
      <c r="BA1567" s="599"/>
      <c r="BB1567" s="599"/>
    </row>
    <row r="1568" spans="1:54" s="598" customFormat="1">
      <c r="A1568" s="605"/>
      <c r="B1568" s="605" t="str">
        <f>B$40</f>
        <v>S1</v>
      </c>
      <c r="C1568" s="574"/>
      <c r="D1568" s="607"/>
      <c r="E1568" s="608"/>
      <c r="F1568" s="597"/>
      <c r="G1568" s="641"/>
      <c r="H1568" s="615" t="str">
        <f>H$40</f>
        <v>S1</v>
      </c>
      <c r="I1568" s="641"/>
      <c r="J1568" s="641"/>
      <c r="K1568" s="641"/>
      <c r="L1568" s="599"/>
      <c r="M1568" s="599"/>
      <c r="N1568" s="599"/>
      <c r="O1568" s="599"/>
      <c r="P1568" s="599"/>
      <c r="Q1568" s="599"/>
      <c r="R1568" s="599"/>
      <c r="S1568" s="599"/>
      <c r="T1568" s="599"/>
      <c r="U1568" s="599"/>
      <c r="V1568" s="599"/>
      <c r="W1568" s="599"/>
      <c r="X1568" s="599"/>
      <c r="Y1568" s="599"/>
      <c r="Z1568" s="599"/>
      <c r="AA1568" s="599"/>
      <c r="AB1568" s="599"/>
      <c r="AC1568" s="599"/>
      <c r="AD1568" s="599"/>
      <c r="AE1568" s="599"/>
      <c r="AF1568" s="599"/>
      <c r="AG1568" s="599"/>
      <c r="AH1568" s="599"/>
      <c r="AI1568" s="599"/>
      <c r="AJ1568" s="599"/>
      <c r="AK1568" s="599"/>
      <c r="AL1568" s="599"/>
      <c r="AM1568" s="599"/>
      <c r="AN1568" s="599"/>
      <c r="AO1568" s="599"/>
      <c r="AP1568" s="599"/>
      <c r="AQ1568" s="599"/>
      <c r="AR1568" s="599"/>
      <c r="AS1568" s="599"/>
      <c r="AT1568" s="599"/>
      <c r="AU1568" s="599"/>
      <c r="AV1568" s="599"/>
      <c r="AW1568" s="599"/>
      <c r="AX1568" s="599"/>
      <c r="AY1568" s="599"/>
      <c r="AZ1568" s="599"/>
      <c r="BA1568" s="599"/>
      <c r="BB1568" s="599"/>
    </row>
    <row r="1569" spans="1:54" s="598" customFormat="1">
      <c r="A1569" s="605"/>
      <c r="B1569" s="605" t="str">
        <f>B$41</f>
        <v>S2</v>
      </c>
      <c r="C1569" s="574"/>
      <c r="D1569" s="607"/>
      <c r="E1569" s="608"/>
      <c r="F1569" s="597"/>
      <c r="G1569" s="641"/>
      <c r="H1569" s="615" t="str">
        <f>H$41</f>
        <v>S2</v>
      </c>
      <c r="I1569" s="641"/>
      <c r="J1569" s="641"/>
      <c r="K1569" s="641"/>
      <c r="L1569" s="599"/>
      <c r="M1569" s="599"/>
      <c r="N1569" s="599"/>
      <c r="O1569" s="599"/>
      <c r="P1569" s="599"/>
      <c r="Q1569" s="599"/>
      <c r="R1569" s="599"/>
      <c r="S1569" s="599"/>
      <c r="T1569" s="599"/>
      <c r="U1569" s="599"/>
      <c r="V1569" s="599"/>
      <c r="W1569" s="599"/>
      <c r="X1569" s="599"/>
      <c r="Y1569" s="599"/>
      <c r="Z1569" s="599"/>
      <c r="AA1569" s="599"/>
      <c r="AB1569" s="599"/>
      <c r="AC1569" s="599"/>
      <c r="AD1569" s="599"/>
      <c r="AE1569" s="599"/>
      <c r="AF1569" s="599"/>
      <c r="AG1569" s="599"/>
      <c r="AH1569" s="599"/>
      <c r="AI1569" s="599"/>
      <c r="AJ1569" s="599"/>
      <c r="AK1569" s="599"/>
      <c r="AL1569" s="599"/>
      <c r="AM1569" s="599"/>
      <c r="AN1569" s="599"/>
      <c r="AO1569" s="599"/>
      <c r="AP1569" s="599"/>
      <c r="AQ1569" s="599"/>
      <c r="AR1569" s="599"/>
      <c r="AS1569" s="599"/>
      <c r="AT1569" s="599"/>
      <c r="AU1569" s="599"/>
      <c r="AV1569" s="599"/>
      <c r="AW1569" s="599"/>
      <c r="AX1569" s="599"/>
      <c r="AY1569" s="599"/>
      <c r="AZ1569" s="599"/>
      <c r="BA1569" s="599"/>
      <c r="BB1569" s="599"/>
    </row>
    <row r="1570" spans="1:54" s="598" customFormat="1">
      <c r="A1570" s="605"/>
      <c r="B1570" s="605" t="str">
        <f>B$42</f>
        <v>S3</v>
      </c>
      <c r="C1570" s="574"/>
      <c r="D1570" s="607"/>
      <c r="E1570" s="608"/>
      <c r="F1570" s="597"/>
      <c r="G1570" s="641"/>
      <c r="H1570" s="615" t="str">
        <f>H$42</f>
        <v>S3</v>
      </c>
      <c r="I1570" s="641"/>
      <c r="J1570" s="641"/>
      <c r="K1570" s="641"/>
      <c r="L1570" s="599"/>
      <c r="M1570" s="599"/>
      <c r="N1570" s="599"/>
      <c r="O1570" s="599"/>
      <c r="P1570" s="599"/>
      <c r="Q1570" s="599"/>
      <c r="R1570" s="599"/>
      <c r="S1570" s="599"/>
      <c r="T1570" s="599"/>
      <c r="U1570" s="599"/>
      <c r="V1570" s="599"/>
      <c r="W1570" s="599"/>
      <c r="X1570" s="599"/>
      <c r="Y1570" s="599"/>
      <c r="Z1570" s="599"/>
      <c r="AA1570" s="599"/>
      <c r="AB1570" s="599"/>
      <c r="AC1570" s="599"/>
      <c r="AD1570" s="599"/>
      <c r="AE1570" s="599"/>
      <c r="AF1570" s="599"/>
      <c r="AG1570" s="599"/>
      <c r="AH1570" s="599"/>
      <c r="AI1570" s="599"/>
      <c r="AJ1570" s="599"/>
      <c r="AK1570" s="599"/>
      <c r="AL1570" s="599"/>
      <c r="AM1570" s="599"/>
      <c r="AN1570" s="599"/>
      <c r="AO1570" s="599"/>
      <c r="AP1570" s="599"/>
      <c r="AQ1570" s="599"/>
      <c r="AR1570" s="599"/>
      <c r="AS1570" s="599"/>
      <c r="AT1570" s="599"/>
      <c r="AU1570" s="599"/>
      <c r="AV1570" s="599"/>
      <c r="AW1570" s="599"/>
      <c r="AX1570" s="599"/>
      <c r="AY1570" s="599"/>
      <c r="AZ1570" s="599"/>
      <c r="BA1570" s="599"/>
      <c r="BB1570" s="599"/>
    </row>
    <row r="1571" spans="1:54" s="598" customFormat="1">
      <c r="A1571" s="605"/>
      <c r="B1571" s="605" t="str">
        <f>B$43</f>
        <v>S4</v>
      </c>
      <c r="C1571" s="574"/>
      <c r="D1571" s="607"/>
      <c r="E1571" s="608"/>
      <c r="F1571" s="597"/>
      <c r="G1571" s="641"/>
      <c r="H1571" s="615" t="str">
        <f>H$43</f>
        <v>S4</v>
      </c>
      <c r="I1571" s="641"/>
      <c r="J1571" s="641"/>
      <c r="K1571" s="641"/>
      <c r="L1571" s="599"/>
      <c r="M1571" s="599"/>
      <c r="N1571" s="599"/>
      <c r="O1571" s="599"/>
      <c r="P1571" s="599"/>
      <c r="Q1571" s="599"/>
      <c r="R1571" s="599"/>
      <c r="S1571" s="599"/>
      <c r="T1571" s="599"/>
      <c r="U1571" s="599"/>
      <c r="V1571" s="599"/>
      <c r="W1571" s="599"/>
      <c r="X1571" s="599"/>
      <c r="Y1571" s="599"/>
      <c r="Z1571" s="599"/>
      <c r="AA1571" s="599"/>
      <c r="AB1571" s="599"/>
      <c r="AC1571" s="599"/>
      <c r="AD1571" s="599"/>
      <c r="AE1571" s="599"/>
      <c r="AF1571" s="599"/>
      <c r="AG1571" s="599"/>
      <c r="AH1571" s="599"/>
      <c r="AI1571" s="599"/>
      <c r="AJ1571" s="599"/>
      <c r="AK1571" s="599"/>
      <c r="AL1571" s="599"/>
      <c r="AM1571" s="599"/>
      <c r="AN1571" s="599"/>
      <c r="AO1571" s="599"/>
      <c r="AP1571" s="599"/>
      <c r="AQ1571" s="599"/>
      <c r="AR1571" s="599"/>
      <c r="AS1571" s="599"/>
      <c r="AT1571" s="599"/>
      <c r="AU1571" s="599"/>
      <c r="AV1571" s="599"/>
      <c r="AW1571" s="599"/>
      <c r="AX1571" s="599"/>
      <c r="AY1571" s="599"/>
      <c r="AZ1571" s="599"/>
      <c r="BA1571" s="599"/>
      <c r="BB1571" s="599"/>
    </row>
    <row r="1572" spans="1:54" s="598" customFormat="1">
      <c r="A1572" s="610"/>
      <c r="B1572" s="610"/>
      <c r="C1572" s="611"/>
      <c r="D1572" s="612"/>
      <c r="E1572" s="613"/>
      <c r="F1572" s="597"/>
      <c r="G1572" s="600"/>
      <c r="H1572" s="600"/>
      <c r="I1572" s="600"/>
      <c r="J1572" s="600"/>
      <c r="K1572" s="600"/>
      <c r="L1572" s="599"/>
      <c r="M1572" s="599"/>
      <c r="N1572" s="599"/>
      <c r="O1572" s="599"/>
      <c r="P1572" s="599"/>
      <c r="Q1572" s="599"/>
      <c r="R1572" s="599"/>
      <c r="S1572" s="599"/>
      <c r="T1572" s="599"/>
      <c r="U1572" s="599"/>
      <c r="V1572" s="599"/>
      <c r="W1572" s="599"/>
      <c r="X1572" s="599"/>
      <c r="Y1572" s="599"/>
      <c r="Z1572" s="599"/>
      <c r="AA1572" s="599"/>
      <c r="AB1572" s="599"/>
      <c r="AC1572" s="599"/>
      <c r="AD1572" s="599"/>
      <c r="AE1572" s="599"/>
      <c r="AF1572" s="599"/>
      <c r="AG1572" s="599"/>
      <c r="AH1572" s="599"/>
      <c r="AI1572" s="599"/>
      <c r="AJ1572" s="599"/>
      <c r="AK1572" s="599"/>
      <c r="AL1572" s="599"/>
      <c r="AM1572" s="599"/>
      <c r="AN1572" s="599"/>
      <c r="AO1572" s="599"/>
      <c r="AP1572" s="599"/>
      <c r="AQ1572" s="599"/>
      <c r="AR1572" s="599"/>
      <c r="AS1572" s="599"/>
      <c r="AT1572" s="599"/>
      <c r="AU1572" s="599"/>
      <c r="AV1572" s="599"/>
      <c r="AW1572" s="599"/>
      <c r="AX1572" s="599"/>
      <c r="AY1572" s="599"/>
      <c r="AZ1572" s="599"/>
      <c r="BA1572" s="599"/>
      <c r="BB1572" s="599"/>
    </row>
    <row r="1573" spans="1:54" s="598" customFormat="1" ht="137.44999999999999">
      <c r="A1573" s="610"/>
      <c r="B1573" s="610"/>
      <c r="C1573" s="611"/>
      <c r="D1573" s="612"/>
      <c r="E1573" s="613"/>
      <c r="F1573" s="597"/>
      <c r="G1573" s="615" t="s">
        <v>2063</v>
      </c>
      <c r="H1573" s="615"/>
      <c r="I1573" s="619" t="s">
        <v>2064</v>
      </c>
      <c r="J1573" s="641"/>
      <c r="K1573" s="641"/>
      <c r="L1573" s="599"/>
      <c r="M1573" s="599"/>
      <c r="N1573" s="599"/>
      <c r="O1573" s="599"/>
      <c r="P1573" s="599"/>
      <c r="Q1573" s="599"/>
      <c r="R1573" s="599"/>
      <c r="S1573" s="599"/>
      <c r="T1573" s="599"/>
      <c r="U1573" s="599"/>
      <c r="V1573" s="599"/>
      <c r="W1573" s="599"/>
      <c r="X1573" s="599"/>
      <c r="Y1573" s="599"/>
      <c r="Z1573" s="599"/>
      <c r="AA1573" s="599"/>
      <c r="AB1573" s="599"/>
      <c r="AC1573" s="599"/>
      <c r="AD1573" s="599"/>
      <c r="AE1573" s="599"/>
      <c r="AF1573" s="599"/>
      <c r="AG1573" s="599"/>
      <c r="AH1573" s="599"/>
      <c r="AI1573" s="599"/>
      <c r="AJ1573" s="599"/>
      <c r="AK1573" s="599"/>
      <c r="AL1573" s="599"/>
      <c r="AM1573" s="599"/>
      <c r="AN1573" s="599"/>
      <c r="AO1573" s="599"/>
      <c r="AP1573" s="599"/>
      <c r="AQ1573" s="599"/>
      <c r="AR1573" s="599"/>
      <c r="AS1573" s="599"/>
      <c r="AT1573" s="599"/>
      <c r="AU1573" s="599"/>
      <c r="AV1573" s="599"/>
      <c r="AW1573" s="599"/>
      <c r="AX1573" s="599"/>
      <c r="AY1573" s="599"/>
      <c r="AZ1573" s="599"/>
      <c r="BA1573" s="599"/>
      <c r="BB1573" s="599"/>
    </row>
    <row r="1574" spans="1:54" s="598" customFormat="1">
      <c r="A1574" s="610"/>
      <c r="B1574" s="610"/>
      <c r="C1574" s="611"/>
      <c r="D1574" s="612"/>
      <c r="E1574" s="613"/>
      <c r="F1574" s="597"/>
      <c r="G1574" s="641"/>
      <c r="H1574" s="615" t="s">
        <v>1517</v>
      </c>
      <c r="I1574" s="641"/>
      <c r="J1574" s="641"/>
      <c r="K1574" s="641"/>
      <c r="L1574" s="599"/>
      <c r="M1574" s="599"/>
      <c r="N1574" s="599"/>
      <c r="O1574" s="599"/>
      <c r="P1574" s="599"/>
      <c r="Q1574" s="599"/>
      <c r="R1574" s="599"/>
      <c r="S1574" s="599"/>
      <c r="T1574" s="599"/>
      <c r="U1574" s="599"/>
      <c r="V1574" s="599"/>
      <c r="W1574" s="599"/>
      <c r="X1574" s="599"/>
      <c r="Y1574" s="599"/>
      <c r="Z1574" s="599"/>
      <c r="AA1574" s="599"/>
      <c r="AB1574" s="599"/>
      <c r="AC1574" s="599"/>
      <c r="AD1574" s="599"/>
      <c r="AE1574" s="599"/>
      <c r="AF1574" s="599"/>
      <c r="AG1574" s="599"/>
      <c r="AH1574" s="599"/>
      <c r="AI1574" s="599"/>
      <c r="AJ1574" s="599"/>
      <c r="AK1574" s="599"/>
      <c r="AL1574" s="599"/>
      <c r="AM1574" s="599"/>
      <c r="AN1574" s="599"/>
      <c r="AO1574" s="599"/>
      <c r="AP1574" s="599"/>
      <c r="AQ1574" s="599"/>
      <c r="AR1574" s="599"/>
      <c r="AS1574" s="599"/>
      <c r="AT1574" s="599"/>
      <c r="AU1574" s="599"/>
      <c r="AV1574" s="599"/>
      <c r="AW1574" s="599"/>
      <c r="AX1574" s="599"/>
      <c r="AY1574" s="599"/>
      <c r="AZ1574" s="599"/>
      <c r="BA1574" s="599"/>
      <c r="BB1574" s="599"/>
    </row>
    <row r="1575" spans="1:54" s="598" customFormat="1">
      <c r="A1575" s="610"/>
      <c r="B1575" s="610"/>
      <c r="C1575" s="611"/>
      <c r="D1575" s="612"/>
      <c r="E1575" s="613"/>
      <c r="F1575" s="597"/>
      <c r="G1575" s="641"/>
      <c r="H1575" s="615" t="str">
        <f>H$39</f>
        <v>MA</v>
      </c>
      <c r="I1575" s="641"/>
      <c r="J1575" s="641"/>
      <c r="K1575" s="641"/>
      <c r="L1575" s="599"/>
      <c r="M1575" s="599"/>
      <c r="N1575" s="599"/>
      <c r="O1575" s="599"/>
      <c r="P1575" s="599"/>
      <c r="Q1575" s="599"/>
      <c r="R1575" s="599"/>
      <c r="S1575" s="599"/>
      <c r="T1575" s="599"/>
      <c r="U1575" s="599"/>
      <c r="V1575" s="599"/>
      <c r="W1575" s="599"/>
      <c r="X1575" s="599"/>
      <c r="Y1575" s="599"/>
      <c r="Z1575" s="599"/>
      <c r="AA1575" s="599"/>
      <c r="AB1575" s="599"/>
      <c r="AC1575" s="599"/>
      <c r="AD1575" s="599"/>
      <c r="AE1575" s="599"/>
      <c r="AF1575" s="599"/>
      <c r="AG1575" s="599"/>
      <c r="AH1575" s="599"/>
      <c r="AI1575" s="599"/>
      <c r="AJ1575" s="599"/>
      <c r="AK1575" s="599"/>
      <c r="AL1575" s="599"/>
      <c r="AM1575" s="599"/>
      <c r="AN1575" s="599"/>
      <c r="AO1575" s="599"/>
      <c r="AP1575" s="599"/>
      <c r="AQ1575" s="599"/>
      <c r="AR1575" s="599"/>
      <c r="AS1575" s="599"/>
      <c r="AT1575" s="599"/>
      <c r="AU1575" s="599"/>
      <c r="AV1575" s="599"/>
      <c r="AW1575" s="599"/>
      <c r="AX1575" s="599"/>
      <c r="AY1575" s="599"/>
      <c r="AZ1575" s="599"/>
      <c r="BA1575" s="599"/>
      <c r="BB1575" s="599"/>
    </row>
    <row r="1576" spans="1:54" s="598" customFormat="1">
      <c r="A1576" s="610"/>
      <c r="B1576" s="610"/>
      <c r="C1576" s="611"/>
      <c r="D1576" s="612"/>
      <c r="E1576" s="613"/>
      <c r="F1576" s="597"/>
      <c r="G1576" s="641"/>
      <c r="H1576" s="615" t="str">
        <f>H$40</f>
        <v>S1</v>
      </c>
      <c r="I1576" s="641"/>
      <c r="J1576" s="641"/>
      <c r="K1576" s="641"/>
      <c r="L1576" s="599"/>
      <c r="M1576" s="599"/>
      <c r="N1576" s="599"/>
      <c r="O1576" s="599"/>
      <c r="P1576" s="599"/>
      <c r="Q1576" s="599"/>
      <c r="R1576" s="599"/>
      <c r="S1576" s="599"/>
      <c r="T1576" s="599"/>
      <c r="U1576" s="599"/>
      <c r="V1576" s="599"/>
      <c r="W1576" s="599"/>
      <c r="X1576" s="599"/>
      <c r="Y1576" s="599"/>
      <c r="Z1576" s="599"/>
      <c r="AA1576" s="599"/>
      <c r="AB1576" s="599"/>
      <c r="AC1576" s="599"/>
      <c r="AD1576" s="599"/>
      <c r="AE1576" s="599"/>
      <c r="AF1576" s="599"/>
      <c r="AG1576" s="599"/>
      <c r="AH1576" s="599"/>
      <c r="AI1576" s="599"/>
      <c r="AJ1576" s="599"/>
      <c r="AK1576" s="599"/>
      <c r="AL1576" s="599"/>
      <c r="AM1576" s="599"/>
      <c r="AN1576" s="599"/>
      <c r="AO1576" s="599"/>
      <c r="AP1576" s="599"/>
      <c r="AQ1576" s="599"/>
      <c r="AR1576" s="599"/>
      <c r="AS1576" s="599"/>
      <c r="AT1576" s="599"/>
      <c r="AU1576" s="599"/>
      <c r="AV1576" s="599"/>
      <c r="AW1576" s="599"/>
      <c r="AX1576" s="599"/>
      <c r="AY1576" s="599"/>
      <c r="AZ1576" s="599"/>
      <c r="BA1576" s="599"/>
      <c r="BB1576" s="599"/>
    </row>
    <row r="1577" spans="1:54" s="598" customFormat="1">
      <c r="A1577" s="610"/>
      <c r="B1577" s="610"/>
      <c r="C1577" s="611"/>
      <c r="D1577" s="612"/>
      <c r="E1577" s="613"/>
      <c r="F1577" s="597"/>
      <c r="G1577" s="641"/>
      <c r="H1577" s="615" t="str">
        <f>H$41</f>
        <v>S2</v>
      </c>
      <c r="I1577" s="641"/>
      <c r="J1577" s="641"/>
      <c r="K1577" s="641"/>
      <c r="L1577" s="599"/>
      <c r="M1577" s="599"/>
      <c r="N1577" s="599"/>
      <c r="O1577" s="599"/>
      <c r="P1577" s="599"/>
      <c r="Q1577" s="599"/>
      <c r="R1577" s="599"/>
      <c r="S1577" s="599"/>
      <c r="T1577" s="599"/>
      <c r="U1577" s="599"/>
      <c r="V1577" s="599"/>
      <c r="W1577" s="599"/>
      <c r="X1577" s="599"/>
      <c r="Y1577" s="599"/>
      <c r="Z1577" s="599"/>
      <c r="AA1577" s="599"/>
      <c r="AB1577" s="599"/>
      <c r="AC1577" s="599"/>
      <c r="AD1577" s="599"/>
      <c r="AE1577" s="599"/>
      <c r="AF1577" s="599"/>
      <c r="AG1577" s="599"/>
      <c r="AH1577" s="599"/>
      <c r="AI1577" s="599"/>
      <c r="AJ1577" s="599"/>
      <c r="AK1577" s="599"/>
      <c r="AL1577" s="599"/>
      <c r="AM1577" s="599"/>
      <c r="AN1577" s="599"/>
      <c r="AO1577" s="599"/>
      <c r="AP1577" s="599"/>
      <c r="AQ1577" s="599"/>
      <c r="AR1577" s="599"/>
      <c r="AS1577" s="599"/>
      <c r="AT1577" s="599"/>
      <c r="AU1577" s="599"/>
      <c r="AV1577" s="599"/>
      <c r="AW1577" s="599"/>
      <c r="AX1577" s="599"/>
      <c r="AY1577" s="599"/>
      <c r="AZ1577" s="599"/>
      <c r="BA1577" s="599"/>
      <c r="BB1577" s="599"/>
    </row>
    <row r="1578" spans="1:54" s="598" customFormat="1">
      <c r="A1578" s="610"/>
      <c r="B1578" s="610"/>
      <c r="C1578" s="611"/>
      <c r="D1578" s="612"/>
      <c r="E1578" s="613"/>
      <c r="F1578" s="597"/>
      <c r="G1578" s="641"/>
      <c r="H1578" s="615" t="str">
        <f>H$42</f>
        <v>S3</v>
      </c>
      <c r="I1578" s="641"/>
      <c r="J1578" s="641"/>
      <c r="K1578" s="641"/>
      <c r="L1578" s="599"/>
      <c r="M1578" s="599"/>
      <c r="N1578" s="599"/>
      <c r="O1578" s="599"/>
      <c r="P1578" s="599"/>
      <c r="Q1578" s="599"/>
      <c r="R1578" s="599"/>
      <c r="S1578" s="599"/>
      <c r="T1578" s="599"/>
      <c r="U1578" s="599"/>
      <c r="V1578" s="599"/>
      <c r="W1578" s="599"/>
      <c r="X1578" s="599"/>
      <c r="Y1578" s="599"/>
      <c r="Z1578" s="599"/>
      <c r="AA1578" s="599"/>
      <c r="AB1578" s="599"/>
      <c r="AC1578" s="599"/>
      <c r="AD1578" s="599"/>
      <c r="AE1578" s="599"/>
      <c r="AF1578" s="599"/>
      <c r="AG1578" s="599"/>
      <c r="AH1578" s="599"/>
      <c r="AI1578" s="599"/>
      <c r="AJ1578" s="599"/>
      <c r="AK1578" s="599"/>
      <c r="AL1578" s="599"/>
      <c r="AM1578" s="599"/>
      <c r="AN1578" s="599"/>
      <c r="AO1578" s="599"/>
      <c r="AP1578" s="599"/>
      <c r="AQ1578" s="599"/>
      <c r="AR1578" s="599"/>
      <c r="AS1578" s="599"/>
      <c r="AT1578" s="599"/>
      <c r="AU1578" s="599"/>
      <c r="AV1578" s="599"/>
      <c r="AW1578" s="599"/>
      <c r="AX1578" s="599"/>
      <c r="AY1578" s="599"/>
      <c r="AZ1578" s="599"/>
      <c r="BA1578" s="599"/>
      <c r="BB1578" s="599"/>
    </row>
    <row r="1579" spans="1:54" s="598" customFormat="1">
      <c r="A1579" s="610"/>
      <c r="B1579" s="610"/>
      <c r="C1579" s="611"/>
      <c r="D1579" s="612"/>
      <c r="E1579" s="613"/>
      <c r="F1579" s="597"/>
      <c r="G1579" s="641"/>
      <c r="H1579" s="615" t="str">
        <f>H$43</f>
        <v>S4</v>
      </c>
      <c r="I1579" s="641"/>
      <c r="J1579" s="641"/>
      <c r="K1579" s="641"/>
      <c r="L1579" s="599"/>
      <c r="M1579" s="599"/>
      <c r="N1579" s="599"/>
      <c r="O1579" s="599"/>
      <c r="P1579" s="599"/>
      <c r="Q1579" s="599"/>
      <c r="R1579" s="599"/>
      <c r="S1579" s="599"/>
      <c r="T1579" s="599"/>
      <c r="U1579" s="599"/>
      <c r="V1579" s="599"/>
      <c r="W1579" s="599"/>
      <c r="X1579" s="599"/>
      <c r="Y1579" s="599"/>
      <c r="Z1579" s="599"/>
      <c r="AA1579" s="599"/>
      <c r="AB1579" s="599"/>
      <c r="AC1579" s="599"/>
      <c r="AD1579" s="599"/>
      <c r="AE1579" s="599"/>
      <c r="AF1579" s="599"/>
      <c r="AG1579" s="599"/>
      <c r="AH1579" s="599"/>
      <c r="AI1579" s="599"/>
      <c r="AJ1579" s="599"/>
      <c r="AK1579" s="599"/>
      <c r="AL1579" s="599"/>
      <c r="AM1579" s="599"/>
      <c r="AN1579" s="599"/>
      <c r="AO1579" s="599"/>
      <c r="AP1579" s="599"/>
      <c r="AQ1579" s="599"/>
      <c r="AR1579" s="599"/>
      <c r="AS1579" s="599"/>
      <c r="AT1579" s="599"/>
      <c r="AU1579" s="599"/>
      <c r="AV1579" s="599"/>
      <c r="AW1579" s="599"/>
      <c r="AX1579" s="599"/>
      <c r="AY1579" s="599"/>
      <c r="AZ1579" s="599"/>
      <c r="BA1579" s="599"/>
      <c r="BB1579" s="599"/>
    </row>
    <row r="1580" spans="1:54" s="598" customFormat="1">
      <c r="A1580" s="610"/>
      <c r="B1580" s="610"/>
      <c r="C1580" s="611"/>
      <c r="D1580" s="612"/>
      <c r="E1580" s="613"/>
      <c r="F1580" s="597"/>
      <c r="G1580" s="600"/>
      <c r="H1580" s="600"/>
      <c r="I1580" s="600"/>
      <c r="J1580" s="600"/>
      <c r="K1580" s="600"/>
      <c r="L1580" s="599"/>
      <c r="M1580" s="599"/>
      <c r="N1580" s="599"/>
      <c r="O1580" s="599"/>
      <c r="P1580" s="599"/>
      <c r="Q1580" s="599"/>
      <c r="R1580" s="599"/>
      <c r="S1580" s="599"/>
      <c r="T1580" s="599"/>
      <c r="U1580" s="599"/>
      <c r="V1580" s="599"/>
      <c r="W1580" s="599"/>
      <c r="X1580" s="599"/>
      <c r="Y1580" s="599"/>
      <c r="Z1580" s="599"/>
      <c r="AA1580" s="599"/>
      <c r="AB1580" s="599"/>
      <c r="AC1580" s="599"/>
      <c r="AD1580" s="599"/>
      <c r="AE1580" s="599"/>
      <c r="AF1580" s="599"/>
      <c r="AG1580" s="599"/>
      <c r="AH1580" s="599"/>
      <c r="AI1580" s="599"/>
      <c r="AJ1580" s="599"/>
      <c r="AK1580" s="599"/>
      <c r="AL1580" s="599"/>
      <c r="AM1580" s="599"/>
      <c r="AN1580" s="599"/>
      <c r="AO1580" s="599"/>
      <c r="AP1580" s="599"/>
      <c r="AQ1580" s="599"/>
      <c r="AR1580" s="599"/>
      <c r="AS1580" s="599"/>
      <c r="AT1580" s="599"/>
      <c r="AU1580" s="599"/>
      <c r="AV1580" s="599"/>
      <c r="AW1580" s="599"/>
      <c r="AX1580" s="599"/>
      <c r="AY1580" s="599"/>
      <c r="AZ1580" s="599"/>
      <c r="BA1580" s="599"/>
      <c r="BB1580" s="599"/>
    </row>
    <row r="1581" spans="1:54" s="598" customFormat="1" ht="137.44999999999999">
      <c r="A1581" s="610"/>
      <c r="B1581" s="610"/>
      <c r="C1581" s="611"/>
      <c r="D1581" s="612"/>
      <c r="E1581" s="613"/>
      <c r="F1581" s="597"/>
      <c r="G1581" s="615" t="s">
        <v>2065</v>
      </c>
      <c r="H1581" s="615"/>
      <c r="I1581" s="619" t="s">
        <v>2066</v>
      </c>
      <c r="J1581" s="641"/>
      <c r="K1581" s="641"/>
      <c r="L1581" s="599"/>
      <c r="M1581" s="599"/>
      <c r="N1581" s="599"/>
      <c r="O1581" s="599"/>
      <c r="P1581" s="599"/>
      <c r="Q1581" s="599"/>
      <c r="R1581" s="599"/>
      <c r="S1581" s="599"/>
      <c r="T1581" s="599"/>
      <c r="U1581" s="599"/>
      <c r="V1581" s="599"/>
      <c r="W1581" s="599"/>
      <c r="X1581" s="599"/>
      <c r="Y1581" s="599"/>
      <c r="Z1581" s="599"/>
      <c r="AA1581" s="599"/>
      <c r="AB1581" s="599"/>
      <c r="AC1581" s="599"/>
      <c r="AD1581" s="599"/>
      <c r="AE1581" s="599"/>
      <c r="AF1581" s="599"/>
      <c r="AG1581" s="599"/>
      <c r="AH1581" s="599"/>
      <c r="AI1581" s="599"/>
      <c r="AJ1581" s="599"/>
      <c r="AK1581" s="599"/>
      <c r="AL1581" s="599"/>
      <c r="AM1581" s="599"/>
      <c r="AN1581" s="599"/>
      <c r="AO1581" s="599"/>
      <c r="AP1581" s="599"/>
      <c r="AQ1581" s="599"/>
      <c r="AR1581" s="599"/>
      <c r="AS1581" s="599"/>
      <c r="AT1581" s="599"/>
      <c r="AU1581" s="599"/>
      <c r="AV1581" s="599"/>
      <c r="AW1581" s="599"/>
      <c r="AX1581" s="599"/>
      <c r="AY1581" s="599"/>
      <c r="AZ1581" s="599"/>
      <c r="BA1581" s="599"/>
      <c r="BB1581" s="599"/>
    </row>
    <row r="1582" spans="1:54" s="598" customFormat="1">
      <c r="A1582" s="610"/>
      <c r="B1582" s="610"/>
      <c r="C1582" s="611"/>
      <c r="D1582" s="612"/>
      <c r="E1582" s="613"/>
      <c r="F1582" s="597"/>
      <c r="G1582" s="641"/>
      <c r="H1582" s="615" t="s">
        <v>1517</v>
      </c>
      <c r="I1582" s="641"/>
      <c r="J1582" s="641"/>
      <c r="K1582" s="641"/>
      <c r="L1582" s="599"/>
      <c r="M1582" s="599"/>
      <c r="N1582" s="599"/>
      <c r="O1582" s="599"/>
      <c r="P1582" s="599"/>
      <c r="Q1582" s="599"/>
      <c r="R1582" s="599"/>
      <c r="S1582" s="599"/>
      <c r="T1582" s="599"/>
      <c r="U1582" s="599"/>
      <c r="V1582" s="599"/>
      <c r="W1582" s="599"/>
      <c r="X1582" s="599"/>
      <c r="Y1582" s="599"/>
      <c r="Z1582" s="599"/>
      <c r="AA1582" s="599"/>
      <c r="AB1582" s="599"/>
      <c r="AC1582" s="599"/>
      <c r="AD1582" s="599"/>
      <c r="AE1582" s="599"/>
      <c r="AF1582" s="599"/>
      <c r="AG1582" s="599"/>
      <c r="AH1582" s="599"/>
      <c r="AI1582" s="599"/>
      <c r="AJ1582" s="599"/>
      <c r="AK1582" s="599"/>
      <c r="AL1582" s="599"/>
      <c r="AM1582" s="599"/>
      <c r="AN1582" s="599"/>
      <c r="AO1582" s="599"/>
      <c r="AP1582" s="599"/>
      <c r="AQ1582" s="599"/>
      <c r="AR1582" s="599"/>
      <c r="AS1582" s="599"/>
      <c r="AT1582" s="599"/>
      <c r="AU1582" s="599"/>
      <c r="AV1582" s="599"/>
      <c r="AW1582" s="599"/>
      <c r="AX1582" s="599"/>
      <c r="AY1582" s="599"/>
      <c r="AZ1582" s="599"/>
      <c r="BA1582" s="599"/>
      <c r="BB1582" s="599"/>
    </row>
    <row r="1583" spans="1:54" s="598" customFormat="1">
      <c r="A1583" s="610"/>
      <c r="B1583" s="610"/>
      <c r="C1583" s="611"/>
      <c r="D1583" s="612"/>
      <c r="E1583" s="613"/>
      <c r="F1583" s="597"/>
      <c r="G1583" s="641"/>
      <c r="H1583" s="615" t="str">
        <f>H$39</f>
        <v>MA</v>
      </c>
      <c r="I1583" s="641"/>
      <c r="J1583" s="641"/>
      <c r="K1583" s="641"/>
      <c r="L1583" s="599"/>
      <c r="M1583" s="599"/>
      <c r="N1583" s="599"/>
      <c r="O1583" s="599"/>
      <c r="P1583" s="599"/>
      <c r="Q1583" s="599"/>
      <c r="R1583" s="599"/>
      <c r="S1583" s="599"/>
      <c r="T1583" s="599"/>
      <c r="U1583" s="599"/>
      <c r="V1583" s="599"/>
      <c r="W1583" s="599"/>
      <c r="X1583" s="599"/>
      <c r="Y1583" s="599"/>
      <c r="Z1583" s="599"/>
      <c r="AA1583" s="599"/>
      <c r="AB1583" s="599"/>
      <c r="AC1583" s="599"/>
      <c r="AD1583" s="599"/>
      <c r="AE1583" s="599"/>
      <c r="AF1583" s="599"/>
      <c r="AG1583" s="599"/>
      <c r="AH1583" s="599"/>
      <c r="AI1583" s="599"/>
      <c r="AJ1583" s="599"/>
      <c r="AK1583" s="599"/>
      <c r="AL1583" s="599"/>
      <c r="AM1583" s="599"/>
      <c r="AN1583" s="599"/>
      <c r="AO1583" s="599"/>
      <c r="AP1583" s="599"/>
      <c r="AQ1583" s="599"/>
      <c r="AR1583" s="599"/>
      <c r="AS1583" s="599"/>
      <c r="AT1583" s="599"/>
      <c r="AU1583" s="599"/>
      <c r="AV1583" s="599"/>
      <c r="AW1583" s="599"/>
      <c r="AX1583" s="599"/>
      <c r="AY1583" s="599"/>
      <c r="AZ1583" s="599"/>
      <c r="BA1583" s="599"/>
      <c r="BB1583" s="599"/>
    </row>
    <row r="1584" spans="1:54" s="598" customFormat="1">
      <c r="A1584" s="610"/>
      <c r="B1584" s="610"/>
      <c r="C1584" s="611"/>
      <c r="D1584" s="612"/>
      <c r="E1584" s="613"/>
      <c r="F1584" s="597"/>
      <c r="G1584" s="641"/>
      <c r="H1584" s="615" t="str">
        <f>H$40</f>
        <v>S1</v>
      </c>
      <c r="I1584" s="641"/>
      <c r="J1584" s="641"/>
      <c r="K1584" s="641"/>
      <c r="L1584" s="599"/>
      <c r="M1584" s="599"/>
      <c r="N1584" s="599"/>
      <c r="O1584" s="599"/>
      <c r="P1584" s="599"/>
      <c r="Q1584" s="599"/>
      <c r="R1584" s="599"/>
      <c r="S1584" s="599"/>
      <c r="T1584" s="599"/>
      <c r="U1584" s="599"/>
      <c r="V1584" s="599"/>
      <c r="W1584" s="599"/>
      <c r="X1584" s="599"/>
      <c r="Y1584" s="599"/>
      <c r="Z1584" s="599"/>
      <c r="AA1584" s="599"/>
      <c r="AB1584" s="599"/>
      <c r="AC1584" s="599"/>
      <c r="AD1584" s="599"/>
      <c r="AE1584" s="599"/>
      <c r="AF1584" s="599"/>
      <c r="AG1584" s="599"/>
      <c r="AH1584" s="599"/>
      <c r="AI1584" s="599"/>
      <c r="AJ1584" s="599"/>
      <c r="AK1584" s="599"/>
      <c r="AL1584" s="599"/>
      <c r="AM1584" s="599"/>
      <c r="AN1584" s="599"/>
      <c r="AO1584" s="599"/>
      <c r="AP1584" s="599"/>
      <c r="AQ1584" s="599"/>
      <c r="AR1584" s="599"/>
      <c r="AS1584" s="599"/>
      <c r="AT1584" s="599"/>
      <c r="AU1584" s="599"/>
      <c r="AV1584" s="599"/>
      <c r="AW1584" s="599"/>
      <c r="AX1584" s="599"/>
      <c r="AY1584" s="599"/>
      <c r="AZ1584" s="599"/>
      <c r="BA1584" s="599"/>
      <c r="BB1584" s="599"/>
    </row>
    <row r="1585" spans="1:54" s="598" customFormat="1">
      <c r="A1585" s="610"/>
      <c r="B1585" s="610"/>
      <c r="C1585" s="611"/>
      <c r="D1585" s="612"/>
      <c r="E1585" s="613"/>
      <c r="F1585" s="597"/>
      <c r="G1585" s="641"/>
      <c r="H1585" s="615" t="str">
        <f>H$41</f>
        <v>S2</v>
      </c>
      <c r="I1585" s="641"/>
      <c r="J1585" s="641"/>
      <c r="K1585" s="641"/>
      <c r="L1585" s="599"/>
      <c r="M1585" s="599"/>
      <c r="N1585" s="599"/>
      <c r="O1585" s="599"/>
      <c r="P1585" s="599"/>
      <c r="Q1585" s="599"/>
      <c r="R1585" s="599"/>
      <c r="S1585" s="599"/>
      <c r="T1585" s="599"/>
      <c r="U1585" s="599"/>
      <c r="V1585" s="599"/>
      <c r="W1585" s="599"/>
      <c r="X1585" s="599"/>
      <c r="Y1585" s="599"/>
      <c r="Z1585" s="599"/>
      <c r="AA1585" s="599"/>
      <c r="AB1585" s="599"/>
      <c r="AC1585" s="599"/>
      <c r="AD1585" s="599"/>
      <c r="AE1585" s="599"/>
      <c r="AF1585" s="599"/>
      <c r="AG1585" s="599"/>
      <c r="AH1585" s="599"/>
      <c r="AI1585" s="599"/>
      <c r="AJ1585" s="599"/>
      <c r="AK1585" s="599"/>
      <c r="AL1585" s="599"/>
      <c r="AM1585" s="599"/>
      <c r="AN1585" s="599"/>
      <c r="AO1585" s="599"/>
      <c r="AP1585" s="599"/>
      <c r="AQ1585" s="599"/>
      <c r="AR1585" s="599"/>
      <c r="AS1585" s="599"/>
      <c r="AT1585" s="599"/>
      <c r="AU1585" s="599"/>
      <c r="AV1585" s="599"/>
      <c r="AW1585" s="599"/>
      <c r="AX1585" s="599"/>
      <c r="AY1585" s="599"/>
      <c r="AZ1585" s="599"/>
      <c r="BA1585" s="599"/>
      <c r="BB1585" s="599"/>
    </row>
    <row r="1586" spans="1:54" s="598" customFormat="1">
      <c r="A1586" s="610"/>
      <c r="B1586" s="610"/>
      <c r="C1586" s="611"/>
      <c r="D1586" s="612"/>
      <c r="E1586" s="613"/>
      <c r="F1586" s="597"/>
      <c r="G1586" s="641"/>
      <c r="H1586" s="615" t="str">
        <f>H$42</f>
        <v>S3</v>
      </c>
      <c r="I1586" s="641"/>
      <c r="J1586" s="641"/>
      <c r="K1586" s="641"/>
      <c r="L1586" s="599"/>
      <c r="M1586" s="599"/>
      <c r="N1586" s="599"/>
      <c r="O1586" s="599"/>
      <c r="P1586" s="599"/>
      <c r="Q1586" s="599"/>
      <c r="R1586" s="599"/>
      <c r="S1586" s="599"/>
      <c r="T1586" s="599"/>
      <c r="U1586" s="599"/>
      <c r="V1586" s="599"/>
      <c r="W1586" s="599"/>
      <c r="X1586" s="599"/>
      <c r="Y1586" s="599"/>
      <c r="Z1586" s="599"/>
      <c r="AA1586" s="599"/>
      <c r="AB1586" s="599"/>
      <c r="AC1586" s="599"/>
      <c r="AD1586" s="599"/>
      <c r="AE1586" s="599"/>
      <c r="AF1586" s="599"/>
      <c r="AG1586" s="599"/>
      <c r="AH1586" s="599"/>
      <c r="AI1586" s="599"/>
      <c r="AJ1586" s="599"/>
      <c r="AK1586" s="599"/>
      <c r="AL1586" s="599"/>
      <c r="AM1586" s="599"/>
      <c r="AN1586" s="599"/>
      <c r="AO1586" s="599"/>
      <c r="AP1586" s="599"/>
      <c r="AQ1586" s="599"/>
      <c r="AR1586" s="599"/>
      <c r="AS1586" s="599"/>
      <c r="AT1586" s="599"/>
      <c r="AU1586" s="599"/>
      <c r="AV1586" s="599"/>
      <c r="AW1586" s="599"/>
      <c r="AX1586" s="599"/>
      <c r="AY1586" s="599"/>
      <c r="AZ1586" s="599"/>
      <c r="BA1586" s="599"/>
      <c r="BB1586" s="599"/>
    </row>
    <row r="1587" spans="1:54" s="598" customFormat="1">
      <c r="A1587" s="610"/>
      <c r="B1587" s="610"/>
      <c r="C1587" s="611"/>
      <c r="D1587" s="612"/>
      <c r="E1587" s="613"/>
      <c r="F1587" s="597"/>
      <c r="G1587" s="641"/>
      <c r="H1587" s="615" t="str">
        <f>H$43</f>
        <v>S4</v>
      </c>
      <c r="I1587" s="641"/>
      <c r="J1587" s="641"/>
      <c r="K1587" s="641"/>
      <c r="L1587" s="599"/>
      <c r="M1587" s="599"/>
      <c r="N1587" s="599"/>
      <c r="O1587" s="599"/>
      <c r="P1587" s="599"/>
      <c r="Q1587" s="599"/>
      <c r="R1587" s="599"/>
      <c r="S1587" s="599"/>
      <c r="T1587" s="599"/>
      <c r="U1587" s="599"/>
      <c r="V1587" s="599"/>
      <c r="W1587" s="599"/>
      <c r="X1587" s="599"/>
      <c r="Y1587" s="599"/>
      <c r="Z1587" s="599"/>
      <c r="AA1587" s="599"/>
      <c r="AB1587" s="599"/>
      <c r="AC1587" s="599"/>
      <c r="AD1587" s="599"/>
      <c r="AE1587" s="599"/>
      <c r="AF1587" s="599"/>
      <c r="AG1587" s="599"/>
      <c r="AH1587" s="599"/>
      <c r="AI1587" s="599"/>
      <c r="AJ1587" s="599"/>
      <c r="AK1587" s="599"/>
      <c r="AL1587" s="599"/>
      <c r="AM1587" s="599"/>
      <c r="AN1587" s="599"/>
      <c r="AO1587" s="599"/>
      <c r="AP1587" s="599"/>
      <c r="AQ1587" s="599"/>
      <c r="AR1587" s="599"/>
      <c r="AS1587" s="599"/>
      <c r="AT1587" s="599"/>
      <c r="AU1587" s="599"/>
      <c r="AV1587" s="599"/>
      <c r="AW1587" s="599"/>
      <c r="AX1587" s="599"/>
      <c r="AY1587" s="599"/>
      <c r="AZ1587" s="599"/>
      <c r="BA1587" s="599"/>
      <c r="BB1587" s="599"/>
    </row>
    <row r="1588" spans="1:54" s="598" customFormat="1">
      <c r="A1588" s="610"/>
      <c r="B1588" s="610"/>
      <c r="C1588" s="611"/>
      <c r="D1588" s="612"/>
      <c r="E1588" s="613"/>
      <c r="F1588" s="597"/>
      <c r="G1588" s="600"/>
      <c r="H1588" s="600"/>
      <c r="I1588" s="600"/>
      <c r="J1588" s="600"/>
      <c r="K1588" s="600"/>
      <c r="L1588" s="599"/>
      <c r="M1588" s="599"/>
      <c r="N1588" s="599"/>
      <c r="O1588" s="599"/>
      <c r="P1588" s="599"/>
      <c r="Q1588" s="599"/>
      <c r="R1588" s="599"/>
      <c r="S1588" s="599"/>
      <c r="T1588" s="599"/>
      <c r="U1588" s="599"/>
      <c r="V1588" s="599"/>
      <c r="W1588" s="599"/>
      <c r="X1588" s="599"/>
      <c r="Y1588" s="599"/>
      <c r="Z1588" s="599"/>
      <c r="AA1588" s="599"/>
      <c r="AB1588" s="599"/>
      <c r="AC1588" s="599"/>
      <c r="AD1588" s="599"/>
      <c r="AE1588" s="599"/>
      <c r="AF1588" s="599"/>
      <c r="AG1588" s="599"/>
      <c r="AH1588" s="599"/>
      <c r="AI1588" s="599"/>
      <c r="AJ1588" s="599"/>
      <c r="AK1588" s="599"/>
      <c r="AL1588" s="599"/>
      <c r="AM1588" s="599"/>
      <c r="AN1588" s="599"/>
      <c r="AO1588" s="599"/>
      <c r="AP1588" s="599"/>
      <c r="AQ1588" s="599"/>
      <c r="AR1588" s="599"/>
      <c r="AS1588" s="599"/>
      <c r="AT1588" s="599"/>
      <c r="AU1588" s="599"/>
      <c r="AV1588" s="599"/>
      <c r="AW1588" s="599"/>
      <c r="AX1588" s="599"/>
      <c r="AY1588" s="599"/>
      <c r="AZ1588" s="599"/>
      <c r="BA1588" s="599"/>
      <c r="BB1588" s="599"/>
    </row>
    <row r="1589" spans="1:54" s="598" customFormat="1">
      <c r="A1589" s="601">
        <v>4.3</v>
      </c>
      <c r="B1589" s="601"/>
      <c r="C1589" s="593" t="s">
        <v>1301</v>
      </c>
      <c r="D1589" s="602"/>
      <c r="E1589" s="640"/>
      <c r="F1589" s="597"/>
      <c r="G1589" s="601">
        <v>4.3</v>
      </c>
      <c r="H1589" s="601"/>
      <c r="I1589" s="593" t="s">
        <v>1301</v>
      </c>
      <c r="J1589" s="602"/>
      <c r="K1589" s="640"/>
      <c r="L1589" s="599"/>
      <c r="M1589" s="599"/>
      <c r="N1589" s="599"/>
      <c r="O1589" s="599"/>
      <c r="P1589" s="599"/>
      <c r="Q1589" s="599"/>
      <c r="R1589" s="599"/>
      <c r="S1589" s="599"/>
      <c r="T1589" s="599"/>
      <c r="U1589" s="599"/>
      <c r="V1589" s="599"/>
      <c r="W1589" s="599"/>
      <c r="X1589" s="599"/>
      <c r="Y1589" s="599"/>
      <c r="Z1589" s="599"/>
      <c r="AA1589" s="599"/>
      <c r="AB1589" s="599"/>
      <c r="AC1589" s="599"/>
      <c r="AD1589" s="599"/>
      <c r="AE1589" s="599"/>
      <c r="AF1589" s="599"/>
      <c r="AG1589" s="599"/>
      <c r="AH1589" s="599"/>
      <c r="AI1589" s="599"/>
      <c r="AJ1589" s="599"/>
      <c r="AK1589" s="599"/>
      <c r="AL1589" s="599"/>
      <c r="AM1589" s="599"/>
      <c r="AN1589" s="599"/>
      <c r="AO1589" s="599"/>
      <c r="AP1589" s="599"/>
      <c r="AQ1589" s="599"/>
      <c r="AR1589" s="599"/>
      <c r="AS1589" s="599"/>
      <c r="AT1589" s="599"/>
      <c r="AU1589" s="599"/>
      <c r="AV1589" s="599"/>
      <c r="AW1589" s="599"/>
      <c r="AX1589" s="599"/>
      <c r="AY1589" s="599"/>
      <c r="AZ1589" s="599"/>
      <c r="BA1589" s="599"/>
      <c r="BB1589" s="599"/>
    </row>
    <row r="1590" spans="1:54" s="598" customFormat="1" ht="149.25" customHeight="1">
      <c r="A1590" s="605" t="s">
        <v>1302</v>
      </c>
      <c r="B1590" s="605"/>
      <c r="C1590" s="606" t="s">
        <v>1304</v>
      </c>
      <c r="D1590" s="607"/>
      <c r="E1590" s="608"/>
      <c r="F1590" s="597"/>
      <c r="G1590" s="605" t="s">
        <v>1302</v>
      </c>
      <c r="H1590" s="605"/>
      <c r="I1590" s="606" t="s">
        <v>2067</v>
      </c>
      <c r="J1590" s="607"/>
      <c r="K1590" s="608"/>
      <c r="L1590" s="599"/>
      <c r="M1590" s="599"/>
      <c r="N1590" s="599"/>
      <c r="O1590" s="599"/>
      <c r="P1590" s="599"/>
      <c r="Q1590" s="599"/>
      <c r="R1590" s="599"/>
      <c r="S1590" s="599"/>
      <c r="T1590" s="599"/>
      <c r="U1590" s="599"/>
      <c r="V1590" s="599"/>
      <c r="W1590" s="599"/>
      <c r="X1590" s="599"/>
      <c r="Y1590" s="599"/>
      <c r="Z1590" s="599"/>
      <c r="AA1590" s="599"/>
      <c r="AB1590" s="599"/>
      <c r="AC1590" s="599"/>
      <c r="AD1590" s="599"/>
      <c r="AE1590" s="599"/>
      <c r="AF1590" s="599"/>
      <c r="AG1590" s="599"/>
      <c r="AH1590" s="599"/>
      <c r="AI1590" s="599"/>
      <c r="AJ1590" s="599"/>
      <c r="AK1590" s="599"/>
      <c r="AL1590" s="599"/>
      <c r="AM1590" s="599"/>
      <c r="AN1590" s="599"/>
      <c r="AO1590" s="599"/>
      <c r="AP1590" s="599"/>
      <c r="AQ1590" s="599"/>
      <c r="AR1590" s="599"/>
      <c r="AS1590" s="599"/>
      <c r="AT1590" s="599"/>
      <c r="AU1590" s="599"/>
      <c r="AV1590" s="599"/>
      <c r="AW1590" s="599"/>
      <c r="AX1590" s="599"/>
      <c r="AY1590" s="599"/>
      <c r="AZ1590" s="599"/>
      <c r="BA1590" s="599"/>
      <c r="BB1590" s="599"/>
    </row>
    <row r="1591" spans="1:54" s="598" customFormat="1" ht="409.5">
      <c r="A1591" s="605"/>
      <c r="B1591" s="605"/>
      <c r="C1591" s="609" t="s">
        <v>2068</v>
      </c>
      <c r="D1591" s="607"/>
      <c r="E1591" s="608"/>
      <c r="F1591" s="597"/>
      <c r="G1591" s="605"/>
      <c r="H1591" s="605"/>
      <c r="I1591" s="609" t="s">
        <v>2069</v>
      </c>
      <c r="J1591" s="607"/>
      <c r="K1591" s="608"/>
      <c r="L1591" s="599"/>
      <c r="M1591" s="599"/>
      <c r="N1591" s="599"/>
      <c r="O1591" s="599"/>
      <c r="P1591" s="599"/>
      <c r="Q1591" s="599"/>
      <c r="R1591" s="599"/>
      <c r="S1591" s="599"/>
      <c r="T1591" s="599"/>
      <c r="U1591" s="599"/>
      <c r="V1591" s="599"/>
      <c r="W1591" s="599"/>
      <c r="X1591" s="599"/>
      <c r="Y1591" s="599"/>
      <c r="Z1591" s="599"/>
      <c r="AA1591" s="599"/>
      <c r="AB1591" s="599"/>
      <c r="AC1591" s="599"/>
      <c r="AD1591" s="599"/>
      <c r="AE1591" s="599"/>
      <c r="AF1591" s="599"/>
      <c r="AG1591" s="599"/>
      <c r="AH1591" s="599"/>
      <c r="AI1591" s="599"/>
      <c r="AJ1591" s="599"/>
      <c r="AK1591" s="599"/>
      <c r="AL1591" s="599"/>
      <c r="AM1591" s="599"/>
      <c r="AN1591" s="599"/>
      <c r="AO1591" s="599"/>
      <c r="AP1591" s="599"/>
      <c r="AQ1591" s="599"/>
      <c r="AR1591" s="599"/>
      <c r="AS1591" s="599"/>
      <c r="AT1591" s="599"/>
      <c r="AU1591" s="599"/>
      <c r="AV1591" s="599"/>
      <c r="AW1591" s="599"/>
      <c r="AX1591" s="599"/>
      <c r="AY1591" s="599"/>
      <c r="AZ1591" s="599"/>
      <c r="BA1591" s="599"/>
      <c r="BB1591" s="599"/>
    </row>
    <row r="1592" spans="1:54" s="598" customFormat="1" ht="324.95">
      <c r="A1592" s="605"/>
      <c r="B1592" s="605"/>
      <c r="C1592" s="609"/>
      <c r="D1592" s="607"/>
      <c r="E1592" s="608"/>
      <c r="F1592" s="597"/>
      <c r="G1592" s="605"/>
      <c r="H1592" s="605"/>
      <c r="I1592" s="609" t="s">
        <v>2070</v>
      </c>
      <c r="J1592" s="607"/>
      <c r="K1592" s="608"/>
      <c r="L1592" s="599"/>
      <c r="M1592" s="599"/>
      <c r="N1592" s="599"/>
      <c r="O1592" s="599"/>
      <c r="P1592" s="599"/>
      <c r="Q1592" s="599"/>
      <c r="R1592" s="599"/>
      <c r="S1592" s="599"/>
      <c r="T1592" s="599"/>
      <c r="U1592" s="599"/>
      <c r="V1592" s="599"/>
      <c r="W1592" s="599"/>
      <c r="X1592" s="599"/>
      <c r="Y1592" s="599"/>
      <c r="Z1592" s="599"/>
      <c r="AA1592" s="599"/>
      <c r="AB1592" s="599"/>
      <c r="AC1592" s="599"/>
      <c r="AD1592" s="599"/>
      <c r="AE1592" s="599"/>
      <c r="AF1592" s="599"/>
      <c r="AG1592" s="599"/>
      <c r="AH1592" s="599"/>
      <c r="AI1592" s="599"/>
      <c r="AJ1592" s="599"/>
      <c r="AK1592" s="599"/>
      <c r="AL1592" s="599"/>
      <c r="AM1592" s="599"/>
      <c r="AN1592" s="599"/>
      <c r="AO1592" s="599"/>
      <c r="AP1592" s="599"/>
      <c r="AQ1592" s="599"/>
      <c r="AR1592" s="599"/>
      <c r="AS1592" s="599"/>
      <c r="AT1592" s="599"/>
      <c r="AU1592" s="599"/>
      <c r="AV1592" s="599"/>
      <c r="AW1592" s="599"/>
      <c r="AX1592" s="599"/>
      <c r="AY1592" s="599"/>
      <c r="AZ1592" s="599"/>
      <c r="BA1592" s="599"/>
      <c r="BB1592" s="599"/>
    </row>
    <row r="1593" spans="1:54" s="598" customFormat="1">
      <c r="A1593" s="605"/>
      <c r="B1593" s="605" t="s">
        <v>1517</v>
      </c>
      <c r="C1593" s="574"/>
      <c r="D1593" s="607"/>
      <c r="E1593" s="608"/>
      <c r="F1593" s="597"/>
      <c r="G1593" s="605"/>
      <c r="H1593" s="605" t="s">
        <v>1517</v>
      </c>
      <c r="I1593" s="574"/>
      <c r="J1593" s="607"/>
      <c r="K1593" s="608"/>
      <c r="L1593" s="599"/>
      <c r="M1593" s="599"/>
      <c r="N1593" s="599"/>
      <c r="O1593" s="599"/>
      <c r="P1593" s="599"/>
      <c r="Q1593" s="599"/>
      <c r="R1593" s="599"/>
      <c r="S1593" s="599"/>
      <c r="T1593" s="599"/>
      <c r="U1593" s="599"/>
      <c r="V1593" s="599"/>
      <c r="W1593" s="599"/>
      <c r="X1593" s="599"/>
      <c r="Y1593" s="599"/>
      <c r="Z1593" s="599"/>
      <c r="AA1593" s="599"/>
      <c r="AB1593" s="599"/>
      <c r="AC1593" s="599"/>
      <c r="AD1593" s="599"/>
      <c r="AE1593" s="599"/>
      <c r="AF1593" s="599"/>
      <c r="AG1593" s="599"/>
      <c r="AH1593" s="599"/>
      <c r="AI1593" s="599"/>
      <c r="AJ1593" s="599"/>
      <c r="AK1593" s="599"/>
      <c r="AL1593" s="599"/>
      <c r="AM1593" s="599"/>
      <c r="AN1593" s="599"/>
      <c r="AO1593" s="599"/>
      <c r="AP1593" s="599"/>
      <c r="AQ1593" s="599"/>
      <c r="AR1593" s="599"/>
      <c r="AS1593" s="599"/>
      <c r="AT1593" s="599"/>
      <c r="AU1593" s="599"/>
      <c r="AV1593" s="599"/>
      <c r="AW1593" s="599"/>
      <c r="AX1593" s="599"/>
      <c r="AY1593" s="599"/>
      <c r="AZ1593" s="599"/>
      <c r="BA1593" s="599"/>
      <c r="BB1593" s="599"/>
    </row>
    <row r="1594" spans="1:54" s="598" customFormat="1">
      <c r="A1594" s="605"/>
      <c r="B1594" s="605" t="str">
        <f>B$39</f>
        <v>MA</v>
      </c>
      <c r="C1594" s="574"/>
      <c r="D1594" s="607"/>
      <c r="E1594" s="608"/>
      <c r="F1594" s="597"/>
      <c r="G1594" s="605"/>
      <c r="H1594" s="605" t="str">
        <f>H$39</f>
        <v>MA</v>
      </c>
      <c r="I1594" s="574"/>
      <c r="J1594" s="607"/>
      <c r="K1594" s="608"/>
      <c r="L1594" s="599"/>
      <c r="M1594" s="599"/>
      <c r="N1594" s="599"/>
      <c r="O1594" s="599"/>
      <c r="P1594" s="599"/>
      <c r="Q1594" s="599"/>
      <c r="R1594" s="599"/>
      <c r="S1594" s="599"/>
      <c r="T1594" s="599"/>
      <c r="U1594" s="599"/>
      <c r="V1594" s="599"/>
      <c r="W1594" s="599"/>
      <c r="X1594" s="599"/>
      <c r="Y1594" s="599"/>
      <c r="Z1594" s="599"/>
      <c r="AA1594" s="599"/>
      <c r="AB1594" s="599"/>
      <c r="AC1594" s="599"/>
      <c r="AD1594" s="599"/>
      <c r="AE1594" s="599"/>
      <c r="AF1594" s="599"/>
      <c r="AG1594" s="599"/>
      <c r="AH1594" s="599"/>
      <c r="AI1594" s="599"/>
      <c r="AJ1594" s="599"/>
      <c r="AK1594" s="599"/>
      <c r="AL1594" s="599"/>
      <c r="AM1594" s="599"/>
      <c r="AN1594" s="599"/>
      <c r="AO1594" s="599"/>
      <c r="AP1594" s="599"/>
      <c r="AQ1594" s="599"/>
      <c r="AR1594" s="599"/>
      <c r="AS1594" s="599"/>
      <c r="AT1594" s="599"/>
      <c r="AU1594" s="599"/>
      <c r="AV1594" s="599"/>
      <c r="AW1594" s="599"/>
      <c r="AX1594" s="599"/>
      <c r="AY1594" s="599"/>
      <c r="AZ1594" s="599"/>
      <c r="BA1594" s="599"/>
      <c r="BB1594" s="599"/>
    </row>
    <row r="1595" spans="1:54" s="598" customFormat="1">
      <c r="A1595" s="605"/>
      <c r="B1595" s="605" t="str">
        <f>B$40</f>
        <v>S1</v>
      </c>
      <c r="C1595" s="574"/>
      <c r="D1595" s="607"/>
      <c r="E1595" s="608"/>
      <c r="F1595" s="597"/>
      <c r="G1595" s="605"/>
      <c r="H1595" s="605" t="str">
        <f>H$40</f>
        <v>S1</v>
      </c>
      <c r="I1595" s="574"/>
      <c r="J1595" s="607"/>
      <c r="K1595" s="608"/>
      <c r="L1595" s="599"/>
      <c r="M1595" s="599"/>
      <c r="N1595" s="599"/>
      <c r="O1595" s="599"/>
      <c r="P1595" s="599"/>
      <c r="Q1595" s="599"/>
      <c r="R1595" s="599"/>
      <c r="S1595" s="599"/>
      <c r="T1595" s="599"/>
      <c r="U1595" s="599"/>
      <c r="V1595" s="599"/>
      <c r="W1595" s="599"/>
      <c r="X1595" s="599"/>
      <c r="Y1595" s="599"/>
      <c r="Z1595" s="599"/>
      <c r="AA1595" s="599"/>
      <c r="AB1595" s="599"/>
      <c r="AC1595" s="599"/>
      <c r="AD1595" s="599"/>
      <c r="AE1595" s="599"/>
      <c r="AF1595" s="599"/>
      <c r="AG1595" s="599"/>
      <c r="AH1595" s="599"/>
      <c r="AI1595" s="599"/>
      <c r="AJ1595" s="599"/>
      <c r="AK1595" s="599"/>
      <c r="AL1595" s="599"/>
      <c r="AM1595" s="599"/>
      <c r="AN1595" s="599"/>
      <c r="AO1595" s="599"/>
      <c r="AP1595" s="599"/>
      <c r="AQ1595" s="599"/>
      <c r="AR1595" s="599"/>
      <c r="AS1595" s="599"/>
      <c r="AT1595" s="599"/>
      <c r="AU1595" s="599"/>
      <c r="AV1595" s="599"/>
      <c r="AW1595" s="599"/>
      <c r="AX1595" s="599"/>
      <c r="AY1595" s="599"/>
      <c r="AZ1595" s="599"/>
      <c r="BA1595" s="599"/>
      <c r="BB1595" s="599"/>
    </row>
    <row r="1596" spans="1:54" s="598" customFormat="1">
      <c r="A1596" s="605"/>
      <c r="B1596" s="605" t="str">
        <f>B$41</f>
        <v>S2</v>
      </c>
      <c r="C1596" s="574"/>
      <c r="D1596" s="607"/>
      <c r="E1596" s="608"/>
      <c r="F1596" s="597"/>
      <c r="G1596" s="605"/>
      <c r="H1596" s="605" t="str">
        <f>H$41</f>
        <v>S2</v>
      </c>
      <c r="I1596" s="574"/>
      <c r="J1596" s="607"/>
      <c r="K1596" s="608"/>
      <c r="L1596" s="599"/>
      <c r="M1596" s="599"/>
      <c r="N1596" s="599"/>
      <c r="O1596" s="599"/>
      <c r="P1596" s="599"/>
      <c r="Q1596" s="599"/>
      <c r="R1596" s="599"/>
      <c r="S1596" s="599"/>
      <c r="T1596" s="599"/>
      <c r="U1596" s="599"/>
      <c r="V1596" s="599"/>
      <c r="W1596" s="599"/>
      <c r="X1596" s="599"/>
      <c r="Y1596" s="599"/>
      <c r="Z1596" s="599"/>
      <c r="AA1596" s="599"/>
      <c r="AB1596" s="599"/>
      <c r="AC1596" s="599"/>
      <c r="AD1596" s="599"/>
      <c r="AE1596" s="599"/>
      <c r="AF1596" s="599"/>
      <c r="AG1596" s="599"/>
      <c r="AH1596" s="599"/>
      <c r="AI1596" s="599"/>
      <c r="AJ1596" s="599"/>
      <c r="AK1596" s="599"/>
      <c r="AL1596" s="599"/>
      <c r="AM1596" s="599"/>
      <c r="AN1596" s="599"/>
      <c r="AO1596" s="599"/>
      <c r="AP1596" s="599"/>
      <c r="AQ1596" s="599"/>
      <c r="AR1596" s="599"/>
      <c r="AS1596" s="599"/>
      <c r="AT1596" s="599"/>
      <c r="AU1596" s="599"/>
      <c r="AV1596" s="599"/>
      <c r="AW1596" s="599"/>
      <c r="AX1596" s="599"/>
      <c r="AY1596" s="599"/>
      <c r="AZ1596" s="599"/>
      <c r="BA1596" s="599"/>
      <c r="BB1596" s="599"/>
    </row>
    <row r="1597" spans="1:54" s="598" customFormat="1">
      <c r="A1597" s="605"/>
      <c r="B1597" s="605" t="str">
        <f>B$42</f>
        <v>S3</v>
      </c>
      <c r="C1597" s="574"/>
      <c r="D1597" s="607"/>
      <c r="E1597" s="608"/>
      <c r="F1597" s="597"/>
      <c r="G1597" s="605"/>
      <c r="H1597" s="605" t="str">
        <f>H$42</f>
        <v>S3</v>
      </c>
      <c r="I1597" s="574"/>
      <c r="J1597" s="607"/>
      <c r="K1597" s="608"/>
      <c r="L1597" s="599"/>
      <c r="M1597" s="599"/>
      <c r="N1597" s="599"/>
      <c r="O1597" s="599"/>
      <c r="P1597" s="599"/>
      <c r="Q1597" s="599"/>
      <c r="R1597" s="599"/>
      <c r="S1597" s="599"/>
      <c r="T1597" s="599"/>
      <c r="U1597" s="599"/>
      <c r="V1597" s="599"/>
      <c r="W1597" s="599"/>
      <c r="X1597" s="599"/>
      <c r="Y1597" s="599"/>
      <c r="Z1597" s="599"/>
      <c r="AA1597" s="599"/>
      <c r="AB1597" s="599"/>
      <c r="AC1597" s="599"/>
      <c r="AD1597" s="599"/>
      <c r="AE1597" s="599"/>
      <c r="AF1597" s="599"/>
      <c r="AG1597" s="599"/>
      <c r="AH1597" s="599"/>
      <c r="AI1597" s="599"/>
      <c r="AJ1597" s="599"/>
      <c r="AK1597" s="599"/>
      <c r="AL1597" s="599"/>
      <c r="AM1597" s="599"/>
      <c r="AN1597" s="599"/>
      <c r="AO1597" s="599"/>
      <c r="AP1597" s="599"/>
      <c r="AQ1597" s="599"/>
      <c r="AR1597" s="599"/>
      <c r="AS1597" s="599"/>
      <c r="AT1597" s="599"/>
      <c r="AU1597" s="599"/>
      <c r="AV1597" s="599"/>
      <c r="AW1597" s="599"/>
      <c r="AX1597" s="599"/>
      <c r="AY1597" s="599"/>
      <c r="AZ1597" s="599"/>
      <c r="BA1597" s="599"/>
      <c r="BB1597" s="599"/>
    </row>
    <row r="1598" spans="1:54" s="598" customFormat="1">
      <c r="A1598" s="605"/>
      <c r="B1598" s="605" t="str">
        <f>B$43</f>
        <v>S4</v>
      </c>
      <c r="C1598" s="574"/>
      <c r="D1598" s="607"/>
      <c r="E1598" s="608"/>
      <c r="F1598" s="597"/>
      <c r="G1598" s="605"/>
      <c r="H1598" s="605" t="str">
        <f>H$43</f>
        <v>S4</v>
      </c>
      <c r="I1598" s="574"/>
      <c r="J1598" s="607"/>
      <c r="K1598" s="608"/>
      <c r="L1598" s="599"/>
      <c r="M1598" s="599"/>
      <c r="N1598" s="599"/>
      <c r="O1598" s="599"/>
      <c r="P1598" s="599"/>
      <c r="Q1598" s="599"/>
      <c r="R1598" s="599"/>
      <c r="S1598" s="599"/>
      <c r="T1598" s="599"/>
      <c r="U1598" s="599"/>
      <c r="V1598" s="599"/>
      <c r="W1598" s="599"/>
      <c r="X1598" s="599"/>
      <c r="Y1598" s="599"/>
      <c r="Z1598" s="599"/>
      <c r="AA1598" s="599"/>
      <c r="AB1598" s="599"/>
      <c r="AC1598" s="599"/>
      <c r="AD1598" s="599"/>
      <c r="AE1598" s="599"/>
      <c r="AF1598" s="599"/>
      <c r="AG1598" s="599"/>
      <c r="AH1598" s="599"/>
      <c r="AI1598" s="599"/>
      <c r="AJ1598" s="599"/>
      <c r="AK1598" s="599"/>
      <c r="AL1598" s="599"/>
      <c r="AM1598" s="599"/>
      <c r="AN1598" s="599"/>
      <c r="AO1598" s="599"/>
      <c r="AP1598" s="599"/>
      <c r="AQ1598" s="599"/>
      <c r="AR1598" s="599"/>
      <c r="AS1598" s="599"/>
      <c r="AT1598" s="599"/>
      <c r="AU1598" s="599"/>
      <c r="AV1598" s="599"/>
      <c r="AW1598" s="599"/>
      <c r="AX1598" s="599"/>
      <c r="AY1598" s="599"/>
      <c r="AZ1598" s="599"/>
      <c r="BA1598" s="599"/>
      <c r="BB1598" s="599"/>
    </row>
    <row r="1599" spans="1:54" s="598" customFormat="1">
      <c r="A1599" s="610"/>
      <c r="B1599" s="610"/>
      <c r="C1599" s="611"/>
      <c r="D1599" s="612"/>
      <c r="E1599" s="613"/>
      <c r="F1599" s="597"/>
      <c r="G1599" s="600"/>
      <c r="H1599" s="600"/>
      <c r="I1599" s="600"/>
      <c r="J1599" s="600"/>
      <c r="K1599" s="600"/>
      <c r="L1599" s="599"/>
      <c r="M1599" s="599"/>
      <c r="N1599" s="599"/>
      <c r="O1599" s="599"/>
      <c r="P1599" s="599"/>
      <c r="Q1599" s="599"/>
      <c r="R1599" s="599"/>
      <c r="S1599" s="599"/>
      <c r="T1599" s="599"/>
      <c r="U1599" s="599"/>
      <c r="V1599" s="599"/>
      <c r="W1599" s="599"/>
      <c r="X1599" s="599"/>
      <c r="Y1599" s="599"/>
      <c r="Z1599" s="599"/>
      <c r="AA1599" s="599"/>
      <c r="AB1599" s="599"/>
      <c r="AC1599" s="599"/>
      <c r="AD1599" s="599"/>
      <c r="AE1599" s="599"/>
      <c r="AF1599" s="599"/>
      <c r="AG1599" s="599"/>
      <c r="AH1599" s="599"/>
      <c r="AI1599" s="599"/>
      <c r="AJ1599" s="599"/>
      <c r="AK1599" s="599"/>
      <c r="AL1599" s="599"/>
      <c r="AM1599" s="599"/>
      <c r="AN1599" s="599"/>
      <c r="AO1599" s="599"/>
      <c r="AP1599" s="599"/>
      <c r="AQ1599" s="599"/>
      <c r="AR1599" s="599"/>
      <c r="AS1599" s="599"/>
      <c r="AT1599" s="599"/>
      <c r="AU1599" s="599"/>
      <c r="AV1599" s="599"/>
      <c r="AW1599" s="599"/>
      <c r="AX1599" s="599"/>
      <c r="AY1599" s="599"/>
      <c r="AZ1599" s="599"/>
      <c r="BA1599" s="599"/>
      <c r="BB1599" s="599"/>
    </row>
    <row r="1600" spans="1:54" s="598" customFormat="1" ht="187.5">
      <c r="A1600" s="605" t="s">
        <v>1307</v>
      </c>
      <c r="B1600" s="605"/>
      <c r="C1600" s="606" t="s">
        <v>1308</v>
      </c>
      <c r="D1600" s="607"/>
      <c r="E1600" s="608"/>
      <c r="F1600" s="597"/>
      <c r="G1600" s="615" t="s">
        <v>2071</v>
      </c>
      <c r="H1600" s="615"/>
      <c r="I1600" s="619" t="s">
        <v>2072</v>
      </c>
      <c r="J1600" s="641"/>
      <c r="K1600" s="641"/>
      <c r="L1600" s="599"/>
      <c r="M1600" s="599"/>
      <c r="N1600" s="599"/>
      <c r="O1600" s="599"/>
      <c r="P1600" s="599"/>
      <c r="Q1600" s="599"/>
      <c r="R1600" s="599"/>
      <c r="S1600" s="599"/>
      <c r="T1600" s="599"/>
      <c r="U1600" s="599"/>
      <c r="V1600" s="599"/>
      <c r="W1600" s="599"/>
      <c r="X1600" s="599"/>
      <c r="Y1600" s="599"/>
      <c r="Z1600" s="599"/>
      <c r="AA1600" s="599"/>
      <c r="AB1600" s="599"/>
      <c r="AC1600" s="599"/>
      <c r="AD1600" s="599"/>
      <c r="AE1600" s="599"/>
      <c r="AF1600" s="599"/>
      <c r="AG1600" s="599"/>
      <c r="AH1600" s="599"/>
      <c r="AI1600" s="599"/>
      <c r="AJ1600" s="599"/>
      <c r="AK1600" s="599"/>
      <c r="AL1600" s="599"/>
      <c r="AM1600" s="599"/>
      <c r="AN1600" s="599"/>
      <c r="AO1600" s="599"/>
      <c r="AP1600" s="599"/>
      <c r="AQ1600" s="599"/>
      <c r="AR1600" s="599"/>
      <c r="AS1600" s="599"/>
      <c r="AT1600" s="599"/>
      <c r="AU1600" s="599"/>
      <c r="AV1600" s="599"/>
      <c r="AW1600" s="599"/>
      <c r="AX1600" s="599"/>
      <c r="AY1600" s="599"/>
      <c r="AZ1600" s="599"/>
      <c r="BA1600" s="599"/>
      <c r="BB1600" s="599"/>
    </row>
    <row r="1601" spans="1:54" s="598" customFormat="1">
      <c r="A1601" s="605"/>
      <c r="B1601" s="605" t="s">
        <v>1517</v>
      </c>
      <c r="C1601" s="574"/>
      <c r="D1601" s="607"/>
      <c r="E1601" s="608"/>
      <c r="F1601" s="597"/>
      <c r="G1601" s="641"/>
      <c r="H1601" s="615" t="s">
        <v>1517</v>
      </c>
      <c r="I1601" s="641"/>
      <c r="J1601" s="641"/>
      <c r="K1601" s="641"/>
      <c r="L1601" s="599"/>
      <c r="M1601" s="599"/>
      <c r="N1601" s="599"/>
      <c r="O1601" s="599"/>
      <c r="P1601" s="599"/>
      <c r="Q1601" s="599"/>
      <c r="R1601" s="599"/>
      <c r="S1601" s="599"/>
      <c r="T1601" s="599"/>
      <c r="U1601" s="599"/>
      <c r="V1601" s="599"/>
      <c r="W1601" s="599"/>
      <c r="X1601" s="599"/>
      <c r="Y1601" s="599"/>
      <c r="Z1601" s="599"/>
      <c r="AA1601" s="599"/>
      <c r="AB1601" s="599"/>
      <c r="AC1601" s="599"/>
      <c r="AD1601" s="599"/>
      <c r="AE1601" s="599"/>
      <c r="AF1601" s="599"/>
      <c r="AG1601" s="599"/>
      <c r="AH1601" s="599"/>
      <c r="AI1601" s="599"/>
      <c r="AJ1601" s="599"/>
      <c r="AK1601" s="599"/>
      <c r="AL1601" s="599"/>
      <c r="AM1601" s="599"/>
      <c r="AN1601" s="599"/>
      <c r="AO1601" s="599"/>
      <c r="AP1601" s="599"/>
      <c r="AQ1601" s="599"/>
      <c r="AR1601" s="599"/>
      <c r="AS1601" s="599"/>
      <c r="AT1601" s="599"/>
      <c r="AU1601" s="599"/>
      <c r="AV1601" s="599"/>
      <c r="AW1601" s="599"/>
      <c r="AX1601" s="599"/>
      <c r="AY1601" s="599"/>
      <c r="AZ1601" s="599"/>
      <c r="BA1601" s="599"/>
      <c r="BB1601" s="599"/>
    </row>
    <row r="1602" spans="1:54" s="598" customFormat="1">
      <c r="A1602" s="605"/>
      <c r="B1602" s="605" t="str">
        <f>B$39</f>
        <v>MA</v>
      </c>
      <c r="C1602" s="574"/>
      <c r="D1602" s="607"/>
      <c r="E1602" s="608"/>
      <c r="F1602" s="597"/>
      <c r="G1602" s="641"/>
      <c r="H1602" s="615" t="str">
        <f>H$39</f>
        <v>MA</v>
      </c>
      <c r="I1602" s="641"/>
      <c r="J1602" s="641"/>
      <c r="K1602" s="641"/>
      <c r="L1602" s="599"/>
      <c r="M1602" s="599"/>
      <c r="N1602" s="599"/>
      <c r="O1602" s="599"/>
      <c r="P1602" s="599"/>
      <c r="Q1602" s="599"/>
      <c r="R1602" s="599"/>
      <c r="S1602" s="599"/>
      <c r="T1602" s="599"/>
      <c r="U1602" s="599"/>
      <c r="V1602" s="599"/>
      <c r="W1602" s="599"/>
      <c r="X1602" s="599"/>
      <c r="Y1602" s="599"/>
      <c r="Z1602" s="599"/>
      <c r="AA1602" s="599"/>
      <c r="AB1602" s="599"/>
      <c r="AC1602" s="599"/>
      <c r="AD1602" s="599"/>
      <c r="AE1602" s="599"/>
      <c r="AF1602" s="599"/>
      <c r="AG1602" s="599"/>
      <c r="AH1602" s="599"/>
      <c r="AI1602" s="599"/>
      <c r="AJ1602" s="599"/>
      <c r="AK1602" s="599"/>
      <c r="AL1602" s="599"/>
      <c r="AM1602" s="599"/>
      <c r="AN1602" s="599"/>
      <c r="AO1602" s="599"/>
      <c r="AP1602" s="599"/>
      <c r="AQ1602" s="599"/>
      <c r="AR1602" s="599"/>
      <c r="AS1602" s="599"/>
      <c r="AT1602" s="599"/>
      <c r="AU1602" s="599"/>
      <c r="AV1602" s="599"/>
      <c r="AW1602" s="599"/>
      <c r="AX1602" s="599"/>
      <c r="AY1602" s="599"/>
      <c r="AZ1602" s="599"/>
      <c r="BA1602" s="599"/>
      <c r="BB1602" s="599"/>
    </row>
    <row r="1603" spans="1:54" s="598" customFormat="1">
      <c r="A1603" s="605"/>
      <c r="B1603" s="605" t="str">
        <f>B$40</f>
        <v>S1</v>
      </c>
      <c r="C1603" s="574"/>
      <c r="D1603" s="607"/>
      <c r="E1603" s="608"/>
      <c r="F1603" s="597"/>
      <c r="G1603" s="641"/>
      <c r="H1603" s="615" t="str">
        <f>H$40</f>
        <v>S1</v>
      </c>
      <c r="I1603" s="641"/>
      <c r="J1603" s="641"/>
      <c r="K1603" s="641"/>
      <c r="L1603" s="599"/>
      <c r="M1603" s="599"/>
      <c r="N1603" s="599"/>
      <c r="O1603" s="599"/>
      <c r="P1603" s="599"/>
      <c r="Q1603" s="599"/>
      <c r="R1603" s="599"/>
      <c r="S1603" s="599"/>
      <c r="T1603" s="599"/>
      <c r="U1603" s="599"/>
      <c r="V1603" s="599"/>
      <c r="W1603" s="599"/>
      <c r="X1603" s="599"/>
      <c r="Y1603" s="599"/>
      <c r="Z1603" s="599"/>
      <c r="AA1603" s="599"/>
      <c r="AB1603" s="599"/>
      <c r="AC1603" s="599"/>
      <c r="AD1603" s="599"/>
      <c r="AE1603" s="599"/>
      <c r="AF1603" s="599"/>
      <c r="AG1603" s="599"/>
      <c r="AH1603" s="599"/>
      <c r="AI1603" s="599"/>
      <c r="AJ1603" s="599"/>
      <c r="AK1603" s="599"/>
      <c r="AL1603" s="599"/>
      <c r="AM1603" s="599"/>
      <c r="AN1603" s="599"/>
      <c r="AO1603" s="599"/>
      <c r="AP1603" s="599"/>
      <c r="AQ1603" s="599"/>
      <c r="AR1603" s="599"/>
      <c r="AS1603" s="599"/>
      <c r="AT1603" s="599"/>
      <c r="AU1603" s="599"/>
      <c r="AV1603" s="599"/>
      <c r="AW1603" s="599"/>
      <c r="AX1603" s="599"/>
      <c r="AY1603" s="599"/>
      <c r="AZ1603" s="599"/>
      <c r="BA1603" s="599"/>
      <c r="BB1603" s="599"/>
    </row>
    <row r="1604" spans="1:54" s="598" customFormat="1">
      <c r="A1604" s="605"/>
      <c r="B1604" s="605" t="str">
        <f>B$41</f>
        <v>S2</v>
      </c>
      <c r="C1604" s="574"/>
      <c r="D1604" s="607"/>
      <c r="E1604" s="608"/>
      <c r="F1604" s="597"/>
      <c r="G1604" s="641"/>
      <c r="H1604" s="615" t="str">
        <f>H$41</f>
        <v>S2</v>
      </c>
      <c r="I1604" s="641"/>
      <c r="J1604" s="641"/>
      <c r="K1604" s="641"/>
      <c r="L1604" s="599"/>
      <c r="M1604" s="599"/>
      <c r="N1604" s="599"/>
      <c r="O1604" s="599"/>
      <c r="P1604" s="599"/>
      <c r="Q1604" s="599"/>
      <c r="R1604" s="599"/>
      <c r="S1604" s="599"/>
      <c r="T1604" s="599"/>
      <c r="U1604" s="599"/>
      <c r="V1604" s="599"/>
      <c r="W1604" s="599"/>
      <c r="X1604" s="599"/>
      <c r="Y1604" s="599"/>
      <c r="Z1604" s="599"/>
      <c r="AA1604" s="599"/>
      <c r="AB1604" s="599"/>
      <c r="AC1604" s="599"/>
      <c r="AD1604" s="599"/>
      <c r="AE1604" s="599"/>
      <c r="AF1604" s="599"/>
      <c r="AG1604" s="599"/>
      <c r="AH1604" s="599"/>
      <c r="AI1604" s="599"/>
      <c r="AJ1604" s="599"/>
      <c r="AK1604" s="599"/>
      <c r="AL1604" s="599"/>
      <c r="AM1604" s="599"/>
      <c r="AN1604" s="599"/>
      <c r="AO1604" s="599"/>
      <c r="AP1604" s="599"/>
      <c r="AQ1604" s="599"/>
      <c r="AR1604" s="599"/>
      <c r="AS1604" s="599"/>
      <c r="AT1604" s="599"/>
      <c r="AU1604" s="599"/>
      <c r="AV1604" s="599"/>
      <c r="AW1604" s="599"/>
      <c r="AX1604" s="599"/>
      <c r="AY1604" s="599"/>
      <c r="AZ1604" s="599"/>
      <c r="BA1604" s="599"/>
      <c r="BB1604" s="599"/>
    </row>
    <row r="1605" spans="1:54" s="598" customFormat="1">
      <c r="A1605" s="605"/>
      <c r="B1605" s="605" t="str">
        <f>B$42</f>
        <v>S3</v>
      </c>
      <c r="C1605" s="574"/>
      <c r="D1605" s="607"/>
      <c r="E1605" s="608"/>
      <c r="F1605" s="597"/>
      <c r="G1605" s="641"/>
      <c r="H1605" s="615" t="str">
        <f>H$42</f>
        <v>S3</v>
      </c>
      <c r="I1605" s="641"/>
      <c r="J1605" s="641"/>
      <c r="K1605" s="641"/>
      <c r="L1605" s="599"/>
      <c r="M1605" s="599"/>
      <c r="N1605" s="599"/>
      <c r="O1605" s="599"/>
      <c r="P1605" s="599"/>
      <c r="Q1605" s="599"/>
      <c r="R1605" s="599"/>
      <c r="S1605" s="599"/>
      <c r="T1605" s="599"/>
      <c r="U1605" s="599"/>
      <c r="V1605" s="599"/>
      <c r="W1605" s="599"/>
      <c r="X1605" s="599"/>
      <c r="Y1605" s="599"/>
      <c r="Z1605" s="599"/>
      <c r="AA1605" s="599"/>
      <c r="AB1605" s="599"/>
      <c r="AC1605" s="599"/>
      <c r="AD1605" s="599"/>
      <c r="AE1605" s="599"/>
      <c r="AF1605" s="599"/>
      <c r="AG1605" s="599"/>
      <c r="AH1605" s="599"/>
      <c r="AI1605" s="599"/>
      <c r="AJ1605" s="599"/>
      <c r="AK1605" s="599"/>
      <c r="AL1605" s="599"/>
      <c r="AM1605" s="599"/>
      <c r="AN1605" s="599"/>
      <c r="AO1605" s="599"/>
      <c r="AP1605" s="599"/>
      <c r="AQ1605" s="599"/>
      <c r="AR1605" s="599"/>
      <c r="AS1605" s="599"/>
      <c r="AT1605" s="599"/>
      <c r="AU1605" s="599"/>
      <c r="AV1605" s="599"/>
      <c r="AW1605" s="599"/>
      <c r="AX1605" s="599"/>
      <c r="AY1605" s="599"/>
      <c r="AZ1605" s="599"/>
      <c r="BA1605" s="599"/>
      <c r="BB1605" s="599"/>
    </row>
    <row r="1606" spans="1:54" s="598" customFormat="1">
      <c r="A1606" s="605"/>
      <c r="B1606" s="605" t="str">
        <f>B$43</f>
        <v>S4</v>
      </c>
      <c r="C1606" s="574"/>
      <c r="D1606" s="607"/>
      <c r="E1606" s="608"/>
      <c r="F1606" s="597"/>
      <c r="G1606" s="641"/>
      <c r="H1606" s="615" t="str">
        <f>H$43</f>
        <v>S4</v>
      </c>
      <c r="I1606" s="641"/>
      <c r="J1606" s="641"/>
      <c r="K1606" s="641"/>
      <c r="L1606" s="599"/>
      <c r="M1606" s="599"/>
      <c r="N1606" s="599"/>
      <c r="O1606" s="599"/>
      <c r="P1606" s="599"/>
      <c r="Q1606" s="599"/>
      <c r="R1606" s="599"/>
      <c r="S1606" s="599"/>
      <c r="T1606" s="599"/>
      <c r="U1606" s="599"/>
      <c r="V1606" s="599"/>
      <c r="W1606" s="599"/>
      <c r="X1606" s="599"/>
      <c r="Y1606" s="599"/>
      <c r="Z1606" s="599"/>
      <c r="AA1606" s="599"/>
      <c r="AB1606" s="599"/>
      <c r="AC1606" s="599"/>
      <c r="AD1606" s="599"/>
      <c r="AE1606" s="599"/>
      <c r="AF1606" s="599"/>
      <c r="AG1606" s="599"/>
      <c r="AH1606" s="599"/>
      <c r="AI1606" s="599"/>
      <c r="AJ1606" s="599"/>
      <c r="AK1606" s="599"/>
      <c r="AL1606" s="599"/>
      <c r="AM1606" s="599"/>
      <c r="AN1606" s="599"/>
      <c r="AO1606" s="599"/>
      <c r="AP1606" s="599"/>
      <c r="AQ1606" s="599"/>
      <c r="AR1606" s="599"/>
      <c r="AS1606" s="599"/>
      <c r="AT1606" s="599"/>
      <c r="AU1606" s="599"/>
      <c r="AV1606" s="599"/>
      <c r="AW1606" s="599"/>
      <c r="AX1606" s="599"/>
      <c r="AY1606" s="599"/>
      <c r="AZ1606" s="599"/>
      <c r="BA1606" s="599"/>
      <c r="BB1606" s="599"/>
    </row>
    <row r="1607" spans="1:54" s="598" customFormat="1">
      <c r="A1607" s="610"/>
      <c r="B1607" s="610"/>
      <c r="C1607" s="611"/>
      <c r="D1607" s="612"/>
      <c r="E1607" s="613"/>
      <c r="F1607" s="597"/>
      <c r="G1607" s="600"/>
      <c r="H1607" s="600"/>
      <c r="I1607" s="600"/>
      <c r="J1607" s="600"/>
      <c r="K1607" s="600"/>
      <c r="L1607" s="599"/>
      <c r="M1607" s="599"/>
      <c r="N1607" s="599"/>
      <c r="O1607" s="599"/>
      <c r="P1607" s="599"/>
      <c r="Q1607" s="599"/>
      <c r="R1607" s="599"/>
      <c r="S1607" s="599"/>
      <c r="T1607" s="599"/>
      <c r="U1607" s="599"/>
      <c r="V1607" s="599"/>
      <c r="W1607" s="599"/>
      <c r="X1607" s="599"/>
      <c r="Y1607" s="599"/>
      <c r="Z1607" s="599"/>
      <c r="AA1607" s="599"/>
      <c r="AB1607" s="599"/>
      <c r="AC1607" s="599"/>
      <c r="AD1607" s="599"/>
      <c r="AE1607" s="599"/>
      <c r="AF1607" s="599"/>
      <c r="AG1607" s="599"/>
      <c r="AH1607" s="599"/>
      <c r="AI1607" s="599"/>
      <c r="AJ1607" s="599"/>
      <c r="AK1607" s="599"/>
      <c r="AL1607" s="599"/>
      <c r="AM1607" s="599"/>
      <c r="AN1607" s="599"/>
      <c r="AO1607" s="599"/>
      <c r="AP1607" s="599"/>
      <c r="AQ1607" s="599"/>
      <c r="AR1607" s="599"/>
      <c r="AS1607" s="599"/>
      <c r="AT1607" s="599"/>
      <c r="AU1607" s="599"/>
      <c r="AV1607" s="599"/>
      <c r="AW1607" s="599"/>
      <c r="AX1607" s="599"/>
      <c r="AY1607" s="599"/>
      <c r="AZ1607" s="599"/>
      <c r="BA1607" s="599"/>
      <c r="BB1607" s="599"/>
    </row>
    <row r="1608" spans="1:54" s="598" customFormat="1" ht="170.25" customHeight="1">
      <c r="A1608" s="610"/>
      <c r="B1608" s="610"/>
      <c r="C1608" s="611"/>
      <c r="D1608" s="612"/>
      <c r="E1608" s="613"/>
      <c r="F1608" s="597"/>
      <c r="G1608" s="662" t="s">
        <v>2073</v>
      </c>
      <c r="H1608" s="615"/>
      <c r="I1608" s="692" t="s">
        <v>2074</v>
      </c>
      <c r="J1608" s="648"/>
      <c r="K1608" s="641"/>
      <c r="L1608" s="599"/>
      <c r="M1608" s="599"/>
      <c r="N1608" s="599"/>
      <c r="O1608" s="599"/>
      <c r="P1608" s="599"/>
      <c r="Q1608" s="599"/>
      <c r="R1608" s="599"/>
      <c r="S1608" s="599"/>
      <c r="T1608" s="599"/>
      <c r="U1608" s="599"/>
      <c r="V1608" s="599"/>
      <c r="W1608" s="599"/>
      <c r="X1608" s="599"/>
      <c r="Y1608" s="599"/>
      <c r="Z1608" s="599"/>
      <c r="AA1608" s="599"/>
      <c r="AB1608" s="599"/>
      <c r="AC1608" s="599"/>
      <c r="AD1608" s="599"/>
      <c r="AE1608" s="599"/>
      <c r="AF1608" s="599"/>
      <c r="AG1608" s="599"/>
      <c r="AH1608" s="599"/>
      <c r="AI1608" s="599"/>
      <c r="AJ1608" s="599"/>
      <c r="AK1608" s="599"/>
      <c r="AL1608" s="599"/>
      <c r="AM1608" s="599"/>
      <c r="AN1608" s="599"/>
      <c r="AO1608" s="599"/>
      <c r="AP1608" s="599"/>
      <c r="AQ1608" s="599"/>
      <c r="AR1608" s="599"/>
      <c r="AS1608" s="599"/>
      <c r="AT1608" s="599"/>
      <c r="AU1608" s="599"/>
      <c r="AV1608" s="599"/>
      <c r="AW1608" s="599"/>
      <c r="AX1608" s="599"/>
      <c r="AY1608" s="599"/>
      <c r="AZ1608" s="599"/>
      <c r="BA1608" s="599"/>
      <c r="BB1608" s="599"/>
    </row>
    <row r="1609" spans="1:54" s="598" customFormat="1">
      <c r="A1609" s="610"/>
      <c r="B1609" s="610"/>
      <c r="C1609" s="611"/>
      <c r="D1609" s="612"/>
      <c r="E1609" s="613"/>
      <c r="F1609" s="597"/>
      <c r="G1609" s="649"/>
      <c r="H1609" s="630" t="s">
        <v>1517</v>
      </c>
      <c r="I1609" s="649"/>
      <c r="J1609" s="641"/>
      <c r="K1609" s="641"/>
      <c r="L1609" s="599"/>
      <c r="M1609" s="599"/>
      <c r="N1609" s="599"/>
      <c r="O1609" s="599"/>
      <c r="P1609" s="599"/>
      <c r="Q1609" s="599"/>
      <c r="R1609" s="599"/>
      <c r="S1609" s="599"/>
      <c r="T1609" s="599"/>
      <c r="U1609" s="599"/>
      <c r="V1609" s="599"/>
      <c r="W1609" s="599"/>
      <c r="X1609" s="599"/>
      <c r="Y1609" s="599"/>
      <c r="Z1609" s="599"/>
      <c r="AA1609" s="599"/>
      <c r="AB1609" s="599"/>
      <c r="AC1609" s="599"/>
      <c r="AD1609" s="599"/>
      <c r="AE1609" s="599"/>
      <c r="AF1609" s="599"/>
      <c r="AG1609" s="599"/>
      <c r="AH1609" s="599"/>
      <c r="AI1609" s="599"/>
      <c r="AJ1609" s="599"/>
      <c r="AK1609" s="599"/>
      <c r="AL1609" s="599"/>
      <c r="AM1609" s="599"/>
      <c r="AN1609" s="599"/>
      <c r="AO1609" s="599"/>
      <c r="AP1609" s="599"/>
      <c r="AQ1609" s="599"/>
      <c r="AR1609" s="599"/>
      <c r="AS1609" s="599"/>
      <c r="AT1609" s="599"/>
      <c r="AU1609" s="599"/>
      <c r="AV1609" s="599"/>
      <c r="AW1609" s="599"/>
      <c r="AX1609" s="599"/>
      <c r="AY1609" s="599"/>
      <c r="AZ1609" s="599"/>
      <c r="BA1609" s="599"/>
      <c r="BB1609" s="599"/>
    </row>
    <row r="1610" spans="1:54" s="598" customFormat="1">
      <c r="A1610" s="610"/>
      <c r="B1610" s="610"/>
      <c r="C1610" s="611"/>
      <c r="D1610" s="612"/>
      <c r="E1610" s="613"/>
      <c r="F1610" s="597"/>
      <c r="G1610" s="641"/>
      <c r="H1610" s="615" t="str">
        <f>H$39</f>
        <v>MA</v>
      </c>
      <c r="I1610" s="641"/>
      <c r="J1610" s="641"/>
      <c r="K1610" s="641"/>
      <c r="L1610" s="599"/>
      <c r="M1610" s="599"/>
      <c r="N1610" s="599"/>
      <c r="O1610" s="599"/>
      <c r="P1610" s="599"/>
      <c r="Q1610" s="599"/>
      <c r="R1610" s="599"/>
      <c r="S1610" s="599"/>
      <c r="T1610" s="599"/>
      <c r="U1610" s="599"/>
      <c r="V1610" s="599"/>
      <c r="W1610" s="599"/>
      <c r="X1610" s="599"/>
      <c r="Y1610" s="599"/>
      <c r="Z1610" s="599"/>
      <c r="AA1610" s="599"/>
      <c r="AB1610" s="599"/>
      <c r="AC1610" s="599"/>
      <c r="AD1610" s="599"/>
      <c r="AE1610" s="599"/>
      <c r="AF1610" s="599"/>
      <c r="AG1610" s="599"/>
      <c r="AH1610" s="599"/>
      <c r="AI1610" s="599"/>
      <c r="AJ1610" s="599"/>
      <c r="AK1610" s="599"/>
      <c r="AL1610" s="599"/>
      <c r="AM1610" s="599"/>
      <c r="AN1610" s="599"/>
      <c r="AO1610" s="599"/>
      <c r="AP1610" s="599"/>
      <c r="AQ1610" s="599"/>
      <c r="AR1610" s="599"/>
      <c r="AS1610" s="599"/>
      <c r="AT1610" s="599"/>
      <c r="AU1610" s="599"/>
      <c r="AV1610" s="599"/>
      <c r="AW1610" s="599"/>
      <c r="AX1610" s="599"/>
      <c r="AY1610" s="599"/>
      <c r="AZ1610" s="599"/>
      <c r="BA1610" s="599"/>
      <c r="BB1610" s="599"/>
    </row>
    <row r="1611" spans="1:54" s="598" customFormat="1">
      <c r="A1611" s="610"/>
      <c r="B1611" s="610"/>
      <c r="C1611" s="611"/>
      <c r="D1611" s="612"/>
      <c r="E1611" s="613"/>
      <c r="F1611" s="597"/>
      <c r="G1611" s="641"/>
      <c r="H1611" s="615" t="str">
        <f>H$40</f>
        <v>S1</v>
      </c>
      <c r="I1611" s="641"/>
      <c r="J1611" s="641"/>
      <c r="K1611" s="641"/>
      <c r="L1611" s="599"/>
      <c r="M1611" s="599"/>
      <c r="N1611" s="599"/>
      <c r="O1611" s="599"/>
      <c r="P1611" s="599"/>
      <c r="Q1611" s="599"/>
      <c r="R1611" s="599"/>
      <c r="S1611" s="599"/>
      <c r="T1611" s="599"/>
      <c r="U1611" s="599"/>
      <c r="V1611" s="599"/>
      <c r="W1611" s="599"/>
      <c r="X1611" s="599"/>
      <c r="Y1611" s="599"/>
      <c r="Z1611" s="599"/>
      <c r="AA1611" s="599"/>
      <c r="AB1611" s="599"/>
      <c r="AC1611" s="599"/>
      <c r="AD1611" s="599"/>
      <c r="AE1611" s="599"/>
      <c r="AF1611" s="599"/>
      <c r="AG1611" s="599"/>
      <c r="AH1611" s="599"/>
      <c r="AI1611" s="599"/>
      <c r="AJ1611" s="599"/>
      <c r="AK1611" s="599"/>
      <c r="AL1611" s="599"/>
      <c r="AM1611" s="599"/>
      <c r="AN1611" s="599"/>
      <c r="AO1611" s="599"/>
      <c r="AP1611" s="599"/>
      <c r="AQ1611" s="599"/>
      <c r="AR1611" s="599"/>
      <c r="AS1611" s="599"/>
      <c r="AT1611" s="599"/>
      <c r="AU1611" s="599"/>
      <c r="AV1611" s="599"/>
      <c r="AW1611" s="599"/>
      <c r="AX1611" s="599"/>
      <c r="AY1611" s="599"/>
      <c r="AZ1611" s="599"/>
      <c r="BA1611" s="599"/>
      <c r="BB1611" s="599"/>
    </row>
    <row r="1612" spans="1:54" s="598" customFormat="1">
      <c r="A1612" s="610"/>
      <c r="B1612" s="610"/>
      <c r="C1612" s="611"/>
      <c r="D1612" s="612"/>
      <c r="E1612" s="613"/>
      <c r="F1612" s="597"/>
      <c r="G1612" s="641"/>
      <c r="H1612" s="615" t="str">
        <f>H$41</f>
        <v>S2</v>
      </c>
      <c r="I1612" s="641"/>
      <c r="J1612" s="641"/>
      <c r="K1612" s="641"/>
      <c r="L1612" s="599"/>
      <c r="M1612" s="599"/>
      <c r="N1612" s="599"/>
      <c r="O1612" s="599"/>
      <c r="P1612" s="599"/>
      <c r="Q1612" s="599"/>
      <c r="R1612" s="599"/>
      <c r="S1612" s="599"/>
      <c r="T1612" s="599"/>
      <c r="U1612" s="599"/>
      <c r="V1612" s="599"/>
      <c r="W1612" s="599"/>
      <c r="X1612" s="599"/>
      <c r="Y1612" s="599"/>
      <c r="Z1612" s="599"/>
      <c r="AA1612" s="599"/>
      <c r="AB1612" s="599"/>
      <c r="AC1612" s="599"/>
      <c r="AD1612" s="599"/>
      <c r="AE1612" s="599"/>
      <c r="AF1612" s="599"/>
      <c r="AG1612" s="599"/>
      <c r="AH1612" s="599"/>
      <c r="AI1612" s="599"/>
      <c r="AJ1612" s="599"/>
      <c r="AK1612" s="599"/>
      <c r="AL1612" s="599"/>
      <c r="AM1612" s="599"/>
      <c r="AN1612" s="599"/>
      <c r="AO1612" s="599"/>
      <c r="AP1612" s="599"/>
      <c r="AQ1612" s="599"/>
      <c r="AR1612" s="599"/>
      <c r="AS1612" s="599"/>
      <c r="AT1612" s="599"/>
      <c r="AU1612" s="599"/>
      <c r="AV1612" s="599"/>
      <c r="AW1612" s="599"/>
      <c r="AX1612" s="599"/>
      <c r="AY1612" s="599"/>
      <c r="AZ1612" s="599"/>
      <c r="BA1612" s="599"/>
      <c r="BB1612" s="599"/>
    </row>
    <row r="1613" spans="1:54" s="598" customFormat="1">
      <c r="A1613" s="610"/>
      <c r="B1613" s="610"/>
      <c r="C1613" s="611"/>
      <c r="D1613" s="612"/>
      <c r="E1613" s="613"/>
      <c r="F1613" s="597"/>
      <c r="G1613" s="641"/>
      <c r="H1613" s="615" t="str">
        <f>H$42</f>
        <v>S3</v>
      </c>
      <c r="I1613" s="641"/>
      <c r="J1613" s="641"/>
      <c r="K1613" s="641"/>
      <c r="L1613" s="599"/>
      <c r="M1613" s="599"/>
      <c r="N1613" s="599"/>
      <c r="O1613" s="599"/>
      <c r="P1613" s="599"/>
      <c r="Q1613" s="599"/>
      <c r="R1613" s="599"/>
      <c r="S1613" s="599"/>
      <c r="T1613" s="599"/>
      <c r="U1613" s="599"/>
      <c r="V1613" s="599"/>
      <c r="W1613" s="599"/>
      <c r="X1613" s="599"/>
      <c r="Y1613" s="599"/>
      <c r="Z1613" s="599"/>
      <c r="AA1613" s="599"/>
      <c r="AB1613" s="599"/>
      <c r="AC1613" s="599"/>
      <c r="AD1613" s="599"/>
      <c r="AE1613" s="599"/>
      <c r="AF1613" s="599"/>
      <c r="AG1613" s="599"/>
      <c r="AH1613" s="599"/>
      <c r="AI1613" s="599"/>
      <c r="AJ1613" s="599"/>
      <c r="AK1613" s="599"/>
      <c r="AL1613" s="599"/>
      <c r="AM1613" s="599"/>
      <c r="AN1613" s="599"/>
      <c r="AO1613" s="599"/>
      <c r="AP1613" s="599"/>
      <c r="AQ1613" s="599"/>
      <c r="AR1613" s="599"/>
      <c r="AS1613" s="599"/>
      <c r="AT1613" s="599"/>
      <c r="AU1613" s="599"/>
      <c r="AV1613" s="599"/>
      <c r="AW1613" s="599"/>
      <c r="AX1613" s="599"/>
      <c r="AY1613" s="599"/>
      <c r="AZ1613" s="599"/>
      <c r="BA1613" s="599"/>
      <c r="BB1613" s="599"/>
    </row>
    <row r="1614" spans="1:54" s="598" customFormat="1">
      <c r="A1614" s="610"/>
      <c r="B1614" s="610"/>
      <c r="C1614" s="611"/>
      <c r="D1614" s="612"/>
      <c r="E1614" s="613"/>
      <c r="F1614" s="597"/>
      <c r="G1614" s="641"/>
      <c r="H1614" s="615" t="str">
        <f>H$43</f>
        <v>S4</v>
      </c>
      <c r="I1614" s="641"/>
      <c r="J1614" s="641"/>
      <c r="K1614" s="641"/>
      <c r="L1614" s="599"/>
      <c r="M1614" s="599"/>
      <c r="N1614" s="599"/>
      <c r="O1614" s="599"/>
      <c r="P1614" s="599"/>
      <c r="Q1614" s="599"/>
      <c r="R1614" s="599"/>
      <c r="S1614" s="599"/>
      <c r="T1614" s="599"/>
      <c r="U1614" s="599"/>
      <c r="V1614" s="599"/>
      <c r="W1614" s="599"/>
      <c r="X1614" s="599"/>
      <c r="Y1614" s="599"/>
      <c r="Z1614" s="599"/>
      <c r="AA1614" s="599"/>
      <c r="AB1614" s="599"/>
      <c r="AC1614" s="599"/>
      <c r="AD1614" s="599"/>
      <c r="AE1614" s="599"/>
      <c r="AF1614" s="599"/>
      <c r="AG1614" s="599"/>
      <c r="AH1614" s="599"/>
      <c r="AI1614" s="599"/>
      <c r="AJ1614" s="599"/>
      <c r="AK1614" s="599"/>
      <c r="AL1614" s="599"/>
      <c r="AM1614" s="599"/>
      <c r="AN1614" s="599"/>
      <c r="AO1614" s="599"/>
      <c r="AP1614" s="599"/>
      <c r="AQ1614" s="599"/>
      <c r="AR1614" s="599"/>
      <c r="AS1614" s="599"/>
      <c r="AT1614" s="599"/>
      <c r="AU1614" s="599"/>
      <c r="AV1614" s="599"/>
      <c r="AW1614" s="599"/>
      <c r="AX1614" s="599"/>
      <c r="AY1614" s="599"/>
      <c r="AZ1614" s="599"/>
      <c r="BA1614" s="599"/>
      <c r="BB1614" s="599"/>
    </row>
    <row r="1615" spans="1:54" s="598" customFormat="1">
      <c r="A1615" s="610"/>
      <c r="B1615" s="610"/>
      <c r="C1615" s="611"/>
      <c r="D1615" s="612"/>
      <c r="E1615" s="613"/>
      <c r="F1615" s="597"/>
      <c r="G1615" s="600"/>
      <c r="H1615" s="600"/>
      <c r="I1615" s="600"/>
      <c r="J1615" s="600"/>
      <c r="K1615" s="600"/>
      <c r="L1615" s="599"/>
      <c r="M1615" s="599"/>
      <c r="N1615" s="599"/>
      <c r="O1615" s="599"/>
      <c r="P1615" s="599"/>
      <c r="Q1615" s="599"/>
      <c r="R1615" s="599"/>
      <c r="S1615" s="599"/>
      <c r="T1615" s="599"/>
      <c r="U1615" s="599"/>
      <c r="V1615" s="599"/>
      <c r="W1615" s="599"/>
      <c r="X1615" s="599"/>
      <c r="Y1615" s="599"/>
      <c r="Z1615" s="599"/>
      <c r="AA1615" s="599"/>
      <c r="AB1615" s="599"/>
      <c r="AC1615" s="599"/>
      <c r="AD1615" s="599"/>
      <c r="AE1615" s="599"/>
      <c r="AF1615" s="599"/>
      <c r="AG1615" s="599"/>
      <c r="AH1615" s="599"/>
      <c r="AI1615" s="599"/>
      <c r="AJ1615" s="599"/>
      <c r="AK1615" s="599"/>
      <c r="AL1615" s="599"/>
      <c r="AM1615" s="599"/>
      <c r="AN1615" s="599"/>
      <c r="AO1615" s="599"/>
      <c r="AP1615" s="599"/>
      <c r="AQ1615" s="599"/>
      <c r="AR1615" s="599"/>
      <c r="AS1615" s="599"/>
      <c r="AT1615" s="599"/>
      <c r="AU1615" s="599"/>
      <c r="AV1615" s="599"/>
      <c r="AW1615" s="599"/>
      <c r="AX1615" s="599"/>
      <c r="AY1615" s="599"/>
      <c r="AZ1615" s="599"/>
      <c r="BA1615" s="599"/>
      <c r="BB1615" s="599"/>
    </row>
    <row r="1616" spans="1:54" s="598" customFormat="1" ht="165" customHeight="1">
      <c r="A1616" s="610"/>
      <c r="B1616" s="610"/>
      <c r="C1616" s="611"/>
      <c r="D1616" s="612"/>
      <c r="E1616" s="613"/>
      <c r="F1616" s="597"/>
      <c r="G1616" s="615" t="s">
        <v>2075</v>
      </c>
      <c r="H1616" s="615"/>
      <c r="I1616" s="692" t="s">
        <v>2076</v>
      </c>
      <c r="J1616" s="641"/>
      <c r="K1616" s="641"/>
      <c r="L1616" s="599"/>
      <c r="M1616" s="599"/>
      <c r="N1616" s="599"/>
      <c r="O1616" s="599"/>
      <c r="P1616" s="599"/>
      <c r="Q1616" s="599"/>
      <c r="R1616" s="599"/>
      <c r="S1616" s="599"/>
      <c r="T1616" s="599"/>
      <c r="U1616" s="599"/>
      <c r="V1616" s="599"/>
      <c r="W1616" s="599"/>
      <c r="X1616" s="599"/>
      <c r="Y1616" s="599"/>
      <c r="Z1616" s="599"/>
      <c r="AA1616" s="599"/>
      <c r="AB1616" s="599"/>
      <c r="AC1616" s="599"/>
      <c r="AD1616" s="599"/>
      <c r="AE1616" s="599"/>
      <c r="AF1616" s="599"/>
      <c r="AG1616" s="599"/>
      <c r="AH1616" s="599"/>
      <c r="AI1616" s="599"/>
      <c r="AJ1616" s="599"/>
      <c r="AK1616" s="599"/>
      <c r="AL1616" s="599"/>
      <c r="AM1616" s="599"/>
      <c r="AN1616" s="599"/>
      <c r="AO1616" s="599"/>
      <c r="AP1616" s="599"/>
      <c r="AQ1616" s="599"/>
      <c r="AR1616" s="599"/>
      <c r="AS1616" s="599"/>
      <c r="AT1616" s="599"/>
      <c r="AU1616" s="599"/>
      <c r="AV1616" s="599"/>
      <c r="AW1616" s="599"/>
      <c r="AX1616" s="599"/>
      <c r="AY1616" s="599"/>
      <c r="AZ1616" s="599"/>
      <c r="BA1616" s="599"/>
      <c r="BB1616" s="599"/>
    </row>
    <row r="1617" spans="1:54" s="598" customFormat="1">
      <c r="A1617" s="610"/>
      <c r="B1617" s="610"/>
      <c r="C1617" s="611"/>
      <c r="D1617" s="612"/>
      <c r="E1617" s="613"/>
      <c r="F1617" s="597"/>
      <c r="G1617" s="641"/>
      <c r="H1617" s="615" t="s">
        <v>1517</v>
      </c>
      <c r="I1617" s="641"/>
      <c r="J1617" s="641"/>
      <c r="K1617" s="641"/>
      <c r="L1617" s="599"/>
      <c r="M1617" s="599"/>
      <c r="N1617" s="599"/>
      <c r="O1617" s="599"/>
      <c r="P1617" s="599"/>
      <c r="Q1617" s="599"/>
      <c r="R1617" s="599"/>
      <c r="S1617" s="599"/>
      <c r="T1617" s="599"/>
      <c r="U1617" s="599"/>
      <c r="V1617" s="599"/>
      <c r="W1617" s="599"/>
      <c r="X1617" s="599"/>
      <c r="Y1617" s="599"/>
      <c r="Z1617" s="599"/>
      <c r="AA1617" s="599"/>
      <c r="AB1617" s="599"/>
      <c r="AC1617" s="599"/>
      <c r="AD1617" s="599"/>
      <c r="AE1617" s="599"/>
      <c r="AF1617" s="599"/>
      <c r="AG1617" s="599"/>
      <c r="AH1617" s="599"/>
      <c r="AI1617" s="599"/>
      <c r="AJ1617" s="599"/>
      <c r="AK1617" s="599"/>
      <c r="AL1617" s="599"/>
      <c r="AM1617" s="599"/>
      <c r="AN1617" s="599"/>
      <c r="AO1617" s="599"/>
      <c r="AP1617" s="599"/>
      <c r="AQ1617" s="599"/>
      <c r="AR1617" s="599"/>
      <c r="AS1617" s="599"/>
      <c r="AT1617" s="599"/>
      <c r="AU1617" s="599"/>
      <c r="AV1617" s="599"/>
      <c r="AW1617" s="599"/>
      <c r="AX1617" s="599"/>
      <c r="AY1617" s="599"/>
      <c r="AZ1617" s="599"/>
      <c r="BA1617" s="599"/>
      <c r="BB1617" s="599"/>
    </row>
    <row r="1618" spans="1:54" s="598" customFormat="1">
      <c r="A1618" s="610"/>
      <c r="B1618" s="610"/>
      <c r="C1618" s="611"/>
      <c r="D1618" s="612"/>
      <c r="E1618" s="613"/>
      <c r="F1618" s="597"/>
      <c r="G1618" s="641"/>
      <c r="H1618" s="615" t="str">
        <f>H$39</f>
        <v>MA</v>
      </c>
      <c r="I1618" s="641"/>
      <c r="J1618" s="641"/>
      <c r="K1618" s="641"/>
      <c r="L1618" s="599"/>
      <c r="M1618" s="599"/>
      <c r="N1618" s="599"/>
      <c r="O1618" s="599"/>
      <c r="P1618" s="599"/>
      <c r="Q1618" s="599"/>
      <c r="R1618" s="599"/>
      <c r="S1618" s="599"/>
      <c r="T1618" s="599"/>
      <c r="U1618" s="599"/>
      <c r="V1618" s="599"/>
      <c r="W1618" s="599"/>
      <c r="X1618" s="599"/>
      <c r="Y1618" s="599"/>
      <c r="Z1618" s="599"/>
      <c r="AA1618" s="599"/>
      <c r="AB1618" s="599"/>
      <c r="AC1618" s="599"/>
      <c r="AD1618" s="599"/>
      <c r="AE1618" s="599"/>
      <c r="AF1618" s="599"/>
      <c r="AG1618" s="599"/>
      <c r="AH1618" s="599"/>
      <c r="AI1618" s="599"/>
      <c r="AJ1618" s="599"/>
      <c r="AK1618" s="599"/>
      <c r="AL1618" s="599"/>
      <c r="AM1618" s="599"/>
      <c r="AN1618" s="599"/>
      <c r="AO1618" s="599"/>
      <c r="AP1618" s="599"/>
      <c r="AQ1618" s="599"/>
      <c r="AR1618" s="599"/>
      <c r="AS1618" s="599"/>
      <c r="AT1618" s="599"/>
      <c r="AU1618" s="599"/>
      <c r="AV1618" s="599"/>
      <c r="AW1618" s="599"/>
      <c r="AX1618" s="599"/>
      <c r="AY1618" s="599"/>
      <c r="AZ1618" s="599"/>
      <c r="BA1618" s="599"/>
      <c r="BB1618" s="599"/>
    </row>
    <row r="1619" spans="1:54" s="598" customFormat="1">
      <c r="A1619" s="610"/>
      <c r="B1619" s="610"/>
      <c r="C1619" s="611"/>
      <c r="D1619" s="612"/>
      <c r="E1619" s="613"/>
      <c r="F1619" s="597"/>
      <c r="G1619" s="641"/>
      <c r="H1619" s="615" t="str">
        <f>H$40</f>
        <v>S1</v>
      </c>
      <c r="I1619" s="641"/>
      <c r="J1619" s="641"/>
      <c r="K1619" s="641"/>
      <c r="L1619" s="599"/>
      <c r="M1619" s="599"/>
      <c r="N1619" s="599"/>
      <c r="O1619" s="599"/>
      <c r="P1619" s="599"/>
      <c r="Q1619" s="599"/>
      <c r="R1619" s="599"/>
      <c r="S1619" s="599"/>
      <c r="T1619" s="599"/>
      <c r="U1619" s="599"/>
      <c r="V1619" s="599"/>
      <c r="W1619" s="599"/>
      <c r="X1619" s="599"/>
      <c r="Y1619" s="599"/>
      <c r="Z1619" s="599"/>
      <c r="AA1619" s="599"/>
      <c r="AB1619" s="599"/>
      <c r="AC1619" s="599"/>
      <c r="AD1619" s="599"/>
      <c r="AE1619" s="599"/>
      <c r="AF1619" s="599"/>
      <c r="AG1619" s="599"/>
      <c r="AH1619" s="599"/>
      <c r="AI1619" s="599"/>
      <c r="AJ1619" s="599"/>
      <c r="AK1619" s="599"/>
      <c r="AL1619" s="599"/>
      <c r="AM1619" s="599"/>
      <c r="AN1619" s="599"/>
      <c r="AO1619" s="599"/>
      <c r="AP1619" s="599"/>
      <c r="AQ1619" s="599"/>
      <c r="AR1619" s="599"/>
      <c r="AS1619" s="599"/>
      <c r="AT1619" s="599"/>
      <c r="AU1619" s="599"/>
      <c r="AV1619" s="599"/>
      <c r="AW1619" s="599"/>
      <c r="AX1619" s="599"/>
      <c r="AY1619" s="599"/>
      <c r="AZ1619" s="599"/>
      <c r="BA1619" s="599"/>
      <c r="BB1619" s="599"/>
    </row>
    <row r="1620" spans="1:54" s="598" customFormat="1">
      <c r="A1620" s="610"/>
      <c r="B1620" s="610"/>
      <c r="C1620" s="611"/>
      <c r="D1620" s="612"/>
      <c r="E1620" s="613"/>
      <c r="F1620" s="597"/>
      <c r="G1620" s="641"/>
      <c r="H1620" s="615" t="str">
        <f>H$41</f>
        <v>S2</v>
      </c>
      <c r="I1620" s="641"/>
      <c r="J1620" s="641"/>
      <c r="K1620" s="641"/>
      <c r="L1620" s="599"/>
      <c r="M1620" s="599"/>
      <c r="N1620" s="599"/>
      <c r="O1620" s="599"/>
      <c r="P1620" s="599"/>
      <c r="Q1620" s="599"/>
      <c r="R1620" s="599"/>
      <c r="S1620" s="599"/>
      <c r="T1620" s="599"/>
      <c r="U1620" s="599"/>
      <c r="V1620" s="599"/>
      <c r="W1620" s="599"/>
      <c r="X1620" s="599"/>
      <c r="Y1620" s="599"/>
      <c r="Z1620" s="599"/>
      <c r="AA1620" s="599"/>
      <c r="AB1620" s="599"/>
      <c r="AC1620" s="599"/>
      <c r="AD1620" s="599"/>
      <c r="AE1620" s="599"/>
      <c r="AF1620" s="599"/>
      <c r="AG1620" s="599"/>
      <c r="AH1620" s="599"/>
      <c r="AI1620" s="599"/>
      <c r="AJ1620" s="599"/>
      <c r="AK1620" s="599"/>
      <c r="AL1620" s="599"/>
      <c r="AM1620" s="599"/>
      <c r="AN1620" s="599"/>
      <c r="AO1620" s="599"/>
      <c r="AP1620" s="599"/>
      <c r="AQ1620" s="599"/>
      <c r="AR1620" s="599"/>
      <c r="AS1620" s="599"/>
      <c r="AT1620" s="599"/>
      <c r="AU1620" s="599"/>
      <c r="AV1620" s="599"/>
      <c r="AW1620" s="599"/>
      <c r="AX1620" s="599"/>
      <c r="AY1620" s="599"/>
      <c r="AZ1620" s="599"/>
      <c r="BA1620" s="599"/>
      <c r="BB1620" s="599"/>
    </row>
    <row r="1621" spans="1:54" s="598" customFormat="1">
      <c r="A1621" s="610"/>
      <c r="B1621" s="610"/>
      <c r="C1621" s="611"/>
      <c r="D1621" s="612"/>
      <c r="E1621" s="613"/>
      <c r="F1621" s="597"/>
      <c r="G1621" s="641"/>
      <c r="H1621" s="615" t="str">
        <f>H$42</f>
        <v>S3</v>
      </c>
      <c r="I1621" s="641"/>
      <c r="J1621" s="641"/>
      <c r="K1621" s="641"/>
      <c r="L1621" s="599"/>
      <c r="M1621" s="599"/>
      <c r="N1621" s="599"/>
      <c r="O1621" s="599"/>
      <c r="P1621" s="599"/>
      <c r="Q1621" s="599"/>
      <c r="R1621" s="599"/>
      <c r="S1621" s="599"/>
      <c r="T1621" s="599"/>
      <c r="U1621" s="599"/>
      <c r="V1621" s="599"/>
      <c r="W1621" s="599"/>
      <c r="X1621" s="599"/>
      <c r="Y1621" s="599"/>
      <c r="Z1621" s="599"/>
      <c r="AA1621" s="599"/>
      <c r="AB1621" s="599"/>
      <c r="AC1621" s="599"/>
      <c r="AD1621" s="599"/>
      <c r="AE1621" s="599"/>
      <c r="AF1621" s="599"/>
      <c r="AG1621" s="599"/>
      <c r="AH1621" s="599"/>
      <c r="AI1621" s="599"/>
      <c r="AJ1621" s="599"/>
      <c r="AK1621" s="599"/>
      <c r="AL1621" s="599"/>
      <c r="AM1621" s="599"/>
      <c r="AN1621" s="599"/>
      <c r="AO1621" s="599"/>
      <c r="AP1621" s="599"/>
      <c r="AQ1621" s="599"/>
      <c r="AR1621" s="599"/>
      <c r="AS1621" s="599"/>
      <c r="AT1621" s="599"/>
      <c r="AU1621" s="599"/>
      <c r="AV1621" s="599"/>
      <c r="AW1621" s="599"/>
      <c r="AX1621" s="599"/>
      <c r="AY1621" s="599"/>
      <c r="AZ1621" s="599"/>
      <c r="BA1621" s="599"/>
      <c r="BB1621" s="599"/>
    </row>
    <row r="1622" spans="1:54" s="598" customFormat="1">
      <c r="A1622" s="610"/>
      <c r="B1622" s="610"/>
      <c r="C1622" s="611"/>
      <c r="D1622" s="612"/>
      <c r="E1622" s="613"/>
      <c r="F1622" s="597"/>
      <c r="G1622" s="641"/>
      <c r="H1622" s="615" t="str">
        <f>H$43</f>
        <v>S4</v>
      </c>
      <c r="I1622" s="641"/>
      <c r="J1622" s="641"/>
      <c r="K1622" s="641"/>
      <c r="L1622" s="599"/>
      <c r="M1622" s="599"/>
      <c r="N1622" s="599"/>
      <c r="O1622" s="599"/>
      <c r="P1622" s="599"/>
      <c r="Q1622" s="599"/>
      <c r="R1622" s="599"/>
      <c r="S1622" s="599"/>
      <c r="T1622" s="599"/>
      <c r="U1622" s="599"/>
      <c r="V1622" s="599"/>
      <c r="W1622" s="599"/>
      <c r="X1622" s="599"/>
      <c r="Y1622" s="599"/>
      <c r="Z1622" s="599"/>
      <c r="AA1622" s="599"/>
      <c r="AB1622" s="599"/>
      <c r="AC1622" s="599"/>
      <c r="AD1622" s="599"/>
      <c r="AE1622" s="599"/>
      <c r="AF1622" s="599"/>
      <c r="AG1622" s="599"/>
      <c r="AH1622" s="599"/>
      <c r="AI1622" s="599"/>
      <c r="AJ1622" s="599"/>
      <c r="AK1622" s="599"/>
      <c r="AL1622" s="599"/>
      <c r="AM1622" s="599"/>
      <c r="AN1622" s="599"/>
      <c r="AO1622" s="599"/>
      <c r="AP1622" s="599"/>
      <c r="AQ1622" s="599"/>
      <c r="AR1622" s="599"/>
      <c r="AS1622" s="599"/>
      <c r="AT1622" s="599"/>
      <c r="AU1622" s="599"/>
      <c r="AV1622" s="599"/>
      <c r="AW1622" s="599"/>
      <c r="AX1622" s="599"/>
      <c r="AY1622" s="599"/>
      <c r="AZ1622" s="599"/>
      <c r="BA1622" s="599"/>
      <c r="BB1622" s="599"/>
    </row>
    <row r="1623" spans="1:54" s="598" customFormat="1">
      <c r="A1623" s="610"/>
      <c r="B1623" s="610"/>
      <c r="C1623" s="611"/>
      <c r="D1623" s="612"/>
      <c r="E1623" s="613"/>
      <c r="F1623" s="597"/>
      <c r="G1623" s="600"/>
      <c r="H1623" s="600"/>
      <c r="I1623" s="600"/>
      <c r="J1623" s="600"/>
      <c r="K1623" s="600"/>
      <c r="L1623" s="599"/>
      <c r="M1623" s="599"/>
      <c r="N1623" s="599"/>
      <c r="O1623" s="599"/>
      <c r="P1623" s="599"/>
      <c r="Q1623" s="599"/>
      <c r="R1623" s="599"/>
      <c r="S1623" s="599"/>
      <c r="T1623" s="599"/>
      <c r="U1623" s="599"/>
      <c r="V1623" s="599"/>
      <c r="W1623" s="599"/>
      <c r="X1623" s="599"/>
      <c r="Y1623" s="599"/>
      <c r="Z1623" s="599"/>
      <c r="AA1623" s="599"/>
      <c r="AB1623" s="599"/>
      <c r="AC1623" s="599"/>
      <c r="AD1623" s="599"/>
      <c r="AE1623" s="599"/>
      <c r="AF1623" s="599"/>
      <c r="AG1623" s="599"/>
      <c r="AH1623" s="599"/>
      <c r="AI1623" s="599"/>
      <c r="AJ1623" s="599"/>
      <c r="AK1623" s="599"/>
      <c r="AL1623" s="599"/>
      <c r="AM1623" s="599"/>
      <c r="AN1623" s="599"/>
      <c r="AO1623" s="599"/>
      <c r="AP1623" s="599"/>
      <c r="AQ1623" s="599"/>
      <c r="AR1623" s="599"/>
      <c r="AS1623" s="599"/>
      <c r="AT1623" s="599"/>
      <c r="AU1623" s="599"/>
      <c r="AV1623" s="599"/>
      <c r="AW1623" s="599"/>
      <c r="AX1623" s="599"/>
      <c r="AY1623" s="599"/>
      <c r="AZ1623" s="599"/>
      <c r="BA1623" s="599"/>
      <c r="BB1623" s="599"/>
    </row>
    <row r="1624" spans="1:54" s="598" customFormat="1" ht="125.1">
      <c r="A1624" s="610"/>
      <c r="B1624" s="610"/>
      <c r="C1624" s="611"/>
      <c r="D1624" s="612"/>
      <c r="E1624" s="613"/>
      <c r="F1624" s="597"/>
      <c r="G1624" s="662" t="s">
        <v>2077</v>
      </c>
      <c r="H1624" s="650"/>
      <c r="I1624" s="619" t="s">
        <v>2078</v>
      </c>
      <c r="J1624" s="641"/>
      <c r="K1624" s="641"/>
      <c r="L1624" s="599"/>
      <c r="M1624" s="599"/>
      <c r="N1624" s="599"/>
      <c r="O1624" s="599"/>
      <c r="P1624" s="599"/>
      <c r="Q1624" s="599"/>
      <c r="R1624" s="599"/>
      <c r="S1624" s="599"/>
      <c r="T1624" s="599"/>
      <c r="U1624" s="599"/>
      <c r="V1624" s="599"/>
      <c r="W1624" s="599"/>
      <c r="X1624" s="599"/>
      <c r="Y1624" s="599"/>
      <c r="Z1624" s="599"/>
      <c r="AA1624" s="599"/>
      <c r="AB1624" s="599"/>
      <c r="AC1624" s="599"/>
      <c r="AD1624" s="599"/>
      <c r="AE1624" s="599"/>
      <c r="AF1624" s="599"/>
      <c r="AG1624" s="599"/>
      <c r="AH1624" s="599"/>
      <c r="AI1624" s="599"/>
      <c r="AJ1624" s="599"/>
      <c r="AK1624" s="599"/>
      <c r="AL1624" s="599"/>
      <c r="AM1624" s="599"/>
      <c r="AN1624" s="599"/>
      <c r="AO1624" s="599"/>
      <c r="AP1624" s="599"/>
      <c r="AQ1624" s="599"/>
      <c r="AR1624" s="599"/>
      <c r="AS1624" s="599"/>
      <c r="AT1624" s="599"/>
      <c r="AU1624" s="599"/>
      <c r="AV1624" s="599"/>
      <c r="AW1624" s="599"/>
      <c r="AX1624" s="599"/>
      <c r="AY1624" s="599"/>
      <c r="AZ1624" s="599"/>
      <c r="BA1624" s="599"/>
      <c r="BB1624" s="599"/>
    </row>
    <row r="1625" spans="1:54" s="598" customFormat="1">
      <c r="A1625" s="610"/>
      <c r="B1625" s="610"/>
      <c r="C1625" s="611"/>
      <c r="D1625" s="612"/>
      <c r="E1625" s="613"/>
      <c r="F1625" s="597"/>
      <c r="G1625" s="649"/>
      <c r="H1625" s="615" t="s">
        <v>1517</v>
      </c>
      <c r="I1625" s="641"/>
      <c r="J1625" s="641"/>
      <c r="K1625" s="641"/>
      <c r="L1625" s="599"/>
      <c r="M1625" s="599"/>
      <c r="N1625" s="599"/>
      <c r="O1625" s="599"/>
      <c r="P1625" s="599"/>
      <c r="Q1625" s="599"/>
      <c r="R1625" s="599"/>
      <c r="S1625" s="599"/>
      <c r="T1625" s="599"/>
      <c r="U1625" s="599"/>
      <c r="V1625" s="599"/>
      <c r="W1625" s="599"/>
      <c r="X1625" s="599"/>
      <c r="Y1625" s="599"/>
      <c r="Z1625" s="599"/>
      <c r="AA1625" s="599"/>
      <c r="AB1625" s="599"/>
      <c r="AC1625" s="599"/>
      <c r="AD1625" s="599"/>
      <c r="AE1625" s="599"/>
      <c r="AF1625" s="599"/>
      <c r="AG1625" s="599"/>
      <c r="AH1625" s="599"/>
      <c r="AI1625" s="599"/>
      <c r="AJ1625" s="599"/>
      <c r="AK1625" s="599"/>
      <c r="AL1625" s="599"/>
      <c r="AM1625" s="599"/>
      <c r="AN1625" s="599"/>
      <c r="AO1625" s="599"/>
      <c r="AP1625" s="599"/>
      <c r="AQ1625" s="599"/>
      <c r="AR1625" s="599"/>
      <c r="AS1625" s="599"/>
      <c r="AT1625" s="599"/>
      <c r="AU1625" s="599"/>
      <c r="AV1625" s="599"/>
      <c r="AW1625" s="599"/>
      <c r="AX1625" s="599"/>
      <c r="AY1625" s="599"/>
      <c r="AZ1625" s="599"/>
      <c r="BA1625" s="599"/>
      <c r="BB1625" s="599"/>
    </row>
    <row r="1626" spans="1:54" s="598" customFormat="1">
      <c r="A1626" s="610"/>
      <c r="B1626" s="610"/>
      <c r="C1626" s="611"/>
      <c r="D1626" s="612"/>
      <c r="E1626" s="613"/>
      <c r="F1626" s="597"/>
      <c r="G1626" s="641"/>
      <c r="H1626" s="615" t="str">
        <f>H$39</f>
        <v>MA</v>
      </c>
      <c r="I1626" s="641"/>
      <c r="J1626" s="641"/>
      <c r="K1626" s="641"/>
      <c r="L1626" s="599"/>
      <c r="M1626" s="599"/>
      <c r="N1626" s="599"/>
      <c r="O1626" s="599"/>
      <c r="P1626" s="599"/>
      <c r="Q1626" s="599"/>
      <c r="R1626" s="599"/>
      <c r="S1626" s="599"/>
      <c r="T1626" s="599"/>
      <c r="U1626" s="599"/>
      <c r="V1626" s="599"/>
      <c r="W1626" s="599"/>
      <c r="X1626" s="599"/>
      <c r="Y1626" s="599"/>
      <c r="Z1626" s="599"/>
      <c r="AA1626" s="599"/>
      <c r="AB1626" s="599"/>
      <c r="AC1626" s="599"/>
      <c r="AD1626" s="599"/>
      <c r="AE1626" s="599"/>
      <c r="AF1626" s="599"/>
      <c r="AG1626" s="599"/>
      <c r="AH1626" s="599"/>
      <c r="AI1626" s="599"/>
      <c r="AJ1626" s="599"/>
      <c r="AK1626" s="599"/>
      <c r="AL1626" s="599"/>
      <c r="AM1626" s="599"/>
      <c r="AN1626" s="599"/>
      <c r="AO1626" s="599"/>
      <c r="AP1626" s="599"/>
      <c r="AQ1626" s="599"/>
      <c r="AR1626" s="599"/>
      <c r="AS1626" s="599"/>
      <c r="AT1626" s="599"/>
      <c r="AU1626" s="599"/>
      <c r="AV1626" s="599"/>
      <c r="AW1626" s="599"/>
      <c r="AX1626" s="599"/>
      <c r="AY1626" s="599"/>
      <c r="AZ1626" s="599"/>
      <c r="BA1626" s="599"/>
      <c r="BB1626" s="599"/>
    </row>
    <row r="1627" spans="1:54" s="598" customFormat="1">
      <c r="A1627" s="610"/>
      <c r="B1627" s="610"/>
      <c r="C1627" s="611"/>
      <c r="D1627" s="612"/>
      <c r="E1627" s="613"/>
      <c r="F1627" s="597"/>
      <c r="G1627" s="641"/>
      <c r="H1627" s="615" t="str">
        <f>H$40</f>
        <v>S1</v>
      </c>
      <c r="I1627" s="641"/>
      <c r="J1627" s="641"/>
      <c r="K1627" s="641"/>
      <c r="L1627" s="599"/>
      <c r="M1627" s="599"/>
      <c r="N1627" s="599"/>
      <c r="O1627" s="599"/>
      <c r="P1627" s="599"/>
      <c r="Q1627" s="599"/>
      <c r="R1627" s="599"/>
      <c r="S1627" s="599"/>
      <c r="T1627" s="599"/>
      <c r="U1627" s="599"/>
      <c r="V1627" s="599"/>
      <c r="W1627" s="599"/>
      <c r="X1627" s="599"/>
      <c r="Y1627" s="599"/>
      <c r="Z1627" s="599"/>
      <c r="AA1627" s="599"/>
      <c r="AB1627" s="599"/>
      <c r="AC1627" s="599"/>
      <c r="AD1627" s="599"/>
      <c r="AE1627" s="599"/>
      <c r="AF1627" s="599"/>
      <c r="AG1627" s="599"/>
      <c r="AH1627" s="599"/>
      <c r="AI1627" s="599"/>
      <c r="AJ1627" s="599"/>
      <c r="AK1627" s="599"/>
      <c r="AL1627" s="599"/>
      <c r="AM1627" s="599"/>
      <c r="AN1627" s="599"/>
      <c r="AO1627" s="599"/>
      <c r="AP1627" s="599"/>
      <c r="AQ1627" s="599"/>
      <c r="AR1627" s="599"/>
      <c r="AS1627" s="599"/>
      <c r="AT1627" s="599"/>
      <c r="AU1627" s="599"/>
      <c r="AV1627" s="599"/>
      <c r="AW1627" s="599"/>
      <c r="AX1627" s="599"/>
      <c r="AY1627" s="599"/>
      <c r="AZ1627" s="599"/>
      <c r="BA1627" s="599"/>
      <c r="BB1627" s="599"/>
    </row>
    <row r="1628" spans="1:54" s="598" customFormat="1">
      <c r="A1628" s="610"/>
      <c r="B1628" s="610"/>
      <c r="C1628" s="611"/>
      <c r="D1628" s="612"/>
      <c r="E1628" s="613"/>
      <c r="F1628" s="597"/>
      <c r="G1628" s="641"/>
      <c r="H1628" s="615" t="str">
        <f>H$41</f>
        <v>S2</v>
      </c>
      <c r="I1628" s="641"/>
      <c r="J1628" s="641"/>
      <c r="K1628" s="641"/>
      <c r="L1628" s="599"/>
      <c r="M1628" s="599"/>
      <c r="N1628" s="599"/>
      <c r="O1628" s="599"/>
      <c r="P1628" s="599"/>
      <c r="Q1628" s="599"/>
      <c r="R1628" s="599"/>
      <c r="S1628" s="599"/>
      <c r="T1628" s="599"/>
      <c r="U1628" s="599"/>
      <c r="V1628" s="599"/>
      <c r="W1628" s="599"/>
      <c r="X1628" s="599"/>
      <c r="Y1628" s="599"/>
      <c r="Z1628" s="599"/>
      <c r="AA1628" s="599"/>
      <c r="AB1628" s="599"/>
      <c r="AC1628" s="599"/>
      <c r="AD1628" s="599"/>
      <c r="AE1628" s="599"/>
      <c r="AF1628" s="599"/>
      <c r="AG1628" s="599"/>
      <c r="AH1628" s="599"/>
      <c r="AI1628" s="599"/>
      <c r="AJ1628" s="599"/>
      <c r="AK1628" s="599"/>
      <c r="AL1628" s="599"/>
      <c r="AM1628" s="599"/>
      <c r="AN1628" s="599"/>
      <c r="AO1628" s="599"/>
      <c r="AP1628" s="599"/>
      <c r="AQ1628" s="599"/>
      <c r="AR1628" s="599"/>
      <c r="AS1628" s="599"/>
      <c r="AT1628" s="599"/>
      <c r="AU1628" s="599"/>
      <c r="AV1628" s="599"/>
      <c r="AW1628" s="599"/>
      <c r="AX1628" s="599"/>
      <c r="AY1628" s="599"/>
      <c r="AZ1628" s="599"/>
      <c r="BA1628" s="599"/>
      <c r="BB1628" s="599"/>
    </row>
    <row r="1629" spans="1:54" s="598" customFormat="1">
      <c r="A1629" s="610"/>
      <c r="B1629" s="610"/>
      <c r="C1629" s="611"/>
      <c r="D1629" s="612"/>
      <c r="E1629" s="613"/>
      <c r="F1629" s="597"/>
      <c r="G1629" s="641"/>
      <c r="H1629" s="615" t="str">
        <f>H$42</f>
        <v>S3</v>
      </c>
      <c r="I1629" s="641"/>
      <c r="J1629" s="641"/>
      <c r="K1629" s="641"/>
      <c r="L1629" s="599"/>
      <c r="M1629" s="599"/>
      <c r="N1629" s="599"/>
      <c r="O1629" s="599"/>
      <c r="P1629" s="599"/>
      <c r="Q1629" s="599"/>
      <c r="R1629" s="599"/>
      <c r="S1629" s="599"/>
      <c r="T1629" s="599"/>
      <c r="U1629" s="599"/>
      <c r="V1629" s="599"/>
      <c r="W1629" s="599"/>
      <c r="X1629" s="599"/>
      <c r="Y1629" s="599"/>
      <c r="Z1629" s="599"/>
      <c r="AA1629" s="599"/>
      <c r="AB1629" s="599"/>
      <c r="AC1629" s="599"/>
      <c r="AD1629" s="599"/>
      <c r="AE1629" s="599"/>
      <c r="AF1629" s="599"/>
      <c r="AG1629" s="599"/>
      <c r="AH1629" s="599"/>
      <c r="AI1629" s="599"/>
      <c r="AJ1629" s="599"/>
      <c r="AK1629" s="599"/>
      <c r="AL1629" s="599"/>
      <c r="AM1629" s="599"/>
      <c r="AN1629" s="599"/>
      <c r="AO1629" s="599"/>
      <c r="AP1629" s="599"/>
      <c r="AQ1629" s="599"/>
      <c r="AR1629" s="599"/>
      <c r="AS1629" s="599"/>
      <c r="AT1629" s="599"/>
      <c r="AU1629" s="599"/>
      <c r="AV1629" s="599"/>
      <c r="AW1629" s="599"/>
      <c r="AX1629" s="599"/>
      <c r="AY1629" s="599"/>
      <c r="AZ1629" s="599"/>
      <c r="BA1629" s="599"/>
      <c r="BB1629" s="599"/>
    </row>
    <row r="1630" spans="1:54" s="598" customFormat="1">
      <c r="A1630" s="610"/>
      <c r="B1630" s="610"/>
      <c r="C1630" s="611"/>
      <c r="D1630" s="612"/>
      <c r="E1630" s="613"/>
      <c r="F1630" s="597"/>
      <c r="G1630" s="641"/>
      <c r="H1630" s="615" t="str">
        <f>H$43</f>
        <v>S4</v>
      </c>
      <c r="I1630" s="641"/>
      <c r="J1630" s="641"/>
      <c r="K1630" s="641"/>
      <c r="L1630" s="599"/>
      <c r="M1630" s="599"/>
      <c r="N1630" s="599"/>
      <c r="O1630" s="599"/>
      <c r="P1630" s="599"/>
      <c r="Q1630" s="599"/>
      <c r="R1630" s="599"/>
      <c r="S1630" s="599"/>
      <c r="T1630" s="599"/>
      <c r="U1630" s="599"/>
      <c r="V1630" s="599"/>
      <c r="W1630" s="599"/>
      <c r="X1630" s="599"/>
      <c r="Y1630" s="599"/>
      <c r="Z1630" s="599"/>
      <c r="AA1630" s="599"/>
      <c r="AB1630" s="599"/>
      <c r="AC1630" s="599"/>
      <c r="AD1630" s="599"/>
      <c r="AE1630" s="599"/>
      <c r="AF1630" s="599"/>
      <c r="AG1630" s="599"/>
      <c r="AH1630" s="599"/>
      <c r="AI1630" s="599"/>
      <c r="AJ1630" s="599"/>
      <c r="AK1630" s="599"/>
      <c r="AL1630" s="599"/>
      <c r="AM1630" s="599"/>
      <c r="AN1630" s="599"/>
      <c r="AO1630" s="599"/>
      <c r="AP1630" s="599"/>
      <c r="AQ1630" s="599"/>
      <c r="AR1630" s="599"/>
      <c r="AS1630" s="599"/>
      <c r="AT1630" s="599"/>
      <c r="AU1630" s="599"/>
      <c r="AV1630" s="599"/>
      <c r="AW1630" s="599"/>
      <c r="AX1630" s="599"/>
      <c r="AY1630" s="599"/>
      <c r="AZ1630" s="599"/>
      <c r="BA1630" s="599"/>
      <c r="BB1630" s="599"/>
    </row>
    <row r="1631" spans="1:54" s="598" customFormat="1">
      <c r="A1631" s="610"/>
      <c r="B1631" s="610"/>
      <c r="C1631" s="611"/>
      <c r="D1631" s="612"/>
      <c r="E1631" s="613"/>
      <c r="F1631" s="597"/>
      <c r="G1631" s="600"/>
      <c r="H1631" s="600"/>
      <c r="I1631" s="600"/>
      <c r="J1631" s="600"/>
      <c r="K1631" s="600"/>
      <c r="L1631" s="599"/>
      <c r="M1631" s="599"/>
      <c r="N1631" s="599"/>
      <c r="O1631" s="599"/>
      <c r="P1631" s="599"/>
      <c r="Q1631" s="599"/>
      <c r="R1631" s="599"/>
      <c r="S1631" s="599"/>
      <c r="T1631" s="599"/>
      <c r="U1631" s="599"/>
      <c r="V1631" s="599"/>
      <c r="W1631" s="599"/>
      <c r="X1631" s="599"/>
      <c r="Y1631" s="599"/>
      <c r="Z1631" s="599"/>
      <c r="AA1631" s="599"/>
      <c r="AB1631" s="599"/>
      <c r="AC1631" s="599"/>
      <c r="AD1631" s="599"/>
      <c r="AE1631" s="599"/>
      <c r="AF1631" s="599"/>
      <c r="AG1631" s="599"/>
      <c r="AH1631" s="599"/>
      <c r="AI1631" s="599"/>
      <c r="AJ1631" s="599"/>
      <c r="AK1631" s="599"/>
      <c r="AL1631" s="599"/>
      <c r="AM1631" s="599"/>
      <c r="AN1631" s="599"/>
      <c r="AO1631" s="599"/>
      <c r="AP1631" s="599"/>
      <c r="AQ1631" s="599"/>
      <c r="AR1631" s="599"/>
      <c r="AS1631" s="599"/>
      <c r="AT1631" s="599"/>
      <c r="AU1631" s="599"/>
      <c r="AV1631" s="599"/>
      <c r="AW1631" s="599"/>
      <c r="AX1631" s="599"/>
      <c r="AY1631" s="599"/>
      <c r="AZ1631" s="599"/>
      <c r="BA1631" s="599"/>
      <c r="BB1631" s="599"/>
    </row>
    <row r="1632" spans="1:54" s="598" customFormat="1" ht="150">
      <c r="A1632" s="610"/>
      <c r="B1632" s="610"/>
      <c r="C1632" s="611"/>
      <c r="D1632" s="612"/>
      <c r="E1632" s="613"/>
      <c r="F1632" s="597"/>
      <c r="G1632" s="662" t="s">
        <v>2079</v>
      </c>
      <c r="H1632" s="650"/>
      <c r="I1632" s="619" t="s">
        <v>2080</v>
      </c>
      <c r="J1632" s="641"/>
      <c r="K1632" s="641"/>
      <c r="L1632" s="599"/>
      <c r="M1632" s="599"/>
      <c r="N1632" s="599"/>
      <c r="O1632" s="599"/>
      <c r="P1632" s="599"/>
      <c r="Q1632" s="599"/>
      <c r="R1632" s="599"/>
      <c r="S1632" s="599"/>
      <c r="T1632" s="599"/>
      <c r="U1632" s="599"/>
      <c r="V1632" s="599"/>
      <c r="W1632" s="599"/>
      <c r="X1632" s="599"/>
      <c r="Y1632" s="599"/>
      <c r="Z1632" s="599"/>
      <c r="AA1632" s="599"/>
      <c r="AB1632" s="599"/>
      <c r="AC1632" s="599"/>
      <c r="AD1632" s="599"/>
      <c r="AE1632" s="599"/>
      <c r="AF1632" s="599"/>
      <c r="AG1632" s="599"/>
      <c r="AH1632" s="599"/>
      <c r="AI1632" s="599"/>
      <c r="AJ1632" s="599"/>
      <c r="AK1632" s="599"/>
      <c r="AL1632" s="599"/>
      <c r="AM1632" s="599"/>
      <c r="AN1632" s="599"/>
      <c r="AO1632" s="599"/>
      <c r="AP1632" s="599"/>
      <c r="AQ1632" s="599"/>
      <c r="AR1632" s="599"/>
      <c r="AS1632" s="599"/>
      <c r="AT1632" s="599"/>
      <c r="AU1632" s="599"/>
      <c r="AV1632" s="599"/>
      <c r="AW1632" s="599"/>
      <c r="AX1632" s="599"/>
      <c r="AY1632" s="599"/>
      <c r="AZ1632" s="599"/>
      <c r="BA1632" s="599"/>
      <c r="BB1632" s="599"/>
    </row>
    <row r="1633" spans="1:54" s="598" customFormat="1">
      <c r="A1633" s="610"/>
      <c r="B1633" s="610"/>
      <c r="C1633" s="611"/>
      <c r="D1633" s="612"/>
      <c r="E1633" s="613"/>
      <c r="F1633" s="597"/>
      <c r="G1633" s="649"/>
      <c r="H1633" s="615" t="s">
        <v>1517</v>
      </c>
      <c r="I1633" s="641"/>
      <c r="J1633" s="641"/>
      <c r="K1633" s="641"/>
      <c r="L1633" s="599"/>
      <c r="M1633" s="599"/>
      <c r="N1633" s="599"/>
      <c r="O1633" s="599"/>
      <c r="P1633" s="599"/>
      <c r="Q1633" s="599"/>
      <c r="R1633" s="599"/>
      <c r="S1633" s="599"/>
      <c r="T1633" s="599"/>
      <c r="U1633" s="599"/>
      <c r="V1633" s="599"/>
      <c r="W1633" s="599"/>
      <c r="X1633" s="599"/>
      <c r="Y1633" s="599"/>
      <c r="Z1633" s="599"/>
      <c r="AA1633" s="599"/>
      <c r="AB1633" s="599"/>
      <c r="AC1633" s="599"/>
      <c r="AD1633" s="599"/>
      <c r="AE1633" s="599"/>
      <c r="AF1633" s="599"/>
      <c r="AG1633" s="599"/>
      <c r="AH1633" s="599"/>
      <c r="AI1633" s="599"/>
      <c r="AJ1633" s="599"/>
      <c r="AK1633" s="599"/>
      <c r="AL1633" s="599"/>
      <c r="AM1633" s="599"/>
      <c r="AN1633" s="599"/>
      <c r="AO1633" s="599"/>
      <c r="AP1633" s="599"/>
      <c r="AQ1633" s="599"/>
      <c r="AR1633" s="599"/>
      <c r="AS1633" s="599"/>
      <c r="AT1633" s="599"/>
      <c r="AU1633" s="599"/>
      <c r="AV1633" s="599"/>
      <c r="AW1633" s="599"/>
      <c r="AX1633" s="599"/>
      <c r="AY1633" s="599"/>
      <c r="AZ1633" s="599"/>
      <c r="BA1633" s="599"/>
      <c r="BB1633" s="599"/>
    </row>
    <row r="1634" spans="1:54" s="598" customFormat="1">
      <c r="A1634" s="610"/>
      <c r="B1634" s="610"/>
      <c r="C1634" s="611"/>
      <c r="D1634" s="612"/>
      <c r="E1634" s="613"/>
      <c r="F1634" s="597"/>
      <c r="G1634" s="641"/>
      <c r="H1634" s="615" t="str">
        <f>H$39</f>
        <v>MA</v>
      </c>
      <c r="I1634" s="641"/>
      <c r="J1634" s="641"/>
      <c r="K1634" s="641"/>
      <c r="L1634" s="599"/>
      <c r="M1634" s="599"/>
      <c r="N1634" s="599"/>
      <c r="O1634" s="599"/>
      <c r="P1634" s="599"/>
      <c r="Q1634" s="599"/>
      <c r="R1634" s="599"/>
      <c r="S1634" s="599"/>
      <c r="T1634" s="599"/>
      <c r="U1634" s="599"/>
      <c r="V1634" s="599"/>
      <c r="W1634" s="599"/>
      <c r="X1634" s="599"/>
      <c r="Y1634" s="599"/>
      <c r="Z1634" s="599"/>
      <c r="AA1634" s="599"/>
      <c r="AB1634" s="599"/>
      <c r="AC1634" s="599"/>
      <c r="AD1634" s="599"/>
      <c r="AE1634" s="599"/>
      <c r="AF1634" s="599"/>
      <c r="AG1634" s="599"/>
      <c r="AH1634" s="599"/>
      <c r="AI1634" s="599"/>
      <c r="AJ1634" s="599"/>
      <c r="AK1634" s="599"/>
      <c r="AL1634" s="599"/>
      <c r="AM1634" s="599"/>
      <c r="AN1634" s="599"/>
      <c r="AO1634" s="599"/>
      <c r="AP1634" s="599"/>
      <c r="AQ1634" s="599"/>
      <c r="AR1634" s="599"/>
      <c r="AS1634" s="599"/>
      <c r="AT1634" s="599"/>
      <c r="AU1634" s="599"/>
      <c r="AV1634" s="599"/>
      <c r="AW1634" s="599"/>
      <c r="AX1634" s="599"/>
      <c r="AY1634" s="599"/>
      <c r="AZ1634" s="599"/>
      <c r="BA1634" s="599"/>
      <c r="BB1634" s="599"/>
    </row>
    <row r="1635" spans="1:54" s="598" customFormat="1">
      <c r="A1635" s="610"/>
      <c r="B1635" s="610"/>
      <c r="C1635" s="611"/>
      <c r="D1635" s="612"/>
      <c r="E1635" s="613"/>
      <c r="F1635" s="597"/>
      <c r="G1635" s="641"/>
      <c r="H1635" s="615" t="str">
        <f>H$40</f>
        <v>S1</v>
      </c>
      <c r="I1635" s="641"/>
      <c r="J1635" s="641"/>
      <c r="K1635" s="641"/>
      <c r="L1635" s="599"/>
      <c r="M1635" s="599"/>
      <c r="N1635" s="599"/>
      <c r="O1635" s="599"/>
      <c r="P1635" s="599"/>
      <c r="Q1635" s="599"/>
      <c r="R1635" s="599"/>
      <c r="S1635" s="599"/>
      <c r="T1635" s="599"/>
      <c r="U1635" s="599"/>
      <c r="V1635" s="599"/>
      <c r="W1635" s="599"/>
      <c r="X1635" s="599"/>
      <c r="Y1635" s="599"/>
      <c r="Z1635" s="599"/>
      <c r="AA1635" s="599"/>
      <c r="AB1635" s="599"/>
      <c r="AC1635" s="599"/>
      <c r="AD1635" s="599"/>
      <c r="AE1635" s="599"/>
      <c r="AF1635" s="599"/>
      <c r="AG1635" s="599"/>
      <c r="AH1635" s="599"/>
      <c r="AI1635" s="599"/>
      <c r="AJ1635" s="599"/>
      <c r="AK1635" s="599"/>
      <c r="AL1635" s="599"/>
      <c r="AM1635" s="599"/>
      <c r="AN1635" s="599"/>
      <c r="AO1635" s="599"/>
      <c r="AP1635" s="599"/>
      <c r="AQ1635" s="599"/>
      <c r="AR1635" s="599"/>
      <c r="AS1635" s="599"/>
      <c r="AT1635" s="599"/>
      <c r="AU1635" s="599"/>
      <c r="AV1635" s="599"/>
      <c r="AW1635" s="599"/>
      <c r="AX1635" s="599"/>
      <c r="AY1635" s="599"/>
      <c r="AZ1635" s="599"/>
      <c r="BA1635" s="599"/>
      <c r="BB1635" s="599"/>
    </row>
    <row r="1636" spans="1:54" s="598" customFormat="1">
      <c r="A1636" s="610"/>
      <c r="B1636" s="610"/>
      <c r="C1636" s="611"/>
      <c r="D1636" s="612"/>
      <c r="E1636" s="613"/>
      <c r="F1636" s="597"/>
      <c r="G1636" s="641"/>
      <c r="H1636" s="615" t="str">
        <f>H$41</f>
        <v>S2</v>
      </c>
      <c r="I1636" s="641"/>
      <c r="J1636" s="641"/>
      <c r="K1636" s="641"/>
      <c r="L1636" s="599"/>
      <c r="M1636" s="599"/>
      <c r="N1636" s="599"/>
      <c r="O1636" s="599"/>
      <c r="P1636" s="599"/>
      <c r="Q1636" s="599"/>
      <c r="R1636" s="599"/>
      <c r="S1636" s="599"/>
      <c r="T1636" s="599"/>
      <c r="U1636" s="599"/>
      <c r="V1636" s="599"/>
      <c r="W1636" s="599"/>
      <c r="X1636" s="599"/>
      <c r="Y1636" s="599"/>
      <c r="Z1636" s="599"/>
      <c r="AA1636" s="599"/>
      <c r="AB1636" s="599"/>
      <c r="AC1636" s="599"/>
      <c r="AD1636" s="599"/>
      <c r="AE1636" s="599"/>
      <c r="AF1636" s="599"/>
      <c r="AG1636" s="599"/>
      <c r="AH1636" s="599"/>
      <c r="AI1636" s="599"/>
      <c r="AJ1636" s="599"/>
      <c r="AK1636" s="599"/>
      <c r="AL1636" s="599"/>
      <c r="AM1636" s="599"/>
      <c r="AN1636" s="599"/>
      <c r="AO1636" s="599"/>
      <c r="AP1636" s="599"/>
      <c r="AQ1636" s="599"/>
      <c r="AR1636" s="599"/>
      <c r="AS1636" s="599"/>
      <c r="AT1636" s="599"/>
      <c r="AU1636" s="599"/>
      <c r="AV1636" s="599"/>
      <c r="AW1636" s="599"/>
      <c r="AX1636" s="599"/>
      <c r="AY1636" s="599"/>
      <c r="AZ1636" s="599"/>
      <c r="BA1636" s="599"/>
      <c r="BB1636" s="599"/>
    </row>
    <row r="1637" spans="1:54" s="598" customFormat="1">
      <c r="A1637" s="610"/>
      <c r="B1637" s="610"/>
      <c r="C1637" s="611"/>
      <c r="D1637" s="612"/>
      <c r="E1637" s="613"/>
      <c r="F1637" s="597"/>
      <c r="G1637" s="641"/>
      <c r="H1637" s="615" t="str">
        <f>H$42</f>
        <v>S3</v>
      </c>
      <c r="I1637" s="641"/>
      <c r="J1637" s="641"/>
      <c r="K1637" s="641"/>
      <c r="L1637" s="599"/>
      <c r="M1637" s="599"/>
      <c r="N1637" s="599"/>
      <c r="O1637" s="599"/>
      <c r="P1637" s="599"/>
      <c r="Q1637" s="599"/>
      <c r="R1637" s="599"/>
      <c r="S1637" s="599"/>
      <c r="T1637" s="599"/>
      <c r="U1637" s="599"/>
      <c r="V1637" s="599"/>
      <c r="W1637" s="599"/>
      <c r="X1637" s="599"/>
      <c r="Y1637" s="599"/>
      <c r="Z1637" s="599"/>
      <c r="AA1637" s="599"/>
      <c r="AB1637" s="599"/>
      <c r="AC1637" s="599"/>
      <c r="AD1637" s="599"/>
      <c r="AE1637" s="599"/>
      <c r="AF1637" s="599"/>
      <c r="AG1637" s="599"/>
      <c r="AH1637" s="599"/>
      <c r="AI1637" s="599"/>
      <c r="AJ1637" s="599"/>
      <c r="AK1637" s="599"/>
      <c r="AL1637" s="599"/>
      <c r="AM1637" s="599"/>
      <c r="AN1637" s="599"/>
      <c r="AO1637" s="599"/>
      <c r="AP1637" s="599"/>
      <c r="AQ1637" s="599"/>
      <c r="AR1637" s="599"/>
      <c r="AS1637" s="599"/>
      <c r="AT1637" s="599"/>
      <c r="AU1637" s="599"/>
      <c r="AV1637" s="599"/>
      <c r="AW1637" s="599"/>
      <c r="AX1637" s="599"/>
      <c r="AY1637" s="599"/>
      <c r="AZ1637" s="599"/>
      <c r="BA1637" s="599"/>
      <c r="BB1637" s="599"/>
    </row>
    <row r="1638" spans="1:54" s="598" customFormat="1">
      <c r="A1638" s="610"/>
      <c r="B1638" s="610"/>
      <c r="C1638" s="611"/>
      <c r="D1638" s="612"/>
      <c r="E1638" s="613"/>
      <c r="F1638" s="597"/>
      <c r="G1638" s="641"/>
      <c r="H1638" s="615" t="str">
        <f>H$43</f>
        <v>S4</v>
      </c>
      <c r="I1638" s="641"/>
      <c r="J1638" s="641"/>
      <c r="K1638" s="641"/>
      <c r="L1638" s="599"/>
      <c r="M1638" s="599"/>
      <c r="N1638" s="599"/>
      <c r="O1638" s="599"/>
      <c r="P1638" s="599"/>
      <c r="Q1638" s="599"/>
      <c r="R1638" s="599"/>
      <c r="S1638" s="599"/>
      <c r="T1638" s="599"/>
      <c r="U1638" s="599"/>
      <c r="V1638" s="599"/>
      <c r="W1638" s="599"/>
      <c r="X1638" s="599"/>
      <c r="Y1638" s="599"/>
      <c r="Z1638" s="599"/>
      <c r="AA1638" s="599"/>
      <c r="AB1638" s="599"/>
      <c r="AC1638" s="599"/>
      <c r="AD1638" s="599"/>
      <c r="AE1638" s="599"/>
      <c r="AF1638" s="599"/>
      <c r="AG1638" s="599"/>
      <c r="AH1638" s="599"/>
      <c r="AI1638" s="599"/>
      <c r="AJ1638" s="599"/>
      <c r="AK1638" s="599"/>
      <c r="AL1638" s="599"/>
      <c r="AM1638" s="599"/>
      <c r="AN1638" s="599"/>
      <c r="AO1638" s="599"/>
      <c r="AP1638" s="599"/>
      <c r="AQ1638" s="599"/>
      <c r="AR1638" s="599"/>
      <c r="AS1638" s="599"/>
      <c r="AT1638" s="599"/>
      <c r="AU1638" s="599"/>
      <c r="AV1638" s="599"/>
      <c r="AW1638" s="599"/>
      <c r="AX1638" s="599"/>
      <c r="AY1638" s="599"/>
      <c r="AZ1638" s="599"/>
      <c r="BA1638" s="599"/>
      <c r="BB1638" s="599"/>
    </row>
    <row r="1639" spans="1:54" s="598" customFormat="1">
      <c r="A1639" s="610"/>
      <c r="B1639" s="610"/>
      <c r="C1639" s="611"/>
      <c r="D1639" s="612"/>
      <c r="E1639" s="613"/>
      <c r="F1639" s="597"/>
      <c r="G1639" s="600"/>
      <c r="H1639" s="600"/>
      <c r="I1639" s="600"/>
      <c r="J1639" s="600"/>
      <c r="K1639" s="600"/>
      <c r="L1639" s="599"/>
      <c r="M1639" s="599"/>
      <c r="N1639" s="599"/>
      <c r="O1639" s="599"/>
      <c r="P1639" s="599"/>
      <c r="Q1639" s="599"/>
      <c r="R1639" s="599"/>
      <c r="S1639" s="599"/>
      <c r="T1639" s="599"/>
      <c r="U1639" s="599"/>
      <c r="V1639" s="599"/>
      <c r="W1639" s="599"/>
      <c r="X1639" s="599"/>
      <c r="Y1639" s="599"/>
      <c r="Z1639" s="599"/>
      <c r="AA1639" s="599"/>
      <c r="AB1639" s="599"/>
      <c r="AC1639" s="599"/>
      <c r="AD1639" s="599"/>
      <c r="AE1639" s="599"/>
      <c r="AF1639" s="599"/>
      <c r="AG1639" s="599"/>
      <c r="AH1639" s="599"/>
      <c r="AI1639" s="599"/>
      <c r="AJ1639" s="599"/>
      <c r="AK1639" s="599"/>
      <c r="AL1639" s="599"/>
      <c r="AM1639" s="599"/>
      <c r="AN1639" s="599"/>
      <c r="AO1639" s="599"/>
      <c r="AP1639" s="599"/>
      <c r="AQ1639" s="599"/>
      <c r="AR1639" s="599"/>
      <c r="AS1639" s="599"/>
      <c r="AT1639" s="599"/>
      <c r="AU1639" s="599"/>
      <c r="AV1639" s="599"/>
      <c r="AW1639" s="599"/>
      <c r="AX1639" s="599"/>
      <c r="AY1639" s="599"/>
      <c r="AZ1639" s="599"/>
      <c r="BA1639" s="599"/>
      <c r="BB1639" s="599"/>
    </row>
    <row r="1640" spans="1:54" s="598" customFormat="1" ht="125.1">
      <c r="A1640" s="610"/>
      <c r="B1640" s="610"/>
      <c r="C1640" s="611"/>
      <c r="D1640" s="612"/>
      <c r="E1640" s="613"/>
      <c r="F1640" s="597"/>
      <c r="G1640" s="615" t="s">
        <v>2081</v>
      </c>
      <c r="H1640" s="615"/>
      <c r="I1640" s="619" t="s">
        <v>2082</v>
      </c>
      <c r="J1640" s="641"/>
      <c r="K1640" s="641"/>
      <c r="L1640" s="599"/>
      <c r="M1640" s="599"/>
      <c r="N1640" s="599"/>
      <c r="O1640" s="599"/>
      <c r="P1640" s="599"/>
      <c r="Q1640" s="599"/>
      <c r="R1640" s="599"/>
      <c r="S1640" s="599"/>
      <c r="T1640" s="599"/>
      <c r="U1640" s="599"/>
      <c r="V1640" s="599"/>
      <c r="W1640" s="599"/>
      <c r="X1640" s="599"/>
      <c r="Y1640" s="599"/>
      <c r="Z1640" s="599"/>
      <c r="AA1640" s="599"/>
      <c r="AB1640" s="599"/>
      <c r="AC1640" s="599"/>
      <c r="AD1640" s="599"/>
      <c r="AE1640" s="599"/>
      <c r="AF1640" s="599"/>
      <c r="AG1640" s="599"/>
      <c r="AH1640" s="599"/>
      <c r="AI1640" s="599"/>
      <c r="AJ1640" s="599"/>
      <c r="AK1640" s="599"/>
      <c r="AL1640" s="599"/>
      <c r="AM1640" s="599"/>
      <c r="AN1640" s="599"/>
      <c r="AO1640" s="599"/>
      <c r="AP1640" s="599"/>
      <c r="AQ1640" s="599"/>
      <c r="AR1640" s="599"/>
      <c r="AS1640" s="599"/>
      <c r="AT1640" s="599"/>
      <c r="AU1640" s="599"/>
      <c r="AV1640" s="599"/>
      <c r="AW1640" s="599"/>
      <c r="AX1640" s="599"/>
      <c r="AY1640" s="599"/>
      <c r="AZ1640" s="599"/>
      <c r="BA1640" s="599"/>
      <c r="BB1640" s="599"/>
    </row>
    <row r="1641" spans="1:54" s="598" customFormat="1">
      <c r="A1641" s="610"/>
      <c r="B1641" s="610"/>
      <c r="C1641" s="611"/>
      <c r="D1641" s="612"/>
      <c r="E1641" s="613"/>
      <c r="F1641" s="597"/>
      <c r="G1641" s="641"/>
      <c r="H1641" s="615" t="s">
        <v>1517</v>
      </c>
      <c r="I1641" s="641"/>
      <c r="J1641" s="641"/>
      <c r="K1641" s="641"/>
      <c r="L1641" s="599"/>
      <c r="M1641" s="599"/>
      <c r="N1641" s="599"/>
      <c r="O1641" s="599"/>
      <c r="P1641" s="599"/>
      <c r="Q1641" s="599"/>
      <c r="R1641" s="599"/>
      <c r="S1641" s="599"/>
      <c r="T1641" s="599"/>
      <c r="U1641" s="599"/>
      <c r="V1641" s="599"/>
      <c r="W1641" s="599"/>
      <c r="X1641" s="599"/>
      <c r="Y1641" s="599"/>
      <c r="Z1641" s="599"/>
      <c r="AA1641" s="599"/>
      <c r="AB1641" s="599"/>
      <c r="AC1641" s="599"/>
      <c r="AD1641" s="599"/>
      <c r="AE1641" s="599"/>
      <c r="AF1641" s="599"/>
      <c r="AG1641" s="599"/>
      <c r="AH1641" s="599"/>
      <c r="AI1641" s="599"/>
      <c r="AJ1641" s="599"/>
      <c r="AK1641" s="599"/>
      <c r="AL1641" s="599"/>
      <c r="AM1641" s="599"/>
      <c r="AN1641" s="599"/>
      <c r="AO1641" s="599"/>
      <c r="AP1641" s="599"/>
      <c r="AQ1641" s="599"/>
      <c r="AR1641" s="599"/>
      <c r="AS1641" s="599"/>
      <c r="AT1641" s="599"/>
      <c r="AU1641" s="599"/>
      <c r="AV1641" s="599"/>
      <c r="AW1641" s="599"/>
      <c r="AX1641" s="599"/>
      <c r="AY1641" s="599"/>
      <c r="AZ1641" s="599"/>
      <c r="BA1641" s="599"/>
      <c r="BB1641" s="599"/>
    </row>
    <row r="1642" spans="1:54" s="598" customFormat="1">
      <c r="A1642" s="610"/>
      <c r="B1642" s="610"/>
      <c r="C1642" s="611"/>
      <c r="D1642" s="612"/>
      <c r="E1642" s="613"/>
      <c r="F1642" s="597"/>
      <c r="G1642" s="641"/>
      <c r="H1642" s="615" t="str">
        <f>H$39</f>
        <v>MA</v>
      </c>
      <c r="I1642" s="641"/>
      <c r="J1642" s="641"/>
      <c r="K1642" s="641"/>
      <c r="L1642" s="599"/>
      <c r="M1642" s="599"/>
      <c r="N1642" s="599"/>
      <c r="O1642" s="599"/>
      <c r="P1642" s="599"/>
      <c r="Q1642" s="599"/>
      <c r="R1642" s="599"/>
      <c r="S1642" s="599"/>
      <c r="T1642" s="599"/>
      <c r="U1642" s="599"/>
      <c r="V1642" s="599"/>
      <c r="W1642" s="599"/>
      <c r="X1642" s="599"/>
      <c r="Y1642" s="599"/>
      <c r="Z1642" s="599"/>
      <c r="AA1642" s="599"/>
      <c r="AB1642" s="599"/>
      <c r="AC1642" s="599"/>
      <c r="AD1642" s="599"/>
      <c r="AE1642" s="599"/>
      <c r="AF1642" s="599"/>
      <c r="AG1642" s="599"/>
      <c r="AH1642" s="599"/>
      <c r="AI1642" s="599"/>
      <c r="AJ1642" s="599"/>
      <c r="AK1642" s="599"/>
      <c r="AL1642" s="599"/>
      <c r="AM1642" s="599"/>
      <c r="AN1642" s="599"/>
      <c r="AO1642" s="599"/>
      <c r="AP1642" s="599"/>
      <c r="AQ1642" s="599"/>
      <c r="AR1642" s="599"/>
      <c r="AS1642" s="599"/>
      <c r="AT1642" s="599"/>
      <c r="AU1642" s="599"/>
      <c r="AV1642" s="599"/>
      <c r="AW1642" s="599"/>
      <c r="AX1642" s="599"/>
      <c r="AY1642" s="599"/>
      <c r="AZ1642" s="599"/>
      <c r="BA1642" s="599"/>
      <c r="BB1642" s="599"/>
    </row>
    <row r="1643" spans="1:54" s="598" customFormat="1">
      <c r="A1643" s="610"/>
      <c r="B1643" s="610"/>
      <c r="C1643" s="611"/>
      <c r="D1643" s="612"/>
      <c r="E1643" s="613"/>
      <c r="F1643" s="597"/>
      <c r="G1643" s="641"/>
      <c r="H1643" s="615" t="str">
        <f>H$40</f>
        <v>S1</v>
      </c>
      <c r="I1643" s="641"/>
      <c r="J1643" s="641"/>
      <c r="K1643" s="641"/>
      <c r="L1643" s="599"/>
      <c r="M1643" s="599"/>
      <c r="N1643" s="599"/>
      <c r="O1643" s="599"/>
      <c r="P1643" s="599"/>
      <c r="Q1643" s="599"/>
      <c r="R1643" s="599"/>
      <c r="S1643" s="599"/>
      <c r="T1643" s="599"/>
      <c r="U1643" s="599"/>
      <c r="V1643" s="599"/>
      <c r="W1643" s="599"/>
      <c r="X1643" s="599"/>
      <c r="Y1643" s="599"/>
      <c r="Z1643" s="599"/>
      <c r="AA1643" s="599"/>
      <c r="AB1643" s="599"/>
      <c r="AC1643" s="599"/>
      <c r="AD1643" s="599"/>
      <c r="AE1643" s="599"/>
      <c r="AF1643" s="599"/>
      <c r="AG1643" s="599"/>
      <c r="AH1643" s="599"/>
      <c r="AI1643" s="599"/>
      <c r="AJ1643" s="599"/>
      <c r="AK1643" s="599"/>
      <c r="AL1643" s="599"/>
      <c r="AM1643" s="599"/>
      <c r="AN1643" s="599"/>
      <c r="AO1643" s="599"/>
      <c r="AP1643" s="599"/>
      <c r="AQ1643" s="599"/>
      <c r="AR1643" s="599"/>
      <c r="AS1643" s="599"/>
      <c r="AT1643" s="599"/>
      <c r="AU1643" s="599"/>
      <c r="AV1643" s="599"/>
      <c r="AW1643" s="599"/>
      <c r="AX1643" s="599"/>
      <c r="AY1643" s="599"/>
      <c r="AZ1643" s="599"/>
      <c r="BA1643" s="599"/>
      <c r="BB1643" s="599"/>
    </row>
    <row r="1644" spans="1:54" s="598" customFormat="1">
      <c r="A1644" s="610"/>
      <c r="B1644" s="610"/>
      <c r="C1644" s="611"/>
      <c r="D1644" s="612"/>
      <c r="E1644" s="613"/>
      <c r="F1644" s="597"/>
      <c r="G1644" s="641"/>
      <c r="H1644" s="615" t="str">
        <f>H$41</f>
        <v>S2</v>
      </c>
      <c r="I1644" s="641"/>
      <c r="J1644" s="641"/>
      <c r="K1644" s="641"/>
      <c r="L1644" s="599"/>
      <c r="M1644" s="599"/>
      <c r="N1644" s="599"/>
      <c r="O1644" s="599"/>
      <c r="P1644" s="599"/>
      <c r="Q1644" s="599"/>
      <c r="R1644" s="599"/>
      <c r="S1644" s="599"/>
      <c r="T1644" s="599"/>
      <c r="U1644" s="599"/>
      <c r="V1644" s="599"/>
      <c r="W1644" s="599"/>
      <c r="X1644" s="599"/>
      <c r="Y1644" s="599"/>
      <c r="Z1644" s="599"/>
      <c r="AA1644" s="599"/>
      <c r="AB1644" s="599"/>
      <c r="AC1644" s="599"/>
      <c r="AD1644" s="599"/>
      <c r="AE1644" s="599"/>
      <c r="AF1644" s="599"/>
      <c r="AG1644" s="599"/>
      <c r="AH1644" s="599"/>
      <c r="AI1644" s="599"/>
      <c r="AJ1644" s="599"/>
      <c r="AK1644" s="599"/>
      <c r="AL1644" s="599"/>
      <c r="AM1644" s="599"/>
      <c r="AN1644" s="599"/>
      <c r="AO1644" s="599"/>
      <c r="AP1644" s="599"/>
      <c r="AQ1644" s="599"/>
      <c r="AR1644" s="599"/>
      <c r="AS1644" s="599"/>
      <c r="AT1644" s="599"/>
      <c r="AU1644" s="599"/>
      <c r="AV1644" s="599"/>
      <c r="AW1644" s="599"/>
      <c r="AX1644" s="599"/>
      <c r="AY1644" s="599"/>
      <c r="AZ1644" s="599"/>
      <c r="BA1644" s="599"/>
      <c r="BB1644" s="599"/>
    </row>
    <row r="1645" spans="1:54" s="598" customFormat="1">
      <c r="A1645" s="610"/>
      <c r="B1645" s="610"/>
      <c r="C1645" s="611"/>
      <c r="D1645" s="612"/>
      <c r="E1645" s="613"/>
      <c r="F1645" s="597"/>
      <c r="G1645" s="641"/>
      <c r="H1645" s="615" t="str">
        <f>H$42</f>
        <v>S3</v>
      </c>
      <c r="I1645" s="641"/>
      <c r="J1645" s="641"/>
      <c r="K1645" s="641"/>
      <c r="L1645" s="599"/>
      <c r="M1645" s="599"/>
      <c r="N1645" s="599"/>
      <c r="O1645" s="599"/>
      <c r="P1645" s="599"/>
      <c r="Q1645" s="599"/>
      <c r="R1645" s="599"/>
      <c r="S1645" s="599"/>
      <c r="T1645" s="599"/>
      <c r="U1645" s="599"/>
      <c r="V1645" s="599"/>
      <c r="W1645" s="599"/>
      <c r="X1645" s="599"/>
      <c r="Y1645" s="599"/>
      <c r="Z1645" s="599"/>
      <c r="AA1645" s="599"/>
      <c r="AB1645" s="599"/>
      <c r="AC1645" s="599"/>
      <c r="AD1645" s="599"/>
      <c r="AE1645" s="599"/>
      <c r="AF1645" s="599"/>
      <c r="AG1645" s="599"/>
      <c r="AH1645" s="599"/>
      <c r="AI1645" s="599"/>
      <c r="AJ1645" s="599"/>
      <c r="AK1645" s="599"/>
      <c r="AL1645" s="599"/>
      <c r="AM1645" s="599"/>
      <c r="AN1645" s="599"/>
      <c r="AO1645" s="599"/>
      <c r="AP1645" s="599"/>
      <c r="AQ1645" s="599"/>
      <c r="AR1645" s="599"/>
      <c r="AS1645" s="599"/>
      <c r="AT1645" s="599"/>
      <c r="AU1645" s="599"/>
      <c r="AV1645" s="599"/>
      <c r="AW1645" s="599"/>
      <c r="AX1645" s="599"/>
      <c r="AY1645" s="599"/>
      <c r="AZ1645" s="599"/>
      <c r="BA1645" s="599"/>
      <c r="BB1645" s="599"/>
    </row>
    <row r="1646" spans="1:54" s="598" customFormat="1">
      <c r="A1646" s="610"/>
      <c r="B1646" s="610"/>
      <c r="C1646" s="611"/>
      <c r="D1646" s="612"/>
      <c r="E1646" s="613"/>
      <c r="F1646" s="597"/>
      <c r="G1646" s="641"/>
      <c r="H1646" s="615" t="str">
        <f>H$43</f>
        <v>S4</v>
      </c>
      <c r="I1646" s="641"/>
      <c r="J1646" s="641"/>
      <c r="K1646" s="641"/>
      <c r="L1646" s="599"/>
      <c r="M1646" s="599"/>
      <c r="N1646" s="599"/>
      <c r="O1646" s="599"/>
      <c r="P1646" s="599"/>
      <c r="Q1646" s="599"/>
      <c r="R1646" s="599"/>
      <c r="S1646" s="599"/>
      <c r="T1646" s="599"/>
      <c r="U1646" s="599"/>
      <c r="V1646" s="599"/>
      <c r="W1646" s="599"/>
      <c r="X1646" s="599"/>
      <c r="Y1646" s="599"/>
      <c r="Z1646" s="599"/>
      <c r="AA1646" s="599"/>
      <c r="AB1646" s="599"/>
      <c r="AC1646" s="599"/>
      <c r="AD1646" s="599"/>
      <c r="AE1646" s="599"/>
      <c r="AF1646" s="599"/>
      <c r="AG1646" s="599"/>
      <c r="AH1646" s="599"/>
      <c r="AI1646" s="599"/>
      <c r="AJ1646" s="599"/>
      <c r="AK1646" s="599"/>
      <c r="AL1646" s="599"/>
      <c r="AM1646" s="599"/>
      <c r="AN1646" s="599"/>
      <c r="AO1646" s="599"/>
      <c r="AP1646" s="599"/>
      <c r="AQ1646" s="599"/>
      <c r="AR1646" s="599"/>
      <c r="AS1646" s="599"/>
      <c r="AT1646" s="599"/>
      <c r="AU1646" s="599"/>
      <c r="AV1646" s="599"/>
      <c r="AW1646" s="599"/>
      <c r="AX1646" s="599"/>
      <c r="AY1646" s="599"/>
      <c r="AZ1646" s="599"/>
      <c r="BA1646" s="599"/>
      <c r="BB1646" s="599"/>
    </row>
    <row r="1647" spans="1:54" s="598" customFormat="1">
      <c r="A1647" s="610"/>
      <c r="B1647" s="610"/>
      <c r="C1647" s="611"/>
      <c r="D1647" s="612"/>
      <c r="E1647" s="613"/>
      <c r="F1647" s="597"/>
      <c r="G1647" s="600"/>
      <c r="H1647" s="600"/>
      <c r="I1647" s="600"/>
      <c r="J1647" s="600"/>
      <c r="K1647" s="600"/>
      <c r="L1647" s="599"/>
      <c r="M1647" s="599"/>
      <c r="N1647" s="599"/>
      <c r="O1647" s="599"/>
      <c r="P1647" s="599"/>
      <c r="Q1647" s="599"/>
      <c r="R1647" s="599"/>
      <c r="S1647" s="599"/>
      <c r="T1647" s="599"/>
      <c r="U1647" s="599"/>
      <c r="V1647" s="599"/>
      <c r="W1647" s="599"/>
      <c r="X1647" s="599"/>
      <c r="Y1647" s="599"/>
      <c r="Z1647" s="599"/>
      <c r="AA1647" s="599"/>
      <c r="AB1647" s="599"/>
      <c r="AC1647" s="599"/>
      <c r="AD1647" s="599"/>
      <c r="AE1647" s="599"/>
      <c r="AF1647" s="599"/>
      <c r="AG1647" s="599"/>
      <c r="AH1647" s="599"/>
      <c r="AI1647" s="599"/>
      <c r="AJ1647" s="599"/>
      <c r="AK1647" s="599"/>
      <c r="AL1647" s="599"/>
      <c r="AM1647" s="599"/>
      <c r="AN1647" s="599"/>
      <c r="AO1647" s="599"/>
      <c r="AP1647" s="599"/>
      <c r="AQ1647" s="599"/>
      <c r="AR1647" s="599"/>
      <c r="AS1647" s="599"/>
      <c r="AT1647" s="599"/>
      <c r="AU1647" s="599"/>
      <c r="AV1647" s="599"/>
      <c r="AW1647" s="599"/>
      <c r="AX1647" s="599"/>
      <c r="AY1647" s="599"/>
      <c r="AZ1647" s="599"/>
      <c r="BA1647" s="599"/>
      <c r="BB1647" s="599"/>
    </row>
    <row r="1648" spans="1:54" s="598" customFormat="1">
      <c r="A1648" s="610"/>
      <c r="B1648" s="610"/>
      <c r="C1648" s="611"/>
      <c r="D1648" s="612"/>
      <c r="E1648" s="613"/>
      <c r="F1648" s="597"/>
      <c r="G1648" s="601">
        <v>4.4000000000000004</v>
      </c>
      <c r="H1648" s="601"/>
      <c r="I1648" s="593" t="s">
        <v>2083</v>
      </c>
      <c r="J1648" s="602"/>
      <c r="K1648" s="640"/>
      <c r="L1648" s="599"/>
      <c r="M1648" s="599"/>
      <c r="N1648" s="599"/>
      <c r="O1648" s="599"/>
      <c r="P1648" s="599"/>
      <c r="Q1648" s="599"/>
      <c r="R1648" s="599"/>
      <c r="S1648" s="599"/>
      <c r="T1648" s="599"/>
      <c r="U1648" s="599"/>
      <c r="V1648" s="599"/>
      <c r="W1648" s="599"/>
      <c r="X1648" s="599"/>
      <c r="Y1648" s="599"/>
      <c r="Z1648" s="599"/>
      <c r="AA1648" s="599"/>
      <c r="AB1648" s="599"/>
      <c r="AC1648" s="599"/>
      <c r="AD1648" s="599"/>
      <c r="AE1648" s="599"/>
      <c r="AF1648" s="599"/>
      <c r="AG1648" s="599"/>
      <c r="AH1648" s="599"/>
      <c r="AI1648" s="599"/>
      <c r="AJ1648" s="599"/>
      <c r="AK1648" s="599"/>
      <c r="AL1648" s="599"/>
      <c r="AM1648" s="599"/>
      <c r="AN1648" s="599"/>
      <c r="AO1648" s="599"/>
      <c r="AP1648" s="599"/>
      <c r="AQ1648" s="599"/>
      <c r="AR1648" s="599"/>
      <c r="AS1648" s="599"/>
      <c r="AT1648" s="599"/>
      <c r="AU1648" s="599"/>
      <c r="AV1648" s="599"/>
      <c r="AW1648" s="599"/>
      <c r="AX1648" s="599"/>
      <c r="AY1648" s="599"/>
      <c r="AZ1648" s="599"/>
      <c r="BA1648" s="599"/>
      <c r="BB1648" s="599"/>
    </row>
    <row r="1649" spans="1:54" s="598" customFormat="1" ht="87.6">
      <c r="A1649" s="610"/>
      <c r="B1649" s="610"/>
      <c r="C1649" s="611"/>
      <c r="D1649" s="612"/>
      <c r="E1649" s="613"/>
      <c r="F1649" s="597"/>
      <c r="G1649" s="605" t="s">
        <v>2084</v>
      </c>
      <c r="H1649" s="605"/>
      <c r="I1649" s="606" t="s">
        <v>2085</v>
      </c>
      <c r="J1649" s="607"/>
      <c r="K1649" s="608"/>
      <c r="L1649" s="599"/>
      <c r="M1649" s="599"/>
      <c r="N1649" s="599"/>
      <c r="O1649" s="599"/>
      <c r="P1649" s="599"/>
      <c r="Q1649" s="599"/>
      <c r="R1649" s="599"/>
      <c r="S1649" s="599"/>
      <c r="T1649" s="599"/>
      <c r="U1649" s="599"/>
      <c r="V1649" s="599"/>
      <c r="W1649" s="599"/>
      <c r="X1649" s="599"/>
      <c r="Y1649" s="599"/>
      <c r="Z1649" s="599"/>
      <c r="AA1649" s="599"/>
      <c r="AB1649" s="599"/>
      <c r="AC1649" s="599"/>
      <c r="AD1649" s="599"/>
      <c r="AE1649" s="599"/>
      <c r="AF1649" s="599"/>
      <c r="AG1649" s="599"/>
      <c r="AH1649" s="599"/>
      <c r="AI1649" s="599"/>
      <c r="AJ1649" s="599"/>
      <c r="AK1649" s="599"/>
      <c r="AL1649" s="599"/>
      <c r="AM1649" s="599"/>
      <c r="AN1649" s="599"/>
      <c r="AO1649" s="599"/>
      <c r="AP1649" s="599"/>
      <c r="AQ1649" s="599"/>
      <c r="AR1649" s="599"/>
      <c r="AS1649" s="599"/>
      <c r="AT1649" s="599"/>
      <c r="AU1649" s="599"/>
      <c r="AV1649" s="599"/>
      <c r="AW1649" s="599"/>
      <c r="AX1649" s="599"/>
      <c r="AY1649" s="599"/>
      <c r="AZ1649" s="599"/>
      <c r="BA1649" s="599"/>
      <c r="BB1649" s="599"/>
    </row>
    <row r="1650" spans="1:54" s="598" customFormat="1" ht="238.5" customHeight="1">
      <c r="A1650" s="610"/>
      <c r="B1650" s="610"/>
      <c r="C1650" s="611"/>
      <c r="D1650" s="612"/>
      <c r="E1650" s="613"/>
      <c r="F1650" s="597"/>
      <c r="G1650" s="605"/>
      <c r="H1650" s="605"/>
      <c r="I1650" s="609" t="s">
        <v>2086</v>
      </c>
      <c r="J1650" s="607"/>
      <c r="K1650" s="608"/>
      <c r="L1650" s="599"/>
      <c r="M1650" s="599"/>
      <c r="N1650" s="599"/>
      <c r="O1650" s="599"/>
      <c r="P1650" s="599"/>
      <c r="Q1650" s="599"/>
      <c r="R1650" s="599"/>
      <c r="S1650" s="599"/>
      <c r="T1650" s="599"/>
      <c r="U1650" s="599"/>
      <c r="V1650" s="599"/>
      <c r="W1650" s="599"/>
      <c r="X1650" s="599"/>
      <c r="Y1650" s="599"/>
      <c r="Z1650" s="599"/>
      <c r="AA1650" s="599"/>
      <c r="AB1650" s="599"/>
      <c r="AC1650" s="599"/>
      <c r="AD1650" s="599"/>
      <c r="AE1650" s="599"/>
      <c r="AF1650" s="599"/>
      <c r="AG1650" s="599"/>
      <c r="AH1650" s="599"/>
      <c r="AI1650" s="599"/>
      <c r="AJ1650" s="599"/>
      <c r="AK1650" s="599"/>
      <c r="AL1650" s="599"/>
      <c r="AM1650" s="599"/>
      <c r="AN1650" s="599"/>
      <c r="AO1650" s="599"/>
      <c r="AP1650" s="599"/>
      <c r="AQ1650" s="599"/>
      <c r="AR1650" s="599"/>
      <c r="AS1650" s="599"/>
      <c r="AT1650" s="599"/>
      <c r="AU1650" s="599"/>
      <c r="AV1650" s="599"/>
      <c r="AW1650" s="599"/>
      <c r="AX1650" s="599"/>
      <c r="AY1650" s="599"/>
      <c r="AZ1650" s="599"/>
      <c r="BA1650" s="599"/>
      <c r="BB1650" s="599"/>
    </row>
    <row r="1651" spans="1:54" s="598" customFormat="1">
      <c r="A1651" s="610"/>
      <c r="B1651" s="610"/>
      <c r="C1651" s="611"/>
      <c r="D1651" s="612"/>
      <c r="E1651" s="613"/>
      <c r="F1651" s="597"/>
      <c r="G1651" s="605"/>
      <c r="H1651" s="605" t="s">
        <v>1517</v>
      </c>
      <c r="I1651" s="574"/>
      <c r="J1651" s="607"/>
      <c r="K1651" s="608"/>
      <c r="L1651" s="599"/>
      <c r="M1651" s="599"/>
      <c r="N1651" s="599"/>
      <c r="O1651" s="599"/>
      <c r="P1651" s="599"/>
      <c r="Q1651" s="599"/>
      <c r="R1651" s="599"/>
      <c r="S1651" s="599"/>
      <c r="T1651" s="599"/>
      <c r="U1651" s="599"/>
      <c r="V1651" s="599"/>
      <c r="W1651" s="599"/>
      <c r="X1651" s="599"/>
      <c r="Y1651" s="599"/>
      <c r="Z1651" s="599"/>
      <c r="AA1651" s="599"/>
      <c r="AB1651" s="599"/>
      <c r="AC1651" s="599"/>
      <c r="AD1651" s="599"/>
      <c r="AE1651" s="599"/>
      <c r="AF1651" s="599"/>
      <c r="AG1651" s="599"/>
      <c r="AH1651" s="599"/>
      <c r="AI1651" s="599"/>
      <c r="AJ1651" s="599"/>
      <c r="AK1651" s="599"/>
      <c r="AL1651" s="599"/>
      <c r="AM1651" s="599"/>
      <c r="AN1651" s="599"/>
      <c r="AO1651" s="599"/>
      <c r="AP1651" s="599"/>
      <c r="AQ1651" s="599"/>
      <c r="AR1651" s="599"/>
      <c r="AS1651" s="599"/>
      <c r="AT1651" s="599"/>
      <c r="AU1651" s="599"/>
      <c r="AV1651" s="599"/>
      <c r="AW1651" s="599"/>
      <c r="AX1651" s="599"/>
      <c r="AY1651" s="599"/>
      <c r="AZ1651" s="599"/>
      <c r="BA1651" s="599"/>
      <c r="BB1651" s="599"/>
    </row>
    <row r="1652" spans="1:54" s="598" customFormat="1">
      <c r="A1652" s="610"/>
      <c r="B1652" s="610"/>
      <c r="C1652" s="611"/>
      <c r="D1652" s="612"/>
      <c r="E1652" s="613"/>
      <c r="F1652" s="597"/>
      <c r="G1652" s="605"/>
      <c r="H1652" s="605" t="str">
        <f>H$39</f>
        <v>MA</v>
      </c>
      <c r="I1652" s="574"/>
      <c r="J1652" s="607"/>
      <c r="K1652" s="608"/>
      <c r="L1652" s="599"/>
      <c r="M1652" s="599"/>
      <c r="N1652" s="599"/>
      <c r="O1652" s="599"/>
      <c r="P1652" s="599"/>
      <c r="Q1652" s="599"/>
      <c r="R1652" s="599"/>
      <c r="S1652" s="599"/>
      <c r="T1652" s="599"/>
      <c r="U1652" s="599"/>
      <c r="V1652" s="599"/>
      <c r="W1652" s="599"/>
      <c r="X1652" s="599"/>
      <c r="Y1652" s="599"/>
      <c r="Z1652" s="599"/>
      <c r="AA1652" s="599"/>
      <c r="AB1652" s="599"/>
      <c r="AC1652" s="599"/>
      <c r="AD1652" s="599"/>
      <c r="AE1652" s="599"/>
      <c r="AF1652" s="599"/>
      <c r="AG1652" s="599"/>
      <c r="AH1652" s="599"/>
      <c r="AI1652" s="599"/>
      <c r="AJ1652" s="599"/>
      <c r="AK1652" s="599"/>
      <c r="AL1652" s="599"/>
      <c r="AM1652" s="599"/>
      <c r="AN1652" s="599"/>
      <c r="AO1652" s="599"/>
      <c r="AP1652" s="599"/>
      <c r="AQ1652" s="599"/>
      <c r="AR1652" s="599"/>
      <c r="AS1652" s="599"/>
      <c r="AT1652" s="599"/>
      <c r="AU1652" s="599"/>
      <c r="AV1652" s="599"/>
      <c r="AW1652" s="599"/>
      <c r="AX1652" s="599"/>
      <c r="AY1652" s="599"/>
      <c r="AZ1652" s="599"/>
      <c r="BA1652" s="599"/>
      <c r="BB1652" s="599"/>
    </row>
    <row r="1653" spans="1:54" s="598" customFormat="1">
      <c r="A1653" s="610"/>
      <c r="B1653" s="610"/>
      <c r="C1653" s="611"/>
      <c r="D1653" s="612"/>
      <c r="E1653" s="613"/>
      <c r="F1653" s="597"/>
      <c r="G1653" s="605"/>
      <c r="H1653" s="605" t="str">
        <f>H$40</f>
        <v>S1</v>
      </c>
      <c r="I1653" s="574"/>
      <c r="J1653" s="607"/>
      <c r="K1653" s="608"/>
      <c r="L1653" s="599"/>
      <c r="M1653" s="599"/>
      <c r="N1653" s="599"/>
      <c r="O1653" s="599"/>
      <c r="P1653" s="599"/>
      <c r="Q1653" s="599"/>
      <c r="R1653" s="599"/>
      <c r="S1653" s="599"/>
      <c r="T1653" s="599"/>
      <c r="U1653" s="599"/>
      <c r="V1653" s="599"/>
      <c r="W1653" s="599"/>
      <c r="X1653" s="599"/>
      <c r="Y1653" s="599"/>
      <c r="Z1653" s="599"/>
      <c r="AA1653" s="599"/>
      <c r="AB1653" s="599"/>
      <c r="AC1653" s="599"/>
      <c r="AD1653" s="599"/>
      <c r="AE1653" s="599"/>
      <c r="AF1653" s="599"/>
      <c r="AG1653" s="599"/>
      <c r="AH1653" s="599"/>
      <c r="AI1653" s="599"/>
      <c r="AJ1653" s="599"/>
      <c r="AK1653" s="599"/>
      <c r="AL1653" s="599"/>
      <c r="AM1653" s="599"/>
      <c r="AN1653" s="599"/>
      <c r="AO1653" s="599"/>
      <c r="AP1653" s="599"/>
      <c r="AQ1653" s="599"/>
      <c r="AR1653" s="599"/>
      <c r="AS1653" s="599"/>
      <c r="AT1653" s="599"/>
      <c r="AU1653" s="599"/>
      <c r="AV1653" s="599"/>
      <c r="AW1653" s="599"/>
      <c r="AX1653" s="599"/>
      <c r="AY1653" s="599"/>
      <c r="AZ1653" s="599"/>
      <c r="BA1653" s="599"/>
      <c r="BB1653" s="599"/>
    </row>
    <row r="1654" spans="1:54" s="598" customFormat="1">
      <c r="A1654" s="610"/>
      <c r="B1654" s="610"/>
      <c r="C1654" s="611"/>
      <c r="D1654" s="612"/>
      <c r="E1654" s="613"/>
      <c r="F1654" s="597"/>
      <c r="G1654" s="605"/>
      <c r="H1654" s="605" t="str">
        <f>H$41</f>
        <v>S2</v>
      </c>
      <c r="I1654" s="574"/>
      <c r="J1654" s="607"/>
      <c r="K1654" s="608"/>
      <c r="L1654" s="599"/>
      <c r="M1654" s="599"/>
      <c r="N1654" s="599"/>
      <c r="O1654" s="599"/>
      <c r="P1654" s="599"/>
      <c r="Q1654" s="599"/>
      <c r="R1654" s="599"/>
      <c r="S1654" s="599"/>
      <c r="T1654" s="599"/>
      <c r="U1654" s="599"/>
      <c r="V1654" s="599"/>
      <c r="W1654" s="599"/>
      <c r="X1654" s="599"/>
      <c r="Y1654" s="599"/>
      <c r="Z1654" s="599"/>
      <c r="AA1654" s="599"/>
      <c r="AB1654" s="599"/>
      <c r="AC1654" s="599"/>
      <c r="AD1654" s="599"/>
      <c r="AE1654" s="599"/>
      <c r="AF1654" s="599"/>
      <c r="AG1654" s="599"/>
      <c r="AH1654" s="599"/>
      <c r="AI1654" s="599"/>
      <c r="AJ1654" s="599"/>
      <c r="AK1654" s="599"/>
      <c r="AL1654" s="599"/>
      <c r="AM1654" s="599"/>
      <c r="AN1654" s="599"/>
      <c r="AO1654" s="599"/>
      <c r="AP1654" s="599"/>
      <c r="AQ1654" s="599"/>
      <c r="AR1654" s="599"/>
      <c r="AS1654" s="599"/>
      <c r="AT1654" s="599"/>
      <c r="AU1654" s="599"/>
      <c r="AV1654" s="599"/>
      <c r="AW1654" s="599"/>
      <c r="AX1654" s="599"/>
      <c r="AY1654" s="599"/>
      <c r="AZ1654" s="599"/>
      <c r="BA1654" s="599"/>
      <c r="BB1654" s="599"/>
    </row>
    <row r="1655" spans="1:54" s="598" customFormat="1">
      <c r="A1655" s="610"/>
      <c r="B1655" s="610"/>
      <c r="C1655" s="611"/>
      <c r="D1655" s="612"/>
      <c r="E1655" s="613"/>
      <c r="F1655" s="597"/>
      <c r="G1655" s="605"/>
      <c r="H1655" s="605" t="str">
        <f>H$42</f>
        <v>S3</v>
      </c>
      <c r="I1655" s="574"/>
      <c r="J1655" s="607"/>
      <c r="K1655" s="608"/>
      <c r="L1655" s="599"/>
      <c r="M1655" s="599"/>
      <c r="N1655" s="599"/>
      <c r="O1655" s="599"/>
      <c r="P1655" s="599"/>
      <c r="Q1655" s="599"/>
      <c r="R1655" s="599"/>
      <c r="S1655" s="599"/>
      <c r="T1655" s="599"/>
      <c r="U1655" s="599"/>
      <c r="V1655" s="599"/>
      <c r="W1655" s="599"/>
      <c r="X1655" s="599"/>
      <c r="Y1655" s="599"/>
      <c r="Z1655" s="599"/>
      <c r="AA1655" s="599"/>
      <c r="AB1655" s="599"/>
      <c r="AC1655" s="599"/>
      <c r="AD1655" s="599"/>
      <c r="AE1655" s="599"/>
      <c r="AF1655" s="599"/>
      <c r="AG1655" s="599"/>
      <c r="AH1655" s="599"/>
      <c r="AI1655" s="599"/>
      <c r="AJ1655" s="599"/>
      <c r="AK1655" s="599"/>
      <c r="AL1655" s="599"/>
      <c r="AM1655" s="599"/>
      <c r="AN1655" s="599"/>
      <c r="AO1655" s="599"/>
      <c r="AP1655" s="599"/>
      <c r="AQ1655" s="599"/>
      <c r="AR1655" s="599"/>
      <c r="AS1655" s="599"/>
      <c r="AT1655" s="599"/>
      <c r="AU1655" s="599"/>
      <c r="AV1655" s="599"/>
      <c r="AW1655" s="599"/>
      <c r="AX1655" s="599"/>
      <c r="AY1655" s="599"/>
      <c r="AZ1655" s="599"/>
      <c r="BA1655" s="599"/>
      <c r="BB1655" s="599"/>
    </row>
    <row r="1656" spans="1:54" s="598" customFormat="1">
      <c r="A1656" s="610"/>
      <c r="B1656" s="610"/>
      <c r="C1656" s="611"/>
      <c r="D1656" s="612"/>
      <c r="E1656" s="613"/>
      <c r="F1656" s="597"/>
      <c r="G1656" s="605"/>
      <c r="H1656" s="605" t="str">
        <f>H$43</f>
        <v>S4</v>
      </c>
      <c r="I1656" s="574"/>
      <c r="J1656" s="607"/>
      <c r="K1656" s="608"/>
      <c r="L1656" s="599"/>
      <c r="M1656" s="599"/>
      <c r="N1656" s="599"/>
      <c r="O1656" s="599"/>
      <c r="P1656" s="599"/>
      <c r="Q1656" s="599"/>
      <c r="R1656" s="599"/>
      <c r="S1656" s="599"/>
      <c r="T1656" s="599"/>
      <c r="U1656" s="599"/>
      <c r="V1656" s="599"/>
      <c r="W1656" s="599"/>
      <c r="X1656" s="599"/>
      <c r="Y1656" s="599"/>
      <c r="Z1656" s="599"/>
      <c r="AA1656" s="599"/>
      <c r="AB1656" s="599"/>
      <c r="AC1656" s="599"/>
      <c r="AD1656" s="599"/>
      <c r="AE1656" s="599"/>
      <c r="AF1656" s="599"/>
      <c r="AG1656" s="599"/>
      <c r="AH1656" s="599"/>
      <c r="AI1656" s="599"/>
      <c r="AJ1656" s="599"/>
      <c r="AK1656" s="599"/>
      <c r="AL1656" s="599"/>
      <c r="AM1656" s="599"/>
      <c r="AN1656" s="599"/>
      <c r="AO1656" s="599"/>
      <c r="AP1656" s="599"/>
      <c r="AQ1656" s="599"/>
      <c r="AR1656" s="599"/>
      <c r="AS1656" s="599"/>
      <c r="AT1656" s="599"/>
      <c r="AU1656" s="599"/>
      <c r="AV1656" s="599"/>
      <c r="AW1656" s="599"/>
      <c r="AX1656" s="599"/>
      <c r="AY1656" s="599"/>
      <c r="AZ1656" s="599"/>
      <c r="BA1656" s="599"/>
      <c r="BB1656" s="599"/>
    </row>
    <row r="1657" spans="1:54" s="598" customFormat="1">
      <c r="A1657" s="610"/>
      <c r="B1657" s="610"/>
      <c r="C1657" s="611"/>
      <c r="D1657" s="612"/>
      <c r="E1657" s="613"/>
      <c r="F1657" s="597"/>
      <c r="G1657" s="610"/>
      <c r="H1657" s="610"/>
      <c r="I1657" s="611"/>
      <c r="J1657" s="612"/>
      <c r="K1657" s="613"/>
      <c r="L1657" s="599"/>
      <c r="M1657" s="599"/>
      <c r="N1657" s="599"/>
      <c r="O1657" s="599"/>
      <c r="P1657" s="599"/>
      <c r="Q1657" s="599"/>
      <c r="R1657" s="599"/>
      <c r="S1657" s="599"/>
      <c r="T1657" s="599"/>
      <c r="U1657" s="599"/>
      <c r="V1657" s="599"/>
      <c r="W1657" s="599"/>
      <c r="X1657" s="599"/>
      <c r="Y1657" s="599"/>
      <c r="Z1657" s="599"/>
      <c r="AA1657" s="599"/>
      <c r="AB1657" s="599"/>
      <c r="AC1657" s="599"/>
      <c r="AD1657" s="599"/>
      <c r="AE1657" s="599"/>
      <c r="AF1657" s="599"/>
      <c r="AG1657" s="599"/>
      <c r="AH1657" s="599"/>
      <c r="AI1657" s="599"/>
      <c r="AJ1657" s="599"/>
      <c r="AK1657" s="599"/>
      <c r="AL1657" s="599"/>
      <c r="AM1657" s="599"/>
      <c r="AN1657" s="599"/>
      <c r="AO1657" s="599"/>
      <c r="AP1657" s="599"/>
      <c r="AQ1657" s="599"/>
      <c r="AR1657" s="599"/>
      <c r="AS1657" s="599"/>
      <c r="AT1657" s="599"/>
      <c r="AU1657" s="599"/>
      <c r="AV1657" s="599"/>
      <c r="AW1657" s="599"/>
      <c r="AX1657" s="599"/>
      <c r="AY1657" s="599"/>
      <c r="AZ1657" s="599"/>
      <c r="BA1657" s="599"/>
      <c r="BB1657" s="599"/>
    </row>
    <row r="1658" spans="1:54" s="598" customFormat="1" ht="99.95">
      <c r="A1658" s="610"/>
      <c r="B1658" s="610"/>
      <c r="C1658" s="611"/>
      <c r="D1658" s="612"/>
      <c r="E1658" s="613"/>
      <c r="F1658" s="597"/>
      <c r="G1658" s="615" t="s">
        <v>2087</v>
      </c>
      <c r="H1658" s="615"/>
      <c r="I1658" s="619" t="s">
        <v>2088</v>
      </c>
      <c r="J1658" s="617"/>
      <c r="K1658" s="693"/>
      <c r="L1658" s="599"/>
      <c r="M1658" s="599"/>
      <c r="N1658" s="599"/>
      <c r="O1658" s="599"/>
      <c r="P1658" s="599"/>
      <c r="Q1658" s="599"/>
      <c r="R1658" s="599"/>
      <c r="S1658" s="599"/>
      <c r="T1658" s="599"/>
      <c r="U1658" s="599"/>
      <c r="V1658" s="599"/>
      <c r="W1658" s="599"/>
      <c r="X1658" s="599"/>
      <c r="Y1658" s="599"/>
      <c r="Z1658" s="599"/>
      <c r="AA1658" s="599"/>
      <c r="AB1658" s="599"/>
      <c r="AC1658" s="599"/>
      <c r="AD1658" s="599"/>
      <c r="AE1658" s="599"/>
      <c r="AF1658" s="599"/>
      <c r="AG1658" s="599"/>
      <c r="AH1658" s="599"/>
      <c r="AI1658" s="599"/>
      <c r="AJ1658" s="599"/>
      <c r="AK1658" s="599"/>
      <c r="AL1658" s="599"/>
      <c r="AM1658" s="599"/>
      <c r="AN1658" s="599"/>
      <c r="AO1658" s="599"/>
      <c r="AP1658" s="599"/>
      <c r="AQ1658" s="599"/>
      <c r="AR1658" s="599"/>
      <c r="AS1658" s="599"/>
      <c r="AT1658" s="599"/>
      <c r="AU1658" s="599"/>
      <c r="AV1658" s="599"/>
      <c r="AW1658" s="599"/>
      <c r="AX1658" s="599"/>
      <c r="AY1658" s="599"/>
      <c r="AZ1658" s="599"/>
      <c r="BA1658" s="599"/>
      <c r="BB1658" s="599"/>
    </row>
    <row r="1659" spans="1:54" s="598" customFormat="1">
      <c r="A1659" s="610"/>
      <c r="B1659" s="610"/>
      <c r="C1659" s="611"/>
      <c r="D1659" s="612"/>
      <c r="E1659" s="613"/>
      <c r="F1659" s="597"/>
      <c r="G1659" s="615"/>
      <c r="H1659" s="615" t="s">
        <v>1517</v>
      </c>
      <c r="I1659" s="619"/>
      <c r="J1659" s="617"/>
      <c r="K1659" s="693"/>
      <c r="L1659" s="599"/>
      <c r="M1659" s="599"/>
      <c r="N1659" s="599"/>
      <c r="O1659" s="599"/>
      <c r="P1659" s="599"/>
      <c r="Q1659" s="599"/>
      <c r="R1659" s="599"/>
      <c r="S1659" s="599"/>
      <c r="T1659" s="599"/>
      <c r="U1659" s="599"/>
      <c r="V1659" s="599"/>
      <c r="W1659" s="599"/>
      <c r="X1659" s="599"/>
      <c r="Y1659" s="599"/>
      <c r="Z1659" s="599"/>
      <c r="AA1659" s="599"/>
      <c r="AB1659" s="599"/>
      <c r="AC1659" s="599"/>
      <c r="AD1659" s="599"/>
      <c r="AE1659" s="599"/>
      <c r="AF1659" s="599"/>
      <c r="AG1659" s="599"/>
      <c r="AH1659" s="599"/>
      <c r="AI1659" s="599"/>
      <c r="AJ1659" s="599"/>
      <c r="AK1659" s="599"/>
      <c r="AL1659" s="599"/>
      <c r="AM1659" s="599"/>
      <c r="AN1659" s="599"/>
      <c r="AO1659" s="599"/>
      <c r="AP1659" s="599"/>
      <c r="AQ1659" s="599"/>
      <c r="AR1659" s="599"/>
      <c r="AS1659" s="599"/>
      <c r="AT1659" s="599"/>
      <c r="AU1659" s="599"/>
      <c r="AV1659" s="599"/>
      <c r="AW1659" s="599"/>
      <c r="AX1659" s="599"/>
      <c r="AY1659" s="599"/>
      <c r="AZ1659" s="599"/>
      <c r="BA1659" s="599"/>
      <c r="BB1659" s="599"/>
    </row>
    <row r="1660" spans="1:54" s="598" customFormat="1">
      <c r="A1660" s="610"/>
      <c r="B1660" s="610"/>
      <c r="C1660" s="611"/>
      <c r="D1660" s="612"/>
      <c r="E1660" s="613"/>
      <c r="F1660" s="597"/>
      <c r="G1660" s="615"/>
      <c r="H1660" s="615" t="str">
        <f>H$39</f>
        <v>MA</v>
      </c>
      <c r="I1660" s="619"/>
      <c r="J1660" s="617"/>
      <c r="K1660" s="693"/>
      <c r="L1660" s="599"/>
      <c r="M1660" s="599"/>
      <c r="N1660" s="599"/>
      <c r="O1660" s="599"/>
      <c r="P1660" s="599"/>
      <c r="Q1660" s="599"/>
      <c r="R1660" s="599"/>
      <c r="S1660" s="599"/>
      <c r="T1660" s="599"/>
      <c r="U1660" s="599"/>
      <c r="V1660" s="599"/>
      <c r="W1660" s="599"/>
      <c r="X1660" s="599"/>
      <c r="Y1660" s="599"/>
      <c r="Z1660" s="599"/>
      <c r="AA1660" s="599"/>
      <c r="AB1660" s="599"/>
      <c r="AC1660" s="599"/>
      <c r="AD1660" s="599"/>
      <c r="AE1660" s="599"/>
      <c r="AF1660" s="599"/>
      <c r="AG1660" s="599"/>
      <c r="AH1660" s="599"/>
      <c r="AI1660" s="599"/>
      <c r="AJ1660" s="599"/>
      <c r="AK1660" s="599"/>
      <c r="AL1660" s="599"/>
      <c r="AM1660" s="599"/>
      <c r="AN1660" s="599"/>
      <c r="AO1660" s="599"/>
      <c r="AP1660" s="599"/>
      <c r="AQ1660" s="599"/>
      <c r="AR1660" s="599"/>
      <c r="AS1660" s="599"/>
      <c r="AT1660" s="599"/>
      <c r="AU1660" s="599"/>
      <c r="AV1660" s="599"/>
      <c r="AW1660" s="599"/>
      <c r="AX1660" s="599"/>
      <c r="AY1660" s="599"/>
      <c r="AZ1660" s="599"/>
      <c r="BA1660" s="599"/>
      <c r="BB1660" s="599"/>
    </row>
    <row r="1661" spans="1:54" s="598" customFormat="1">
      <c r="A1661" s="610"/>
      <c r="B1661" s="610"/>
      <c r="C1661" s="611"/>
      <c r="D1661" s="612"/>
      <c r="E1661" s="613"/>
      <c r="F1661" s="597"/>
      <c r="G1661" s="615"/>
      <c r="H1661" s="615" t="str">
        <f>H$40</f>
        <v>S1</v>
      </c>
      <c r="I1661" s="619"/>
      <c r="J1661" s="617"/>
      <c r="K1661" s="693"/>
      <c r="L1661" s="599"/>
      <c r="M1661" s="599"/>
      <c r="N1661" s="599"/>
      <c r="O1661" s="599"/>
      <c r="P1661" s="599"/>
      <c r="Q1661" s="599"/>
      <c r="R1661" s="599"/>
      <c r="S1661" s="599"/>
      <c r="T1661" s="599"/>
      <c r="U1661" s="599"/>
      <c r="V1661" s="599"/>
      <c r="W1661" s="599"/>
      <c r="X1661" s="599"/>
      <c r="Y1661" s="599"/>
      <c r="Z1661" s="599"/>
      <c r="AA1661" s="599"/>
      <c r="AB1661" s="599"/>
      <c r="AC1661" s="599"/>
      <c r="AD1661" s="599"/>
      <c r="AE1661" s="599"/>
      <c r="AF1661" s="599"/>
      <c r="AG1661" s="599"/>
      <c r="AH1661" s="599"/>
      <c r="AI1661" s="599"/>
      <c r="AJ1661" s="599"/>
      <c r="AK1661" s="599"/>
      <c r="AL1661" s="599"/>
      <c r="AM1661" s="599"/>
      <c r="AN1661" s="599"/>
      <c r="AO1661" s="599"/>
      <c r="AP1661" s="599"/>
      <c r="AQ1661" s="599"/>
      <c r="AR1661" s="599"/>
      <c r="AS1661" s="599"/>
      <c r="AT1661" s="599"/>
      <c r="AU1661" s="599"/>
      <c r="AV1661" s="599"/>
      <c r="AW1661" s="599"/>
      <c r="AX1661" s="599"/>
      <c r="AY1661" s="599"/>
      <c r="AZ1661" s="599"/>
      <c r="BA1661" s="599"/>
      <c r="BB1661" s="599"/>
    </row>
    <row r="1662" spans="1:54" s="598" customFormat="1">
      <c r="A1662" s="610"/>
      <c r="B1662" s="610"/>
      <c r="C1662" s="611"/>
      <c r="D1662" s="612"/>
      <c r="E1662" s="613"/>
      <c r="F1662" s="597"/>
      <c r="G1662" s="615"/>
      <c r="H1662" s="615" t="str">
        <f>H$41</f>
        <v>S2</v>
      </c>
      <c r="I1662" s="619"/>
      <c r="J1662" s="617"/>
      <c r="K1662" s="693"/>
      <c r="L1662" s="599"/>
      <c r="M1662" s="599"/>
      <c r="N1662" s="599"/>
      <c r="O1662" s="599"/>
      <c r="P1662" s="599"/>
      <c r="Q1662" s="599"/>
      <c r="R1662" s="599"/>
      <c r="S1662" s="599"/>
      <c r="T1662" s="599"/>
      <c r="U1662" s="599"/>
      <c r="V1662" s="599"/>
      <c r="W1662" s="599"/>
      <c r="X1662" s="599"/>
      <c r="Y1662" s="599"/>
      <c r="Z1662" s="599"/>
      <c r="AA1662" s="599"/>
      <c r="AB1662" s="599"/>
      <c r="AC1662" s="599"/>
      <c r="AD1662" s="599"/>
      <c r="AE1662" s="599"/>
      <c r="AF1662" s="599"/>
      <c r="AG1662" s="599"/>
      <c r="AH1662" s="599"/>
      <c r="AI1662" s="599"/>
      <c r="AJ1662" s="599"/>
      <c r="AK1662" s="599"/>
      <c r="AL1662" s="599"/>
      <c r="AM1662" s="599"/>
      <c r="AN1662" s="599"/>
      <c r="AO1662" s="599"/>
      <c r="AP1662" s="599"/>
      <c r="AQ1662" s="599"/>
      <c r="AR1662" s="599"/>
      <c r="AS1662" s="599"/>
      <c r="AT1662" s="599"/>
      <c r="AU1662" s="599"/>
      <c r="AV1662" s="599"/>
      <c r="AW1662" s="599"/>
      <c r="AX1662" s="599"/>
      <c r="AY1662" s="599"/>
      <c r="AZ1662" s="599"/>
      <c r="BA1662" s="599"/>
      <c r="BB1662" s="599"/>
    </row>
    <row r="1663" spans="1:54" s="598" customFormat="1">
      <c r="A1663" s="610"/>
      <c r="B1663" s="610"/>
      <c r="C1663" s="611"/>
      <c r="D1663" s="612"/>
      <c r="E1663" s="613"/>
      <c r="F1663" s="597"/>
      <c r="G1663" s="615"/>
      <c r="H1663" s="615" t="str">
        <f>H$42</f>
        <v>S3</v>
      </c>
      <c r="I1663" s="619"/>
      <c r="J1663" s="617"/>
      <c r="K1663" s="693"/>
      <c r="L1663" s="599"/>
      <c r="M1663" s="599"/>
      <c r="N1663" s="599"/>
      <c r="O1663" s="599"/>
      <c r="P1663" s="599"/>
      <c r="Q1663" s="599"/>
      <c r="R1663" s="599"/>
      <c r="S1663" s="599"/>
      <c r="T1663" s="599"/>
      <c r="U1663" s="599"/>
      <c r="V1663" s="599"/>
      <c r="W1663" s="599"/>
      <c r="X1663" s="599"/>
      <c r="Y1663" s="599"/>
      <c r="Z1663" s="599"/>
      <c r="AA1663" s="599"/>
      <c r="AB1663" s="599"/>
      <c r="AC1663" s="599"/>
      <c r="AD1663" s="599"/>
      <c r="AE1663" s="599"/>
      <c r="AF1663" s="599"/>
      <c r="AG1663" s="599"/>
      <c r="AH1663" s="599"/>
      <c r="AI1663" s="599"/>
      <c r="AJ1663" s="599"/>
      <c r="AK1663" s="599"/>
      <c r="AL1663" s="599"/>
      <c r="AM1663" s="599"/>
      <c r="AN1663" s="599"/>
      <c r="AO1663" s="599"/>
      <c r="AP1663" s="599"/>
      <c r="AQ1663" s="599"/>
      <c r="AR1663" s="599"/>
      <c r="AS1663" s="599"/>
      <c r="AT1663" s="599"/>
      <c r="AU1663" s="599"/>
      <c r="AV1663" s="599"/>
      <c r="AW1663" s="599"/>
      <c r="AX1663" s="599"/>
      <c r="AY1663" s="599"/>
      <c r="AZ1663" s="599"/>
      <c r="BA1663" s="599"/>
      <c r="BB1663" s="599"/>
    </row>
    <row r="1664" spans="1:54" s="598" customFormat="1">
      <c r="A1664" s="610"/>
      <c r="B1664" s="610"/>
      <c r="C1664" s="611"/>
      <c r="D1664" s="612"/>
      <c r="E1664" s="613"/>
      <c r="F1664" s="597"/>
      <c r="G1664" s="615"/>
      <c r="H1664" s="615" t="str">
        <f>H$43</f>
        <v>S4</v>
      </c>
      <c r="I1664" s="619"/>
      <c r="J1664" s="617"/>
      <c r="K1664" s="693"/>
      <c r="L1664" s="599"/>
      <c r="M1664" s="599"/>
      <c r="N1664" s="599"/>
      <c r="O1664" s="599"/>
      <c r="P1664" s="599"/>
      <c r="Q1664" s="599"/>
      <c r="R1664" s="599"/>
      <c r="S1664" s="599"/>
      <c r="T1664" s="599"/>
      <c r="U1664" s="599"/>
      <c r="V1664" s="599"/>
      <c r="W1664" s="599"/>
      <c r="X1664" s="599"/>
      <c r="Y1664" s="599"/>
      <c r="Z1664" s="599"/>
      <c r="AA1664" s="599"/>
      <c r="AB1664" s="599"/>
      <c r="AC1664" s="599"/>
      <c r="AD1664" s="599"/>
      <c r="AE1664" s="599"/>
      <c r="AF1664" s="599"/>
      <c r="AG1664" s="599"/>
      <c r="AH1664" s="599"/>
      <c r="AI1664" s="599"/>
      <c r="AJ1664" s="599"/>
      <c r="AK1664" s="599"/>
      <c r="AL1664" s="599"/>
      <c r="AM1664" s="599"/>
      <c r="AN1664" s="599"/>
      <c r="AO1664" s="599"/>
      <c r="AP1664" s="599"/>
      <c r="AQ1664" s="599"/>
      <c r="AR1664" s="599"/>
      <c r="AS1664" s="599"/>
      <c r="AT1664" s="599"/>
      <c r="AU1664" s="599"/>
      <c r="AV1664" s="599"/>
      <c r="AW1664" s="599"/>
      <c r="AX1664" s="599"/>
      <c r="AY1664" s="599"/>
      <c r="AZ1664" s="599"/>
      <c r="BA1664" s="599"/>
      <c r="BB1664" s="599"/>
    </row>
    <row r="1665" spans="1:54" s="598" customFormat="1">
      <c r="A1665" s="610"/>
      <c r="B1665" s="610"/>
      <c r="C1665" s="611"/>
      <c r="D1665" s="612"/>
      <c r="E1665" s="613"/>
      <c r="F1665" s="597"/>
      <c r="G1665" s="610"/>
      <c r="H1665" s="610"/>
      <c r="I1665" s="611"/>
      <c r="J1665" s="612"/>
      <c r="K1665" s="613"/>
      <c r="L1665" s="599"/>
      <c r="M1665" s="599"/>
      <c r="N1665" s="599"/>
      <c r="O1665" s="599"/>
      <c r="P1665" s="599"/>
      <c r="Q1665" s="599"/>
      <c r="R1665" s="599"/>
      <c r="S1665" s="599"/>
      <c r="T1665" s="599"/>
      <c r="U1665" s="599"/>
      <c r="V1665" s="599"/>
      <c r="W1665" s="599"/>
      <c r="X1665" s="599"/>
      <c r="Y1665" s="599"/>
      <c r="Z1665" s="599"/>
      <c r="AA1665" s="599"/>
      <c r="AB1665" s="599"/>
      <c r="AC1665" s="599"/>
      <c r="AD1665" s="599"/>
      <c r="AE1665" s="599"/>
      <c r="AF1665" s="599"/>
      <c r="AG1665" s="599"/>
      <c r="AH1665" s="599"/>
      <c r="AI1665" s="599"/>
      <c r="AJ1665" s="599"/>
      <c r="AK1665" s="599"/>
      <c r="AL1665" s="599"/>
      <c r="AM1665" s="599"/>
      <c r="AN1665" s="599"/>
      <c r="AO1665" s="599"/>
      <c r="AP1665" s="599"/>
      <c r="AQ1665" s="599"/>
      <c r="AR1665" s="599"/>
      <c r="AS1665" s="599"/>
      <c r="AT1665" s="599"/>
      <c r="AU1665" s="599"/>
      <c r="AV1665" s="599"/>
      <c r="AW1665" s="599"/>
      <c r="AX1665" s="599"/>
      <c r="AY1665" s="599"/>
      <c r="AZ1665" s="599"/>
      <c r="BA1665" s="599"/>
      <c r="BB1665" s="599"/>
    </row>
    <row r="1666" spans="1:54" s="598" customFormat="1" ht="25.5" customHeight="1">
      <c r="A1666" s="601">
        <v>4.4000000000000004</v>
      </c>
      <c r="B1666" s="601"/>
      <c r="C1666" s="593" t="s">
        <v>1312</v>
      </c>
      <c r="D1666" s="602"/>
      <c r="E1666" s="640"/>
      <c r="F1666" s="597"/>
      <c r="G1666" s="601">
        <v>4.5</v>
      </c>
      <c r="H1666" s="601"/>
      <c r="I1666" s="593" t="s">
        <v>1312</v>
      </c>
      <c r="J1666" s="602"/>
      <c r="K1666" s="640"/>
      <c r="L1666" s="599"/>
      <c r="M1666" s="599"/>
      <c r="N1666" s="599"/>
      <c r="O1666" s="599"/>
      <c r="P1666" s="599"/>
      <c r="Q1666" s="599"/>
      <c r="R1666" s="599"/>
      <c r="S1666" s="599"/>
      <c r="T1666" s="599"/>
      <c r="U1666" s="599"/>
      <c r="V1666" s="599"/>
      <c r="W1666" s="599"/>
      <c r="X1666" s="599"/>
      <c r="Y1666" s="599"/>
      <c r="Z1666" s="599"/>
      <c r="AA1666" s="599"/>
      <c r="AB1666" s="599"/>
      <c r="AC1666" s="599"/>
      <c r="AD1666" s="599"/>
      <c r="AE1666" s="599"/>
      <c r="AF1666" s="599"/>
      <c r="AG1666" s="599"/>
      <c r="AH1666" s="599"/>
      <c r="AI1666" s="599"/>
      <c r="AJ1666" s="599"/>
      <c r="AK1666" s="599"/>
      <c r="AL1666" s="599"/>
      <c r="AM1666" s="599"/>
      <c r="AN1666" s="599"/>
      <c r="AO1666" s="599"/>
      <c r="AP1666" s="599"/>
      <c r="AQ1666" s="599"/>
      <c r="AR1666" s="599"/>
      <c r="AS1666" s="599"/>
      <c r="AT1666" s="599"/>
      <c r="AU1666" s="599"/>
      <c r="AV1666" s="599"/>
      <c r="AW1666" s="599"/>
      <c r="AX1666" s="599"/>
      <c r="AY1666" s="599"/>
      <c r="AZ1666" s="599"/>
      <c r="BA1666" s="599"/>
      <c r="BB1666" s="599"/>
    </row>
    <row r="1667" spans="1:54" s="598" customFormat="1" ht="125.1">
      <c r="A1667" s="605" t="s">
        <v>1313</v>
      </c>
      <c r="B1667" s="605"/>
      <c r="C1667" s="606" t="s">
        <v>1314</v>
      </c>
      <c r="D1667" s="607"/>
      <c r="E1667" s="608"/>
      <c r="F1667" s="597"/>
      <c r="G1667" s="605" t="s">
        <v>925</v>
      </c>
      <c r="H1667" s="605"/>
      <c r="I1667" s="606" t="s">
        <v>2089</v>
      </c>
      <c r="J1667" s="607"/>
      <c r="K1667" s="608"/>
      <c r="L1667" s="599"/>
      <c r="M1667" s="599"/>
      <c r="N1667" s="599"/>
      <c r="O1667" s="599"/>
      <c r="P1667" s="599"/>
      <c r="Q1667" s="599"/>
      <c r="R1667" s="599"/>
      <c r="S1667" s="599"/>
      <c r="T1667" s="599"/>
      <c r="U1667" s="599"/>
      <c r="V1667" s="599"/>
      <c r="W1667" s="599"/>
      <c r="X1667" s="599"/>
      <c r="Y1667" s="599"/>
      <c r="Z1667" s="599"/>
      <c r="AA1667" s="599"/>
      <c r="AB1667" s="599"/>
      <c r="AC1667" s="599"/>
      <c r="AD1667" s="599"/>
      <c r="AE1667" s="599"/>
      <c r="AF1667" s="599"/>
      <c r="AG1667" s="599"/>
      <c r="AH1667" s="599"/>
      <c r="AI1667" s="599"/>
      <c r="AJ1667" s="599"/>
      <c r="AK1667" s="599"/>
      <c r="AL1667" s="599"/>
      <c r="AM1667" s="599"/>
      <c r="AN1667" s="599"/>
      <c r="AO1667" s="599"/>
      <c r="AP1667" s="599"/>
      <c r="AQ1667" s="599"/>
      <c r="AR1667" s="599"/>
      <c r="AS1667" s="599"/>
      <c r="AT1667" s="599"/>
      <c r="AU1667" s="599"/>
      <c r="AV1667" s="599"/>
      <c r="AW1667" s="599"/>
      <c r="AX1667" s="599"/>
      <c r="AY1667" s="599"/>
      <c r="AZ1667" s="599"/>
      <c r="BA1667" s="599"/>
      <c r="BB1667" s="599"/>
    </row>
    <row r="1668" spans="1:54" s="598" customFormat="1" ht="375">
      <c r="A1668" s="605"/>
      <c r="B1668" s="605"/>
      <c r="C1668" s="609" t="s">
        <v>2090</v>
      </c>
      <c r="D1668" s="607"/>
      <c r="E1668" s="608"/>
      <c r="F1668" s="597"/>
      <c r="G1668" s="605"/>
      <c r="H1668" s="605"/>
      <c r="I1668" s="609" t="s">
        <v>2091</v>
      </c>
      <c r="J1668" s="607"/>
      <c r="K1668" s="608"/>
      <c r="L1668" s="599"/>
      <c r="M1668" s="599"/>
      <c r="N1668" s="599"/>
      <c r="O1668" s="599"/>
      <c r="P1668" s="599"/>
      <c r="Q1668" s="599"/>
      <c r="R1668" s="599"/>
      <c r="S1668" s="599"/>
      <c r="T1668" s="599"/>
      <c r="U1668" s="599"/>
      <c r="V1668" s="599"/>
      <c r="W1668" s="599"/>
      <c r="X1668" s="599"/>
      <c r="Y1668" s="599"/>
      <c r="Z1668" s="599"/>
      <c r="AA1668" s="599"/>
      <c r="AB1668" s="599"/>
      <c r="AC1668" s="599"/>
      <c r="AD1668" s="599"/>
      <c r="AE1668" s="599"/>
      <c r="AF1668" s="599"/>
      <c r="AG1668" s="599"/>
      <c r="AH1668" s="599"/>
      <c r="AI1668" s="599"/>
      <c r="AJ1668" s="599"/>
      <c r="AK1668" s="599"/>
      <c r="AL1668" s="599"/>
      <c r="AM1668" s="599"/>
      <c r="AN1668" s="599"/>
      <c r="AO1668" s="599"/>
      <c r="AP1668" s="599"/>
      <c r="AQ1668" s="599"/>
      <c r="AR1668" s="599"/>
      <c r="AS1668" s="599"/>
      <c r="AT1668" s="599"/>
      <c r="AU1668" s="599"/>
      <c r="AV1668" s="599"/>
      <c r="AW1668" s="599"/>
      <c r="AX1668" s="599"/>
      <c r="AY1668" s="599"/>
      <c r="AZ1668" s="599"/>
      <c r="BA1668" s="599"/>
      <c r="BB1668" s="599"/>
    </row>
    <row r="1669" spans="1:54" s="598" customFormat="1">
      <c r="A1669" s="605"/>
      <c r="B1669" s="605" t="s">
        <v>1517</v>
      </c>
      <c r="C1669" s="574"/>
      <c r="D1669" s="607"/>
      <c r="E1669" s="608"/>
      <c r="F1669" s="597"/>
      <c r="G1669" s="605"/>
      <c r="H1669" s="605" t="s">
        <v>1517</v>
      </c>
      <c r="I1669" s="574"/>
      <c r="J1669" s="607"/>
      <c r="K1669" s="608"/>
      <c r="L1669" s="599"/>
      <c r="M1669" s="599"/>
      <c r="N1669" s="599"/>
      <c r="O1669" s="599"/>
      <c r="P1669" s="599"/>
      <c r="Q1669" s="599"/>
      <c r="R1669" s="599"/>
      <c r="S1669" s="599"/>
      <c r="T1669" s="599"/>
      <c r="U1669" s="599"/>
      <c r="V1669" s="599"/>
      <c r="W1669" s="599"/>
      <c r="X1669" s="599"/>
      <c r="Y1669" s="599"/>
      <c r="Z1669" s="599"/>
      <c r="AA1669" s="599"/>
      <c r="AB1669" s="599"/>
      <c r="AC1669" s="599"/>
      <c r="AD1669" s="599"/>
      <c r="AE1669" s="599"/>
      <c r="AF1669" s="599"/>
      <c r="AG1669" s="599"/>
      <c r="AH1669" s="599"/>
      <c r="AI1669" s="599"/>
      <c r="AJ1669" s="599"/>
      <c r="AK1669" s="599"/>
      <c r="AL1669" s="599"/>
      <c r="AM1669" s="599"/>
      <c r="AN1669" s="599"/>
      <c r="AO1669" s="599"/>
      <c r="AP1669" s="599"/>
      <c r="AQ1669" s="599"/>
      <c r="AR1669" s="599"/>
      <c r="AS1669" s="599"/>
      <c r="AT1669" s="599"/>
      <c r="AU1669" s="599"/>
      <c r="AV1669" s="599"/>
      <c r="AW1669" s="599"/>
      <c r="AX1669" s="599"/>
      <c r="AY1669" s="599"/>
      <c r="AZ1669" s="599"/>
      <c r="BA1669" s="599"/>
      <c r="BB1669" s="599"/>
    </row>
    <row r="1670" spans="1:54" s="598" customFormat="1">
      <c r="A1670" s="605"/>
      <c r="B1670" s="605" t="str">
        <f>B$39</f>
        <v>MA</v>
      </c>
      <c r="C1670" s="574"/>
      <c r="D1670" s="607"/>
      <c r="E1670" s="608"/>
      <c r="F1670" s="597"/>
      <c r="G1670" s="605"/>
      <c r="H1670" s="605" t="str">
        <f>H$39</f>
        <v>MA</v>
      </c>
      <c r="I1670" s="574"/>
      <c r="J1670" s="607"/>
      <c r="K1670" s="608"/>
      <c r="L1670" s="599"/>
      <c r="M1670" s="599"/>
      <c r="N1670" s="599"/>
      <c r="O1670" s="599"/>
      <c r="P1670" s="599"/>
      <c r="Q1670" s="599"/>
      <c r="R1670" s="599"/>
      <c r="S1670" s="599"/>
      <c r="T1670" s="599"/>
      <c r="U1670" s="599"/>
      <c r="V1670" s="599"/>
      <c r="W1670" s="599"/>
      <c r="X1670" s="599"/>
      <c r="Y1670" s="599"/>
      <c r="Z1670" s="599"/>
      <c r="AA1670" s="599"/>
      <c r="AB1670" s="599"/>
      <c r="AC1670" s="599"/>
      <c r="AD1670" s="599"/>
      <c r="AE1670" s="599"/>
      <c r="AF1670" s="599"/>
      <c r="AG1670" s="599"/>
      <c r="AH1670" s="599"/>
      <c r="AI1670" s="599"/>
      <c r="AJ1670" s="599"/>
      <c r="AK1670" s="599"/>
      <c r="AL1670" s="599"/>
      <c r="AM1670" s="599"/>
      <c r="AN1670" s="599"/>
      <c r="AO1670" s="599"/>
      <c r="AP1670" s="599"/>
      <c r="AQ1670" s="599"/>
      <c r="AR1670" s="599"/>
      <c r="AS1670" s="599"/>
      <c r="AT1670" s="599"/>
      <c r="AU1670" s="599"/>
      <c r="AV1670" s="599"/>
      <c r="AW1670" s="599"/>
      <c r="AX1670" s="599"/>
      <c r="AY1670" s="599"/>
      <c r="AZ1670" s="599"/>
      <c r="BA1670" s="599"/>
      <c r="BB1670" s="599"/>
    </row>
    <row r="1671" spans="1:54" s="598" customFormat="1">
      <c r="A1671" s="605"/>
      <c r="B1671" s="605" t="str">
        <f>B$40</f>
        <v>S1</v>
      </c>
      <c r="C1671" s="574"/>
      <c r="D1671" s="607"/>
      <c r="E1671" s="608"/>
      <c r="F1671" s="597"/>
      <c r="G1671" s="605"/>
      <c r="H1671" s="605" t="str">
        <f>H$40</f>
        <v>S1</v>
      </c>
      <c r="I1671" s="574"/>
      <c r="J1671" s="607"/>
      <c r="K1671" s="608"/>
      <c r="L1671" s="599"/>
      <c r="M1671" s="599"/>
      <c r="N1671" s="599"/>
      <c r="O1671" s="599"/>
      <c r="P1671" s="599"/>
      <c r="Q1671" s="599"/>
      <c r="R1671" s="599"/>
      <c r="S1671" s="599"/>
      <c r="T1671" s="599"/>
      <c r="U1671" s="599"/>
      <c r="V1671" s="599"/>
      <c r="W1671" s="599"/>
      <c r="X1671" s="599"/>
      <c r="Y1671" s="599"/>
      <c r="Z1671" s="599"/>
      <c r="AA1671" s="599"/>
      <c r="AB1671" s="599"/>
      <c r="AC1671" s="599"/>
      <c r="AD1671" s="599"/>
      <c r="AE1671" s="599"/>
      <c r="AF1671" s="599"/>
      <c r="AG1671" s="599"/>
      <c r="AH1671" s="599"/>
      <c r="AI1671" s="599"/>
      <c r="AJ1671" s="599"/>
      <c r="AK1671" s="599"/>
      <c r="AL1671" s="599"/>
      <c r="AM1671" s="599"/>
      <c r="AN1671" s="599"/>
      <c r="AO1671" s="599"/>
      <c r="AP1671" s="599"/>
      <c r="AQ1671" s="599"/>
      <c r="AR1671" s="599"/>
      <c r="AS1671" s="599"/>
      <c r="AT1671" s="599"/>
      <c r="AU1671" s="599"/>
      <c r="AV1671" s="599"/>
      <c r="AW1671" s="599"/>
      <c r="AX1671" s="599"/>
      <c r="AY1671" s="599"/>
      <c r="AZ1671" s="599"/>
      <c r="BA1671" s="599"/>
      <c r="BB1671" s="599"/>
    </row>
    <row r="1672" spans="1:54" s="598" customFormat="1">
      <c r="A1672" s="605"/>
      <c r="B1672" s="605" t="str">
        <f>B$41</f>
        <v>S2</v>
      </c>
      <c r="C1672" s="574"/>
      <c r="D1672" s="607"/>
      <c r="E1672" s="608"/>
      <c r="F1672" s="597"/>
      <c r="G1672" s="605"/>
      <c r="H1672" s="605" t="str">
        <f>H$41</f>
        <v>S2</v>
      </c>
      <c r="I1672" s="574"/>
      <c r="J1672" s="607"/>
      <c r="K1672" s="608"/>
      <c r="L1672" s="599"/>
      <c r="M1672" s="599"/>
      <c r="N1672" s="599"/>
      <c r="O1672" s="599"/>
      <c r="P1672" s="599"/>
      <c r="Q1672" s="599"/>
      <c r="R1672" s="599"/>
      <c r="S1672" s="599"/>
      <c r="T1672" s="599"/>
      <c r="U1672" s="599"/>
      <c r="V1672" s="599"/>
      <c r="W1672" s="599"/>
      <c r="X1672" s="599"/>
      <c r="Y1672" s="599"/>
      <c r="Z1672" s="599"/>
      <c r="AA1672" s="599"/>
      <c r="AB1672" s="599"/>
      <c r="AC1672" s="599"/>
      <c r="AD1672" s="599"/>
      <c r="AE1672" s="599"/>
      <c r="AF1672" s="599"/>
      <c r="AG1672" s="599"/>
      <c r="AH1672" s="599"/>
      <c r="AI1672" s="599"/>
      <c r="AJ1672" s="599"/>
      <c r="AK1672" s="599"/>
      <c r="AL1672" s="599"/>
      <c r="AM1672" s="599"/>
      <c r="AN1672" s="599"/>
      <c r="AO1672" s="599"/>
      <c r="AP1672" s="599"/>
      <c r="AQ1672" s="599"/>
      <c r="AR1672" s="599"/>
      <c r="AS1672" s="599"/>
      <c r="AT1672" s="599"/>
      <c r="AU1672" s="599"/>
      <c r="AV1672" s="599"/>
      <c r="AW1672" s="599"/>
      <c r="AX1672" s="599"/>
      <c r="AY1672" s="599"/>
      <c r="AZ1672" s="599"/>
      <c r="BA1672" s="599"/>
      <c r="BB1672" s="599"/>
    </row>
    <row r="1673" spans="1:54" s="598" customFormat="1">
      <c r="A1673" s="605"/>
      <c r="B1673" s="605" t="str">
        <f>B$42</f>
        <v>S3</v>
      </c>
      <c r="C1673" s="574"/>
      <c r="D1673" s="607"/>
      <c r="E1673" s="608"/>
      <c r="F1673" s="597"/>
      <c r="G1673" s="605"/>
      <c r="H1673" s="605" t="str">
        <f>H$42</f>
        <v>S3</v>
      </c>
      <c r="I1673" s="574"/>
      <c r="J1673" s="607"/>
      <c r="K1673" s="608"/>
      <c r="L1673" s="599"/>
      <c r="M1673" s="599"/>
      <c r="N1673" s="599"/>
      <c r="O1673" s="599"/>
      <c r="P1673" s="599"/>
      <c r="Q1673" s="599"/>
      <c r="R1673" s="599"/>
      <c r="S1673" s="599"/>
      <c r="T1673" s="599"/>
      <c r="U1673" s="599"/>
      <c r="V1673" s="599"/>
      <c r="W1673" s="599"/>
      <c r="X1673" s="599"/>
      <c r="Y1673" s="599"/>
      <c r="Z1673" s="599"/>
      <c r="AA1673" s="599"/>
      <c r="AB1673" s="599"/>
      <c r="AC1673" s="599"/>
      <c r="AD1673" s="599"/>
      <c r="AE1673" s="599"/>
      <c r="AF1673" s="599"/>
      <c r="AG1673" s="599"/>
      <c r="AH1673" s="599"/>
      <c r="AI1673" s="599"/>
      <c r="AJ1673" s="599"/>
      <c r="AK1673" s="599"/>
      <c r="AL1673" s="599"/>
      <c r="AM1673" s="599"/>
      <c r="AN1673" s="599"/>
      <c r="AO1673" s="599"/>
      <c r="AP1673" s="599"/>
      <c r="AQ1673" s="599"/>
      <c r="AR1673" s="599"/>
      <c r="AS1673" s="599"/>
      <c r="AT1673" s="599"/>
      <c r="AU1673" s="599"/>
      <c r="AV1673" s="599"/>
      <c r="AW1673" s="599"/>
      <c r="AX1673" s="599"/>
      <c r="AY1673" s="599"/>
      <c r="AZ1673" s="599"/>
      <c r="BA1673" s="599"/>
      <c r="BB1673" s="599"/>
    </row>
    <row r="1674" spans="1:54" s="598" customFormat="1">
      <c r="A1674" s="605"/>
      <c r="B1674" s="605" t="str">
        <f>B$43</f>
        <v>S4</v>
      </c>
      <c r="C1674" s="574"/>
      <c r="D1674" s="607"/>
      <c r="E1674" s="608"/>
      <c r="F1674" s="597"/>
      <c r="G1674" s="605"/>
      <c r="H1674" s="605" t="str">
        <f>H$43</f>
        <v>S4</v>
      </c>
      <c r="I1674" s="574"/>
      <c r="J1674" s="607"/>
      <c r="K1674" s="608"/>
      <c r="L1674" s="599"/>
      <c r="M1674" s="599"/>
      <c r="N1674" s="599"/>
      <c r="O1674" s="599"/>
      <c r="P1674" s="599"/>
      <c r="Q1674" s="599"/>
      <c r="R1674" s="599"/>
      <c r="S1674" s="599"/>
      <c r="T1674" s="599"/>
      <c r="U1674" s="599"/>
      <c r="V1674" s="599"/>
      <c r="W1674" s="599"/>
      <c r="X1674" s="599"/>
      <c r="Y1674" s="599"/>
      <c r="Z1674" s="599"/>
      <c r="AA1674" s="599"/>
      <c r="AB1674" s="599"/>
      <c r="AC1674" s="599"/>
      <c r="AD1674" s="599"/>
      <c r="AE1674" s="599"/>
      <c r="AF1674" s="599"/>
      <c r="AG1674" s="599"/>
      <c r="AH1674" s="599"/>
      <c r="AI1674" s="599"/>
      <c r="AJ1674" s="599"/>
      <c r="AK1674" s="599"/>
      <c r="AL1674" s="599"/>
      <c r="AM1674" s="599"/>
      <c r="AN1674" s="599"/>
      <c r="AO1674" s="599"/>
      <c r="AP1674" s="599"/>
      <c r="AQ1674" s="599"/>
      <c r="AR1674" s="599"/>
      <c r="AS1674" s="599"/>
      <c r="AT1674" s="599"/>
      <c r="AU1674" s="599"/>
      <c r="AV1674" s="599"/>
      <c r="AW1674" s="599"/>
      <c r="AX1674" s="599"/>
      <c r="AY1674" s="599"/>
      <c r="AZ1674" s="599"/>
      <c r="BA1674" s="599"/>
      <c r="BB1674" s="599"/>
    </row>
    <row r="1675" spans="1:54" s="598" customFormat="1">
      <c r="A1675" s="610"/>
      <c r="B1675" s="610"/>
      <c r="C1675" s="611"/>
      <c r="D1675" s="612"/>
      <c r="E1675" s="613"/>
      <c r="F1675" s="597"/>
      <c r="G1675" s="600"/>
      <c r="H1675" s="600"/>
      <c r="I1675" s="600"/>
      <c r="J1675" s="600"/>
      <c r="K1675" s="600"/>
      <c r="L1675" s="599"/>
      <c r="M1675" s="599"/>
      <c r="N1675" s="599"/>
      <c r="O1675" s="599"/>
      <c r="P1675" s="599"/>
      <c r="Q1675" s="599"/>
      <c r="R1675" s="599"/>
      <c r="S1675" s="599"/>
      <c r="T1675" s="599"/>
      <c r="U1675" s="599"/>
      <c r="V1675" s="599"/>
      <c r="W1675" s="599"/>
      <c r="X1675" s="599"/>
      <c r="Y1675" s="599"/>
      <c r="Z1675" s="599"/>
      <c r="AA1675" s="599"/>
      <c r="AB1675" s="599"/>
      <c r="AC1675" s="599"/>
      <c r="AD1675" s="599"/>
      <c r="AE1675" s="599"/>
      <c r="AF1675" s="599"/>
      <c r="AG1675" s="599"/>
      <c r="AH1675" s="599"/>
      <c r="AI1675" s="599"/>
      <c r="AJ1675" s="599"/>
      <c r="AK1675" s="599"/>
      <c r="AL1675" s="599"/>
      <c r="AM1675" s="599"/>
      <c r="AN1675" s="599"/>
      <c r="AO1675" s="599"/>
      <c r="AP1675" s="599"/>
      <c r="AQ1675" s="599"/>
      <c r="AR1675" s="599"/>
      <c r="AS1675" s="599"/>
      <c r="AT1675" s="599"/>
      <c r="AU1675" s="599"/>
      <c r="AV1675" s="599"/>
      <c r="AW1675" s="599"/>
      <c r="AX1675" s="599"/>
      <c r="AY1675" s="599"/>
      <c r="AZ1675" s="599"/>
      <c r="BA1675" s="599"/>
      <c r="BB1675" s="599"/>
    </row>
    <row r="1676" spans="1:54" s="598" customFormat="1" ht="125.1">
      <c r="A1676" s="605" t="s">
        <v>1318</v>
      </c>
      <c r="B1676" s="605"/>
      <c r="C1676" s="606" t="s">
        <v>1319</v>
      </c>
      <c r="D1676" s="607"/>
      <c r="E1676" s="608"/>
      <c r="F1676" s="597"/>
      <c r="G1676" s="615" t="s">
        <v>2092</v>
      </c>
      <c r="H1676" s="615"/>
      <c r="I1676" s="619" t="s">
        <v>2093</v>
      </c>
      <c r="J1676" s="615"/>
      <c r="K1676" s="615"/>
      <c r="L1676" s="599"/>
      <c r="M1676" s="599"/>
      <c r="N1676" s="599"/>
      <c r="O1676" s="599"/>
      <c r="P1676" s="599"/>
      <c r="Q1676" s="599"/>
      <c r="R1676" s="599"/>
      <c r="S1676" s="599"/>
      <c r="T1676" s="599"/>
      <c r="U1676" s="599"/>
      <c r="V1676" s="599"/>
      <c r="W1676" s="599"/>
      <c r="X1676" s="599"/>
      <c r="Y1676" s="599"/>
      <c r="Z1676" s="599"/>
      <c r="AA1676" s="599"/>
      <c r="AB1676" s="599"/>
      <c r="AC1676" s="599"/>
      <c r="AD1676" s="599"/>
      <c r="AE1676" s="599"/>
      <c r="AF1676" s="599"/>
      <c r="AG1676" s="599"/>
      <c r="AH1676" s="599"/>
      <c r="AI1676" s="599"/>
      <c r="AJ1676" s="599"/>
      <c r="AK1676" s="599"/>
      <c r="AL1676" s="599"/>
      <c r="AM1676" s="599"/>
      <c r="AN1676" s="599"/>
      <c r="AO1676" s="599"/>
      <c r="AP1676" s="599"/>
      <c r="AQ1676" s="599"/>
      <c r="AR1676" s="599"/>
      <c r="AS1676" s="599"/>
      <c r="AT1676" s="599"/>
      <c r="AU1676" s="599"/>
      <c r="AV1676" s="599"/>
      <c r="AW1676" s="599"/>
      <c r="AX1676" s="599"/>
      <c r="AY1676" s="599"/>
      <c r="AZ1676" s="599"/>
      <c r="BA1676" s="599"/>
      <c r="BB1676" s="599"/>
    </row>
    <row r="1677" spans="1:54" s="598" customFormat="1">
      <c r="A1677" s="605"/>
      <c r="B1677" s="605" t="s">
        <v>1517</v>
      </c>
      <c r="C1677" s="574"/>
      <c r="D1677" s="607"/>
      <c r="E1677" s="608"/>
      <c r="F1677" s="597"/>
      <c r="G1677" s="615"/>
      <c r="H1677" s="615" t="s">
        <v>1517</v>
      </c>
      <c r="I1677" s="615"/>
      <c r="J1677" s="615"/>
      <c r="K1677" s="615"/>
      <c r="L1677" s="599"/>
      <c r="M1677" s="599"/>
      <c r="N1677" s="599"/>
      <c r="O1677" s="599"/>
      <c r="P1677" s="599"/>
      <c r="Q1677" s="599"/>
      <c r="R1677" s="599"/>
      <c r="S1677" s="599"/>
      <c r="T1677" s="599"/>
      <c r="U1677" s="599"/>
      <c r="V1677" s="599"/>
      <c r="W1677" s="599"/>
      <c r="X1677" s="599"/>
      <c r="Y1677" s="599"/>
      <c r="Z1677" s="599"/>
      <c r="AA1677" s="599"/>
      <c r="AB1677" s="599"/>
      <c r="AC1677" s="599"/>
      <c r="AD1677" s="599"/>
      <c r="AE1677" s="599"/>
      <c r="AF1677" s="599"/>
      <c r="AG1677" s="599"/>
      <c r="AH1677" s="599"/>
      <c r="AI1677" s="599"/>
      <c r="AJ1677" s="599"/>
      <c r="AK1677" s="599"/>
      <c r="AL1677" s="599"/>
      <c r="AM1677" s="599"/>
      <c r="AN1677" s="599"/>
      <c r="AO1677" s="599"/>
      <c r="AP1677" s="599"/>
      <c r="AQ1677" s="599"/>
      <c r="AR1677" s="599"/>
      <c r="AS1677" s="599"/>
      <c r="AT1677" s="599"/>
      <c r="AU1677" s="599"/>
      <c r="AV1677" s="599"/>
      <c r="AW1677" s="599"/>
      <c r="AX1677" s="599"/>
      <c r="AY1677" s="599"/>
      <c r="AZ1677" s="599"/>
      <c r="BA1677" s="599"/>
      <c r="BB1677" s="599"/>
    </row>
    <row r="1678" spans="1:54" s="598" customFormat="1">
      <c r="A1678" s="605"/>
      <c r="B1678" s="605" t="str">
        <f>B$39</f>
        <v>MA</v>
      </c>
      <c r="C1678" s="574"/>
      <c r="D1678" s="607"/>
      <c r="E1678" s="608"/>
      <c r="F1678" s="597"/>
      <c r="G1678" s="615"/>
      <c r="H1678" s="615" t="str">
        <f>H$39</f>
        <v>MA</v>
      </c>
      <c r="I1678" s="615"/>
      <c r="J1678" s="615"/>
      <c r="K1678" s="615"/>
      <c r="L1678" s="599"/>
      <c r="M1678" s="599"/>
      <c r="N1678" s="599"/>
      <c r="O1678" s="599"/>
      <c r="P1678" s="599"/>
      <c r="Q1678" s="599"/>
      <c r="R1678" s="599"/>
      <c r="S1678" s="599"/>
      <c r="T1678" s="599"/>
      <c r="U1678" s="599"/>
      <c r="V1678" s="599"/>
      <c r="W1678" s="599"/>
      <c r="X1678" s="599"/>
      <c r="Y1678" s="599"/>
      <c r="Z1678" s="599"/>
      <c r="AA1678" s="599"/>
      <c r="AB1678" s="599"/>
      <c r="AC1678" s="599"/>
      <c r="AD1678" s="599"/>
      <c r="AE1678" s="599"/>
      <c r="AF1678" s="599"/>
      <c r="AG1678" s="599"/>
      <c r="AH1678" s="599"/>
      <c r="AI1678" s="599"/>
      <c r="AJ1678" s="599"/>
      <c r="AK1678" s="599"/>
      <c r="AL1678" s="599"/>
      <c r="AM1678" s="599"/>
      <c r="AN1678" s="599"/>
      <c r="AO1678" s="599"/>
      <c r="AP1678" s="599"/>
      <c r="AQ1678" s="599"/>
      <c r="AR1678" s="599"/>
      <c r="AS1678" s="599"/>
      <c r="AT1678" s="599"/>
      <c r="AU1678" s="599"/>
      <c r="AV1678" s="599"/>
      <c r="AW1678" s="599"/>
      <c r="AX1678" s="599"/>
      <c r="AY1678" s="599"/>
      <c r="AZ1678" s="599"/>
      <c r="BA1678" s="599"/>
      <c r="BB1678" s="599"/>
    </row>
    <row r="1679" spans="1:54" s="598" customFormat="1">
      <c r="A1679" s="605"/>
      <c r="B1679" s="605" t="str">
        <f>B$40</f>
        <v>S1</v>
      </c>
      <c r="C1679" s="574"/>
      <c r="D1679" s="607"/>
      <c r="E1679" s="608"/>
      <c r="F1679" s="597"/>
      <c r="G1679" s="615"/>
      <c r="H1679" s="615" t="str">
        <f>H$40</f>
        <v>S1</v>
      </c>
      <c r="I1679" s="615"/>
      <c r="J1679" s="615"/>
      <c r="K1679" s="615"/>
      <c r="L1679" s="599"/>
      <c r="M1679" s="599"/>
      <c r="N1679" s="599"/>
      <c r="O1679" s="599"/>
      <c r="P1679" s="599"/>
      <c r="Q1679" s="599"/>
      <c r="R1679" s="599"/>
      <c r="S1679" s="599"/>
      <c r="T1679" s="599"/>
      <c r="U1679" s="599"/>
      <c r="V1679" s="599"/>
      <c r="W1679" s="599"/>
      <c r="X1679" s="599"/>
      <c r="Y1679" s="599"/>
      <c r="Z1679" s="599"/>
      <c r="AA1679" s="599"/>
      <c r="AB1679" s="599"/>
      <c r="AC1679" s="599"/>
      <c r="AD1679" s="599"/>
      <c r="AE1679" s="599"/>
      <c r="AF1679" s="599"/>
      <c r="AG1679" s="599"/>
      <c r="AH1679" s="599"/>
      <c r="AI1679" s="599"/>
      <c r="AJ1679" s="599"/>
      <c r="AK1679" s="599"/>
      <c r="AL1679" s="599"/>
      <c r="AM1679" s="599"/>
      <c r="AN1679" s="599"/>
      <c r="AO1679" s="599"/>
      <c r="AP1679" s="599"/>
      <c r="AQ1679" s="599"/>
      <c r="AR1679" s="599"/>
      <c r="AS1679" s="599"/>
      <c r="AT1679" s="599"/>
      <c r="AU1679" s="599"/>
      <c r="AV1679" s="599"/>
      <c r="AW1679" s="599"/>
      <c r="AX1679" s="599"/>
      <c r="AY1679" s="599"/>
      <c r="AZ1679" s="599"/>
      <c r="BA1679" s="599"/>
      <c r="BB1679" s="599"/>
    </row>
    <row r="1680" spans="1:54" s="598" customFormat="1">
      <c r="A1680" s="605"/>
      <c r="B1680" s="605" t="str">
        <f>B$41</f>
        <v>S2</v>
      </c>
      <c r="C1680" s="574"/>
      <c r="D1680" s="607"/>
      <c r="E1680" s="608"/>
      <c r="F1680" s="597"/>
      <c r="G1680" s="615"/>
      <c r="H1680" s="615" t="str">
        <f>H$41</f>
        <v>S2</v>
      </c>
      <c r="I1680" s="615"/>
      <c r="J1680" s="615"/>
      <c r="K1680" s="615"/>
      <c r="L1680" s="599"/>
      <c r="M1680" s="599"/>
      <c r="N1680" s="599"/>
      <c r="O1680" s="599"/>
      <c r="P1680" s="599"/>
      <c r="Q1680" s="599"/>
      <c r="R1680" s="599"/>
      <c r="S1680" s="599"/>
      <c r="T1680" s="599"/>
      <c r="U1680" s="599"/>
      <c r="V1680" s="599"/>
      <c r="W1680" s="599"/>
      <c r="X1680" s="599"/>
      <c r="Y1680" s="599"/>
      <c r="Z1680" s="599"/>
      <c r="AA1680" s="599"/>
      <c r="AB1680" s="599"/>
      <c r="AC1680" s="599"/>
      <c r="AD1680" s="599"/>
      <c r="AE1680" s="599"/>
      <c r="AF1680" s="599"/>
      <c r="AG1680" s="599"/>
      <c r="AH1680" s="599"/>
      <c r="AI1680" s="599"/>
      <c r="AJ1680" s="599"/>
      <c r="AK1680" s="599"/>
      <c r="AL1680" s="599"/>
      <c r="AM1680" s="599"/>
      <c r="AN1680" s="599"/>
      <c r="AO1680" s="599"/>
      <c r="AP1680" s="599"/>
      <c r="AQ1680" s="599"/>
      <c r="AR1680" s="599"/>
      <c r="AS1680" s="599"/>
      <c r="AT1680" s="599"/>
      <c r="AU1680" s="599"/>
      <c r="AV1680" s="599"/>
      <c r="AW1680" s="599"/>
      <c r="AX1680" s="599"/>
      <c r="AY1680" s="599"/>
      <c r="AZ1680" s="599"/>
      <c r="BA1680" s="599"/>
      <c r="BB1680" s="599"/>
    </row>
    <row r="1681" spans="1:54" s="598" customFormat="1">
      <c r="A1681" s="605"/>
      <c r="B1681" s="605" t="str">
        <f>B$42</f>
        <v>S3</v>
      </c>
      <c r="C1681" s="574"/>
      <c r="D1681" s="607"/>
      <c r="E1681" s="608"/>
      <c r="F1681" s="597"/>
      <c r="G1681" s="615"/>
      <c r="H1681" s="615" t="str">
        <f>H$42</f>
        <v>S3</v>
      </c>
      <c r="I1681" s="615"/>
      <c r="J1681" s="615"/>
      <c r="K1681" s="615"/>
      <c r="L1681" s="599"/>
      <c r="M1681" s="599"/>
      <c r="N1681" s="599"/>
      <c r="O1681" s="599"/>
      <c r="P1681" s="599"/>
      <c r="Q1681" s="599"/>
      <c r="R1681" s="599"/>
      <c r="S1681" s="599"/>
      <c r="T1681" s="599"/>
      <c r="U1681" s="599"/>
      <c r="V1681" s="599"/>
      <c r="W1681" s="599"/>
      <c r="X1681" s="599"/>
      <c r="Y1681" s="599"/>
      <c r="Z1681" s="599"/>
      <c r="AA1681" s="599"/>
      <c r="AB1681" s="599"/>
      <c r="AC1681" s="599"/>
      <c r="AD1681" s="599"/>
      <c r="AE1681" s="599"/>
      <c r="AF1681" s="599"/>
      <c r="AG1681" s="599"/>
      <c r="AH1681" s="599"/>
      <c r="AI1681" s="599"/>
      <c r="AJ1681" s="599"/>
      <c r="AK1681" s="599"/>
      <c r="AL1681" s="599"/>
      <c r="AM1681" s="599"/>
      <c r="AN1681" s="599"/>
      <c r="AO1681" s="599"/>
      <c r="AP1681" s="599"/>
      <c r="AQ1681" s="599"/>
      <c r="AR1681" s="599"/>
      <c r="AS1681" s="599"/>
      <c r="AT1681" s="599"/>
      <c r="AU1681" s="599"/>
      <c r="AV1681" s="599"/>
      <c r="AW1681" s="599"/>
      <c r="AX1681" s="599"/>
      <c r="AY1681" s="599"/>
      <c r="AZ1681" s="599"/>
      <c r="BA1681" s="599"/>
      <c r="BB1681" s="599"/>
    </row>
    <row r="1682" spans="1:54" s="598" customFormat="1">
      <c r="A1682" s="605"/>
      <c r="B1682" s="605" t="str">
        <f>B$43</f>
        <v>S4</v>
      </c>
      <c r="C1682" s="574"/>
      <c r="D1682" s="607"/>
      <c r="E1682" s="608"/>
      <c r="F1682" s="597"/>
      <c r="G1682" s="615"/>
      <c r="H1682" s="615" t="str">
        <f>H$43</f>
        <v>S4</v>
      </c>
      <c r="I1682" s="615"/>
      <c r="J1682" s="615"/>
      <c r="K1682" s="615"/>
      <c r="L1682" s="599"/>
      <c r="M1682" s="599"/>
      <c r="N1682" s="599"/>
      <c r="O1682" s="599"/>
      <c r="P1682" s="599"/>
      <c r="Q1682" s="599"/>
      <c r="R1682" s="599"/>
      <c r="S1682" s="599"/>
      <c r="T1682" s="599"/>
      <c r="U1682" s="599"/>
      <c r="V1682" s="599"/>
      <c r="W1682" s="599"/>
      <c r="X1682" s="599"/>
      <c r="Y1682" s="599"/>
      <c r="Z1682" s="599"/>
      <c r="AA1682" s="599"/>
      <c r="AB1682" s="599"/>
      <c r="AC1682" s="599"/>
      <c r="AD1682" s="599"/>
      <c r="AE1682" s="599"/>
      <c r="AF1682" s="599"/>
      <c r="AG1682" s="599"/>
      <c r="AH1682" s="599"/>
      <c r="AI1682" s="599"/>
      <c r="AJ1682" s="599"/>
      <c r="AK1682" s="599"/>
      <c r="AL1682" s="599"/>
      <c r="AM1682" s="599"/>
      <c r="AN1682" s="599"/>
      <c r="AO1682" s="599"/>
      <c r="AP1682" s="599"/>
      <c r="AQ1682" s="599"/>
      <c r="AR1682" s="599"/>
      <c r="AS1682" s="599"/>
      <c r="AT1682" s="599"/>
      <c r="AU1682" s="599"/>
      <c r="AV1682" s="599"/>
      <c r="AW1682" s="599"/>
      <c r="AX1682" s="599"/>
      <c r="AY1682" s="599"/>
      <c r="AZ1682" s="599"/>
      <c r="BA1682" s="599"/>
      <c r="BB1682" s="599"/>
    </row>
    <row r="1683" spans="1:54" s="598" customFormat="1">
      <c r="A1683" s="610"/>
      <c r="B1683" s="610"/>
      <c r="C1683" s="611"/>
      <c r="D1683" s="612"/>
      <c r="E1683" s="613"/>
      <c r="F1683" s="597"/>
      <c r="G1683" s="600"/>
      <c r="H1683" s="600"/>
      <c r="I1683" s="600"/>
      <c r="J1683" s="600"/>
      <c r="K1683" s="600"/>
      <c r="L1683" s="599"/>
      <c r="M1683" s="599"/>
      <c r="N1683" s="599"/>
      <c r="O1683" s="599"/>
      <c r="P1683" s="599"/>
      <c r="Q1683" s="599"/>
      <c r="R1683" s="599"/>
      <c r="S1683" s="599"/>
      <c r="T1683" s="599"/>
      <c r="U1683" s="599"/>
      <c r="V1683" s="599"/>
      <c r="W1683" s="599"/>
      <c r="X1683" s="599"/>
      <c r="Y1683" s="599"/>
      <c r="Z1683" s="599"/>
      <c r="AA1683" s="599"/>
      <c r="AB1683" s="599"/>
      <c r="AC1683" s="599"/>
      <c r="AD1683" s="599"/>
      <c r="AE1683" s="599"/>
      <c r="AF1683" s="599"/>
      <c r="AG1683" s="599"/>
      <c r="AH1683" s="599"/>
      <c r="AI1683" s="599"/>
      <c r="AJ1683" s="599"/>
      <c r="AK1683" s="599"/>
      <c r="AL1683" s="599"/>
      <c r="AM1683" s="599"/>
      <c r="AN1683" s="599"/>
      <c r="AO1683" s="599"/>
      <c r="AP1683" s="599"/>
      <c r="AQ1683" s="599"/>
      <c r="AR1683" s="599"/>
      <c r="AS1683" s="599"/>
      <c r="AT1683" s="599"/>
      <c r="AU1683" s="599"/>
      <c r="AV1683" s="599"/>
      <c r="AW1683" s="599"/>
      <c r="AX1683" s="599"/>
      <c r="AY1683" s="599"/>
      <c r="AZ1683" s="599"/>
      <c r="BA1683" s="599"/>
      <c r="BB1683" s="599"/>
    </row>
    <row r="1684" spans="1:54" s="598" customFormat="1" ht="112.5">
      <c r="A1684" s="605" t="s">
        <v>1323</v>
      </c>
      <c r="B1684" s="605"/>
      <c r="C1684" s="606" t="s">
        <v>1324</v>
      </c>
      <c r="D1684" s="607"/>
      <c r="E1684" s="608"/>
      <c r="F1684" s="597"/>
      <c r="G1684" s="615" t="s">
        <v>2094</v>
      </c>
      <c r="H1684" s="615"/>
      <c r="I1684" s="619" t="s">
        <v>2095</v>
      </c>
      <c r="J1684" s="615"/>
      <c r="K1684" s="615"/>
      <c r="L1684" s="599"/>
      <c r="M1684" s="599"/>
      <c r="N1684" s="599"/>
      <c r="O1684" s="599"/>
      <c r="P1684" s="599"/>
      <c r="Q1684" s="599"/>
      <c r="R1684" s="599"/>
      <c r="S1684" s="599"/>
      <c r="T1684" s="599"/>
      <c r="U1684" s="599"/>
      <c r="V1684" s="599"/>
      <c r="W1684" s="599"/>
      <c r="X1684" s="599"/>
      <c r="Y1684" s="599"/>
      <c r="Z1684" s="599"/>
      <c r="AA1684" s="599"/>
      <c r="AB1684" s="599"/>
      <c r="AC1684" s="599"/>
      <c r="AD1684" s="599"/>
      <c r="AE1684" s="599"/>
      <c r="AF1684" s="599"/>
      <c r="AG1684" s="599"/>
      <c r="AH1684" s="599"/>
      <c r="AI1684" s="599"/>
      <c r="AJ1684" s="599"/>
      <c r="AK1684" s="599"/>
      <c r="AL1684" s="599"/>
      <c r="AM1684" s="599"/>
      <c r="AN1684" s="599"/>
      <c r="AO1684" s="599"/>
      <c r="AP1684" s="599"/>
      <c r="AQ1684" s="599"/>
      <c r="AR1684" s="599"/>
      <c r="AS1684" s="599"/>
      <c r="AT1684" s="599"/>
      <c r="AU1684" s="599"/>
      <c r="AV1684" s="599"/>
      <c r="AW1684" s="599"/>
      <c r="AX1684" s="599"/>
      <c r="AY1684" s="599"/>
      <c r="AZ1684" s="599"/>
      <c r="BA1684" s="599"/>
      <c r="BB1684" s="599"/>
    </row>
    <row r="1685" spans="1:54" s="598" customFormat="1">
      <c r="A1685" s="605"/>
      <c r="B1685" s="605" t="s">
        <v>1517</v>
      </c>
      <c r="C1685" s="574"/>
      <c r="D1685" s="607"/>
      <c r="E1685" s="608"/>
      <c r="F1685" s="597"/>
      <c r="G1685" s="615"/>
      <c r="H1685" s="615" t="s">
        <v>1517</v>
      </c>
      <c r="I1685" s="615"/>
      <c r="J1685" s="615"/>
      <c r="K1685" s="615"/>
      <c r="L1685" s="599"/>
      <c r="M1685" s="599"/>
      <c r="N1685" s="599"/>
      <c r="O1685" s="599"/>
      <c r="P1685" s="599"/>
      <c r="Q1685" s="599"/>
      <c r="R1685" s="599"/>
      <c r="S1685" s="599"/>
      <c r="T1685" s="599"/>
      <c r="U1685" s="599"/>
      <c r="V1685" s="599"/>
      <c r="W1685" s="599"/>
      <c r="X1685" s="599"/>
      <c r="Y1685" s="599"/>
      <c r="Z1685" s="599"/>
      <c r="AA1685" s="599"/>
      <c r="AB1685" s="599"/>
      <c r="AC1685" s="599"/>
      <c r="AD1685" s="599"/>
      <c r="AE1685" s="599"/>
      <c r="AF1685" s="599"/>
      <c r="AG1685" s="599"/>
      <c r="AH1685" s="599"/>
      <c r="AI1685" s="599"/>
      <c r="AJ1685" s="599"/>
      <c r="AK1685" s="599"/>
      <c r="AL1685" s="599"/>
      <c r="AM1685" s="599"/>
      <c r="AN1685" s="599"/>
      <c r="AO1685" s="599"/>
      <c r="AP1685" s="599"/>
      <c r="AQ1685" s="599"/>
      <c r="AR1685" s="599"/>
      <c r="AS1685" s="599"/>
      <c r="AT1685" s="599"/>
      <c r="AU1685" s="599"/>
      <c r="AV1685" s="599"/>
      <c r="AW1685" s="599"/>
      <c r="AX1685" s="599"/>
      <c r="AY1685" s="599"/>
      <c r="AZ1685" s="599"/>
      <c r="BA1685" s="599"/>
      <c r="BB1685" s="599"/>
    </row>
    <row r="1686" spans="1:54" s="598" customFormat="1">
      <c r="A1686" s="605"/>
      <c r="B1686" s="605" t="str">
        <f>B$39</f>
        <v>MA</v>
      </c>
      <c r="C1686" s="574"/>
      <c r="D1686" s="607"/>
      <c r="E1686" s="608"/>
      <c r="F1686" s="597"/>
      <c r="G1686" s="615"/>
      <c r="H1686" s="615" t="str">
        <f>H$39</f>
        <v>MA</v>
      </c>
      <c r="I1686" s="615"/>
      <c r="J1686" s="615"/>
      <c r="K1686" s="615"/>
      <c r="L1686" s="599"/>
      <c r="M1686" s="599"/>
      <c r="N1686" s="599"/>
      <c r="O1686" s="599"/>
      <c r="P1686" s="599"/>
      <c r="Q1686" s="599"/>
      <c r="R1686" s="599"/>
      <c r="S1686" s="599"/>
      <c r="T1686" s="599"/>
      <c r="U1686" s="599"/>
      <c r="V1686" s="599"/>
      <c r="W1686" s="599"/>
      <c r="X1686" s="599"/>
      <c r="Y1686" s="599"/>
      <c r="Z1686" s="599"/>
      <c r="AA1686" s="599"/>
      <c r="AB1686" s="599"/>
      <c r="AC1686" s="599"/>
      <c r="AD1686" s="599"/>
      <c r="AE1686" s="599"/>
      <c r="AF1686" s="599"/>
      <c r="AG1686" s="599"/>
      <c r="AH1686" s="599"/>
      <c r="AI1686" s="599"/>
      <c r="AJ1686" s="599"/>
      <c r="AK1686" s="599"/>
      <c r="AL1686" s="599"/>
      <c r="AM1686" s="599"/>
      <c r="AN1686" s="599"/>
      <c r="AO1686" s="599"/>
      <c r="AP1686" s="599"/>
      <c r="AQ1686" s="599"/>
      <c r="AR1686" s="599"/>
      <c r="AS1686" s="599"/>
      <c r="AT1686" s="599"/>
      <c r="AU1686" s="599"/>
      <c r="AV1686" s="599"/>
      <c r="AW1686" s="599"/>
      <c r="AX1686" s="599"/>
      <c r="AY1686" s="599"/>
      <c r="AZ1686" s="599"/>
      <c r="BA1686" s="599"/>
      <c r="BB1686" s="599"/>
    </row>
    <row r="1687" spans="1:54" s="598" customFormat="1">
      <c r="A1687" s="605"/>
      <c r="B1687" s="605" t="str">
        <f>B$40</f>
        <v>S1</v>
      </c>
      <c r="C1687" s="574"/>
      <c r="D1687" s="607"/>
      <c r="E1687" s="608"/>
      <c r="F1687" s="597"/>
      <c r="G1687" s="615"/>
      <c r="H1687" s="615" t="str">
        <f>H$40</f>
        <v>S1</v>
      </c>
      <c r="I1687" s="615"/>
      <c r="J1687" s="615"/>
      <c r="K1687" s="615"/>
      <c r="L1687" s="599"/>
      <c r="M1687" s="599"/>
      <c r="N1687" s="599"/>
      <c r="O1687" s="599"/>
      <c r="P1687" s="599"/>
      <c r="Q1687" s="599"/>
      <c r="R1687" s="599"/>
      <c r="S1687" s="599"/>
      <c r="T1687" s="599"/>
      <c r="U1687" s="599"/>
      <c r="V1687" s="599"/>
      <c r="W1687" s="599"/>
      <c r="X1687" s="599"/>
      <c r="Y1687" s="599"/>
      <c r="Z1687" s="599"/>
      <c r="AA1687" s="599"/>
      <c r="AB1687" s="599"/>
      <c r="AC1687" s="599"/>
      <c r="AD1687" s="599"/>
      <c r="AE1687" s="599"/>
      <c r="AF1687" s="599"/>
      <c r="AG1687" s="599"/>
      <c r="AH1687" s="599"/>
      <c r="AI1687" s="599"/>
      <c r="AJ1687" s="599"/>
      <c r="AK1687" s="599"/>
      <c r="AL1687" s="599"/>
      <c r="AM1687" s="599"/>
      <c r="AN1687" s="599"/>
      <c r="AO1687" s="599"/>
      <c r="AP1687" s="599"/>
      <c r="AQ1687" s="599"/>
      <c r="AR1687" s="599"/>
      <c r="AS1687" s="599"/>
      <c r="AT1687" s="599"/>
      <c r="AU1687" s="599"/>
      <c r="AV1687" s="599"/>
      <c r="AW1687" s="599"/>
      <c r="AX1687" s="599"/>
      <c r="AY1687" s="599"/>
      <c r="AZ1687" s="599"/>
      <c r="BA1687" s="599"/>
      <c r="BB1687" s="599"/>
    </row>
    <row r="1688" spans="1:54" s="598" customFormat="1">
      <c r="A1688" s="605"/>
      <c r="B1688" s="605" t="str">
        <f>B$41</f>
        <v>S2</v>
      </c>
      <c r="C1688" s="574"/>
      <c r="D1688" s="607"/>
      <c r="E1688" s="608"/>
      <c r="F1688" s="597"/>
      <c r="G1688" s="615"/>
      <c r="H1688" s="615" t="str">
        <f>H$41</f>
        <v>S2</v>
      </c>
      <c r="I1688" s="615"/>
      <c r="J1688" s="615"/>
      <c r="K1688" s="615"/>
      <c r="L1688" s="599"/>
      <c r="M1688" s="599"/>
      <c r="N1688" s="599"/>
      <c r="O1688" s="599"/>
      <c r="P1688" s="599"/>
      <c r="Q1688" s="599"/>
      <c r="R1688" s="599"/>
      <c r="S1688" s="599"/>
      <c r="T1688" s="599"/>
      <c r="U1688" s="599"/>
      <c r="V1688" s="599"/>
      <c r="W1688" s="599"/>
      <c r="X1688" s="599"/>
      <c r="Y1688" s="599"/>
      <c r="Z1688" s="599"/>
      <c r="AA1688" s="599"/>
      <c r="AB1688" s="599"/>
      <c r="AC1688" s="599"/>
      <c r="AD1688" s="599"/>
      <c r="AE1688" s="599"/>
      <c r="AF1688" s="599"/>
      <c r="AG1688" s="599"/>
      <c r="AH1688" s="599"/>
      <c r="AI1688" s="599"/>
      <c r="AJ1688" s="599"/>
      <c r="AK1688" s="599"/>
      <c r="AL1688" s="599"/>
      <c r="AM1688" s="599"/>
      <c r="AN1688" s="599"/>
      <c r="AO1688" s="599"/>
      <c r="AP1688" s="599"/>
      <c r="AQ1688" s="599"/>
      <c r="AR1688" s="599"/>
      <c r="AS1688" s="599"/>
      <c r="AT1688" s="599"/>
      <c r="AU1688" s="599"/>
      <c r="AV1688" s="599"/>
      <c r="AW1688" s="599"/>
      <c r="AX1688" s="599"/>
      <c r="AY1688" s="599"/>
      <c r="AZ1688" s="599"/>
      <c r="BA1688" s="599"/>
      <c r="BB1688" s="599"/>
    </row>
    <row r="1689" spans="1:54" s="598" customFormat="1">
      <c r="A1689" s="605"/>
      <c r="B1689" s="605" t="str">
        <f>B$42</f>
        <v>S3</v>
      </c>
      <c r="C1689" s="574"/>
      <c r="D1689" s="607"/>
      <c r="E1689" s="608"/>
      <c r="F1689" s="597"/>
      <c r="G1689" s="615"/>
      <c r="H1689" s="615" t="str">
        <f>H$42</f>
        <v>S3</v>
      </c>
      <c r="I1689" s="615"/>
      <c r="J1689" s="615"/>
      <c r="K1689" s="615"/>
      <c r="L1689" s="599"/>
      <c r="M1689" s="599"/>
      <c r="N1689" s="599"/>
      <c r="O1689" s="599"/>
      <c r="P1689" s="599"/>
      <c r="Q1689" s="599"/>
      <c r="R1689" s="599"/>
      <c r="S1689" s="599"/>
      <c r="T1689" s="599"/>
      <c r="U1689" s="599"/>
      <c r="V1689" s="599"/>
      <c r="W1689" s="599"/>
      <c r="X1689" s="599"/>
      <c r="Y1689" s="599"/>
      <c r="Z1689" s="599"/>
      <c r="AA1689" s="599"/>
      <c r="AB1689" s="599"/>
      <c r="AC1689" s="599"/>
      <c r="AD1689" s="599"/>
      <c r="AE1689" s="599"/>
      <c r="AF1689" s="599"/>
      <c r="AG1689" s="599"/>
      <c r="AH1689" s="599"/>
      <c r="AI1689" s="599"/>
      <c r="AJ1689" s="599"/>
      <c r="AK1689" s="599"/>
      <c r="AL1689" s="599"/>
      <c r="AM1689" s="599"/>
      <c r="AN1689" s="599"/>
      <c r="AO1689" s="599"/>
      <c r="AP1689" s="599"/>
      <c r="AQ1689" s="599"/>
      <c r="AR1689" s="599"/>
      <c r="AS1689" s="599"/>
      <c r="AT1689" s="599"/>
      <c r="AU1689" s="599"/>
      <c r="AV1689" s="599"/>
      <c r="AW1689" s="599"/>
      <c r="AX1689" s="599"/>
      <c r="AY1689" s="599"/>
      <c r="AZ1689" s="599"/>
      <c r="BA1689" s="599"/>
      <c r="BB1689" s="599"/>
    </row>
    <row r="1690" spans="1:54" s="598" customFormat="1">
      <c r="A1690" s="605"/>
      <c r="B1690" s="605" t="str">
        <f>B$43</f>
        <v>S4</v>
      </c>
      <c r="C1690" s="574"/>
      <c r="D1690" s="607"/>
      <c r="E1690" s="608"/>
      <c r="F1690" s="597"/>
      <c r="G1690" s="615"/>
      <c r="H1690" s="615" t="str">
        <f>H$43</f>
        <v>S4</v>
      </c>
      <c r="I1690" s="615"/>
      <c r="J1690" s="615"/>
      <c r="K1690" s="615"/>
      <c r="L1690" s="599"/>
      <c r="M1690" s="599"/>
      <c r="N1690" s="599"/>
      <c r="O1690" s="599"/>
      <c r="P1690" s="599"/>
      <c r="Q1690" s="599"/>
      <c r="R1690" s="599"/>
      <c r="S1690" s="599"/>
      <c r="T1690" s="599"/>
      <c r="U1690" s="599"/>
      <c r="V1690" s="599"/>
      <c r="W1690" s="599"/>
      <c r="X1690" s="599"/>
      <c r="Y1690" s="599"/>
      <c r="Z1690" s="599"/>
      <c r="AA1690" s="599"/>
      <c r="AB1690" s="599"/>
      <c r="AC1690" s="599"/>
      <c r="AD1690" s="599"/>
      <c r="AE1690" s="599"/>
      <c r="AF1690" s="599"/>
      <c r="AG1690" s="599"/>
      <c r="AH1690" s="599"/>
      <c r="AI1690" s="599"/>
      <c r="AJ1690" s="599"/>
      <c r="AK1690" s="599"/>
      <c r="AL1690" s="599"/>
      <c r="AM1690" s="599"/>
      <c r="AN1690" s="599"/>
      <c r="AO1690" s="599"/>
      <c r="AP1690" s="599"/>
      <c r="AQ1690" s="599"/>
      <c r="AR1690" s="599"/>
      <c r="AS1690" s="599"/>
      <c r="AT1690" s="599"/>
      <c r="AU1690" s="599"/>
      <c r="AV1690" s="599"/>
      <c r="AW1690" s="599"/>
      <c r="AX1690" s="599"/>
      <c r="AY1690" s="599"/>
      <c r="AZ1690" s="599"/>
      <c r="BA1690" s="599"/>
      <c r="BB1690" s="599"/>
    </row>
    <row r="1691" spans="1:54" s="598" customFormat="1">
      <c r="A1691" s="610"/>
      <c r="B1691" s="600"/>
      <c r="C1691" s="611"/>
      <c r="D1691" s="612"/>
      <c r="E1691" s="613"/>
      <c r="F1691" s="597"/>
      <c r="G1691" s="600"/>
      <c r="H1691" s="600"/>
      <c r="I1691" s="600"/>
      <c r="J1691" s="600"/>
      <c r="K1691" s="600"/>
      <c r="L1691" s="599"/>
      <c r="M1691" s="599"/>
      <c r="N1691" s="599"/>
      <c r="O1691" s="599"/>
      <c r="P1691" s="599"/>
      <c r="Q1691" s="599"/>
      <c r="R1691" s="599"/>
      <c r="S1691" s="599"/>
      <c r="T1691" s="599"/>
      <c r="U1691" s="599"/>
      <c r="V1691" s="599"/>
      <c r="W1691" s="599"/>
      <c r="X1691" s="599"/>
      <c r="Y1691" s="599"/>
      <c r="Z1691" s="599"/>
      <c r="AA1691" s="599"/>
      <c r="AB1691" s="599"/>
      <c r="AC1691" s="599"/>
      <c r="AD1691" s="599"/>
      <c r="AE1691" s="599"/>
      <c r="AF1691" s="599"/>
      <c r="AG1691" s="599"/>
      <c r="AH1691" s="599"/>
      <c r="AI1691" s="599"/>
      <c r="AJ1691" s="599"/>
      <c r="AK1691" s="599"/>
      <c r="AL1691" s="599"/>
      <c r="AM1691" s="599"/>
      <c r="AN1691" s="599"/>
      <c r="AO1691" s="599"/>
      <c r="AP1691" s="599"/>
      <c r="AQ1691" s="599"/>
      <c r="AR1691" s="599"/>
      <c r="AS1691" s="599"/>
      <c r="AT1691" s="599"/>
      <c r="AU1691" s="599"/>
      <c r="AV1691" s="599"/>
      <c r="AW1691" s="599"/>
      <c r="AX1691" s="599"/>
      <c r="AY1691" s="599"/>
      <c r="AZ1691" s="599"/>
      <c r="BA1691" s="599"/>
      <c r="BB1691" s="599"/>
    </row>
    <row r="1692" spans="1:54" s="598" customFormat="1" ht="200.25" customHeight="1">
      <c r="A1692" s="605" t="s">
        <v>1327</v>
      </c>
      <c r="B1692" s="605"/>
      <c r="C1692" s="606" t="s">
        <v>1328</v>
      </c>
      <c r="D1692" s="607"/>
      <c r="E1692" s="608"/>
      <c r="F1692" s="597"/>
      <c r="G1692" s="605" t="s">
        <v>2096</v>
      </c>
      <c r="H1692" s="605"/>
      <c r="I1692" s="606" t="s">
        <v>2097</v>
      </c>
      <c r="J1692" s="607"/>
      <c r="K1692" s="608"/>
      <c r="L1692" s="599"/>
      <c r="M1692" s="599"/>
      <c r="N1692" s="599"/>
      <c r="O1692" s="599"/>
      <c r="P1692" s="599"/>
      <c r="Q1692" s="599"/>
      <c r="R1692" s="599"/>
      <c r="S1692" s="599"/>
      <c r="T1692" s="599"/>
      <c r="U1692" s="599"/>
      <c r="V1692" s="599"/>
      <c r="W1692" s="599"/>
      <c r="X1692" s="599"/>
      <c r="Y1692" s="599"/>
      <c r="Z1692" s="599"/>
      <c r="AA1692" s="599"/>
      <c r="AB1692" s="599"/>
      <c r="AC1692" s="599"/>
      <c r="AD1692" s="599"/>
      <c r="AE1692" s="599"/>
      <c r="AF1692" s="599"/>
      <c r="AG1692" s="599"/>
      <c r="AH1692" s="599"/>
      <c r="AI1692" s="599"/>
      <c r="AJ1692" s="599"/>
      <c r="AK1692" s="599"/>
      <c r="AL1692" s="599"/>
      <c r="AM1692" s="599"/>
      <c r="AN1692" s="599"/>
      <c r="AO1692" s="599"/>
      <c r="AP1692" s="599"/>
      <c r="AQ1692" s="599"/>
      <c r="AR1692" s="599"/>
      <c r="AS1692" s="599"/>
      <c r="AT1692" s="599"/>
      <c r="AU1692" s="599"/>
      <c r="AV1692" s="599"/>
      <c r="AW1692" s="599"/>
      <c r="AX1692" s="599"/>
      <c r="AY1692" s="599"/>
      <c r="AZ1692" s="599"/>
      <c r="BA1692" s="599"/>
      <c r="BB1692" s="599"/>
    </row>
    <row r="1693" spans="1:54" s="598" customFormat="1" ht="409.5">
      <c r="A1693" s="605"/>
      <c r="B1693" s="605"/>
      <c r="C1693" s="609" t="s">
        <v>2098</v>
      </c>
      <c r="D1693" s="607"/>
      <c r="E1693" s="608"/>
      <c r="F1693" s="597"/>
      <c r="G1693" s="605"/>
      <c r="H1693" s="605"/>
      <c r="I1693" s="609" t="s">
        <v>2099</v>
      </c>
      <c r="J1693" s="607"/>
      <c r="K1693" s="608"/>
      <c r="L1693" s="599"/>
      <c r="M1693" s="599"/>
      <c r="N1693" s="599"/>
      <c r="O1693" s="599"/>
      <c r="P1693" s="599"/>
      <c r="Q1693" s="599"/>
      <c r="R1693" s="599"/>
      <c r="S1693" s="599"/>
      <c r="T1693" s="599"/>
      <c r="U1693" s="599"/>
      <c r="V1693" s="599"/>
      <c r="W1693" s="599"/>
      <c r="X1693" s="599"/>
      <c r="Y1693" s="599"/>
      <c r="Z1693" s="599"/>
      <c r="AA1693" s="599"/>
      <c r="AB1693" s="599"/>
      <c r="AC1693" s="599"/>
      <c r="AD1693" s="599"/>
      <c r="AE1693" s="599"/>
      <c r="AF1693" s="599"/>
      <c r="AG1693" s="599"/>
      <c r="AH1693" s="599"/>
      <c r="AI1693" s="599"/>
      <c r="AJ1693" s="599"/>
      <c r="AK1693" s="599"/>
      <c r="AL1693" s="599"/>
      <c r="AM1693" s="599"/>
      <c r="AN1693" s="599"/>
      <c r="AO1693" s="599"/>
      <c r="AP1693" s="599"/>
      <c r="AQ1693" s="599"/>
      <c r="AR1693" s="599"/>
      <c r="AS1693" s="599"/>
      <c r="AT1693" s="599"/>
      <c r="AU1693" s="599"/>
      <c r="AV1693" s="599"/>
      <c r="AW1693" s="599"/>
      <c r="AX1693" s="599"/>
      <c r="AY1693" s="599"/>
      <c r="AZ1693" s="599"/>
      <c r="BA1693" s="599"/>
      <c r="BB1693" s="599"/>
    </row>
    <row r="1694" spans="1:54" s="598" customFormat="1">
      <c r="A1694" s="605"/>
      <c r="B1694" s="605" t="s">
        <v>1517</v>
      </c>
      <c r="C1694" s="574"/>
      <c r="D1694" s="607"/>
      <c r="E1694" s="608"/>
      <c r="F1694" s="597"/>
      <c r="G1694" s="605"/>
      <c r="H1694" s="605" t="s">
        <v>1517</v>
      </c>
      <c r="I1694" s="574"/>
      <c r="J1694" s="607"/>
      <c r="K1694" s="608"/>
      <c r="L1694" s="599"/>
      <c r="M1694" s="599"/>
      <c r="N1694" s="599"/>
      <c r="O1694" s="599"/>
      <c r="P1694" s="599"/>
      <c r="Q1694" s="599"/>
      <c r="R1694" s="599"/>
      <c r="S1694" s="599"/>
      <c r="T1694" s="599"/>
      <c r="U1694" s="599"/>
      <c r="V1694" s="599"/>
      <c r="W1694" s="599"/>
      <c r="X1694" s="599"/>
      <c r="Y1694" s="599"/>
      <c r="Z1694" s="599"/>
      <c r="AA1694" s="599"/>
      <c r="AB1694" s="599"/>
      <c r="AC1694" s="599"/>
      <c r="AD1694" s="599"/>
      <c r="AE1694" s="599"/>
      <c r="AF1694" s="599"/>
      <c r="AG1694" s="599"/>
      <c r="AH1694" s="599"/>
      <c r="AI1694" s="599"/>
      <c r="AJ1694" s="599"/>
      <c r="AK1694" s="599"/>
      <c r="AL1694" s="599"/>
      <c r="AM1694" s="599"/>
      <c r="AN1694" s="599"/>
      <c r="AO1694" s="599"/>
      <c r="AP1694" s="599"/>
      <c r="AQ1694" s="599"/>
      <c r="AR1694" s="599"/>
      <c r="AS1694" s="599"/>
      <c r="AT1694" s="599"/>
      <c r="AU1694" s="599"/>
      <c r="AV1694" s="599"/>
      <c r="AW1694" s="599"/>
      <c r="AX1694" s="599"/>
      <c r="AY1694" s="599"/>
      <c r="AZ1694" s="599"/>
      <c r="BA1694" s="599"/>
      <c r="BB1694" s="599"/>
    </row>
    <row r="1695" spans="1:54" s="598" customFormat="1">
      <c r="A1695" s="605"/>
      <c r="B1695" s="605" t="str">
        <f>B$39</f>
        <v>MA</v>
      </c>
      <c r="C1695" s="574"/>
      <c r="D1695" s="607"/>
      <c r="E1695" s="608"/>
      <c r="F1695" s="597"/>
      <c r="G1695" s="605"/>
      <c r="H1695" s="605" t="str">
        <f>H$39</f>
        <v>MA</v>
      </c>
      <c r="I1695" s="574"/>
      <c r="J1695" s="607"/>
      <c r="K1695" s="608"/>
      <c r="L1695" s="599"/>
      <c r="M1695" s="599"/>
      <c r="N1695" s="599"/>
      <c r="O1695" s="599"/>
      <c r="P1695" s="599"/>
      <c r="Q1695" s="599"/>
      <c r="R1695" s="599"/>
      <c r="S1695" s="599"/>
      <c r="T1695" s="599"/>
      <c r="U1695" s="599"/>
      <c r="V1695" s="599"/>
      <c r="W1695" s="599"/>
      <c r="X1695" s="599"/>
      <c r="Y1695" s="599"/>
      <c r="Z1695" s="599"/>
      <c r="AA1695" s="599"/>
      <c r="AB1695" s="599"/>
      <c r="AC1695" s="599"/>
      <c r="AD1695" s="599"/>
      <c r="AE1695" s="599"/>
      <c r="AF1695" s="599"/>
      <c r="AG1695" s="599"/>
      <c r="AH1695" s="599"/>
      <c r="AI1695" s="599"/>
      <c r="AJ1695" s="599"/>
      <c r="AK1695" s="599"/>
      <c r="AL1695" s="599"/>
      <c r="AM1695" s="599"/>
      <c r="AN1695" s="599"/>
      <c r="AO1695" s="599"/>
      <c r="AP1695" s="599"/>
      <c r="AQ1695" s="599"/>
      <c r="AR1695" s="599"/>
      <c r="AS1695" s="599"/>
      <c r="AT1695" s="599"/>
      <c r="AU1695" s="599"/>
      <c r="AV1695" s="599"/>
      <c r="AW1695" s="599"/>
      <c r="AX1695" s="599"/>
      <c r="AY1695" s="599"/>
      <c r="AZ1695" s="599"/>
      <c r="BA1695" s="599"/>
      <c r="BB1695" s="599"/>
    </row>
    <row r="1696" spans="1:54" s="598" customFormat="1">
      <c r="A1696" s="605"/>
      <c r="B1696" s="605" t="str">
        <f>B$40</f>
        <v>S1</v>
      </c>
      <c r="C1696" s="574"/>
      <c r="D1696" s="607"/>
      <c r="E1696" s="608"/>
      <c r="F1696" s="597"/>
      <c r="G1696" s="605"/>
      <c r="H1696" s="605" t="str">
        <f>H$40</f>
        <v>S1</v>
      </c>
      <c r="I1696" s="574"/>
      <c r="J1696" s="607"/>
      <c r="K1696" s="608"/>
      <c r="L1696" s="599"/>
      <c r="M1696" s="599"/>
      <c r="N1696" s="599"/>
      <c r="O1696" s="599"/>
      <c r="P1696" s="599"/>
      <c r="Q1696" s="599"/>
      <c r="R1696" s="599"/>
      <c r="S1696" s="599"/>
      <c r="T1696" s="599"/>
      <c r="U1696" s="599"/>
      <c r="V1696" s="599"/>
      <c r="W1696" s="599"/>
      <c r="X1696" s="599"/>
      <c r="Y1696" s="599"/>
      <c r="Z1696" s="599"/>
      <c r="AA1696" s="599"/>
      <c r="AB1696" s="599"/>
      <c r="AC1696" s="599"/>
      <c r="AD1696" s="599"/>
      <c r="AE1696" s="599"/>
      <c r="AF1696" s="599"/>
      <c r="AG1696" s="599"/>
      <c r="AH1696" s="599"/>
      <c r="AI1696" s="599"/>
      <c r="AJ1696" s="599"/>
      <c r="AK1696" s="599"/>
      <c r="AL1696" s="599"/>
      <c r="AM1696" s="599"/>
      <c r="AN1696" s="599"/>
      <c r="AO1696" s="599"/>
      <c r="AP1696" s="599"/>
      <c r="AQ1696" s="599"/>
      <c r="AR1696" s="599"/>
      <c r="AS1696" s="599"/>
      <c r="AT1696" s="599"/>
      <c r="AU1696" s="599"/>
      <c r="AV1696" s="599"/>
      <c r="AW1696" s="599"/>
      <c r="AX1696" s="599"/>
      <c r="AY1696" s="599"/>
      <c r="AZ1696" s="599"/>
      <c r="BA1696" s="599"/>
      <c r="BB1696" s="599"/>
    </row>
    <row r="1697" spans="1:54" s="598" customFormat="1">
      <c r="A1697" s="605"/>
      <c r="B1697" s="605" t="str">
        <f>B$41</f>
        <v>S2</v>
      </c>
      <c r="C1697" s="574"/>
      <c r="D1697" s="607"/>
      <c r="E1697" s="608"/>
      <c r="F1697" s="597"/>
      <c r="G1697" s="605"/>
      <c r="H1697" s="605" t="str">
        <f>H$41</f>
        <v>S2</v>
      </c>
      <c r="I1697" s="574"/>
      <c r="J1697" s="607"/>
      <c r="K1697" s="608"/>
      <c r="L1697" s="599"/>
      <c r="M1697" s="599"/>
      <c r="N1697" s="599"/>
      <c r="O1697" s="599"/>
      <c r="P1697" s="599"/>
      <c r="Q1697" s="599"/>
      <c r="R1697" s="599"/>
      <c r="S1697" s="599"/>
      <c r="T1697" s="599"/>
      <c r="U1697" s="599"/>
      <c r="V1697" s="599"/>
      <c r="W1697" s="599"/>
      <c r="X1697" s="599"/>
      <c r="Y1697" s="599"/>
      <c r="Z1697" s="599"/>
      <c r="AA1697" s="599"/>
      <c r="AB1697" s="599"/>
      <c r="AC1697" s="599"/>
      <c r="AD1697" s="599"/>
      <c r="AE1697" s="599"/>
      <c r="AF1697" s="599"/>
      <c r="AG1697" s="599"/>
      <c r="AH1697" s="599"/>
      <c r="AI1697" s="599"/>
      <c r="AJ1697" s="599"/>
      <c r="AK1697" s="599"/>
      <c r="AL1697" s="599"/>
      <c r="AM1697" s="599"/>
      <c r="AN1697" s="599"/>
      <c r="AO1697" s="599"/>
      <c r="AP1697" s="599"/>
      <c r="AQ1697" s="599"/>
      <c r="AR1697" s="599"/>
      <c r="AS1697" s="599"/>
      <c r="AT1697" s="599"/>
      <c r="AU1697" s="599"/>
      <c r="AV1697" s="599"/>
      <c r="AW1697" s="599"/>
      <c r="AX1697" s="599"/>
      <c r="AY1697" s="599"/>
      <c r="AZ1697" s="599"/>
      <c r="BA1697" s="599"/>
      <c r="BB1697" s="599"/>
    </row>
    <row r="1698" spans="1:54" s="598" customFormat="1">
      <c r="A1698" s="673"/>
      <c r="B1698" s="673" t="str">
        <f>B$42</f>
        <v>S3</v>
      </c>
      <c r="C1698" s="674"/>
      <c r="D1698" s="675"/>
      <c r="E1698" s="676"/>
      <c r="F1698" s="597"/>
      <c r="G1698" s="673"/>
      <c r="H1698" s="673" t="str">
        <f>H$42</f>
        <v>S3</v>
      </c>
      <c r="I1698" s="674"/>
      <c r="J1698" s="675"/>
      <c r="K1698" s="676"/>
      <c r="L1698" s="599"/>
      <c r="M1698" s="599"/>
      <c r="N1698" s="599"/>
      <c r="O1698" s="599"/>
      <c r="P1698" s="599"/>
      <c r="Q1698" s="599"/>
      <c r="R1698" s="599"/>
      <c r="S1698" s="599"/>
      <c r="T1698" s="599"/>
      <c r="U1698" s="599"/>
      <c r="V1698" s="599"/>
      <c r="W1698" s="599"/>
      <c r="X1698" s="599"/>
      <c r="Y1698" s="599"/>
      <c r="Z1698" s="599"/>
      <c r="AA1698" s="599"/>
      <c r="AB1698" s="599"/>
      <c r="AC1698" s="599"/>
      <c r="AD1698" s="599"/>
      <c r="AE1698" s="599"/>
      <c r="AF1698" s="599"/>
      <c r="AG1698" s="599"/>
      <c r="AH1698" s="599"/>
      <c r="AI1698" s="599"/>
      <c r="AJ1698" s="599"/>
      <c r="AK1698" s="599"/>
      <c r="AL1698" s="599"/>
      <c r="AM1698" s="599"/>
      <c r="AN1698" s="599"/>
      <c r="AO1698" s="599"/>
      <c r="AP1698" s="599"/>
      <c r="AQ1698" s="599"/>
      <c r="AR1698" s="599"/>
      <c r="AS1698" s="599"/>
      <c r="AT1698" s="599"/>
      <c r="AU1698" s="599"/>
      <c r="AV1698" s="599"/>
      <c r="AW1698" s="599"/>
      <c r="AX1698" s="599"/>
      <c r="AY1698" s="599"/>
      <c r="AZ1698" s="599"/>
      <c r="BA1698" s="599"/>
      <c r="BB1698" s="599"/>
    </row>
    <row r="1699" spans="1:54" s="598" customFormat="1">
      <c r="A1699" s="694"/>
      <c r="B1699" s="694" t="str">
        <f>B$43</f>
        <v>S4</v>
      </c>
      <c r="C1699" s="695"/>
      <c r="D1699" s="696"/>
      <c r="E1699" s="697"/>
      <c r="F1699" s="597"/>
      <c r="G1699" s="694"/>
      <c r="H1699" s="694" t="str">
        <f>H$43</f>
        <v>S4</v>
      </c>
      <c r="I1699" s="695"/>
      <c r="J1699" s="696"/>
      <c r="K1699" s="697"/>
      <c r="L1699" s="599"/>
      <c r="M1699" s="599"/>
      <c r="N1699" s="599"/>
      <c r="O1699" s="599"/>
      <c r="P1699" s="599"/>
      <c r="Q1699" s="599"/>
      <c r="R1699" s="599"/>
      <c r="S1699" s="599"/>
      <c r="T1699" s="599"/>
      <c r="U1699" s="599"/>
      <c r="V1699" s="599"/>
      <c r="W1699" s="599"/>
      <c r="X1699" s="599"/>
      <c r="Y1699" s="599"/>
      <c r="Z1699" s="599"/>
      <c r="AA1699" s="599"/>
      <c r="AB1699" s="599"/>
      <c r="AC1699" s="599"/>
      <c r="AD1699" s="599"/>
      <c r="AE1699" s="599"/>
      <c r="AF1699" s="599"/>
      <c r="AG1699" s="599"/>
      <c r="AH1699" s="599"/>
      <c r="AI1699" s="599"/>
      <c r="AJ1699" s="599"/>
      <c r="AK1699" s="599"/>
      <c r="AL1699" s="599"/>
      <c r="AM1699" s="599"/>
      <c r="AN1699" s="599"/>
      <c r="AO1699" s="599"/>
      <c r="AP1699" s="599"/>
      <c r="AQ1699" s="599"/>
      <c r="AR1699" s="599"/>
      <c r="AS1699" s="599"/>
      <c r="AT1699" s="599"/>
      <c r="AU1699" s="599"/>
      <c r="AV1699" s="599"/>
      <c r="AW1699" s="599"/>
      <c r="AX1699" s="599"/>
      <c r="AY1699" s="599"/>
      <c r="AZ1699" s="599"/>
      <c r="BA1699" s="599"/>
      <c r="BB1699" s="599"/>
    </row>
    <row r="1700" spans="1:54" s="598" customFormat="1">
      <c r="C1700" s="698"/>
      <c r="D1700" s="699"/>
      <c r="E1700" s="596"/>
      <c r="F1700" s="597"/>
      <c r="G1700" s="600"/>
      <c r="H1700" s="600"/>
      <c r="I1700" s="600"/>
      <c r="J1700" s="600"/>
      <c r="K1700" s="600"/>
      <c r="L1700" s="599"/>
      <c r="M1700" s="599"/>
      <c r="N1700" s="599"/>
      <c r="O1700" s="599"/>
      <c r="P1700" s="599"/>
      <c r="Q1700" s="599"/>
      <c r="R1700" s="599"/>
      <c r="S1700" s="599"/>
      <c r="T1700" s="599"/>
      <c r="U1700" s="599"/>
      <c r="V1700" s="599"/>
      <c r="W1700" s="599"/>
      <c r="X1700" s="599"/>
      <c r="Y1700" s="599"/>
      <c r="Z1700" s="599"/>
      <c r="AA1700" s="599"/>
      <c r="AB1700" s="599"/>
      <c r="AC1700" s="599"/>
      <c r="AD1700" s="599"/>
      <c r="AE1700" s="599"/>
      <c r="AF1700" s="599"/>
      <c r="AG1700" s="599"/>
      <c r="AH1700" s="599"/>
      <c r="AI1700" s="599"/>
      <c r="AJ1700" s="599"/>
      <c r="AK1700" s="599"/>
      <c r="AL1700" s="599"/>
      <c r="AM1700" s="599"/>
      <c r="AN1700" s="599"/>
      <c r="AO1700" s="599"/>
      <c r="AP1700" s="599"/>
      <c r="AQ1700" s="599"/>
      <c r="AR1700" s="599"/>
      <c r="AS1700" s="599"/>
      <c r="AT1700" s="599"/>
      <c r="AU1700" s="599"/>
      <c r="AV1700" s="599"/>
      <c r="AW1700" s="599"/>
      <c r="AX1700" s="599"/>
      <c r="AY1700" s="599"/>
      <c r="AZ1700" s="599"/>
      <c r="BA1700" s="599"/>
      <c r="BB1700" s="599"/>
    </row>
    <row r="1701" spans="1:54" s="598" customFormat="1" ht="112.5">
      <c r="A1701" s="605" t="s">
        <v>1332</v>
      </c>
      <c r="B1701" s="605"/>
      <c r="C1701" s="606" t="s">
        <v>1333</v>
      </c>
      <c r="D1701" s="607"/>
      <c r="E1701" s="608"/>
      <c r="F1701" s="597"/>
      <c r="G1701" s="615" t="s">
        <v>2100</v>
      </c>
      <c r="H1701" s="615"/>
      <c r="I1701" s="619" t="s">
        <v>2101</v>
      </c>
      <c r="J1701" s="641"/>
      <c r="K1701" s="641"/>
      <c r="L1701" s="599"/>
      <c r="M1701" s="599"/>
      <c r="N1701" s="599"/>
      <c r="O1701" s="599"/>
      <c r="P1701" s="599"/>
      <c r="Q1701" s="599"/>
      <c r="R1701" s="599"/>
      <c r="S1701" s="599"/>
      <c r="T1701" s="599"/>
      <c r="U1701" s="599"/>
      <c r="V1701" s="599"/>
      <c r="W1701" s="599"/>
      <c r="X1701" s="599"/>
      <c r="Y1701" s="599"/>
      <c r="Z1701" s="599"/>
      <c r="AA1701" s="599"/>
      <c r="AB1701" s="599"/>
      <c r="AC1701" s="599"/>
      <c r="AD1701" s="599"/>
      <c r="AE1701" s="599"/>
      <c r="AF1701" s="599"/>
      <c r="AG1701" s="599"/>
      <c r="AH1701" s="599"/>
      <c r="AI1701" s="599"/>
      <c r="AJ1701" s="599"/>
      <c r="AK1701" s="599"/>
      <c r="AL1701" s="599"/>
      <c r="AM1701" s="599"/>
      <c r="AN1701" s="599"/>
      <c r="AO1701" s="599"/>
      <c r="AP1701" s="599"/>
      <c r="AQ1701" s="599"/>
      <c r="AR1701" s="599"/>
      <c r="AS1701" s="599"/>
      <c r="AT1701" s="599"/>
      <c r="AU1701" s="599"/>
      <c r="AV1701" s="599"/>
      <c r="AW1701" s="599"/>
      <c r="AX1701" s="599"/>
      <c r="AY1701" s="599"/>
      <c r="AZ1701" s="599"/>
      <c r="BA1701" s="599"/>
      <c r="BB1701" s="599"/>
    </row>
    <row r="1702" spans="1:54" s="598" customFormat="1">
      <c r="A1702" s="605"/>
      <c r="B1702" s="605" t="s">
        <v>1517</v>
      </c>
      <c r="C1702" s="574"/>
      <c r="D1702" s="607"/>
      <c r="E1702" s="608"/>
      <c r="F1702" s="597"/>
      <c r="G1702" s="641"/>
      <c r="H1702" s="605" t="s">
        <v>1517</v>
      </c>
      <c r="I1702" s="641"/>
      <c r="J1702" s="641"/>
      <c r="K1702" s="641"/>
      <c r="L1702" s="599"/>
      <c r="M1702" s="599"/>
      <c r="N1702" s="599"/>
      <c r="O1702" s="599"/>
      <c r="P1702" s="599"/>
      <c r="Q1702" s="599"/>
      <c r="R1702" s="599"/>
      <c r="S1702" s="599"/>
      <c r="T1702" s="599"/>
      <c r="U1702" s="599"/>
      <c r="V1702" s="599"/>
      <c r="W1702" s="599"/>
      <c r="X1702" s="599"/>
      <c r="Y1702" s="599"/>
      <c r="Z1702" s="599"/>
      <c r="AA1702" s="599"/>
      <c r="AB1702" s="599"/>
      <c r="AC1702" s="599"/>
      <c r="AD1702" s="599"/>
      <c r="AE1702" s="599"/>
      <c r="AF1702" s="599"/>
      <c r="AG1702" s="599"/>
      <c r="AH1702" s="599"/>
      <c r="AI1702" s="599"/>
      <c r="AJ1702" s="599"/>
      <c r="AK1702" s="599"/>
      <c r="AL1702" s="599"/>
      <c r="AM1702" s="599"/>
      <c r="AN1702" s="599"/>
      <c r="AO1702" s="599"/>
      <c r="AP1702" s="599"/>
      <c r="AQ1702" s="599"/>
      <c r="AR1702" s="599"/>
      <c r="AS1702" s="599"/>
      <c r="AT1702" s="599"/>
      <c r="AU1702" s="599"/>
      <c r="AV1702" s="599"/>
      <c r="AW1702" s="599"/>
      <c r="AX1702" s="599"/>
      <c r="AY1702" s="599"/>
      <c r="AZ1702" s="599"/>
      <c r="BA1702" s="599"/>
      <c r="BB1702" s="599"/>
    </row>
    <row r="1703" spans="1:54" s="598" customFormat="1">
      <c r="A1703" s="605"/>
      <c r="B1703" s="605" t="str">
        <f>B$39</f>
        <v>MA</v>
      </c>
      <c r="C1703" s="574"/>
      <c r="D1703" s="607"/>
      <c r="E1703" s="608"/>
      <c r="F1703" s="597"/>
      <c r="G1703" s="641"/>
      <c r="H1703" s="605" t="str">
        <f>H$39</f>
        <v>MA</v>
      </c>
      <c r="I1703" s="641"/>
      <c r="J1703" s="641"/>
      <c r="K1703" s="641"/>
      <c r="L1703" s="599"/>
      <c r="M1703" s="599"/>
      <c r="N1703" s="599"/>
      <c r="O1703" s="599"/>
      <c r="P1703" s="599"/>
      <c r="Q1703" s="599"/>
      <c r="R1703" s="599"/>
      <c r="S1703" s="599"/>
      <c r="T1703" s="599"/>
      <c r="U1703" s="599"/>
      <c r="V1703" s="599"/>
      <c r="W1703" s="599"/>
      <c r="X1703" s="599"/>
      <c r="Y1703" s="599"/>
      <c r="Z1703" s="599"/>
      <c r="AA1703" s="599"/>
      <c r="AB1703" s="599"/>
      <c r="AC1703" s="599"/>
      <c r="AD1703" s="599"/>
      <c r="AE1703" s="599"/>
      <c r="AF1703" s="599"/>
      <c r="AG1703" s="599"/>
      <c r="AH1703" s="599"/>
      <c r="AI1703" s="599"/>
      <c r="AJ1703" s="599"/>
      <c r="AK1703" s="599"/>
      <c r="AL1703" s="599"/>
      <c r="AM1703" s="599"/>
      <c r="AN1703" s="599"/>
      <c r="AO1703" s="599"/>
      <c r="AP1703" s="599"/>
      <c r="AQ1703" s="599"/>
      <c r="AR1703" s="599"/>
      <c r="AS1703" s="599"/>
      <c r="AT1703" s="599"/>
      <c r="AU1703" s="599"/>
      <c r="AV1703" s="599"/>
      <c r="AW1703" s="599"/>
      <c r="AX1703" s="599"/>
      <c r="AY1703" s="599"/>
      <c r="AZ1703" s="599"/>
      <c r="BA1703" s="599"/>
      <c r="BB1703" s="599"/>
    </row>
    <row r="1704" spans="1:54" s="598" customFormat="1">
      <c r="A1704" s="605"/>
      <c r="B1704" s="605" t="str">
        <f>B$40</f>
        <v>S1</v>
      </c>
      <c r="C1704" s="574"/>
      <c r="D1704" s="607"/>
      <c r="E1704" s="608"/>
      <c r="F1704" s="597"/>
      <c r="G1704" s="641"/>
      <c r="H1704" s="605" t="str">
        <f>H$40</f>
        <v>S1</v>
      </c>
      <c r="I1704" s="641"/>
      <c r="J1704" s="641"/>
      <c r="K1704" s="641"/>
      <c r="L1704" s="599"/>
      <c r="M1704" s="599"/>
      <c r="N1704" s="599"/>
      <c r="O1704" s="599"/>
      <c r="P1704" s="599"/>
      <c r="Q1704" s="599"/>
      <c r="R1704" s="599"/>
      <c r="S1704" s="599"/>
      <c r="T1704" s="599"/>
      <c r="U1704" s="599"/>
      <c r="V1704" s="599"/>
      <c r="W1704" s="599"/>
      <c r="X1704" s="599"/>
      <c r="Y1704" s="599"/>
      <c r="Z1704" s="599"/>
      <c r="AA1704" s="599"/>
      <c r="AB1704" s="599"/>
      <c r="AC1704" s="599"/>
      <c r="AD1704" s="599"/>
      <c r="AE1704" s="599"/>
      <c r="AF1704" s="599"/>
      <c r="AG1704" s="599"/>
      <c r="AH1704" s="599"/>
      <c r="AI1704" s="599"/>
      <c r="AJ1704" s="599"/>
      <c r="AK1704" s="599"/>
      <c r="AL1704" s="599"/>
      <c r="AM1704" s="599"/>
      <c r="AN1704" s="599"/>
      <c r="AO1704" s="599"/>
      <c r="AP1704" s="599"/>
      <c r="AQ1704" s="599"/>
      <c r="AR1704" s="599"/>
      <c r="AS1704" s="599"/>
      <c r="AT1704" s="599"/>
      <c r="AU1704" s="599"/>
      <c r="AV1704" s="599"/>
      <c r="AW1704" s="599"/>
      <c r="AX1704" s="599"/>
      <c r="AY1704" s="599"/>
      <c r="AZ1704" s="599"/>
      <c r="BA1704" s="599"/>
      <c r="BB1704" s="599"/>
    </row>
    <row r="1705" spans="1:54" s="598" customFormat="1">
      <c r="A1705" s="605"/>
      <c r="B1705" s="605" t="str">
        <f>B$41</f>
        <v>S2</v>
      </c>
      <c r="C1705" s="574"/>
      <c r="D1705" s="607"/>
      <c r="E1705" s="608"/>
      <c r="F1705" s="597"/>
      <c r="G1705" s="641"/>
      <c r="H1705" s="605" t="str">
        <f>H$41</f>
        <v>S2</v>
      </c>
      <c r="I1705" s="641"/>
      <c r="J1705" s="641"/>
      <c r="K1705" s="641"/>
      <c r="L1705" s="599"/>
      <c r="M1705" s="599"/>
      <c r="N1705" s="599"/>
      <c r="O1705" s="599"/>
      <c r="P1705" s="599"/>
      <c r="Q1705" s="599"/>
      <c r="R1705" s="599"/>
      <c r="S1705" s="599"/>
      <c r="T1705" s="599"/>
      <c r="U1705" s="599"/>
      <c r="V1705" s="599"/>
      <c r="W1705" s="599"/>
      <c r="X1705" s="599"/>
      <c r="Y1705" s="599"/>
      <c r="Z1705" s="599"/>
      <c r="AA1705" s="599"/>
      <c r="AB1705" s="599"/>
      <c r="AC1705" s="599"/>
      <c r="AD1705" s="599"/>
      <c r="AE1705" s="599"/>
      <c r="AF1705" s="599"/>
      <c r="AG1705" s="599"/>
      <c r="AH1705" s="599"/>
      <c r="AI1705" s="599"/>
      <c r="AJ1705" s="599"/>
      <c r="AK1705" s="599"/>
      <c r="AL1705" s="599"/>
      <c r="AM1705" s="599"/>
      <c r="AN1705" s="599"/>
      <c r="AO1705" s="599"/>
      <c r="AP1705" s="599"/>
      <c r="AQ1705" s="599"/>
      <c r="AR1705" s="599"/>
      <c r="AS1705" s="599"/>
      <c r="AT1705" s="599"/>
      <c r="AU1705" s="599"/>
      <c r="AV1705" s="599"/>
      <c r="AW1705" s="599"/>
      <c r="AX1705" s="599"/>
      <c r="AY1705" s="599"/>
      <c r="AZ1705" s="599"/>
      <c r="BA1705" s="599"/>
      <c r="BB1705" s="599"/>
    </row>
    <row r="1706" spans="1:54" s="598" customFormat="1">
      <c r="A1706" s="605"/>
      <c r="B1706" s="605" t="str">
        <f>B$42</f>
        <v>S3</v>
      </c>
      <c r="C1706" s="574"/>
      <c r="D1706" s="607"/>
      <c r="E1706" s="608"/>
      <c r="F1706" s="597"/>
      <c r="G1706" s="641"/>
      <c r="H1706" s="605" t="str">
        <f>H$42</f>
        <v>S3</v>
      </c>
      <c r="I1706" s="641"/>
      <c r="J1706" s="641"/>
      <c r="K1706" s="641"/>
      <c r="L1706" s="599"/>
      <c r="M1706" s="599"/>
      <c r="N1706" s="599"/>
      <c r="O1706" s="599"/>
      <c r="P1706" s="599"/>
      <c r="Q1706" s="599"/>
      <c r="R1706" s="599"/>
      <c r="S1706" s="599"/>
      <c r="T1706" s="599"/>
      <c r="U1706" s="599"/>
      <c r="V1706" s="599"/>
      <c r="W1706" s="599"/>
      <c r="X1706" s="599"/>
      <c r="Y1706" s="599"/>
      <c r="Z1706" s="599"/>
      <c r="AA1706" s="599"/>
      <c r="AB1706" s="599"/>
      <c r="AC1706" s="599"/>
      <c r="AD1706" s="599"/>
      <c r="AE1706" s="599"/>
      <c r="AF1706" s="599"/>
      <c r="AG1706" s="599"/>
      <c r="AH1706" s="599"/>
      <c r="AI1706" s="599"/>
      <c r="AJ1706" s="599"/>
      <c r="AK1706" s="599"/>
      <c r="AL1706" s="599"/>
      <c r="AM1706" s="599"/>
      <c r="AN1706" s="599"/>
      <c r="AO1706" s="599"/>
      <c r="AP1706" s="599"/>
      <c r="AQ1706" s="599"/>
      <c r="AR1706" s="599"/>
      <c r="AS1706" s="599"/>
      <c r="AT1706" s="599"/>
      <c r="AU1706" s="599"/>
      <c r="AV1706" s="599"/>
      <c r="AW1706" s="599"/>
      <c r="AX1706" s="599"/>
      <c r="AY1706" s="599"/>
      <c r="AZ1706" s="599"/>
      <c r="BA1706" s="599"/>
      <c r="BB1706" s="599"/>
    </row>
    <row r="1707" spans="1:54" s="598" customFormat="1">
      <c r="A1707" s="605"/>
      <c r="B1707" s="605" t="str">
        <f>B$43</f>
        <v>S4</v>
      </c>
      <c r="C1707" s="574"/>
      <c r="D1707" s="607"/>
      <c r="E1707" s="608"/>
      <c r="F1707" s="597"/>
      <c r="G1707" s="641"/>
      <c r="H1707" s="605" t="str">
        <f>H$43</f>
        <v>S4</v>
      </c>
      <c r="I1707" s="641"/>
      <c r="J1707" s="641"/>
      <c r="K1707" s="641"/>
      <c r="L1707" s="599"/>
      <c r="M1707" s="599"/>
      <c r="N1707" s="599"/>
      <c r="O1707" s="599"/>
      <c r="P1707" s="599"/>
      <c r="Q1707" s="599"/>
      <c r="R1707" s="599"/>
      <c r="S1707" s="599"/>
      <c r="T1707" s="599"/>
      <c r="U1707" s="599"/>
      <c r="V1707" s="599"/>
      <c r="W1707" s="599"/>
      <c r="X1707" s="599"/>
      <c r="Y1707" s="599"/>
      <c r="Z1707" s="599"/>
      <c r="AA1707" s="599"/>
      <c r="AB1707" s="599"/>
      <c r="AC1707" s="599"/>
      <c r="AD1707" s="599"/>
      <c r="AE1707" s="599"/>
      <c r="AF1707" s="599"/>
      <c r="AG1707" s="599"/>
      <c r="AH1707" s="599"/>
      <c r="AI1707" s="599"/>
      <c r="AJ1707" s="599"/>
      <c r="AK1707" s="599"/>
      <c r="AL1707" s="599"/>
      <c r="AM1707" s="599"/>
      <c r="AN1707" s="599"/>
      <c r="AO1707" s="599"/>
      <c r="AP1707" s="599"/>
      <c r="AQ1707" s="599"/>
      <c r="AR1707" s="599"/>
      <c r="AS1707" s="599"/>
      <c r="AT1707" s="599"/>
      <c r="AU1707" s="599"/>
      <c r="AV1707" s="599"/>
      <c r="AW1707" s="599"/>
      <c r="AX1707" s="599"/>
      <c r="AY1707" s="599"/>
      <c r="AZ1707" s="599"/>
      <c r="BA1707" s="599"/>
      <c r="BB1707" s="599"/>
    </row>
    <row r="1708" spans="1:54" s="598" customFormat="1">
      <c r="A1708" s="610"/>
      <c r="B1708" s="610"/>
      <c r="C1708" s="611"/>
      <c r="D1708" s="612"/>
      <c r="E1708" s="613"/>
      <c r="F1708" s="597"/>
      <c r="G1708" s="600"/>
      <c r="H1708" s="600"/>
      <c r="I1708" s="600"/>
      <c r="J1708" s="600"/>
      <c r="K1708" s="600"/>
      <c r="L1708" s="599"/>
      <c r="M1708" s="599"/>
      <c r="N1708" s="599"/>
      <c r="O1708" s="599"/>
      <c r="P1708" s="599"/>
      <c r="Q1708" s="599"/>
      <c r="R1708" s="599"/>
      <c r="S1708" s="599"/>
      <c r="T1708" s="599"/>
      <c r="U1708" s="599"/>
      <c r="V1708" s="599"/>
      <c r="W1708" s="599"/>
      <c r="X1708" s="599"/>
      <c r="Y1708" s="599"/>
      <c r="Z1708" s="599"/>
      <c r="AA1708" s="599"/>
      <c r="AB1708" s="599"/>
      <c r="AC1708" s="599"/>
      <c r="AD1708" s="599"/>
      <c r="AE1708" s="599"/>
      <c r="AF1708" s="599"/>
      <c r="AG1708" s="599"/>
      <c r="AH1708" s="599"/>
      <c r="AI1708" s="599"/>
      <c r="AJ1708" s="599"/>
      <c r="AK1708" s="599"/>
      <c r="AL1708" s="599"/>
      <c r="AM1708" s="599"/>
      <c r="AN1708" s="599"/>
      <c r="AO1708" s="599"/>
      <c r="AP1708" s="599"/>
      <c r="AQ1708" s="599"/>
      <c r="AR1708" s="599"/>
      <c r="AS1708" s="599"/>
      <c r="AT1708" s="599"/>
      <c r="AU1708" s="599"/>
      <c r="AV1708" s="599"/>
      <c r="AW1708" s="599"/>
      <c r="AX1708" s="599"/>
      <c r="AY1708" s="599"/>
      <c r="AZ1708" s="599"/>
      <c r="BA1708" s="599"/>
      <c r="BB1708" s="599"/>
    </row>
    <row r="1709" spans="1:54" s="598" customFormat="1" ht="137.44999999999999">
      <c r="A1709" s="605" t="s">
        <v>1337</v>
      </c>
      <c r="B1709" s="605"/>
      <c r="C1709" s="606" t="s">
        <v>1338</v>
      </c>
      <c r="D1709" s="607"/>
      <c r="E1709" s="608"/>
      <c r="F1709" s="597"/>
      <c r="G1709" s="605" t="s">
        <v>2102</v>
      </c>
      <c r="H1709" s="605"/>
      <c r="I1709" s="606" t="s">
        <v>2103</v>
      </c>
      <c r="J1709" s="607"/>
      <c r="K1709" s="608"/>
      <c r="L1709" s="599"/>
      <c r="M1709" s="599"/>
      <c r="N1709" s="599"/>
      <c r="O1709" s="599"/>
      <c r="P1709" s="599"/>
      <c r="Q1709" s="599"/>
      <c r="R1709" s="599"/>
      <c r="S1709" s="599"/>
      <c r="T1709" s="599"/>
      <c r="U1709" s="599"/>
      <c r="V1709" s="599"/>
      <c r="W1709" s="599"/>
      <c r="X1709" s="599"/>
      <c r="Y1709" s="599"/>
      <c r="Z1709" s="599"/>
      <c r="AA1709" s="599"/>
      <c r="AB1709" s="599"/>
      <c r="AC1709" s="599"/>
      <c r="AD1709" s="599"/>
      <c r="AE1709" s="599"/>
      <c r="AF1709" s="599"/>
      <c r="AG1709" s="599"/>
      <c r="AH1709" s="599"/>
      <c r="AI1709" s="599"/>
      <c r="AJ1709" s="599"/>
      <c r="AK1709" s="599"/>
      <c r="AL1709" s="599"/>
      <c r="AM1709" s="599"/>
      <c r="AN1709" s="599"/>
      <c r="AO1709" s="599"/>
      <c r="AP1709" s="599"/>
      <c r="AQ1709" s="599"/>
      <c r="AR1709" s="599"/>
      <c r="AS1709" s="599"/>
      <c r="AT1709" s="599"/>
      <c r="AU1709" s="599"/>
      <c r="AV1709" s="599"/>
      <c r="AW1709" s="599"/>
      <c r="AX1709" s="599"/>
      <c r="AY1709" s="599"/>
      <c r="AZ1709" s="599"/>
      <c r="BA1709" s="599"/>
      <c r="BB1709" s="599"/>
    </row>
    <row r="1710" spans="1:54" s="598" customFormat="1" ht="378" customHeight="1">
      <c r="A1710" s="605"/>
      <c r="B1710" s="605"/>
      <c r="C1710" s="609" t="s">
        <v>2104</v>
      </c>
      <c r="D1710" s="607"/>
      <c r="E1710" s="608"/>
      <c r="F1710" s="597"/>
      <c r="G1710" s="605"/>
      <c r="H1710" s="605"/>
      <c r="I1710" s="609" t="s">
        <v>2105</v>
      </c>
      <c r="J1710" s="607"/>
      <c r="K1710" s="608"/>
      <c r="L1710" s="599"/>
      <c r="M1710" s="599"/>
      <c r="N1710" s="599"/>
      <c r="O1710" s="599"/>
      <c r="P1710" s="599"/>
      <c r="Q1710" s="599"/>
      <c r="R1710" s="599"/>
      <c r="S1710" s="599"/>
      <c r="T1710" s="599"/>
      <c r="U1710" s="599"/>
      <c r="V1710" s="599"/>
      <c r="W1710" s="599"/>
      <c r="X1710" s="599"/>
      <c r="Y1710" s="599"/>
      <c r="Z1710" s="599"/>
      <c r="AA1710" s="599"/>
      <c r="AB1710" s="599"/>
      <c r="AC1710" s="599"/>
      <c r="AD1710" s="599"/>
      <c r="AE1710" s="599"/>
      <c r="AF1710" s="599"/>
      <c r="AG1710" s="599"/>
      <c r="AH1710" s="599"/>
      <c r="AI1710" s="599"/>
      <c r="AJ1710" s="599"/>
      <c r="AK1710" s="599"/>
      <c r="AL1710" s="599"/>
      <c r="AM1710" s="599"/>
      <c r="AN1710" s="599"/>
      <c r="AO1710" s="599"/>
      <c r="AP1710" s="599"/>
      <c r="AQ1710" s="599"/>
      <c r="AR1710" s="599"/>
      <c r="AS1710" s="599"/>
      <c r="AT1710" s="599"/>
      <c r="AU1710" s="599"/>
      <c r="AV1710" s="599"/>
      <c r="AW1710" s="599"/>
      <c r="AX1710" s="599"/>
      <c r="AY1710" s="599"/>
      <c r="AZ1710" s="599"/>
      <c r="BA1710" s="599"/>
      <c r="BB1710" s="599"/>
    </row>
    <row r="1711" spans="1:54" s="598" customFormat="1">
      <c r="A1711" s="605"/>
      <c r="B1711" s="605" t="s">
        <v>1517</v>
      </c>
      <c r="C1711" s="574"/>
      <c r="D1711" s="607"/>
      <c r="E1711" s="608"/>
      <c r="F1711" s="597"/>
      <c r="G1711" s="605"/>
      <c r="H1711" s="605" t="s">
        <v>1517</v>
      </c>
      <c r="I1711" s="574"/>
      <c r="J1711" s="607"/>
      <c r="K1711" s="608"/>
      <c r="L1711" s="599"/>
      <c r="M1711" s="599"/>
      <c r="N1711" s="599"/>
      <c r="O1711" s="599"/>
      <c r="P1711" s="599"/>
      <c r="Q1711" s="599"/>
      <c r="R1711" s="599"/>
      <c r="S1711" s="599"/>
      <c r="T1711" s="599"/>
      <c r="U1711" s="599"/>
      <c r="V1711" s="599"/>
      <c r="W1711" s="599"/>
      <c r="X1711" s="599"/>
      <c r="Y1711" s="599"/>
      <c r="Z1711" s="599"/>
      <c r="AA1711" s="599"/>
      <c r="AB1711" s="599"/>
      <c r="AC1711" s="599"/>
      <c r="AD1711" s="599"/>
      <c r="AE1711" s="599"/>
      <c r="AF1711" s="599"/>
      <c r="AG1711" s="599"/>
      <c r="AH1711" s="599"/>
      <c r="AI1711" s="599"/>
      <c r="AJ1711" s="599"/>
      <c r="AK1711" s="599"/>
      <c r="AL1711" s="599"/>
      <c r="AM1711" s="599"/>
      <c r="AN1711" s="599"/>
      <c r="AO1711" s="599"/>
      <c r="AP1711" s="599"/>
      <c r="AQ1711" s="599"/>
      <c r="AR1711" s="599"/>
      <c r="AS1711" s="599"/>
      <c r="AT1711" s="599"/>
      <c r="AU1711" s="599"/>
      <c r="AV1711" s="599"/>
      <c r="AW1711" s="599"/>
      <c r="AX1711" s="599"/>
      <c r="AY1711" s="599"/>
      <c r="AZ1711" s="599"/>
      <c r="BA1711" s="599"/>
      <c r="BB1711" s="599"/>
    </row>
    <row r="1712" spans="1:54" s="598" customFormat="1">
      <c r="A1712" s="605"/>
      <c r="B1712" s="605" t="str">
        <f>B$39</f>
        <v>MA</v>
      </c>
      <c r="C1712" s="574"/>
      <c r="D1712" s="607"/>
      <c r="E1712" s="608"/>
      <c r="F1712" s="597"/>
      <c r="G1712" s="605"/>
      <c r="H1712" s="605" t="str">
        <f>H$39</f>
        <v>MA</v>
      </c>
      <c r="I1712" s="574"/>
      <c r="J1712" s="607"/>
      <c r="K1712" s="608"/>
      <c r="L1712" s="599"/>
      <c r="M1712" s="599"/>
      <c r="N1712" s="599"/>
      <c r="O1712" s="599"/>
      <c r="P1712" s="599"/>
      <c r="Q1712" s="599"/>
      <c r="R1712" s="599"/>
      <c r="S1712" s="599"/>
      <c r="T1712" s="599"/>
      <c r="U1712" s="599"/>
      <c r="V1712" s="599"/>
      <c r="W1712" s="599"/>
      <c r="X1712" s="599"/>
      <c r="Y1712" s="599"/>
      <c r="Z1712" s="599"/>
      <c r="AA1712" s="599"/>
      <c r="AB1712" s="599"/>
      <c r="AC1712" s="599"/>
      <c r="AD1712" s="599"/>
      <c r="AE1712" s="599"/>
      <c r="AF1712" s="599"/>
      <c r="AG1712" s="599"/>
      <c r="AH1712" s="599"/>
      <c r="AI1712" s="599"/>
      <c r="AJ1712" s="599"/>
      <c r="AK1712" s="599"/>
      <c r="AL1712" s="599"/>
      <c r="AM1712" s="599"/>
      <c r="AN1712" s="599"/>
      <c r="AO1712" s="599"/>
      <c r="AP1712" s="599"/>
      <c r="AQ1712" s="599"/>
      <c r="AR1712" s="599"/>
      <c r="AS1712" s="599"/>
      <c r="AT1712" s="599"/>
      <c r="AU1712" s="599"/>
      <c r="AV1712" s="599"/>
      <c r="AW1712" s="599"/>
      <c r="AX1712" s="599"/>
      <c r="AY1712" s="599"/>
      <c r="AZ1712" s="599"/>
      <c r="BA1712" s="599"/>
      <c r="BB1712" s="599"/>
    </row>
    <row r="1713" spans="1:54" s="598" customFormat="1">
      <c r="A1713" s="605"/>
      <c r="B1713" s="605" t="str">
        <f>B$40</f>
        <v>S1</v>
      </c>
      <c r="C1713" s="574"/>
      <c r="D1713" s="607"/>
      <c r="E1713" s="608"/>
      <c r="F1713" s="597"/>
      <c r="G1713" s="605"/>
      <c r="H1713" s="605" t="str">
        <f>H$40</f>
        <v>S1</v>
      </c>
      <c r="I1713" s="574"/>
      <c r="J1713" s="607"/>
      <c r="K1713" s="608"/>
      <c r="L1713" s="599"/>
      <c r="M1713" s="599"/>
      <c r="N1713" s="599"/>
      <c r="O1713" s="599"/>
      <c r="P1713" s="599"/>
      <c r="Q1713" s="599"/>
      <c r="R1713" s="599"/>
      <c r="S1713" s="599"/>
      <c r="T1713" s="599"/>
      <c r="U1713" s="599"/>
      <c r="V1713" s="599"/>
      <c r="W1713" s="599"/>
      <c r="X1713" s="599"/>
      <c r="Y1713" s="599"/>
      <c r="Z1713" s="599"/>
      <c r="AA1713" s="599"/>
      <c r="AB1713" s="599"/>
      <c r="AC1713" s="599"/>
      <c r="AD1713" s="599"/>
      <c r="AE1713" s="599"/>
      <c r="AF1713" s="599"/>
      <c r="AG1713" s="599"/>
      <c r="AH1713" s="599"/>
      <c r="AI1713" s="599"/>
      <c r="AJ1713" s="599"/>
      <c r="AK1713" s="599"/>
      <c r="AL1713" s="599"/>
      <c r="AM1713" s="599"/>
      <c r="AN1713" s="599"/>
      <c r="AO1713" s="599"/>
      <c r="AP1713" s="599"/>
      <c r="AQ1713" s="599"/>
      <c r="AR1713" s="599"/>
      <c r="AS1713" s="599"/>
      <c r="AT1713" s="599"/>
      <c r="AU1713" s="599"/>
      <c r="AV1713" s="599"/>
      <c r="AW1713" s="599"/>
      <c r="AX1713" s="599"/>
      <c r="AY1713" s="599"/>
      <c r="AZ1713" s="599"/>
      <c r="BA1713" s="599"/>
      <c r="BB1713" s="599"/>
    </row>
    <row r="1714" spans="1:54" s="598" customFormat="1">
      <c r="A1714" s="605"/>
      <c r="B1714" s="605" t="str">
        <f>B$41</f>
        <v>S2</v>
      </c>
      <c r="C1714" s="574"/>
      <c r="D1714" s="607"/>
      <c r="E1714" s="608"/>
      <c r="F1714" s="597"/>
      <c r="G1714" s="605"/>
      <c r="H1714" s="605" t="str">
        <f>H$41</f>
        <v>S2</v>
      </c>
      <c r="I1714" s="574"/>
      <c r="J1714" s="607"/>
      <c r="K1714" s="608"/>
      <c r="L1714" s="599"/>
      <c r="M1714" s="599"/>
      <c r="N1714" s="599"/>
      <c r="O1714" s="599"/>
      <c r="P1714" s="599"/>
      <c r="Q1714" s="599"/>
      <c r="R1714" s="599"/>
      <c r="S1714" s="599"/>
      <c r="T1714" s="599"/>
      <c r="U1714" s="599"/>
      <c r="V1714" s="599"/>
      <c r="W1714" s="599"/>
      <c r="X1714" s="599"/>
      <c r="Y1714" s="599"/>
      <c r="Z1714" s="599"/>
      <c r="AA1714" s="599"/>
      <c r="AB1714" s="599"/>
      <c r="AC1714" s="599"/>
      <c r="AD1714" s="599"/>
      <c r="AE1714" s="599"/>
      <c r="AF1714" s="599"/>
      <c r="AG1714" s="599"/>
      <c r="AH1714" s="599"/>
      <c r="AI1714" s="599"/>
      <c r="AJ1714" s="599"/>
      <c r="AK1714" s="599"/>
      <c r="AL1714" s="599"/>
      <c r="AM1714" s="599"/>
      <c r="AN1714" s="599"/>
      <c r="AO1714" s="599"/>
      <c r="AP1714" s="599"/>
      <c r="AQ1714" s="599"/>
      <c r="AR1714" s="599"/>
      <c r="AS1714" s="599"/>
      <c r="AT1714" s="599"/>
      <c r="AU1714" s="599"/>
      <c r="AV1714" s="599"/>
      <c r="AW1714" s="599"/>
      <c r="AX1714" s="599"/>
      <c r="AY1714" s="599"/>
      <c r="AZ1714" s="599"/>
      <c r="BA1714" s="599"/>
      <c r="BB1714" s="599"/>
    </row>
    <row r="1715" spans="1:54" s="598" customFormat="1">
      <c r="A1715" s="605"/>
      <c r="B1715" s="605" t="str">
        <f>B$42</f>
        <v>S3</v>
      </c>
      <c r="C1715" s="574"/>
      <c r="D1715" s="607"/>
      <c r="E1715" s="608"/>
      <c r="F1715" s="597"/>
      <c r="G1715" s="605"/>
      <c r="H1715" s="605" t="str">
        <f>H$42</f>
        <v>S3</v>
      </c>
      <c r="I1715" s="574"/>
      <c r="J1715" s="607"/>
      <c r="K1715" s="608"/>
      <c r="L1715" s="599"/>
      <c r="M1715" s="599"/>
      <c r="N1715" s="599"/>
      <c r="O1715" s="599"/>
      <c r="P1715" s="599"/>
      <c r="Q1715" s="599"/>
      <c r="R1715" s="599"/>
      <c r="S1715" s="599"/>
      <c r="T1715" s="599"/>
      <c r="U1715" s="599"/>
      <c r="V1715" s="599"/>
      <c r="W1715" s="599"/>
      <c r="X1715" s="599"/>
      <c r="Y1715" s="599"/>
      <c r="Z1715" s="599"/>
      <c r="AA1715" s="599"/>
      <c r="AB1715" s="599"/>
      <c r="AC1715" s="599"/>
      <c r="AD1715" s="599"/>
      <c r="AE1715" s="599"/>
      <c r="AF1715" s="599"/>
      <c r="AG1715" s="599"/>
      <c r="AH1715" s="599"/>
      <c r="AI1715" s="599"/>
      <c r="AJ1715" s="599"/>
      <c r="AK1715" s="599"/>
      <c r="AL1715" s="599"/>
      <c r="AM1715" s="599"/>
      <c r="AN1715" s="599"/>
      <c r="AO1715" s="599"/>
      <c r="AP1715" s="599"/>
      <c r="AQ1715" s="599"/>
      <c r="AR1715" s="599"/>
      <c r="AS1715" s="599"/>
      <c r="AT1715" s="599"/>
      <c r="AU1715" s="599"/>
      <c r="AV1715" s="599"/>
      <c r="AW1715" s="599"/>
      <c r="AX1715" s="599"/>
      <c r="AY1715" s="599"/>
      <c r="AZ1715" s="599"/>
      <c r="BA1715" s="599"/>
      <c r="BB1715" s="599"/>
    </row>
    <row r="1716" spans="1:54" s="598" customFormat="1">
      <c r="A1716" s="605"/>
      <c r="B1716" s="605" t="str">
        <f>B$43</f>
        <v>S4</v>
      </c>
      <c r="C1716" s="574"/>
      <c r="D1716" s="607"/>
      <c r="E1716" s="608"/>
      <c r="F1716" s="597"/>
      <c r="G1716" s="605"/>
      <c r="H1716" s="605" t="str">
        <f>H$43</f>
        <v>S4</v>
      </c>
      <c r="I1716" s="574"/>
      <c r="J1716" s="607"/>
      <c r="K1716" s="608"/>
      <c r="L1716" s="599"/>
      <c r="M1716" s="599"/>
      <c r="N1716" s="599"/>
      <c r="O1716" s="599"/>
      <c r="P1716" s="599"/>
      <c r="Q1716" s="599"/>
      <c r="R1716" s="599"/>
      <c r="S1716" s="599"/>
      <c r="T1716" s="599"/>
      <c r="U1716" s="599"/>
      <c r="V1716" s="599"/>
      <c r="W1716" s="599"/>
      <c r="X1716" s="599"/>
      <c r="Y1716" s="599"/>
      <c r="Z1716" s="599"/>
      <c r="AA1716" s="599"/>
      <c r="AB1716" s="599"/>
      <c r="AC1716" s="599"/>
      <c r="AD1716" s="599"/>
      <c r="AE1716" s="599"/>
      <c r="AF1716" s="599"/>
      <c r="AG1716" s="599"/>
      <c r="AH1716" s="599"/>
      <c r="AI1716" s="599"/>
      <c r="AJ1716" s="599"/>
      <c r="AK1716" s="599"/>
      <c r="AL1716" s="599"/>
      <c r="AM1716" s="599"/>
      <c r="AN1716" s="599"/>
      <c r="AO1716" s="599"/>
      <c r="AP1716" s="599"/>
      <c r="AQ1716" s="599"/>
      <c r="AR1716" s="599"/>
      <c r="AS1716" s="599"/>
      <c r="AT1716" s="599"/>
      <c r="AU1716" s="599"/>
      <c r="AV1716" s="599"/>
      <c r="AW1716" s="599"/>
      <c r="AX1716" s="599"/>
      <c r="AY1716" s="599"/>
      <c r="AZ1716" s="599"/>
      <c r="BA1716" s="599"/>
      <c r="BB1716" s="599"/>
    </row>
    <row r="1717" spans="1:54" s="598" customFormat="1">
      <c r="A1717" s="610"/>
      <c r="B1717" s="610"/>
      <c r="C1717" s="611"/>
      <c r="D1717" s="612"/>
      <c r="E1717" s="613"/>
      <c r="F1717" s="597"/>
      <c r="G1717" s="610"/>
      <c r="H1717" s="610"/>
      <c r="I1717" s="611"/>
      <c r="J1717" s="612"/>
      <c r="K1717" s="613"/>
      <c r="L1717" s="599"/>
      <c r="M1717" s="599"/>
      <c r="N1717" s="599"/>
      <c r="O1717" s="599"/>
      <c r="P1717" s="599"/>
      <c r="Q1717" s="599"/>
      <c r="R1717" s="599"/>
      <c r="S1717" s="599"/>
      <c r="T1717" s="599"/>
      <c r="U1717" s="599"/>
      <c r="V1717" s="599"/>
      <c r="W1717" s="599"/>
      <c r="X1717" s="599"/>
      <c r="Y1717" s="599"/>
      <c r="Z1717" s="599"/>
      <c r="AA1717" s="599"/>
      <c r="AB1717" s="599"/>
      <c r="AC1717" s="599"/>
      <c r="AD1717" s="599"/>
      <c r="AE1717" s="599"/>
      <c r="AF1717" s="599"/>
      <c r="AG1717" s="599"/>
      <c r="AH1717" s="599"/>
      <c r="AI1717" s="599"/>
      <c r="AJ1717" s="599"/>
      <c r="AK1717" s="599"/>
      <c r="AL1717" s="599"/>
      <c r="AM1717" s="599"/>
      <c r="AN1717" s="599"/>
      <c r="AO1717" s="599"/>
      <c r="AP1717" s="599"/>
      <c r="AQ1717" s="599"/>
      <c r="AR1717" s="599"/>
      <c r="AS1717" s="599"/>
      <c r="AT1717" s="599"/>
      <c r="AU1717" s="599"/>
      <c r="AV1717" s="599"/>
      <c r="AW1717" s="599"/>
      <c r="AX1717" s="599"/>
      <c r="AY1717" s="599"/>
      <c r="AZ1717" s="599"/>
      <c r="BA1717" s="599"/>
      <c r="BB1717" s="599"/>
    </row>
    <row r="1718" spans="1:54" s="598" customFormat="1" ht="99.95">
      <c r="A1718" s="610"/>
      <c r="B1718" s="610"/>
      <c r="C1718" s="611"/>
      <c r="D1718" s="612"/>
      <c r="E1718" s="613"/>
      <c r="F1718" s="597"/>
      <c r="G1718" s="615" t="s">
        <v>2106</v>
      </c>
      <c r="H1718" s="615"/>
      <c r="I1718" s="619" t="s">
        <v>2107</v>
      </c>
      <c r="J1718" s="617"/>
      <c r="K1718" s="618"/>
      <c r="L1718" s="599"/>
      <c r="M1718" s="599"/>
      <c r="N1718" s="599"/>
      <c r="O1718" s="599"/>
      <c r="P1718" s="599"/>
      <c r="Q1718" s="599"/>
      <c r="R1718" s="599"/>
      <c r="S1718" s="599"/>
      <c r="T1718" s="599"/>
      <c r="U1718" s="599"/>
      <c r="V1718" s="599"/>
      <c r="W1718" s="599"/>
      <c r="X1718" s="599"/>
      <c r="Y1718" s="599"/>
      <c r="Z1718" s="599"/>
      <c r="AA1718" s="599"/>
      <c r="AB1718" s="599"/>
      <c r="AC1718" s="599"/>
      <c r="AD1718" s="599"/>
      <c r="AE1718" s="599"/>
      <c r="AF1718" s="599"/>
      <c r="AG1718" s="599"/>
      <c r="AH1718" s="599"/>
      <c r="AI1718" s="599"/>
      <c r="AJ1718" s="599"/>
      <c r="AK1718" s="599"/>
      <c r="AL1718" s="599"/>
      <c r="AM1718" s="599"/>
      <c r="AN1718" s="599"/>
      <c r="AO1718" s="599"/>
      <c r="AP1718" s="599"/>
      <c r="AQ1718" s="599"/>
      <c r="AR1718" s="599"/>
      <c r="AS1718" s="599"/>
      <c r="AT1718" s="599"/>
      <c r="AU1718" s="599"/>
      <c r="AV1718" s="599"/>
      <c r="AW1718" s="599"/>
      <c r="AX1718" s="599"/>
      <c r="AY1718" s="599"/>
      <c r="AZ1718" s="599"/>
      <c r="BA1718" s="599"/>
      <c r="BB1718" s="599"/>
    </row>
    <row r="1719" spans="1:54" s="598" customFormat="1">
      <c r="A1719" s="610"/>
      <c r="B1719" s="610"/>
      <c r="C1719" s="611"/>
      <c r="D1719" s="612"/>
      <c r="E1719" s="613"/>
      <c r="F1719" s="597"/>
      <c r="G1719" s="615"/>
      <c r="H1719" s="615" t="s">
        <v>1517</v>
      </c>
      <c r="I1719" s="620"/>
      <c r="J1719" s="617"/>
      <c r="K1719" s="618"/>
      <c r="L1719" s="599"/>
      <c r="M1719" s="599"/>
      <c r="N1719" s="599"/>
      <c r="O1719" s="599"/>
      <c r="P1719" s="599"/>
      <c r="Q1719" s="599"/>
      <c r="R1719" s="599"/>
      <c r="S1719" s="599"/>
      <c r="T1719" s="599"/>
      <c r="U1719" s="599"/>
      <c r="V1719" s="599"/>
      <c r="W1719" s="599"/>
      <c r="X1719" s="599"/>
      <c r="Y1719" s="599"/>
      <c r="Z1719" s="599"/>
      <c r="AA1719" s="599"/>
      <c r="AB1719" s="599"/>
      <c r="AC1719" s="599"/>
      <c r="AD1719" s="599"/>
      <c r="AE1719" s="599"/>
      <c r="AF1719" s="599"/>
      <c r="AG1719" s="599"/>
      <c r="AH1719" s="599"/>
      <c r="AI1719" s="599"/>
      <c r="AJ1719" s="599"/>
      <c r="AK1719" s="599"/>
      <c r="AL1719" s="599"/>
      <c r="AM1719" s="599"/>
      <c r="AN1719" s="599"/>
      <c r="AO1719" s="599"/>
      <c r="AP1719" s="599"/>
      <c r="AQ1719" s="599"/>
      <c r="AR1719" s="599"/>
      <c r="AS1719" s="599"/>
      <c r="AT1719" s="599"/>
      <c r="AU1719" s="599"/>
      <c r="AV1719" s="599"/>
      <c r="AW1719" s="599"/>
      <c r="AX1719" s="599"/>
      <c r="AY1719" s="599"/>
      <c r="AZ1719" s="599"/>
      <c r="BA1719" s="599"/>
      <c r="BB1719" s="599"/>
    </row>
    <row r="1720" spans="1:54" s="598" customFormat="1">
      <c r="A1720" s="610"/>
      <c r="B1720" s="610"/>
      <c r="C1720" s="611"/>
      <c r="D1720" s="612"/>
      <c r="E1720" s="613"/>
      <c r="F1720" s="597"/>
      <c r="G1720" s="615"/>
      <c r="H1720" s="615" t="str">
        <f>H$39</f>
        <v>MA</v>
      </c>
      <c r="I1720" s="620"/>
      <c r="J1720" s="617"/>
      <c r="K1720" s="618"/>
      <c r="L1720" s="599"/>
      <c r="M1720" s="599"/>
      <c r="N1720" s="599"/>
      <c r="O1720" s="599"/>
      <c r="P1720" s="599"/>
      <c r="Q1720" s="599"/>
      <c r="R1720" s="599"/>
      <c r="S1720" s="599"/>
      <c r="T1720" s="599"/>
      <c r="U1720" s="599"/>
      <c r="V1720" s="599"/>
      <c r="W1720" s="599"/>
      <c r="X1720" s="599"/>
      <c r="Y1720" s="599"/>
      <c r="Z1720" s="599"/>
      <c r="AA1720" s="599"/>
      <c r="AB1720" s="599"/>
      <c r="AC1720" s="599"/>
      <c r="AD1720" s="599"/>
      <c r="AE1720" s="599"/>
      <c r="AF1720" s="599"/>
      <c r="AG1720" s="599"/>
      <c r="AH1720" s="599"/>
      <c r="AI1720" s="599"/>
      <c r="AJ1720" s="599"/>
      <c r="AK1720" s="599"/>
      <c r="AL1720" s="599"/>
      <c r="AM1720" s="599"/>
      <c r="AN1720" s="599"/>
      <c r="AO1720" s="599"/>
      <c r="AP1720" s="599"/>
      <c r="AQ1720" s="599"/>
      <c r="AR1720" s="599"/>
      <c r="AS1720" s="599"/>
      <c r="AT1720" s="599"/>
      <c r="AU1720" s="599"/>
      <c r="AV1720" s="599"/>
      <c r="AW1720" s="599"/>
      <c r="AX1720" s="599"/>
      <c r="AY1720" s="599"/>
      <c r="AZ1720" s="599"/>
      <c r="BA1720" s="599"/>
      <c r="BB1720" s="599"/>
    </row>
    <row r="1721" spans="1:54" s="598" customFormat="1">
      <c r="A1721" s="610"/>
      <c r="B1721" s="610"/>
      <c r="C1721" s="611"/>
      <c r="D1721" s="612"/>
      <c r="E1721" s="613"/>
      <c r="F1721" s="597"/>
      <c r="G1721" s="615"/>
      <c r="H1721" s="615" t="str">
        <f>H$40</f>
        <v>S1</v>
      </c>
      <c r="I1721" s="620"/>
      <c r="J1721" s="617"/>
      <c r="K1721" s="618"/>
      <c r="L1721" s="599"/>
      <c r="M1721" s="599"/>
      <c r="N1721" s="599"/>
      <c r="O1721" s="599"/>
      <c r="P1721" s="599"/>
      <c r="Q1721" s="599"/>
      <c r="R1721" s="599"/>
      <c r="S1721" s="599"/>
      <c r="T1721" s="599"/>
      <c r="U1721" s="599"/>
      <c r="V1721" s="599"/>
      <c r="W1721" s="599"/>
      <c r="X1721" s="599"/>
      <c r="Y1721" s="599"/>
      <c r="Z1721" s="599"/>
      <c r="AA1721" s="599"/>
      <c r="AB1721" s="599"/>
      <c r="AC1721" s="599"/>
      <c r="AD1721" s="599"/>
      <c r="AE1721" s="599"/>
      <c r="AF1721" s="599"/>
      <c r="AG1721" s="599"/>
      <c r="AH1721" s="599"/>
      <c r="AI1721" s="599"/>
      <c r="AJ1721" s="599"/>
      <c r="AK1721" s="599"/>
      <c r="AL1721" s="599"/>
      <c r="AM1721" s="599"/>
      <c r="AN1721" s="599"/>
      <c r="AO1721" s="599"/>
      <c r="AP1721" s="599"/>
      <c r="AQ1721" s="599"/>
      <c r="AR1721" s="599"/>
      <c r="AS1721" s="599"/>
      <c r="AT1721" s="599"/>
      <c r="AU1721" s="599"/>
      <c r="AV1721" s="599"/>
      <c r="AW1721" s="599"/>
      <c r="AX1721" s="599"/>
      <c r="AY1721" s="599"/>
      <c r="AZ1721" s="599"/>
      <c r="BA1721" s="599"/>
      <c r="BB1721" s="599"/>
    </row>
    <row r="1722" spans="1:54" s="598" customFormat="1">
      <c r="A1722" s="610"/>
      <c r="B1722" s="610"/>
      <c r="C1722" s="611"/>
      <c r="D1722" s="612"/>
      <c r="E1722" s="613"/>
      <c r="F1722" s="597"/>
      <c r="G1722" s="615"/>
      <c r="H1722" s="615" t="str">
        <f>H$41</f>
        <v>S2</v>
      </c>
      <c r="I1722" s="620"/>
      <c r="J1722" s="617"/>
      <c r="K1722" s="618"/>
      <c r="L1722" s="599"/>
      <c r="M1722" s="599"/>
      <c r="N1722" s="599"/>
      <c r="O1722" s="599"/>
      <c r="P1722" s="599"/>
      <c r="Q1722" s="599"/>
      <c r="R1722" s="599"/>
      <c r="S1722" s="599"/>
      <c r="T1722" s="599"/>
      <c r="U1722" s="599"/>
      <c r="V1722" s="599"/>
      <c r="W1722" s="599"/>
      <c r="X1722" s="599"/>
      <c r="Y1722" s="599"/>
      <c r="Z1722" s="599"/>
      <c r="AA1722" s="599"/>
      <c r="AB1722" s="599"/>
      <c r="AC1722" s="599"/>
      <c r="AD1722" s="599"/>
      <c r="AE1722" s="599"/>
      <c r="AF1722" s="599"/>
      <c r="AG1722" s="599"/>
      <c r="AH1722" s="599"/>
      <c r="AI1722" s="599"/>
      <c r="AJ1722" s="599"/>
      <c r="AK1722" s="599"/>
      <c r="AL1722" s="599"/>
      <c r="AM1722" s="599"/>
      <c r="AN1722" s="599"/>
      <c r="AO1722" s="599"/>
      <c r="AP1722" s="599"/>
      <c r="AQ1722" s="599"/>
      <c r="AR1722" s="599"/>
      <c r="AS1722" s="599"/>
      <c r="AT1722" s="599"/>
      <c r="AU1722" s="599"/>
      <c r="AV1722" s="599"/>
      <c r="AW1722" s="599"/>
      <c r="AX1722" s="599"/>
      <c r="AY1722" s="599"/>
      <c r="AZ1722" s="599"/>
      <c r="BA1722" s="599"/>
      <c r="BB1722" s="599"/>
    </row>
    <row r="1723" spans="1:54" s="598" customFormat="1">
      <c r="A1723" s="610"/>
      <c r="B1723" s="610"/>
      <c r="C1723" s="611"/>
      <c r="D1723" s="612"/>
      <c r="E1723" s="613"/>
      <c r="F1723" s="597"/>
      <c r="G1723" s="615"/>
      <c r="H1723" s="615" t="str">
        <f>H$42</f>
        <v>S3</v>
      </c>
      <c r="I1723" s="620"/>
      <c r="J1723" s="617"/>
      <c r="K1723" s="618"/>
      <c r="L1723" s="599"/>
      <c r="M1723" s="599"/>
      <c r="N1723" s="599"/>
      <c r="O1723" s="599"/>
      <c r="P1723" s="599"/>
      <c r="Q1723" s="599"/>
      <c r="R1723" s="599"/>
      <c r="S1723" s="599"/>
      <c r="T1723" s="599"/>
      <c r="U1723" s="599"/>
      <c r="V1723" s="599"/>
      <c r="W1723" s="599"/>
      <c r="X1723" s="599"/>
      <c r="Y1723" s="599"/>
      <c r="Z1723" s="599"/>
      <c r="AA1723" s="599"/>
      <c r="AB1723" s="599"/>
      <c r="AC1723" s="599"/>
      <c r="AD1723" s="599"/>
      <c r="AE1723" s="599"/>
      <c r="AF1723" s="599"/>
      <c r="AG1723" s="599"/>
      <c r="AH1723" s="599"/>
      <c r="AI1723" s="599"/>
      <c r="AJ1723" s="599"/>
      <c r="AK1723" s="599"/>
      <c r="AL1723" s="599"/>
      <c r="AM1723" s="599"/>
      <c r="AN1723" s="599"/>
      <c r="AO1723" s="599"/>
      <c r="AP1723" s="599"/>
      <c r="AQ1723" s="599"/>
      <c r="AR1723" s="599"/>
      <c r="AS1723" s="599"/>
      <c r="AT1723" s="599"/>
      <c r="AU1723" s="599"/>
      <c r="AV1723" s="599"/>
      <c r="AW1723" s="599"/>
      <c r="AX1723" s="599"/>
      <c r="AY1723" s="599"/>
      <c r="AZ1723" s="599"/>
      <c r="BA1723" s="599"/>
      <c r="BB1723" s="599"/>
    </row>
    <row r="1724" spans="1:54" s="598" customFormat="1">
      <c r="A1724" s="610"/>
      <c r="B1724" s="610"/>
      <c r="C1724" s="611"/>
      <c r="D1724" s="612"/>
      <c r="E1724" s="613"/>
      <c r="F1724" s="597"/>
      <c r="G1724" s="615"/>
      <c r="H1724" s="615" t="str">
        <f>H$43</f>
        <v>S4</v>
      </c>
      <c r="I1724" s="620"/>
      <c r="J1724" s="617"/>
      <c r="K1724" s="618"/>
      <c r="L1724" s="599"/>
      <c r="M1724" s="599"/>
      <c r="N1724" s="599"/>
      <c r="O1724" s="599"/>
      <c r="P1724" s="599"/>
      <c r="Q1724" s="599"/>
      <c r="R1724" s="599"/>
      <c r="S1724" s="599"/>
      <c r="T1724" s="599"/>
      <c r="U1724" s="599"/>
      <c r="V1724" s="599"/>
      <c r="W1724" s="599"/>
      <c r="X1724" s="599"/>
      <c r="Y1724" s="599"/>
      <c r="Z1724" s="599"/>
      <c r="AA1724" s="599"/>
      <c r="AB1724" s="599"/>
      <c r="AC1724" s="599"/>
      <c r="AD1724" s="599"/>
      <c r="AE1724" s="599"/>
      <c r="AF1724" s="599"/>
      <c r="AG1724" s="599"/>
      <c r="AH1724" s="599"/>
      <c r="AI1724" s="599"/>
      <c r="AJ1724" s="599"/>
      <c r="AK1724" s="599"/>
      <c r="AL1724" s="599"/>
      <c r="AM1724" s="599"/>
      <c r="AN1724" s="599"/>
      <c r="AO1724" s="599"/>
      <c r="AP1724" s="599"/>
      <c r="AQ1724" s="599"/>
      <c r="AR1724" s="599"/>
      <c r="AS1724" s="599"/>
      <c r="AT1724" s="599"/>
      <c r="AU1724" s="599"/>
      <c r="AV1724" s="599"/>
      <c r="AW1724" s="599"/>
      <c r="AX1724" s="599"/>
      <c r="AY1724" s="599"/>
      <c r="AZ1724" s="599"/>
      <c r="BA1724" s="599"/>
      <c r="BB1724" s="599"/>
    </row>
    <row r="1725" spans="1:54" s="598" customFormat="1">
      <c r="A1725" s="610"/>
      <c r="B1725" s="610"/>
      <c r="C1725" s="611"/>
      <c r="D1725" s="612"/>
      <c r="E1725" s="613"/>
      <c r="F1725" s="597"/>
      <c r="G1725" s="610"/>
      <c r="H1725" s="610"/>
      <c r="I1725" s="611"/>
      <c r="J1725" s="612"/>
      <c r="K1725" s="613"/>
      <c r="L1725" s="599"/>
      <c r="M1725" s="599"/>
      <c r="N1725" s="599"/>
      <c r="O1725" s="599"/>
      <c r="P1725" s="599"/>
      <c r="Q1725" s="599"/>
      <c r="R1725" s="599"/>
      <c r="S1725" s="599"/>
      <c r="T1725" s="599"/>
      <c r="U1725" s="599"/>
      <c r="V1725" s="599"/>
      <c r="W1725" s="599"/>
      <c r="X1725" s="599"/>
      <c r="Y1725" s="599"/>
      <c r="Z1725" s="599"/>
      <c r="AA1725" s="599"/>
      <c r="AB1725" s="599"/>
      <c r="AC1725" s="599"/>
      <c r="AD1725" s="599"/>
      <c r="AE1725" s="599"/>
      <c r="AF1725" s="599"/>
      <c r="AG1725" s="599"/>
      <c r="AH1725" s="599"/>
      <c r="AI1725" s="599"/>
      <c r="AJ1725" s="599"/>
      <c r="AK1725" s="599"/>
      <c r="AL1725" s="599"/>
      <c r="AM1725" s="599"/>
      <c r="AN1725" s="599"/>
      <c r="AO1725" s="599"/>
      <c r="AP1725" s="599"/>
      <c r="AQ1725" s="599"/>
      <c r="AR1725" s="599"/>
      <c r="AS1725" s="599"/>
      <c r="AT1725" s="599"/>
      <c r="AU1725" s="599"/>
      <c r="AV1725" s="599"/>
      <c r="AW1725" s="599"/>
      <c r="AX1725" s="599"/>
      <c r="AY1725" s="599"/>
      <c r="AZ1725" s="599"/>
      <c r="BA1725" s="599"/>
      <c r="BB1725" s="599"/>
    </row>
    <row r="1726" spans="1:54" s="598" customFormat="1" ht="87.6">
      <c r="A1726" s="610"/>
      <c r="B1726" s="610"/>
      <c r="C1726" s="611"/>
      <c r="D1726" s="612"/>
      <c r="E1726" s="613"/>
      <c r="F1726" s="597"/>
      <c r="G1726" s="615" t="s">
        <v>2108</v>
      </c>
      <c r="H1726" s="615"/>
      <c r="I1726" s="619" t="s">
        <v>2109</v>
      </c>
      <c r="J1726" s="617"/>
      <c r="K1726" s="618"/>
      <c r="L1726" s="599"/>
      <c r="M1726" s="599"/>
      <c r="N1726" s="599"/>
      <c r="O1726" s="599"/>
      <c r="P1726" s="599"/>
      <c r="Q1726" s="599"/>
      <c r="R1726" s="599"/>
      <c r="S1726" s="599"/>
      <c r="T1726" s="599"/>
      <c r="U1726" s="599"/>
      <c r="V1726" s="599"/>
      <c r="W1726" s="599"/>
      <c r="X1726" s="599"/>
      <c r="Y1726" s="599"/>
      <c r="Z1726" s="599"/>
      <c r="AA1726" s="599"/>
      <c r="AB1726" s="599"/>
      <c r="AC1726" s="599"/>
      <c r="AD1726" s="599"/>
      <c r="AE1726" s="599"/>
      <c r="AF1726" s="599"/>
      <c r="AG1726" s="599"/>
      <c r="AH1726" s="599"/>
      <c r="AI1726" s="599"/>
      <c r="AJ1726" s="599"/>
      <c r="AK1726" s="599"/>
      <c r="AL1726" s="599"/>
      <c r="AM1726" s="599"/>
      <c r="AN1726" s="599"/>
      <c r="AO1726" s="599"/>
      <c r="AP1726" s="599"/>
      <c r="AQ1726" s="599"/>
      <c r="AR1726" s="599"/>
      <c r="AS1726" s="599"/>
      <c r="AT1726" s="599"/>
      <c r="AU1726" s="599"/>
      <c r="AV1726" s="599"/>
      <c r="AW1726" s="599"/>
      <c r="AX1726" s="599"/>
      <c r="AY1726" s="599"/>
      <c r="AZ1726" s="599"/>
      <c r="BA1726" s="599"/>
      <c r="BB1726" s="599"/>
    </row>
    <row r="1727" spans="1:54" s="598" customFormat="1">
      <c r="A1727" s="610"/>
      <c r="B1727" s="610"/>
      <c r="C1727" s="611"/>
      <c r="D1727" s="612"/>
      <c r="E1727" s="613"/>
      <c r="F1727" s="597"/>
      <c r="G1727" s="615"/>
      <c r="H1727" s="615" t="s">
        <v>1517</v>
      </c>
      <c r="I1727" s="620"/>
      <c r="J1727" s="617"/>
      <c r="K1727" s="618"/>
      <c r="L1727" s="599"/>
      <c r="M1727" s="599"/>
      <c r="N1727" s="599"/>
      <c r="O1727" s="599"/>
      <c r="P1727" s="599"/>
      <c r="Q1727" s="599"/>
      <c r="R1727" s="599"/>
      <c r="S1727" s="599"/>
      <c r="T1727" s="599"/>
      <c r="U1727" s="599"/>
      <c r="V1727" s="599"/>
      <c r="W1727" s="599"/>
      <c r="X1727" s="599"/>
      <c r="Y1727" s="599"/>
      <c r="Z1727" s="599"/>
      <c r="AA1727" s="599"/>
      <c r="AB1727" s="599"/>
      <c r="AC1727" s="599"/>
      <c r="AD1727" s="599"/>
      <c r="AE1727" s="599"/>
      <c r="AF1727" s="599"/>
      <c r="AG1727" s="599"/>
      <c r="AH1727" s="599"/>
      <c r="AI1727" s="599"/>
      <c r="AJ1727" s="599"/>
      <c r="AK1727" s="599"/>
      <c r="AL1727" s="599"/>
      <c r="AM1727" s="599"/>
      <c r="AN1727" s="599"/>
      <c r="AO1727" s="599"/>
      <c r="AP1727" s="599"/>
      <c r="AQ1727" s="599"/>
      <c r="AR1727" s="599"/>
      <c r="AS1727" s="599"/>
      <c r="AT1727" s="599"/>
      <c r="AU1727" s="599"/>
      <c r="AV1727" s="599"/>
      <c r="AW1727" s="599"/>
      <c r="AX1727" s="599"/>
      <c r="AY1727" s="599"/>
      <c r="AZ1727" s="599"/>
      <c r="BA1727" s="599"/>
      <c r="BB1727" s="599"/>
    </row>
    <row r="1728" spans="1:54" s="598" customFormat="1">
      <c r="A1728" s="610"/>
      <c r="B1728" s="610"/>
      <c r="C1728" s="611"/>
      <c r="D1728" s="612"/>
      <c r="E1728" s="613"/>
      <c r="F1728" s="597"/>
      <c r="G1728" s="615"/>
      <c r="H1728" s="615" t="str">
        <f>H$39</f>
        <v>MA</v>
      </c>
      <c r="I1728" s="620"/>
      <c r="J1728" s="617"/>
      <c r="K1728" s="618"/>
      <c r="L1728" s="599"/>
      <c r="M1728" s="599"/>
      <c r="N1728" s="599"/>
      <c r="O1728" s="599"/>
      <c r="P1728" s="599"/>
      <c r="Q1728" s="599"/>
      <c r="R1728" s="599"/>
      <c r="S1728" s="599"/>
      <c r="T1728" s="599"/>
      <c r="U1728" s="599"/>
      <c r="V1728" s="599"/>
      <c r="W1728" s="599"/>
      <c r="X1728" s="599"/>
      <c r="Y1728" s="599"/>
      <c r="Z1728" s="599"/>
      <c r="AA1728" s="599"/>
      <c r="AB1728" s="599"/>
      <c r="AC1728" s="599"/>
      <c r="AD1728" s="599"/>
      <c r="AE1728" s="599"/>
      <c r="AF1728" s="599"/>
      <c r="AG1728" s="599"/>
      <c r="AH1728" s="599"/>
      <c r="AI1728" s="599"/>
      <c r="AJ1728" s="599"/>
      <c r="AK1728" s="599"/>
      <c r="AL1728" s="599"/>
      <c r="AM1728" s="599"/>
      <c r="AN1728" s="599"/>
      <c r="AO1728" s="599"/>
      <c r="AP1728" s="599"/>
      <c r="AQ1728" s="599"/>
      <c r="AR1728" s="599"/>
      <c r="AS1728" s="599"/>
      <c r="AT1728" s="599"/>
      <c r="AU1728" s="599"/>
      <c r="AV1728" s="599"/>
      <c r="AW1728" s="599"/>
      <c r="AX1728" s="599"/>
      <c r="AY1728" s="599"/>
      <c r="AZ1728" s="599"/>
      <c r="BA1728" s="599"/>
      <c r="BB1728" s="599"/>
    </row>
    <row r="1729" spans="1:54" s="598" customFormat="1">
      <c r="A1729" s="610"/>
      <c r="B1729" s="610"/>
      <c r="C1729" s="611"/>
      <c r="D1729" s="612"/>
      <c r="E1729" s="613"/>
      <c r="F1729" s="597"/>
      <c r="G1729" s="615"/>
      <c r="H1729" s="615" t="str">
        <f>H$40</f>
        <v>S1</v>
      </c>
      <c r="I1729" s="620"/>
      <c r="J1729" s="617"/>
      <c r="K1729" s="618"/>
      <c r="L1729" s="599"/>
      <c r="M1729" s="599"/>
      <c r="N1729" s="599"/>
      <c r="O1729" s="599"/>
      <c r="P1729" s="599"/>
      <c r="Q1729" s="599"/>
      <c r="R1729" s="599"/>
      <c r="S1729" s="599"/>
      <c r="T1729" s="599"/>
      <c r="U1729" s="599"/>
      <c r="V1729" s="599"/>
      <c r="W1729" s="599"/>
      <c r="X1729" s="599"/>
      <c r="Y1729" s="599"/>
      <c r="Z1729" s="599"/>
      <c r="AA1729" s="599"/>
      <c r="AB1729" s="599"/>
      <c r="AC1729" s="599"/>
      <c r="AD1729" s="599"/>
      <c r="AE1729" s="599"/>
      <c r="AF1729" s="599"/>
      <c r="AG1729" s="599"/>
      <c r="AH1729" s="599"/>
      <c r="AI1729" s="599"/>
      <c r="AJ1729" s="599"/>
      <c r="AK1729" s="599"/>
      <c r="AL1729" s="599"/>
      <c r="AM1729" s="599"/>
      <c r="AN1729" s="599"/>
      <c r="AO1729" s="599"/>
      <c r="AP1729" s="599"/>
      <c r="AQ1729" s="599"/>
      <c r="AR1729" s="599"/>
      <c r="AS1729" s="599"/>
      <c r="AT1729" s="599"/>
      <c r="AU1729" s="599"/>
      <c r="AV1729" s="599"/>
      <c r="AW1729" s="599"/>
      <c r="AX1729" s="599"/>
      <c r="AY1729" s="599"/>
      <c r="AZ1729" s="599"/>
      <c r="BA1729" s="599"/>
      <c r="BB1729" s="599"/>
    </row>
    <row r="1730" spans="1:54" s="598" customFormat="1">
      <c r="A1730" s="610"/>
      <c r="B1730" s="610"/>
      <c r="C1730" s="611"/>
      <c r="D1730" s="612"/>
      <c r="E1730" s="613"/>
      <c r="F1730" s="597"/>
      <c r="G1730" s="615"/>
      <c r="H1730" s="615" t="str">
        <f>H$41</f>
        <v>S2</v>
      </c>
      <c r="I1730" s="620"/>
      <c r="J1730" s="617"/>
      <c r="K1730" s="618"/>
      <c r="L1730" s="599"/>
      <c r="M1730" s="599"/>
      <c r="N1730" s="599"/>
      <c r="O1730" s="599"/>
      <c r="P1730" s="599"/>
      <c r="Q1730" s="599"/>
      <c r="R1730" s="599"/>
      <c r="S1730" s="599"/>
      <c r="T1730" s="599"/>
      <c r="U1730" s="599"/>
      <c r="V1730" s="599"/>
      <c r="W1730" s="599"/>
      <c r="X1730" s="599"/>
      <c r="Y1730" s="599"/>
      <c r="Z1730" s="599"/>
      <c r="AA1730" s="599"/>
      <c r="AB1730" s="599"/>
      <c r="AC1730" s="599"/>
      <c r="AD1730" s="599"/>
      <c r="AE1730" s="599"/>
      <c r="AF1730" s="599"/>
      <c r="AG1730" s="599"/>
      <c r="AH1730" s="599"/>
      <c r="AI1730" s="599"/>
      <c r="AJ1730" s="599"/>
      <c r="AK1730" s="599"/>
      <c r="AL1730" s="599"/>
      <c r="AM1730" s="599"/>
      <c r="AN1730" s="599"/>
      <c r="AO1730" s="599"/>
      <c r="AP1730" s="599"/>
      <c r="AQ1730" s="599"/>
      <c r="AR1730" s="599"/>
      <c r="AS1730" s="599"/>
      <c r="AT1730" s="599"/>
      <c r="AU1730" s="599"/>
      <c r="AV1730" s="599"/>
      <c r="AW1730" s="599"/>
      <c r="AX1730" s="599"/>
      <c r="AY1730" s="599"/>
      <c r="AZ1730" s="599"/>
      <c r="BA1730" s="599"/>
      <c r="BB1730" s="599"/>
    </row>
    <row r="1731" spans="1:54" s="598" customFormat="1">
      <c r="A1731" s="610"/>
      <c r="B1731" s="610"/>
      <c r="C1731" s="611"/>
      <c r="D1731" s="612"/>
      <c r="E1731" s="613"/>
      <c r="F1731" s="597"/>
      <c r="G1731" s="615"/>
      <c r="H1731" s="615" t="str">
        <f>H$42</f>
        <v>S3</v>
      </c>
      <c r="I1731" s="620"/>
      <c r="J1731" s="617"/>
      <c r="K1731" s="618"/>
      <c r="L1731" s="599"/>
      <c r="M1731" s="599"/>
      <c r="N1731" s="599"/>
      <c r="O1731" s="599"/>
      <c r="P1731" s="599"/>
      <c r="Q1731" s="599"/>
      <c r="R1731" s="599"/>
      <c r="S1731" s="599"/>
      <c r="T1731" s="599"/>
      <c r="U1731" s="599"/>
      <c r="V1731" s="599"/>
      <c r="W1731" s="599"/>
      <c r="X1731" s="599"/>
      <c r="Y1731" s="599"/>
      <c r="Z1731" s="599"/>
      <c r="AA1731" s="599"/>
      <c r="AB1731" s="599"/>
      <c r="AC1731" s="599"/>
      <c r="AD1731" s="599"/>
      <c r="AE1731" s="599"/>
      <c r="AF1731" s="599"/>
      <c r="AG1731" s="599"/>
      <c r="AH1731" s="599"/>
      <c r="AI1731" s="599"/>
      <c r="AJ1731" s="599"/>
      <c r="AK1731" s="599"/>
      <c r="AL1731" s="599"/>
      <c r="AM1731" s="599"/>
      <c r="AN1731" s="599"/>
      <c r="AO1731" s="599"/>
      <c r="AP1731" s="599"/>
      <c r="AQ1731" s="599"/>
      <c r="AR1731" s="599"/>
      <c r="AS1731" s="599"/>
      <c r="AT1731" s="599"/>
      <c r="AU1731" s="599"/>
      <c r="AV1731" s="599"/>
      <c r="AW1731" s="599"/>
      <c r="AX1731" s="599"/>
      <c r="AY1731" s="599"/>
      <c r="AZ1731" s="599"/>
      <c r="BA1731" s="599"/>
      <c r="BB1731" s="599"/>
    </row>
    <row r="1732" spans="1:54" s="598" customFormat="1">
      <c r="A1732" s="610"/>
      <c r="B1732" s="610"/>
      <c r="C1732" s="611"/>
      <c r="D1732" s="612"/>
      <c r="E1732" s="613"/>
      <c r="F1732" s="597"/>
      <c r="G1732" s="615"/>
      <c r="H1732" s="615" t="str">
        <f>H$43</f>
        <v>S4</v>
      </c>
      <c r="I1732" s="620"/>
      <c r="J1732" s="617"/>
      <c r="K1732" s="618"/>
      <c r="L1732" s="599"/>
      <c r="M1732" s="599"/>
      <c r="N1732" s="599"/>
      <c r="O1732" s="599"/>
      <c r="P1732" s="599"/>
      <c r="Q1732" s="599"/>
      <c r="R1732" s="599"/>
      <c r="S1732" s="599"/>
      <c r="T1732" s="599"/>
      <c r="U1732" s="599"/>
      <c r="V1732" s="599"/>
      <c r="W1732" s="599"/>
      <c r="X1732" s="599"/>
      <c r="Y1732" s="599"/>
      <c r="Z1732" s="599"/>
      <c r="AA1732" s="599"/>
      <c r="AB1732" s="599"/>
      <c r="AC1732" s="599"/>
      <c r="AD1732" s="599"/>
      <c r="AE1732" s="599"/>
      <c r="AF1732" s="599"/>
      <c r="AG1732" s="599"/>
      <c r="AH1732" s="599"/>
      <c r="AI1732" s="599"/>
      <c r="AJ1732" s="599"/>
      <c r="AK1732" s="599"/>
      <c r="AL1732" s="599"/>
      <c r="AM1732" s="599"/>
      <c r="AN1732" s="599"/>
      <c r="AO1732" s="599"/>
      <c r="AP1732" s="599"/>
      <c r="AQ1732" s="599"/>
      <c r="AR1732" s="599"/>
      <c r="AS1732" s="599"/>
      <c r="AT1732" s="599"/>
      <c r="AU1732" s="599"/>
      <c r="AV1732" s="599"/>
      <c r="AW1732" s="599"/>
      <c r="AX1732" s="599"/>
      <c r="AY1732" s="599"/>
      <c r="AZ1732" s="599"/>
      <c r="BA1732" s="599"/>
      <c r="BB1732" s="599"/>
    </row>
    <row r="1733" spans="1:54" s="598" customFormat="1">
      <c r="A1733" s="610"/>
      <c r="B1733" s="610"/>
      <c r="C1733" s="611"/>
      <c r="D1733" s="612"/>
      <c r="E1733" s="613"/>
      <c r="F1733" s="597"/>
      <c r="G1733" s="600"/>
      <c r="H1733" s="600"/>
      <c r="I1733" s="600"/>
      <c r="J1733" s="600"/>
      <c r="K1733" s="600"/>
      <c r="L1733" s="599"/>
      <c r="M1733" s="599"/>
      <c r="N1733" s="599"/>
      <c r="O1733" s="599"/>
      <c r="P1733" s="599"/>
      <c r="Q1733" s="599"/>
      <c r="R1733" s="599"/>
      <c r="S1733" s="599"/>
      <c r="T1733" s="599"/>
      <c r="U1733" s="599"/>
      <c r="V1733" s="599"/>
      <c r="W1733" s="599"/>
      <c r="X1733" s="599"/>
      <c r="Y1733" s="599"/>
      <c r="Z1733" s="599"/>
      <c r="AA1733" s="599"/>
      <c r="AB1733" s="599"/>
      <c r="AC1733" s="599"/>
      <c r="AD1733" s="599"/>
      <c r="AE1733" s="599"/>
      <c r="AF1733" s="599"/>
      <c r="AG1733" s="599"/>
      <c r="AH1733" s="599"/>
      <c r="AI1733" s="599"/>
      <c r="AJ1733" s="599"/>
      <c r="AK1733" s="599"/>
      <c r="AL1733" s="599"/>
      <c r="AM1733" s="599"/>
      <c r="AN1733" s="599"/>
      <c r="AO1733" s="599"/>
      <c r="AP1733" s="599"/>
      <c r="AQ1733" s="599"/>
      <c r="AR1733" s="599"/>
      <c r="AS1733" s="599"/>
      <c r="AT1733" s="599"/>
      <c r="AU1733" s="599"/>
      <c r="AV1733" s="599"/>
      <c r="AW1733" s="599"/>
      <c r="AX1733" s="599"/>
      <c r="AY1733" s="599"/>
      <c r="AZ1733" s="599"/>
      <c r="BA1733" s="599"/>
      <c r="BB1733" s="599"/>
    </row>
    <row r="1734" spans="1:54" s="598" customFormat="1">
      <c r="A1734" s="601">
        <v>4.5</v>
      </c>
      <c r="B1734" s="601"/>
      <c r="C1734" s="593" t="s">
        <v>1342</v>
      </c>
      <c r="D1734" s="602"/>
      <c r="E1734" s="640"/>
      <c r="F1734" s="597"/>
      <c r="G1734" s="601">
        <v>4.5999999999999996</v>
      </c>
      <c r="H1734" s="601"/>
      <c r="I1734" s="593" t="s">
        <v>1342</v>
      </c>
      <c r="J1734" s="602"/>
      <c r="K1734" s="640"/>
      <c r="L1734" s="599"/>
      <c r="M1734" s="599"/>
      <c r="N1734" s="599"/>
      <c r="O1734" s="599"/>
      <c r="P1734" s="599"/>
      <c r="Q1734" s="599"/>
      <c r="R1734" s="599"/>
      <c r="S1734" s="599"/>
      <c r="T1734" s="599"/>
      <c r="U1734" s="599"/>
      <c r="V1734" s="599"/>
      <c r="W1734" s="599"/>
      <c r="X1734" s="599"/>
      <c r="Y1734" s="599"/>
      <c r="Z1734" s="599"/>
      <c r="AA1734" s="599"/>
      <c r="AB1734" s="599"/>
      <c r="AC1734" s="599"/>
      <c r="AD1734" s="599"/>
      <c r="AE1734" s="599"/>
      <c r="AF1734" s="599"/>
      <c r="AG1734" s="599"/>
      <c r="AH1734" s="599"/>
      <c r="AI1734" s="599"/>
      <c r="AJ1734" s="599"/>
      <c r="AK1734" s="599"/>
      <c r="AL1734" s="599"/>
      <c r="AM1734" s="599"/>
      <c r="AN1734" s="599"/>
      <c r="AO1734" s="599"/>
      <c r="AP1734" s="599"/>
      <c r="AQ1734" s="599"/>
      <c r="AR1734" s="599"/>
      <c r="AS1734" s="599"/>
      <c r="AT1734" s="599"/>
      <c r="AU1734" s="599"/>
      <c r="AV1734" s="599"/>
      <c r="AW1734" s="599"/>
      <c r="AX1734" s="599"/>
      <c r="AY1734" s="599"/>
      <c r="AZ1734" s="599"/>
      <c r="BA1734" s="599"/>
      <c r="BB1734" s="599"/>
    </row>
    <row r="1735" spans="1:54" s="598" customFormat="1" ht="112.5">
      <c r="A1735" s="605" t="s">
        <v>1343</v>
      </c>
      <c r="B1735" s="605"/>
      <c r="C1735" s="606" t="s">
        <v>1344</v>
      </c>
      <c r="D1735" s="607"/>
      <c r="E1735" s="608"/>
      <c r="F1735" s="597"/>
      <c r="G1735" s="605" t="s">
        <v>1353</v>
      </c>
      <c r="H1735" s="605"/>
      <c r="I1735" s="606" t="s">
        <v>2110</v>
      </c>
      <c r="J1735" s="607"/>
      <c r="K1735" s="608"/>
      <c r="L1735" s="599"/>
      <c r="M1735" s="599"/>
      <c r="N1735" s="599"/>
      <c r="O1735" s="599"/>
      <c r="P1735" s="599"/>
      <c r="Q1735" s="599"/>
      <c r="R1735" s="599"/>
      <c r="S1735" s="599"/>
      <c r="T1735" s="599"/>
      <c r="U1735" s="599"/>
      <c r="V1735" s="599"/>
      <c r="W1735" s="599"/>
      <c r="X1735" s="599"/>
      <c r="Y1735" s="599"/>
      <c r="Z1735" s="599"/>
      <c r="AA1735" s="599"/>
      <c r="AB1735" s="599"/>
      <c r="AC1735" s="599"/>
      <c r="AD1735" s="599"/>
      <c r="AE1735" s="599"/>
      <c r="AF1735" s="599"/>
      <c r="AG1735" s="599"/>
      <c r="AH1735" s="599"/>
      <c r="AI1735" s="599"/>
      <c r="AJ1735" s="599"/>
      <c r="AK1735" s="599"/>
      <c r="AL1735" s="599"/>
      <c r="AM1735" s="599"/>
      <c r="AN1735" s="599"/>
      <c r="AO1735" s="599"/>
      <c r="AP1735" s="599"/>
      <c r="AQ1735" s="599"/>
      <c r="AR1735" s="599"/>
      <c r="AS1735" s="599"/>
      <c r="AT1735" s="599"/>
      <c r="AU1735" s="599"/>
      <c r="AV1735" s="599"/>
      <c r="AW1735" s="599"/>
      <c r="AX1735" s="599"/>
      <c r="AY1735" s="599"/>
      <c r="AZ1735" s="599"/>
      <c r="BA1735" s="599"/>
      <c r="BB1735" s="599"/>
    </row>
    <row r="1736" spans="1:54" s="598" customFormat="1" ht="87.6">
      <c r="A1736" s="605"/>
      <c r="B1736" s="605"/>
      <c r="C1736" s="609" t="s">
        <v>2111</v>
      </c>
      <c r="D1736" s="607"/>
      <c r="E1736" s="608"/>
      <c r="F1736" s="597"/>
      <c r="G1736" s="605"/>
      <c r="H1736" s="605"/>
      <c r="I1736" s="609" t="s">
        <v>2112</v>
      </c>
      <c r="J1736" s="607"/>
      <c r="K1736" s="608"/>
      <c r="L1736" s="599"/>
      <c r="M1736" s="599"/>
      <c r="N1736" s="599"/>
      <c r="O1736" s="599"/>
      <c r="P1736" s="599"/>
      <c r="Q1736" s="599"/>
      <c r="R1736" s="599"/>
      <c r="S1736" s="599"/>
      <c r="T1736" s="599"/>
      <c r="U1736" s="599"/>
      <c r="V1736" s="599"/>
      <c r="W1736" s="599"/>
      <c r="X1736" s="599"/>
      <c r="Y1736" s="599"/>
      <c r="Z1736" s="599"/>
      <c r="AA1736" s="599"/>
      <c r="AB1736" s="599"/>
      <c r="AC1736" s="599"/>
      <c r="AD1736" s="599"/>
      <c r="AE1736" s="599"/>
      <c r="AF1736" s="599"/>
      <c r="AG1736" s="599"/>
      <c r="AH1736" s="599"/>
      <c r="AI1736" s="599"/>
      <c r="AJ1736" s="599"/>
      <c r="AK1736" s="599"/>
      <c r="AL1736" s="599"/>
      <c r="AM1736" s="599"/>
      <c r="AN1736" s="599"/>
      <c r="AO1736" s="599"/>
      <c r="AP1736" s="599"/>
      <c r="AQ1736" s="599"/>
      <c r="AR1736" s="599"/>
      <c r="AS1736" s="599"/>
      <c r="AT1736" s="599"/>
      <c r="AU1736" s="599"/>
      <c r="AV1736" s="599"/>
      <c r="AW1736" s="599"/>
      <c r="AX1736" s="599"/>
      <c r="AY1736" s="599"/>
      <c r="AZ1736" s="599"/>
      <c r="BA1736" s="599"/>
      <c r="BB1736" s="599"/>
    </row>
    <row r="1737" spans="1:54" s="598" customFormat="1">
      <c r="A1737" s="605"/>
      <c r="B1737" s="605" t="s">
        <v>1517</v>
      </c>
      <c r="C1737" s="574"/>
      <c r="D1737" s="607"/>
      <c r="E1737" s="608"/>
      <c r="F1737" s="597"/>
      <c r="G1737" s="605"/>
      <c r="H1737" s="605" t="s">
        <v>1517</v>
      </c>
      <c r="I1737" s="574"/>
      <c r="J1737" s="607"/>
      <c r="K1737" s="608"/>
      <c r="L1737" s="599"/>
      <c r="M1737" s="599"/>
      <c r="N1737" s="599"/>
      <c r="O1737" s="599"/>
      <c r="P1737" s="599"/>
      <c r="Q1737" s="599"/>
      <c r="R1737" s="599"/>
      <c r="S1737" s="599"/>
      <c r="T1737" s="599"/>
      <c r="U1737" s="599"/>
      <c r="V1737" s="599"/>
      <c r="W1737" s="599"/>
      <c r="X1737" s="599"/>
      <c r="Y1737" s="599"/>
      <c r="Z1737" s="599"/>
      <c r="AA1737" s="599"/>
      <c r="AB1737" s="599"/>
      <c r="AC1737" s="599"/>
      <c r="AD1737" s="599"/>
      <c r="AE1737" s="599"/>
      <c r="AF1737" s="599"/>
      <c r="AG1737" s="599"/>
      <c r="AH1737" s="599"/>
      <c r="AI1737" s="599"/>
      <c r="AJ1737" s="599"/>
      <c r="AK1737" s="599"/>
      <c r="AL1737" s="599"/>
      <c r="AM1737" s="599"/>
      <c r="AN1737" s="599"/>
      <c r="AO1737" s="599"/>
      <c r="AP1737" s="599"/>
      <c r="AQ1737" s="599"/>
      <c r="AR1737" s="599"/>
      <c r="AS1737" s="599"/>
      <c r="AT1737" s="599"/>
      <c r="AU1737" s="599"/>
      <c r="AV1737" s="599"/>
      <c r="AW1737" s="599"/>
      <c r="AX1737" s="599"/>
      <c r="AY1737" s="599"/>
      <c r="AZ1737" s="599"/>
      <c r="BA1737" s="599"/>
      <c r="BB1737" s="599"/>
    </row>
    <row r="1738" spans="1:54" s="598" customFormat="1">
      <c r="A1738" s="605"/>
      <c r="B1738" s="605" t="str">
        <f>B$39</f>
        <v>MA</v>
      </c>
      <c r="C1738" s="574"/>
      <c r="D1738" s="607"/>
      <c r="E1738" s="608"/>
      <c r="F1738" s="597"/>
      <c r="G1738" s="605"/>
      <c r="H1738" s="605" t="str">
        <f>H$39</f>
        <v>MA</v>
      </c>
      <c r="I1738" s="574"/>
      <c r="J1738" s="607"/>
      <c r="K1738" s="608"/>
      <c r="L1738" s="599"/>
      <c r="M1738" s="599"/>
      <c r="N1738" s="599"/>
      <c r="O1738" s="599"/>
      <c r="P1738" s="599"/>
      <c r="Q1738" s="599"/>
      <c r="R1738" s="599"/>
      <c r="S1738" s="599"/>
      <c r="T1738" s="599"/>
      <c r="U1738" s="599"/>
      <c r="V1738" s="599"/>
      <c r="W1738" s="599"/>
      <c r="X1738" s="599"/>
      <c r="Y1738" s="599"/>
      <c r="Z1738" s="599"/>
      <c r="AA1738" s="599"/>
      <c r="AB1738" s="599"/>
      <c r="AC1738" s="599"/>
      <c r="AD1738" s="599"/>
      <c r="AE1738" s="599"/>
      <c r="AF1738" s="599"/>
      <c r="AG1738" s="599"/>
      <c r="AH1738" s="599"/>
      <c r="AI1738" s="599"/>
      <c r="AJ1738" s="599"/>
      <c r="AK1738" s="599"/>
      <c r="AL1738" s="599"/>
      <c r="AM1738" s="599"/>
      <c r="AN1738" s="599"/>
      <c r="AO1738" s="599"/>
      <c r="AP1738" s="599"/>
      <c r="AQ1738" s="599"/>
      <c r="AR1738" s="599"/>
      <c r="AS1738" s="599"/>
      <c r="AT1738" s="599"/>
      <c r="AU1738" s="599"/>
      <c r="AV1738" s="599"/>
      <c r="AW1738" s="599"/>
      <c r="AX1738" s="599"/>
      <c r="AY1738" s="599"/>
      <c r="AZ1738" s="599"/>
      <c r="BA1738" s="599"/>
      <c r="BB1738" s="599"/>
    </row>
    <row r="1739" spans="1:54" s="598" customFormat="1">
      <c r="A1739" s="605"/>
      <c r="B1739" s="605" t="str">
        <f>B$40</f>
        <v>S1</v>
      </c>
      <c r="C1739" s="574"/>
      <c r="D1739" s="607"/>
      <c r="E1739" s="608"/>
      <c r="F1739" s="597"/>
      <c r="G1739" s="605"/>
      <c r="H1739" s="605" t="str">
        <f>H$40</f>
        <v>S1</v>
      </c>
      <c r="I1739" s="574"/>
      <c r="J1739" s="607"/>
      <c r="K1739" s="608"/>
      <c r="L1739" s="599"/>
      <c r="M1739" s="599"/>
      <c r="N1739" s="599"/>
      <c r="O1739" s="599"/>
      <c r="P1739" s="599"/>
      <c r="Q1739" s="599"/>
      <c r="R1739" s="599"/>
      <c r="S1739" s="599"/>
      <c r="T1739" s="599"/>
      <c r="U1739" s="599"/>
      <c r="V1739" s="599"/>
      <c r="W1739" s="599"/>
      <c r="X1739" s="599"/>
      <c r="Y1739" s="599"/>
      <c r="Z1739" s="599"/>
      <c r="AA1739" s="599"/>
      <c r="AB1739" s="599"/>
      <c r="AC1739" s="599"/>
      <c r="AD1739" s="599"/>
      <c r="AE1739" s="599"/>
      <c r="AF1739" s="599"/>
      <c r="AG1739" s="599"/>
      <c r="AH1739" s="599"/>
      <c r="AI1739" s="599"/>
      <c r="AJ1739" s="599"/>
      <c r="AK1739" s="599"/>
      <c r="AL1739" s="599"/>
      <c r="AM1739" s="599"/>
      <c r="AN1739" s="599"/>
      <c r="AO1739" s="599"/>
      <c r="AP1739" s="599"/>
      <c r="AQ1739" s="599"/>
      <c r="AR1739" s="599"/>
      <c r="AS1739" s="599"/>
      <c r="AT1739" s="599"/>
      <c r="AU1739" s="599"/>
      <c r="AV1739" s="599"/>
      <c r="AW1739" s="599"/>
      <c r="AX1739" s="599"/>
      <c r="AY1739" s="599"/>
      <c r="AZ1739" s="599"/>
      <c r="BA1739" s="599"/>
      <c r="BB1739" s="599"/>
    </row>
    <row r="1740" spans="1:54" s="598" customFormat="1">
      <c r="A1740" s="605"/>
      <c r="B1740" s="605" t="str">
        <f>B$41</f>
        <v>S2</v>
      </c>
      <c r="C1740" s="574"/>
      <c r="D1740" s="607"/>
      <c r="E1740" s="608"/>
      <c r="F1740" s="597"/>
      <c r="G1740" s="605"/>
      <c r="H1740" s="605" t="str">
        <f>H$41</f>
        <v>S2</v>
      </c>
      <c r="I1740" s="574"/>
      <c r="J1740" s="607"/>
      <c r="K1740" s="608"/>
      <c r="L1740" s="599"/>
      <c r="M1740" s="599"/>
      <c r="N1740" s="599"/>
      <c r="O1740" s="599"/>
      <c r="P1740" s="599"/>
      <c r="Q1740" s="599"/>
      <c r="R1740" s="599"/>
      <c r="S1740" s="599"/>
      <c r="T1740" s="599"/>
      <c r="U1740" s="599"/>
      <c r="V1740" s="599"/>
      <c r="W1740" s="599"/>
      <c r="X1740" s="599"/>
      <c r="Y1740" s="599"/>
      <c r="Z1740" s="599"/>
      <c r="AA1740" s="599"/>
      <c r="AB1740" s="599"/>
      <c r="AC1740" s="599"/>
      <c r="AD1740" s="599"/>
      <c r="AE1740" s="599"/>
      <c r="AF1740" s="599"/>
      <c r="AG1740" s="599"/>
      <c r="AH1740" s="599"/>
      <c r="AI1740" s="599"/>
      <c r="AJ1740" s="599"/>
      <c r="AK1740" s="599"/>
      <c r="AL1740" s="599"/>
      <c r="AM1740" s="599"/>
      <c r="AN1740" s="599"/>
      <c r="AO1740" s="599"/>
      <c r="AP1740" s="599"/>
      <c r="AQ1740" s="599"/>
      <c r="AR1740" s="599"/>
      <c r="AS1740" s="599"/>
      <c r="AT1740" s="599"/>
      <c r="AU1740" s="599"/>
      <c r="AV1740" s="599"/>
      <c r="AW1740" s="599"/>
      <c r="AX1740" s="599"/>
      <c r="AY1740" s="599"/>
      <c r="AZ1740" s="599"/>
      <c r="BA1740" s="599"/>
      <c r="BB1740" s="599"/>
    </row>
    <row r="1741" spans="1:54" s="598" customFormat="1">
      <c r="A1741" s="605"/>
      <c r="B1741" s="605" t="str">
        <f>B$42</f>
        <v>S3</v>
      </c>
      <c r="C1741" s="574"/>
      <c r="D1741" s="607"/>
      <c r="E1741" s="608"/>
      <c r="F1741" s="597"/>
      <c r="G1741" s="605"/>
      <c r="H1741" s="605" t="str">
        <f>H$42</f>
        <v>S3</v>
      </c>
      <c r="I1741" s="574"/>
      <c r="J1741" s="607"/>
      <c r="K1741" s="608"/>
      <c r="L1741" s="599"/>
      <c r="M1741" s="599"/>
      <c r="N1741" s="599"/>
      <c r="O1741" s="599"/>
      <c r="P1741" s="599"/>
      <c r="Q1741" s="599"/>
      <c r="R1741" s="599"/>
      <c r="S1741" s="599"/>
      <c r="T1741" s="599"/>
      <c r="U1741" s="599"/>
      <c r="V1741" s="599"/>
      <c r="W1741" s="599"/>
      <c r="X1741" s="599"/>
      <c r="Y1741" s="599"/>
      <c r="Z1741" s="599"/>
      <c r="AA1741" s="599"/>
      <c r="AB1741" s="599"/>
      <c r="AC1741" s="599"/>
      <c r="AD1741" s="599"/>
      <c r="AE1741" s="599"/>
      <c r="AF1741" s="599"/>
      <c r="AG1741" s="599"/>
      <c r="AH1741" s="599"/>
      <c r="AI1741" s="599"/>
      <c r="AJ1741" s="599"/>
      <c r="AK1741" s="599"/>
      <c r="AL1741" s="599"/>
      <c r="AM1741" s="599"/>
      <c r="AN1741" s="599"/>
      <c r="AO1741" s="599"/>
      <c r="AP1741" s="599"/>
      <c r="AQ1741" s="599"/>
      <c r="AR1741" s="599"/>
      <c r="AS1741" s="599"/>
      <c r="AT1741" s="599"/>
      <c r="AU1741" s="599"/>
      <c r="AV1741" s="599"/>
      <c r="AW1741" s="599"/>
      <c r="AX1741" s="599"/>
      <c r="AY1741" s="599"/>
      <c r="AZ1741" s="599"/>
      <c r="BA1741" s="599"/>
      <c r="BB1741" s="599"/>
    </row>
    <row r="1742" spans="1:54" s="598" customFormat="1">
      <c r="A1742" s="605"/>
      <c r="B1742" s="605" t="str">
        <f>B$43</f>
        <v>S4</v>
      </c>
      <c r="C1742" s="574"/>
      <c r="D1742" s="607"/>
      <c r="E1742" s="608"/>
      <c r="F1742" s="597"/>
      <c r="G1742" s="605"/>
      <c r="H1742" s="605" t="str">
        <f>H$43</f>
        <v>S4</v>
      </c>
      <c r="I1742" s="574"/>
      <c r="J1742" s="607"/>
      <c r="K1742" s="608"/>
      <c r="L1742" s="599"/>
      <c r="M1742" s="599"/>
      <c r="N1742" s="599"/>
      <c r="O1742" s="599"/>
      <c r="P1742" s="599"/>
      <c r="Q1742" s="599"/>
      <c r="R1742" s="599"/>
      <c r="S1742" s="599"/>
      <c r="T1742" s="599"/>
      <c r="U1742" s="599"/>
      <c r="V1742" s="599"/>
      <c r="W1742" s="599"/>
      <c r="X1742" s="599"/>
      <c r="Y1742" s="599"/>
      <c r="Z1742" s="599"/>
      <c r="AA1742" s="599"/>
      <c r="AB1742" s="599"/>
      <c r="AC1742" s="599"/>
      <c r="AD1742" s="599"/>
      <c r="AE1742" s="599"/>
      <c r="AF1742" s="599"/>
      <c r="AG1742" s="599"/>
      <c r="AH1742" s="599"/>
      <c r="AI1742" s="599"/>
      <c r="AJ1742" s="599"/>
      <c r="AK1742" s="599"/>
      <c r="AL1742" s="599"/>
      <c r="AM1742" s="599"/>
      <c r="AN1742" s="599"/>
      <c r="AO1742" s="599"/>
      <c r="AP1742" s="599"/>
      <c r="AQ1742" s="599"/>
      <c r="AR1742" s="599"/>
      <c r="AS1742" s="599"/>
      <c r="AT1742" s="599"/>
      <c r="AU1742" s="599"/>
      <c r="AV1742" s="599"/>
      <c r="AW1742" s="599"/>
      <c r="AX1742" s="599"/>
      <c r="AY1742" s="599"/>
      <c r="AZ1742" s="599"/>
      <c r="BA1742" s="599"/>
      <c r="BB1742" s="599"/>
    </row>
    <row r="1743" spans="1:54" s="598" customFormat="1">
      <c r="A1743" s="610"/>
      <c r="B1743" s="610"/>
      <c r="C1743" s="611"/>
      <c r="D1743" s="612"/>
      <c r="E1743" s="613"/>
      <c r="F1743" s="597"/>
      <c r="G1743" s="600"/>
      <c r="H1743" s="600"/>
      <c r="I1743" s="600"/>
      <c r="J1743" s="600"/>
      <c r="K1743" s="600"/>
      <c r="L1743" s="599"/>
      <c r="M1743" s="599"/>
      <c r="N1743" s="599"/>
      <c r="O1743" s="599"/>
      <c r="P1743" s="599"/>
      <c r="Q1743" s="599"/>
      <c r="R1743" s="599"/>
      <c r="S1743" s="599"/>
      <c r="T1743" s="599"/>
      <c r="U1743" s="599"/>
      <c r="V1743" s="599"/>
      <c r="W1743" s="599"/>
      <c r="X1743" s="599"/>
      <c r="Y1743" s="599"/>
      <c r="Z1743" s="599"/>
      <c r="AA1743" s="599"/>
      <c r="AB1743" s="599"/>
      <c r="AC1743" s="599"/>
      <c r="AD1743" s="599"/>
      <c r="AE1743" s="599"/>
      <c r="AF1743" s="599"/>
      <c r="AG1743" s="599"/>
      <c r="AH1743" s="599"/>
      <c r="AI1743" s="599"/>
      <c r="AJ1743" s="599"/>
      <c r="AK1743" s="599"/>
      <c r="AL1743" s="599"/>
      <c r="AM1743" s="599"/>
      <c r="AN1743" s="599"/>
      <c r="AO1743" s="599"/>
      <c r="AP1743" s="599"/>
      <c r="AQ1743" s="599"/>
      <c r="AR1743" s="599"/>
      <c r="AS1743" s="599"/>
      <c r="AT1743" s="599"/>
      <c r="AU1743" s="599"/>
      <c r="AV1743" s="599"/>
      <c r="AW1743" s="599"/>
      <c r="AX1743" s="599"/>
      <c r="AY1743" s="599"/>
      <c r="AZ1743" s="599"/>
      <c r="BA1743" s="599"/>
      <c r="BB1743" s="599"/>
    </row>
    <row r="1744" spans="1:54" s="598" customFormat="1" ht="112.5">
      <c r="A1744" s="605" t="s">
        <v>1348</v>
      </c>
      <c r="B1744" s="605"/>
      <c r="C1744" s="606" t="s">
        <v>1349</v>
      </c>
      <c r="D1744" s="607"/>
      <c r="E1744" s="608"/>
      <c r="F1744" s="597"/>
      <c r="G1744" s="615" t="s">
        <v>2113</v>
      </c>
      <c r="H1744" s="615"/>
      <c r="I1744" s="619" t="s">
        <v>2114</v>
      </c>
      <c r="J1744" s="641"/>
      <c r="K1744" s="641"/>
      <c r="L1744" s="599"/>
      <c r="M1744" s="599"/>
      <c r="N1744" s="599"/>
      <c r="O1744" s="599"/>
      <c r="P1744" s="599"/>
      <c r="Q1744" s="599"/>
      <c r="R1744" s="599"/>
      <c r="S1744" s="599"/>
      <c r="T1744" s="599"/>
      <c r="U1744" s="599"/>
      <c r="V1744" s="599"/>
      <c r="W1744" s="599"/>
      <c r="X1744" s="599"/>
      <c r="Y1744" s="599"/>
      <c r="Z1744" s="599"/>
      <c r="AA1744" s="599"/>
      <c r="AB1744" s="599"/>
      <c r="AC1744" s="599"/>
      <c r="AD1744" s="599"/>
      <c r="AE1744" s="599"/>
      <c r="AF1744" s="599"/>
      <c r="AG1744" s="599"/>
      <c r="AH1744" s="599"/>
      <c r="AI1744" s="599"/>
      <c r="AJ1744" s="599"/>
      <c r="AK1744" s="599"/>
      <c r="AL1744" s="599"/>
      <c r="AM1744" s="599"/>
      <c r="AN1744" s="599"/>
      <c r="AO1744" s="599"/>
      <c r="AP1744" s="599"/>
      <c r="AQ1744" s="599"/>
      <c r="AR1744" s="599"/>
      <c r="AS1744" s="599"/>
      <c r="AT1744" s="599"/>
      <c r="AU1744" s="599"/>
      <c r="AV1744" s="599"/>
      <c r="AW1744" s="599"/>
      <c r="AX1744" s="599"/>
      <c r="AY1744" s="599"/>
      <c r="AZ1744" s="599"/>
      <c r="BA1744" s="599"/>
      <c r="BB1744" s="599"/>
    </row>
    <row r="1745" spans="1:54" s="598" customFormat="1">
      <c r="A1745" s="605"/>
      <c r="B1745" s="605" t="s">
        <v>1517</v>
      </c>
      <c r="C1745" s="574"/>
      <c r="D1745" s="607"/>
      <c r="E1745" s="608"/>
      <c r="F1745" s="597"/>
      <c r="G1745" s="641"/>
      <c r="H1745" s="615" t="s">
        <v>1517</v>
      </c>
      <c r="I1745" s="641"/>
      <c r="J1745" s="641"/>
      <c r="K1745" s="641"/>
      <c r="L1745" s="599"/>
      <c r="M1745" s="599"/>
      <c r="N1745" s="599"/>
      <c r="O1745" s="599"/>
      <c r="P1745" s="599"/>
      <c r="Q1745" s="599"/>
      <c r="R1745" s="599"/>
      <c r="S1745" s="599"/>
      <c r="T1745" s="599"/>
      <c r="U1745" s="599"/>
      <c r="V1745" s="599"/>
      <c r="W1745" s="599"/>
      <c r="X1745" s="599"/>
      <c r="Y1745" s="599"/>
      <c r="Z1745" s="599"/>
      <c r="AA1745" s="599"/>
      <c r="AB1745" s="599"/>
      <c r="AC1745" s="599"/>
      <c r="AD1745" s="599"/>
      <c r="AE1745" s="599"/>
      <c r="AF1745" s="599"/>
      <c r="AG1745" s="599"/>
      <c r="AH1745" s="599"/>
      <c r="AI1745" s="599"/>
      <c r="AJ1745" s="599"/>
      <c r="AK1745" s="599"/>
      <c r="AL1745" s="599"/>
      <c r="AM1745" s="599"/>
      <c r="AN1745" s="599"/>
      <c r="AO1745" s="599"/>
      <c r="AP1745" s="599"/>
      <c r="AQ1745" s="599"/>
      <c r="AR1745" s="599"/>
      <c r="AS1745" s="599"/>
      <c r="AT1745" s="599"/>
      <c r="AU1745" s="599"/>
      <c r="AV1745" s="599"/>
      <c r="AW1745" s="599"/>
      <c r="AX1745" s="599"/>
      <c r="AY1745" s="599"/>
      <c r="AZ1745" s="599"/>
      <c r="BA1745" s="599"/>
      <c r="BB1745" s="599"/>
    </row>
    <row r="1746" spans="1:54" s="598" customFormat="1">
      <c r="A1746" s="605"/>
      <c r="B1746" s="605" t="str">
        <f>B$39</f>
        <v>MA</v>
      </c>
      <c r="C1746" s="574"/>
      <c r="D1746" s="607"/>
      <c r="E1746" s="608"/>
      <c r="F1746" s="597"/>
      <c r="G1746" s="641"/>
      <c r="H1746" s="615" t="str">
        <f>H$39</f>
        <v>MA</v>
      </c>
      <c r="I1746" s="641"/>
      <c r="J1746" s="641"/>
      <c r="K1746" s="641"/>
      <c r="L1746" s="599"/>
      <c r="M1746" s="599"/>
      <c r="N1746" s="599"/>
      <c r="O1746" s="599"/>
      <c r="P1746" s="599"/>
      <c r="Q1746" s="599"/>
      <c r="R1746" s="599"/>
      <c r="S1746" s="599"/>
      <c r="T1746" s="599"/>
      <c r="U1746" s="599"/>
      <c r="V1746" s="599"/>
      <c r="W1746" s="599"/>
      <c r="X1746" s="599"/>
      <c r="Y1746" s="599"/>
      <c r="Z1746" s="599"/>
      <c r="AA1746" s="599"/>
      <c r="AB1746" s="599"/>
      <c r="AC1746" s="599"/>
      <c r="AD1746" s="599"/>
      <c r="AE1746" s="599"/>
      <c r="AF1746" s="599"/>
      <c r="AG1746" s="599"/>
      <c r="AH1746" s="599"/>
      <c r="AI1746" s="599"/>
      <c r="AJ1746" s="599"/>
      <c r="AK1746" s="599"/>
      <c r="AL1746" s="599"/>
      <c r="AM1746" s="599"/>
      <c r="AN1746" s="599"/>
      <c r="AO1746" s="599"/>
      <c r="AP1746" s="599"/>
      <c r="AQ1746" s="599"/>
      <c r="AR1746" s="599"/>
      <c r="AS1746" s="599"/>
      <c r="AT1746" s="599"/>
      <c r="AU1746" s="599"/>
      <c r="AV1746" s="599"/>
      <c r="AW1746" s="599"/>
      <c r="AX1746" s="599"/>
      <c r="AY1746" s="599"/>
      <c r="AZ1746" s="599"/>
      <c r="BA1746" s="599"/>
      <c r="BB1746" s="599"/>
    </row>
    <row r="1747" spans="1:54" s="598" customFormat="1">
      <c r="A1747" s="605"/>
      <c r="B1747" s="605" t="str">
        <f>B$40</f>
        <v>S1</v>
      </c>
      <c r="C1747" s="574"/>
      <c r="D1747" s="607"/>
      <c r="E1747" s="608"/>
      <c r="F1747" s="597"/>
      <c r="G1747" s="641"/>
      <c r="H1747" s="615" t="str">
        <f>H$40</f>
        <v>S1</v>
      </c>
      <c r="I1747" s="641"/>
      <c r="J1747" s="641"/>
      <c r="K1747" s="641"/>
      <c r="L1747" s="599"/>
      <c r="M1747" s="599"/>
      <c r="N1747" s="599"/>
      <c r="O1747" s="599"/>
      <c r="P1747" s="599"/>
      <c r="Q1747" s="599"/>
      <c r="R1747" s="599"/>
      <c r="S1747" s="599"/>
      <c r="T1747" s="599"/>
      <c r="U1747" s="599"/>
      <c r="V1747" s="599"/>
      <c r="W1747" s="599"/>
      <c r="X1747" s="599"/>
      <c r="Y1747" s="599"/>
      <c r="Z1747" s="599"/>
      <c r="AA1747" s="599"/>
      <c r="AB1747" s="599"/>
      <c r="AC1747" s="599"/>
      <c r="AD1747" s="599"/>
      <c r="AE1747" s="599"/>
      <c r="AF1747" s="599"/>
      <c r="AG1747" s="599"/>
      <c r="AH1747" s="599"/>
      <c r="AI1747" s="599"/>
      <c r="AJ1747" s="599"/>
      <c r="AK1747" s="599"/>
      <c r="AL1747" s="599"/>
      <c r="AM1747" s="599"/>
      <c r="AN1747" s="599"/>
      <c r="AO1747" s="599"/>
      <c r="AP1747" s="599"/>
      <c r="AQ1747" s="599"/>
      <c r="AR1747" s="599"/>
      <c r="AS1747" s="599"/>
      <c r="AT1747" s="599"/>
      <c r="AU1747" s="599"/>
      <c r="AV1747" s="599"/>
      <c r="AW1747" s="599"/>
      <c r="AX1747" s="599"/>
      <c r="AY1747" s="599"/>
      <c r="AZ1747" s="599"/>
      <c r="BA1747" s="599"/>
      <c r="BB1747" s="599"/>
    </row>
    <row r="1748" spans="1:54" s="598" customFormat="1">
      <c r="A1748" s="605"/>
      <c r="B1748" s="605" t="str">
        <f>B$41</f>
        <v>S2</v>
      </c>
      <c r="C1748" s="574"/>
      <c r="D1748" s="607"/>
      <c r="E1748" s="608"/>
      <c r="F1748" s="597"/>
      <c r="G1748" s="641"/>
      <c r="H1748" s="615" t="str">
        <f>H$41</f>
        <v>S2</v>
      </c>
      <c r="I1748" s="641"/>
      <c r="J1748" s="641"/>
      <c r="K1748" s="641"/>
      <c r="L1748" s="599"/>
      <c r="M1748" s="599"/>
      <c r="N1748" s="599"/>
      <c r="O1748" s="599"/>
      <c r="P1748" s="599"/>
      <c r="Q1748" s="599"/>
      <c r="R1748" s="599"/>
      <c r="S1748" s="599"/>
      <c r="T1748" s="599"/>
      <c r="U1748" s="599"/>
      <c r="V1748" s="599"/>
      <c r="W1748" s="599"/>
      <c r="X1748" s="599"/>
      <c r="Y1748" s="599"/>
      <c r="Z1748" s="599"/>
      <c r="AA1748" s="599"/>
      <c r="AB1748" s="599"/>
      <c r="AC1748" s="599"/>
      <c r="AD1748" s="599"/>
      <c r="AE1748" s="599"/>
      <c r="AF1748" s="599"/>
      <c r="AG1748" s="599"/>
      <c r="AH1748" s="599"/>
      <c r="AI1748" s="599"/>
      <c r="AJ1748" s="599"/>
      <c r="AK1748" s="599"/>
      <c r="AL1748" s="599"/>
      <c r="AM1748" s="599"/>
      <c r="AN1748" s="599"/>
      <c r="AO1748" s="599"/>
      <c r="AP1748" s="599"/>
      <c r="AQ1748" s="599"/>
      <c r="AR1748" s="599"/>
      <c r="AS1748" s="599"/>
      <c r="AT1748" s="599"/>
      <c r="AU1748" s="599"/>
      <c r="AV1748" s="599"/>
      <c r="AW1748" s="599"/>
      <c r="AX1748" s="599"/>
      <c r="AY1748" s="599"/>
      <c r="AZ1748" s="599"/>
      <c r="BA1748" s="599"/>
      <c r="BB1748" s="599"/>
    </row>
    <row r="1749" spans="1:54" s="598" customFormat="1">
      <c r="A1749" s="605"/>
      <c r="B1749" s="605" t="str">
        <f>B$42</f>
        <v>S3</v>
      </c>
      <c r="C1749" s="574"/>
      <c r="D1749" s="607"/>
      <c r="E1749" s="608"/>
      <c r="F1749" s="597"/>
      <c r="G1749" s="641"/>
      <c r="H1749" s="615" t="str">
        <f>H$42</f>
        <v>S3</v>
      </c>
      <c r="I1749" s="641"/>
      <c r="J1749" s="641"/>
      <c r="K1749" s="641"/>
      <c r="L1749" s="599"/>
      <c r="M1749" s="599"/>
      <c r="N1749" s="599"/>
      <c r="O1749" s="599"/>
      <c r="P1749" s="599"/>
      <c r="Q1749" s="599"/>
      <c r="R1749" s="599"/>
      <c r="S1749" s="599"/>
      <c r="T1749" s="599"/>
      <c r="U1749" s="599"/>
      <c r="V1749" s="599"/>
      <c r="W1749" s="599"/>
      <c r="X1749" s="599"/>
      <c r="Y1749" s="599"/>
      <c r="Z1749" s="599"/>
      <c r="AA1749" s="599"/>
      <c r="AB1749" s="599"/>
      <c r="AC1749" s="599"/>
      <c r="AD1749" s="599"/>
      <c r="AE1749" s="599"/>
      <c r="AF1749" s="599"/>
      <c r="AG1749" s="599"/>
      <c r="AH1749" s="599"/>
      <c r="AI1749" s="599"/>
      <c r="AJ1749" s="599"/>
      <c r="AK1749" s="599"/>
      <c r="AL1749" s="599"/>
      <c r="AM1749" s="599"/>
      <c r="AN1749" s="599"/>
      <c r="AO1749" s="599"/>
      <c r="AP1749" s="599"/>
      <c r="AQ1749" s="599"/>
      <c r="AR1749" s="599"/>
      <c r="AS1749" s="599"/>
      <c r="AT1749" s="599"/>
      <c r="AU1749" s="599"/>
      <c r="AV1749" s="599"/>
      <c r="AW1749" s="599"/>
      <c r="AX1749" s="599"/>
      <c r="AY1749" s="599"/>
      <c r="AZ1749" s="599"/>
      <c r="BA1749" s="599"/>
      <c r="BB1749" s="599"/>
    </row>
    <row r="1750" spans="1:54" s="598" customFormat="1">
      <c r="A1750" s="605"/>
      <c r="B1750" s="605" t="str">
        <f>B$43</f>
        <v>S4</v>
      </c>
      <c r="C1750" s="574"/>
      <c r="D1750" s="607"/>
      <c r="E1750" s="608"/>
      <c r="F1750" s="597"/>
      <c r="G1750" s="641"/>
      <c r="H1750" s="615" t="str">
        <f>H$43</f>
        <v>S4</v>
      </c>
      <c r="I1750" s="641"/>
      <c r="J1750" s="641"/>
      <c r="K1750" s="641"/>
      <c r="L1750" s="599"/>
      <c r="M1750" s="599"/>
      <c r="N1750" s="599"/>
      <c r="O1750" s="599"/>
      <c r="P1750" s="599"/>
      <c r="Q1750" s="599"/>
      <c r="R1750" s="599"/>
      <c r="S1750" s="599"/>
      <c r="T1750" s="599"/>
      <c r="U1750" s="599"/>
      <c r="V1750" s="599"/>
      <c r="W1750" s="599"/>
      <c r="X1750" s="599"/>
      <c r="Y1750" s="599"/>
      <c r="Z1750" s="599"/>
      <c r="AA1750" s="599"/>
      <c r="AB1750" s="599"/>
      <c r="AC1750" s="599"/>
      <c r="AD1750" s="599"/>
      <c r="AE1750" s="599"/>
      <c r="AF1750" s="599"/>
      <c r="AG1750" s="599"/>
      <c r="AH1750" s="599"/>
      <c r="AI1750" s="599"/>
      <c r="AJ1750" s="599"/>
      <c r="AK1750" s="599"/>
      <c r="AL1750" s="599"/>
      <c r="AM1750" s="599"/>
      <c r="AN1750" s="599"/>
      <c r="AO1750" s="599"/>
      <c r="AP1750" s="599"/>
      <c r="AQ1750" s="599"/>
      <c r="AR1750" s="599"/>
      <c r="AS1750" s="599"/>
      <c r="AT1750" s="599"/>
      <c r="AU1750" s="599"/>
      <c r="AV1750" s="599"/>
      <c r="AW1750" s="599"/>
      <c r="AX1750" s="599"/>
      <c r="AY1750" s="599"/>
      <c r="AZ1750" s="599"/>
      <c r="BA1750" s="599"/>
      <c r="BB1750" s="599"/>
    </row>
    <row r="1751" spans="1:54" s="598" customFormat="1">
      <c r="A1751" s="610"/>
      <c r="B1751" s="610"/>
      <c r="C1751" s="611"/>
      <c r="D1751" s="612"/>
      <c r="E1751" s="613"/>
      <c r="F1751" s="597"/>
      <c r="G1751" s="600"/>
      <c r="H1751" s="600"/>
      <c r="I1751" s="600"/>
      <c r="J1751" s="600"/>
      <c r="K1751" s="600"/>
      <c r="L1751" s="599"/>
      <c r="M1751" s="599"/>
      <c r="N1751" s="599"/>
      <c r="O1751" s="599"/>
      <c r="P1751" s="599"/>
      <c r="Q1751" s="599"/>
      <c r="R1751" s="599"/>
      <c r="S1751" s="599"/>
      <c r="T1751" s="599"/>
      <c r="U1751" s="599"/>
      <c r="V1751" s="599"/>
      <c r="W1751" s="599"/>
      <c r="X1751" s="599"/>
      <c r="Y1751" s="599"/>
      <c r="Z1751" s="599"/>
      <c r="AA1751" s="599"/>
      <c r="AB1751" s="599"/>
      <c r="AC1751" s="599"/>
      <c r="AD1751" s="599"/>
      <c r="AE1751" s="599"/>
      <c r="AF1751" s="599"/>
      <c r="AG1751" s="599"/>
      <c r="AH1751" s="599"/>
      <c r="AI1751" s="599"/>
      <c r="AJ1751" s="599"/>
      <c r="AK1751" s="599"/>
      <c r="AL1751" s="599"/>
      <c r="AM1751" s="599"/>
      <c r="AN1751" s="599"/>
      <c r="AO1751" s="599"/>
      <c r="AP1751" s="599"/>
      <c r="AQ1751" s="599"/>
      <c r="AR1751" s="599"/>
      <c r="AS1751" s="599"/>
      <c r="AT1751" s="599"/>
      <c r="AU1751" s="599"/>
      <c r="AV1751" s="599"/>
      <c r="AW1751" s="599"/>
      <c r="AX1751" s="599"/>
      <c r="AY1751" s="599"/>
      <c r="AZ1751" s="599"/>
      <c r="BA1751" s="599"/>
      <c r="BB1751" s="599"/>
    </row>
    <row r="1752" spans="1:54" s="598" customFormat="1">
      <c r="A1752" s="700">
        <v>4.5999999999999996</v>
      </c>
      <c r="B1752" s="700"/>
      <c r="C1752" s="701" t="s">
        <v>1352</v>
      </c>
      <c r="D1752" s="702"/>
      <c r="E1752" s="703"/>
      <c r="F1752" s="597"/>
      <c r="G1752" s="601">
        <v>4.7</v>
      </c>
      <c r="H1752" s="601"/>
      <c r="I1752" s="593" t="s">
        <v>1352</v>
      </c>
      <c r="J1752" s="602"/>
      <c r="K1752" s="640"/>
      <c r="L1752" s="599"/>
      <c r="M1752" s="599"/>
      <c r="N1752" s="599"/>
      <c r="O1752" s="599"/>
      <c r="P1752" s="599"/>
      <c r="Q1752" s="599"/>
      <c r="R1752" s="599"/>
      <c r="S1752" s="599"/>
      <c r="T1752" s="599"/>
      <c r="U1752" s="599"/>
      <c r="V1752" s="599"/>
      <c r="W1752" s="599"/>
      <c r="X1752" s="599"/>
      <c r="Y1752" s="599"/>
      <c r="Z1752" s="599"/>
      <c r="AA1752" s="599"/>
      <c r="AB1752" s="599"/>
      <c r="AC1752" s="599"/>
      <c r="AD1752" s="599"/>
      <c r="AE1752" s="599"/>
      <c r="AF1752" s="599"/>
      <c r="AG1752" s="599"/>
      <c r="AH1752" s="599"/>
      <c r="AI1752" s="599"/>
      <c r="AJ1752" s="599"/>
      <c r="AK1752" s="599"/>
      <c r="AL1752" s="599"/>
      <c r="AM1752" s="599"/>
      <c r="AN1752" s="599"/>
      <c r="AO1752" s="599"/>
      <c r="AP1752" s="599"/>
      <c r="AQ1752" s="599"/>
      <c r="AR1752" s="599"/>
      <c r="AS1752" s="599"/>
      <c r="AT1752" s="599"/>
      <c r="AU1752" s="599"/>
      <c r="AV1752" s="599"/>
      <c r="AW1752" s="599"/>
      <c r="AX1752" s="599"/>
      <c r="AY1752" s="599"/>
      <c r="AZ1752" s="599"/>
      <c r="BA1752" s="599"/>
      <c r="BB1752" s="599"/>
    </row>
    <row r="1753" spans="1:54" s="598" customFormat="1" ht="112.5">
      <c r="A1753" s="704"/>
      <c r="B1753" s="704"/>
      <c r="C1753" s="705"/>
      <c r="D1753" s="706"/>
      <c r="E1753" s="707"/>
      <c r="F1753" s="597"/>
      <c r="G1753" s="605" t="s">
        <v>2115</v>
      </c>
      <c r="H1753" s="605"/>
      <c r="I1753" s="606" t="s">
        <v>2116</v>
      </c>
      <c r="J1753" s="607"/>
      <c r="K1753" s="608"/>
      <c r="L1753" s="599"/>
      <c r="M1753" s="599"/>
      <c r="N1753" s="599"/>
      <c r="O1753" s="599"/>
      <c r="P1753" s="599"/>
      <c r="Q1753" s="599"/>
      <c r="R1753" s="599"/>
      <c r="S1753" s="599"/>
      <c r="T1753" s="599"/>
      <c r="U1753" s="599"/>
      <c r="V1753" s="599"/>
      <c r="W1753" s="599"/>
      <c r="X1753" s="599"/>
      <c r="Y1753" s="599"/>
      <c r="Z1753" s="599"/>
      <c r="AA1753" s="599"/>
      <c r="AB1753" s="599"/>
      <c r="AC1753" s="599"/>
      <c r="AD1753" s="599"/>
      <c r="AE1753" s="599"/>
      <c r="AF1753" s="599"/>
      <c r="AG1753" s="599"/>
      <c r="AH1753" s="599"/>
      <c r="AI1753" s="599"/>
      <c r="AJ1753" s="599"/>
      <c r="AK1753" s="599"/>
      <c r="AL1753" s="599"/>
      <c r="AM1753" s="599"/>
      <c r="AN1753" s="599"/>
      <c r="AO1753" s="599"/>
      <c r="AP1753" s="599"/>
      <c r="AQ1753" s="599"/>
      <c r="AR1753" s="599"/>
      <c r="AS1753" s="599"/>
      <c r="AT1753" s="599"/>
      <c r="AU1753" s="599"/>
      <c r="AV1753" s="599"/>
      <c r="AW1753" s="599"/>
      <c r="AX1753" s="599"/>
      <c r="AY1753" s="599"/>
      <c r="AZ1753" s="599"/>
      <c r="BA1753" s="599"/>
      <c r="BB1753" s="599"/>
    </row>
    <row r="1754" spans="1:54" s="598" customFormat="1" ht="87.6">
      <c r="A1754" s="610"/>
      <c r="B1754" s="610"/>
      <c r="C1754" s="672"/>
      <c r="D1754" s="612"/>
      <c r="E1754" s="708"/>
      <c r="F1754" s="597"/>
      <c r="G1754" s="605"/>
      <c r="H1754" s="605"/>
      <c r="I1754" s="609" t="s">
        <v>2117</v>
      </c>
      <c r="J1754" s="607"/>
      <c r="K1754" s="608"/>
      <c r="L1754" s="599"/>
      <c r="M1754" s="599"/>
      <c r="N1754" s="599"/>
      <c r="O1754" s="599"/>
      <c r="P1754" s="599"/>
      <c r="Q1754" s="599"/>
      <c r="R1754" s="599"/>
      <c r="S1754" s="599"/>
      <c r="T1754" s="599"/>
      <c r="U1754" s="599"/>
      <c r="V1754" s="599"/>
      <c r="W1754" s="599"/>
      <c r="X1754" s="599"/>
      <c r="Y1754" s="599"/>
      <c r="Z1754" s="599"/>
      <c r="AA1754" s="599"/>
      <c r="AB1754" s="599"/>
      <c r="AC1754" s="599"/>
      <c r="AD1754" s="599"/>
      <c r="AE1754" s="599"/>
      <c r="AF1754" s="599"/>
      <c r="AG1754" s="599"/>
      <c r="AH1754" s="599"/>
      <c r="AI1754" s="599"/>
      <c r="AJ1754" s="599"/>
      <c r="AK1754" s="599"/>
      <c r="AL1754" s="599"/>
      <c r="AM1754" s="599"/>
      <c r="AN1754" s="599"/>
      <c r="AO1754" s="599"/>
      <c r="AP1754" s="599"/>
      <c r="AQ1754" s="599"/>
      <c r="AR1754" s="599"/>
      <c r="AS1754" s="599"/>
      <c r="AT1754" s="599"/>
      <c r="AU1754" s="599"/>
      <c r="AV1754" s="599"/>
      <c r="AW1754" s="599"/>
      <c r="AX1754" s="599"/>
      <c r="AY1754" s="599"/>
      <c r="AZ1754" s="599"/>
      <c r="BA1754" s="599"/>
      <c r="BB1754" s="599"/>
    </row>
    <row r="1755" spans="1:54" s="598" customFormat="1">
      <c r="A1755" s="610"/>
      <c r="B1755" s="610"/>
      <c r="C1755" s="672"/>
      <c r="D1755" s="612"/>
      <c r="E1755" s="708"/>
      <c r="F1755" s="597"/>
      <c r="G1755" s="605"/>
      <c r="H1755" s="605" t="s">
        <v>1517</v>
      </c>
      <c r="I1755" s="574"/>
      <c r="J1755" s="607"/>
      <c r="K1755" s="608"/>
      <c r="L1755" s="599"/>
      <c r="M1755" s="599"/>
      <c r="N1755" s="599"/>
      <c r="O1755" s="599"/>
      <c r="P1755" s="599"/>
      <c r="Q1755" s="599"/>
      <c r="R1755" s="599"/>
      <c r="S1755" s="599"/>
      <c r="T1755" s="599"/>
      <c r="U1755" s="599"/>
      <c r="V1755" s="599"/>
      <c r="W1755" s="599"/>
      <c r="X1755" s="599"/>
      <c r="Y1755" s="599"/>
      <c r="Z1755" s="599"/>
      <c r="AA1755" s="599"/>
      <c r="AB1755" s="599"/>
      <c r="AC1755" s="599"/>
      <c r="AD1755" s="599"/>
      <c r="AE1755" s="599"/>
      <c r="AF1755" s="599"/>
      <c r="AG1755" s="599"/>
      <c r="AH1755" s="599"/>
      <c r="AI1755" s="599"/>
      <c r="AJ1755" s="599"/>
      <c r="AK1755" s="599"/>
      <c r="AL1755" s="599"/>
      <c r="AM1755" s="599"/>
      <c r="AN1755" s="599"/>
      <c r="AO1755" s="599"/>
      <c r="AP1755" s="599"/>
      <c r="AQ1755" s="599"/>
      <c r="AR1755" s="599"/>
      <c r="AS1755" s="599"/>
      <c r="AT1755" s="599"/>
      <c r="AU1755" s="599"/>
      <c r="AV1755" s="599"/>
      <c r="AW1755" s="599"/>
      <c r="AX1755" s="599"/>
      <c r="AY1755" s="599"/>
      <c r="AZ1755" s="599"/>
      <c r="BA1755" s="599"/>
      <c r="BB1755" s="599"/>
    </row>
    <row r="1756" spans="1:54" s="598" customFormat="1">
      <c r="A1756" s="610"/>
      <c r="B1756" s="610"/>
      <c r="C1756" s="672"/>
      <c r="D1756" s="612"/>
      <c r="E1756" s="708"/>
      <c r="F1756" s="597"/>
      <c r="G1756" s="605"/>
      <c r="H1756" s="605" t="str">
        <f>H$39</f>
        <v>MA</v>
      </c>
      <c r="I1756" s="574"/>
      <c r="J1756" s="607"/>
      <c r="K1756" s="608"/>
      <c r="L1756" s="599"/>
      <c r="M1756" s="599"/>
      <c r="N1756" s="599"/>
      <c r="O1756" s="599"/>
      <c r="P1756" s="599"/>
      <c r="Q1756" s="599"/>
      <c r="R1756" s="599"/>
      <c r="S1756" s="599"/>
      <c r="T1756" s="599"/>
      <c r="U1756" s="599"/>
      <c r="V1756" s="599"/>
      <c r="W1756" s="599"/>
      <c r="X1756" s="599"/>
      <c r="Y1756" s="599"/>
      <c r="Z1756" s="599"/>
      <c r="AA1756" s="599"/>
      <c r="AB1756" s="599"/>
      <c r="AC1756" s="599"/>
      <c r="AD1756" s="599"/>
      <c r="AE1756" s="599"/>
      <c r="AF1756" s="599"/>
      <c r="AG1756" s="599"/>
      <c r="AH1756" s="599"/>
      <c r="AI1756" s="599"/>
      <c r="AJ1756" s="599"/>
      <c r="AK1756" s="599"/>
      <c r="AL1756" s="599"/>
      <c r="AM1756" s="599"/>
      <c r="AN1756" s="599"/>
      <c r="AO1756" s="599"/>
      <c r="AP1756" s="599"/>
      <c r="AQ1756" s="599"/>
      <c r="AR1756" s="599"/>
      <c r="AS1756" s="599"/>
      <c r="AT1756" s="599"/>
      <c r="AU1756" s="599"/>
      <c r="AV1756" s="599"/>
      <c r="AW1756" s="599"/>
      <c r="AX1756" s="599"/>
      <c r="AY1756" s="599"/>
      <c r="AZ1756" s="599"/>
      <c r="BA1756" s="599"/>
      <c r="BB1756" s="599"/>
    </row>
    <row r="1757" spans="1:54" s="598" customFormat="1">
      <c r="A1757" s="610"/>
      <c r="B1757" s="610"/>
      <c r="C1757" s="672"/>
      <c r="D1757" s="612"/>
      <c r="E1757" s="708"/>
      <c r="F1757" s="597"/>
      <c r="G1757" s="605"/>
      <c r="H1757" s="605" t="str">
        <f>H$40</f>
        <v>S1</v>
      </c>
      <c r="I1757" s="574"/>
      <c r="J1757" s="607"/>
      <c r="K1757" s="608"/>
      <c r="L1757" s="599"/>
      <c r="M1757" s="599"/>
      <c r="N1757" s="599"/>
      <c r="O1757" s="599"/>
      <c r="P1757" s="599"/>
      <c r="Q1757" s="599"/>
      <c r="R1757" s="599"/>
      <c r="S1757" s="599"/>
      <c r="T1757" s="599"/>
      <c r="U1757" s="599"/>
      <c r="V1757" s="599"/>
      <c r="W1757" s="599"/>
      <c r="X1757" s="599"/>
      <c r="Y1757" s="599"/>
      <c r="Z1757" s="599"/>
      <c r="AA1757" s="599"/>
      <c r="AB1757" s="599"/>
      <c r="AC1757" s="599"/>
      <c r="AD1757" s="599"/>
      <c r="AE1757" s="599"/>
      <c r="AF1757" s="599"/>
      <c r="AG1757" s="599"/>
      <c r="AH1757" s="599"/>
      <c r="AI1757" s="599"/>
      <c r="AJ1757" s="599"/>
      <c r="AK1757" s="599"/>
      <c r="AL1757" s="599"/>
      <c r="AM1757" s="599"/>
      <c r="AN1757" s="599"/>
      <c r="AO1757" s="599"/>
      <c r="AP1757" s="599"/>
      <c r="AQ1757" s="599"/>
      <c r="AR1757" s="599"/>
      <c r="AS1757" s="599"/>
      <c r="AT1757" s="599"/>
      <c r="AU1757" s="599"/>
      <c r="AV1757" s="599"/>
      <c r="AW1757" s="599"/>
      <c r="AX1757" s="599"/>
      <c r="AY1757" s="599"/>
      <c r="AZ1757" s="599"/>
      <c r="BA1757" s="599"/>
      <c r="BB1757" s="599"/>
    </row>
    <row r="1758" spans="1:54" s="598" customFormat="1">
      <c r="A1758" s="610"/>
      <c r="B1758" s="610"/>
      <c r="C1758" s="672"/>
      <c r="D1758" s="612"/>
      <c r="E1758" s="708"/>
      <c r="F1758" s="597"/>
      <c r="G1758" s="605"/>
      <c r="H1758" s="605" t="str">
        <f>H$41</f>
        <v>S2</v>
      </c>
      <c r="I1758" s="574"/>
      <c r="J1758" s="607"/>
      <c r="K1758" s="608"/>
      <c r="L1758" s="599"/>
      <c r="M1758" s="599"/>
      <c r="N1758" s="599"/>
      <c r="O1758" s="599"/>
      <c r="P1758" s="599"/>
      <c r="Q1758" s="599"/>
      <c r="R1758" s="599"/>
      <c r="S1758" s="599"/>
      <c r="T1758" s="599"/>
      <c r="U1758" s="599"/>
      <c r="V1758" s="599"/>
      <c r="W1758" s="599"/>
      <c r="X1758" s="599"/>
      <c r="Y1758" s="599"/>
      <c r="Z1758" s="599"/>
      <c r="AA1758" s="599"/>
      <c r="AB1758" s="599"/>
      <c r="AC1758" s="599"/>
      <c r="AD1758" s="599"/>
      <c r="AE1758" s="599"/>
      <c r="AF1758" s="599"/>
      <c r="AG1758" s="599"/>
      <c r="AH1758" s="599"/>
      <c r="AI1758" s="599"/>
      <c r="AJ1758" s="599"/>
      <c r="AK1758" s="599"/>
      <c r="AL1758" s="599"/>
      <c r="AM1758" s="599"/>
      <c r="AN1758" s="599"/>
      <c r="AO1758" s="599"/>
      <c r="AP1758" s="599"/>
      <c r="AQ1758" s="599"/>
      <c r="AR1758" s="599"/>
      <c r="AS1758" s="599"/>
      <c r="AT1758" s="599"/>
      <c r="AU1758" s="599"/>
      <c r="AV1758" s="599"/>
      <c r="AW1758" s="599"/>
      <c r="AX1758" s="599"/>
      <c r="AY1758" s="599"/>
      <c r="AZ1758" s="599"/>
      <c r="BA1758" s="599"/>
      <c r="BB1758" s="599"/>
    </row>
    <row r="1759" spans="1:54" s="598" customFormat="1">
      <c r="A1759" s="610"/>
      <c r="B1759" s="610"/>
      <c r="C1759" s="672"/>
      <c r="D1759" s="612"/>
      <c r="E1759" s="708"/>
      <c r="F1759" s="597"/>
      <c r="G1759" s="605"/>
      <c r="H1759" s="605" t="str">
        <f>H$42</f>
        <v>S3</v>
      </c>
      <c r="I1759" s="574"/>
      <c r="J1759" s="607"/>
      <c r="K1759" s="608"/>
      <c r="L1759" s="599"/>
      <c r="M1759" s="599"/>
      <c r="N1759" s="599"/>
      <c r="O1759" s="599"/>
      <c r="P1759" s="599"/>
      <c r="Q1759" s="599"/>
      <c r="R1759" s="599"/>
      <c r="S1759" s="599"/>
      <c r="T1759" s="599"/>
      <c r="U1759" s="599"/>
      <c r="V1759" s="599"/>
      <c r="W1759" s="599"/>
      <c r="X1759" s="599"/>
      <c r="Y1759" s="599"/>
      <c r="Z1759" s="599"/>
      <c r="AA1759" s="599"/>
      <c r="AB1759" s="599"/>
      <c r="AC1759" s="599"/>
      <c r="AD1759" s="599"/>
      <c r="AE1759" s="599"/>
      <c r="AF1759" s="599"/>
      <c r="AG1759" s="599"/>
      <c r="AH1759" s="599"/>
      <c r="AI1759" s="599"/>
      <c r="AJ1759" s="599"/>
      <c r="AK1759" s="599"/>
      <c r="AL1759" s="599"/>
      <c r="AM1759" s="599"/>
      <c r="AN1759" s="599"/>
      <c r="AO1759" s="599"/>
      <c r="AP1759" s="599"/>
      <c r="AQ1759" s="599"/>
      <c r="AR1759" s="599"/>
      <c r="AS1759" s="599"/>
      <c r="AT1759" s="599"/>
      <c r="AU1759" s="599"/>
      <c r="AV1759" s="599"/>
      <c r="AW1759" s="599"/>
      <c r="AX1759" s="599"/>
      <c r="AY1759" s="599"/>
      <c r="AZ1759" s="599"/>
      <c r="BA1759" s="599"/>
      <c r="BB1759" s="599"/>
    </row>
    <row r="1760" spans="1:54" s="598" customFormat="1">
      <c r="A1760" s="610"/>
      <c r="B1760" s="610"/>
      <c r="C1760" s="672"/>
      <c r="D1760" s="612"/>
      <c r="E1760" s="708"/>
      <c r="F1760" s="597"/>
      <c r="G1760" s="673"/>
      <c r="H1760" s="673" t="str">
        <f>H$43</f>
        <v>S4</v>
      </c>
      <c r="I1760" s="674"/>
      <c r="J1760" s="675"/>
      <c r="K1760" s="676"/>
      <c r="L1760" s="599"/>
      <c r="M1760" s="599"/>
      <c r="N1760" s="599"/>
      <c r="O1760" s="599"/>
      <c r="P1760" s="599"/>
      <c r="Q1760" s="599"/>
      <c r="R1760" s="599"/>
      <c r="S1760" s="599"/>
      <c r="T1760" s="599"/>
      <c r="U1760" s="599"/>
      <c r="V1760" s="599"/>
      <c r="W1760" s="599"/>
      <c r="X1760" s="599"/>
      <c r="Y1760" s="599"/>
      <c r="Z1760" s="599"/>
      <c r="AA1760" s="599"/>
      <c r="AB1760" s="599"/>
      <c r="AC1760" s="599"/>
      <c r="AD1760" s="599"/>
      <c r="AE1760" s="599"/>
      <c r="AF1760" s="599"/>
      <c r="AG1760" s="599"/>
      <c r="AH1760" s="599"/>
      <c r="AI1760" s="599"/>
      <c r="AJ1760" s="599"/>
      <c r="AK1760" s="599"/>
      <c r="AL1760" s="599"/>
      <c r="AM1760" s="599"/>
      <c r="AN1760" s="599"/>
      <c r="AO1760" s="599"/>
      <c r="AP1760" s="599"/>
      <c r="AQ1760" s="599"/>
      <c r="AR1760" s="599"/>
      <c r="AS1760" s="599"/>
      <c r="AT1760" s="599"/>
      <c r="AU1760" s="599"/>
      <c r="AV1760" s="599"/>
      <c r="AW1760" s="599"/>
      <c r="AX1760" s="599"/>
      <c r="AY1760" s="599"/>
      <c r="AZ1760" s="599"/>
      <c r="BA1760" s="599"/>
      <c r="BB1760" s="599"/>
    </row>
    <row r="1761" spans="1:54" s="598" customFormat="1">
      <c r="A1761" s="610"/>
      <c r="B1761" s="610"/>
      <c r="C1761" s="672"/>
      <c r="D1761" s="612"/>
      <c r="E1761" s="708"/>
      <c r="F1761" s="597"/>
      <c r="G1761" s="704"/>
      <c r="H1761" s="704"/>
      <c r="I1761" s="705"/>
      <c r="J1761" s="706"/>
      <c r="K1761" s="707"/>
      <c r="L1761" s="599"/>
      <c r="M1761" s="599"/>
      <c r="N1761" s="599"/>
      <c r="O1761" s="599"/>
      <c r="P1761" s="599"/>
      <c r="Q1761" s="599"/>
      <c r="R1761" s="599"/>
      <c r="S1761" s="599"/>
      <c r="T1761" s="599"/>
      <c r="U1761" s="599"/>
      <c r="V1761" s="599"/>
      <c r="W1761" s="599"/>
      <c r="X1761" s="599"/>
      <c r="Y1761" s="599"/>
      <c r="Z1761" s="599"/>
      <c r="AA1761" s="599"/>
      <c r="AB1761" s="599"/>
      <c r="AC1761" s="599"/>
      <c r="AD1761" s="599"/>
      <c r="AE1761" s="599"/>
      <c r="AF1761" s="599"/>
      <c r="AG1761" s="599"/>
      <c r="AH1761" s="599"/>
      <c r="AI1761" s="599"/>
      <c r="AJ1761" s="599"/>
      <c r="AK1761" s="599"/>
      <c r="AL1761" s="599"/>
      <c r="AM1761" s="599"/>
      <c r="AN1761" s="599"/>
      <c r="AO1761" s="599"/>
      <c r="AP1761" s="599"/>
      <c r="AQ1761" s="599"/>
      <c r="AR1761" s="599"/>
      <c r="AS1761" s="599"/>
      <c r="AT1761" s="599"/>
      <c r="AU1761" s="599"/>
      <c r="AV1761" s="599"/>
      <c r="AW1761" s="599"/>
      <c r="AX1761" s="599"/>
      <c r="AY1761" s="599"/>
      <c r="AZ1761" s="599"/>
      <c r="BA1761" s="599"/>
      <c r="BB1761" s="599"/>
    </row>
    <row r="1762" spans="1:54" s="598" customFormat="1" ht="137.44999999999999">
      <c r="A1762" s="694" t="s">
        <v>1353</v>
      </c>
      <c r="B1762" s="694"/>
      <c r="C1762" s="709" t="s">
        <v>1354</v>
      </c>
      <c r="D1762" s="696"/>
      <c r="E1762" s="697"/>
      <c r="F1762" s="597"/>
      <c r="G1762" s="605" t="s">
        <v>2118</v>
      </c>
      <c r="H1762" s="605"/>
      <c r="I1762" s="606" t="s">
        <v>2119</v>
      </c>
      <c r="J1762" s="607"/>
      <c r="K1762" s="608"/>
      <c r="L1762" s="599"/>
      <c r="M1762" s="599"/>
      <c r="N1762" s="599"/>
      <c r="O1762" s="599"/>
      <c r="P1762" s="599"/>
      <c r="Q1762" s="599"/>
      <c r="R1762" s="599"/>
      <c r="S1762" s="599"/>
      <c r="T1762" s="599"/>
      <c r="U1762" s="599"/>
      <c r="V1762" s="599"/>
      <c r="W1762" s="599"/>
      <c r="X1762" s="599"/>
      <c r="Y1762" s="599"/>
      <c r="Z1762" s="599"/>
      <c r="AA1762" s="599"/>
      <c r="AB1762" s="599"/>
      <c r="AC1762" s="599"/>
      <c r="AD1762" s="599"/>
      <c r="AE1762" s="599"/>
      <c r="AF1762" s="599"/>
      <c r="AG1762" s="599"/>
      <c r="AH1762" s="599"/>
      <c r="AI1762" s="599"/>
      <c r="AJ1762" s="599"/>
      <c r="AK1762" s="599"/>
      <c r="AL1762" s="599"/>
      <c r="AM1762" s="599"/>
      <c r="AN1762" s="599"/>
      <c r="AO1762" s="599"/>
      <c r="AP1762" s="599"/>
      <c r="AQ1762" s="599"/>
      <c r="AR1762" s="599"/>
      <c r="AS1762" s="599"/>
      <c r="AT1762" s="599"/>
      <c r="AU1762" s="599"/>
      <c r="AV1762" s="599"/>
      <c r="AW1762" s="599"/>
      <c r="AX1762" s="599"/>
      <c r="AY1762" s="599"/>
      <c r="AZ1762" s="599"/>
      <c r="BA1762" s="599"/>
      <c r="BB1762" s="599"/>
    </row>
    <row r="1763" spans="1:54" s="598" customFormat="1" ht="225">
      <c r="A1763" s="671"/>
      <c r="B1763" s="671"/>
      <c r="C1763" s="710" t="s">
        <v>2120</v>
      </c>
      <c r="D1763" s="711"/>
      <c r="E1763" s="712"/>
      <c r="F1763" s="597"/>
      <c r="G1763" s="605"/>
      <c r="H1763" s="605"/>
      <c r="I1763" s="609" t="s">
        <v>2121</v>
      </c>
      <c r="J1763" s="607"/>
      <c r="K1763" s="608"/>
      <c r="L1763" s="599"/>
      <c r="M1763" s="599"/>
      <c r="N1763" s="599"/>
      <c r="O1763" s="599"/>
      <c r="P1763" s="599"/>
      <c r="Q1763" s="599"/>
      <c r="R1763" s="599"/>
      <c r="S1763" s="599"/>
      <c r="T1763" s="599"/>
      <c r="U1763" s="599"/>
      <c r="V1763" s="599"/>
      <c r="W1763" s="599"/>
      <c r="X1763" s="599"/>
      <c r="Y1763" s="599"/>
      <c r="Z1763" s="599"/>
      <c r="AA1763" s="599"/>
      <c r="AB1763" s="599"/>
      <c r="AC1763" s="599"/>
      <c r="AD1763" s="599"/>
      <c r="AE1763" s="599"/>
      <c r="AF1763" s="599"/>
      <c r="AG1763" s="599"/>
      <c r="AH1763" s="599"/>
      <c r="AI1763" s="599"/>
      <c r="AJ1763" s="599"/>
      <c r="AK1763" s="599"/>
      <c r="AL1763" s="599"/>
      <c r="AM1763" s="599"/>
      <c r="AN1763" s="599"/>
      <c r="AO1763" s="599"/>
      <c r="AP1763" s="599"/>
      <c r="AQ1763" s="599"/>
      <c r="AR1763" s="599"/>
      <c r="AS1763" s="599"/>
      <c r="AT1763" s="599"/>
      <c r="AU1763" s="599"/>
      <c r="AV1763" s="599"/>
      <c r="AW1763" s="599"/>
      <c r="AX1763" s="599"/>
      <c r="AY1763" s="599"/>
      <c r="AZ1763" s="599"/>
      <c r="BA1763" s="599"/>
      <c r="BB1763" s="599"/>
    </row>
    <row r="1764" spans="1:54" s="598" customFormat="1">
      <c r="A1764" s="605"/>
      <c r="B1764" s="605" t="s">
        <v>1517</v>
      </c>
      <c r="C1764" s="574"/>
      <c r="D1764" s="607"/>
      <c r="E1764" s="608"/>
      <c r="F1764" s="597"/>
      <c r="G1764" s="605"/>
      <c r="H1764" s="605" t="s">
        <v>1517</v>
      </c>
      <c r="I1764" s="574"/>
      <c r="J1764" s="607"/>
      <c r="K1764" s="608"/>
      <c r="L1764" s="599"/>
      <c r="M1764" s="599"/>
      <c r="N1764" s="599"/>
      <c r="O1764" s="599"/>
      <c r="P1764" s="599"/>
      <c r="Q1764" s="599"/>
      <c r="R1764" s="599"/>
      <c r="S1764" s="599"/>
      <c r="T1764" s="599"/>
      <c r="U1764" s="599"/>
      <c r="V1764" s="599"/>
      <c r="W1764" s="599"/>
      <c r="X1764" s="599"/>
      <c r="Y1764" s="599"/>
      <c r="Z1764" s="599"/>
      <c r="AA1764" s="599"/>
      <c r="AB1764" s="599"/>
      <c r="AC1764" s="599"/>
      <c r="AD1764" s="599"/>
      <c r="AE1764" s="599"/>
      <c r="AF1764" s="599"/>
      <c r="AG1764" s="599"/>
      <c r="AH1764" s="599"/>
      <c r="AI1764" s="599"/>
      <c r="AJ1764" s="599"/>
      <c r="AK1764" s="599"/>
      <c r="AL1764" s="599"/>
      <c r="AM1764" s="599"/>
      <c r="AN1764" s="599"/>
      <c r="AO1764" s="599"/>
      <c r="AP1764" s="599"/>
      <c r="AQ1764" s="599"/>
      <c r="AR1764" s="599"/>
      <c r="AS1764" s="599"/>
      <c r="AT1764" s="599"/>
      <c r="AU1764" s="599"/>
      <c r="AV1764" s="599"/>
      <c r="AW1764" s="599"/>
      <c r="AX1764" s="599"/>
      <c r="AY1764" s="599"/>
      <c r="AZ1764" s="599"/>
      <c r="BA1764" s="599"/>
      <c r="BB1764" s="599"/>
    </row>
    <row r="1765" spans="1:54" s="598" customFormat="1">
      <c r="A1765" s="605"/>
      <c r="B1765" s="605" t="str">
        <f>B$39</f>
        <v>MA</v>
      </c>
      <c r="C1765" s="574"/>
      <c r="D1765" s="607"/>
      <c r="E1765" s="608"/>
      <c r="F1765" s="597"/>
      <c r="G1765" s="605"/>
      <c r="H1765" s="605" t="str">
        <f>H$39</f>
        <v>MA</v>
      </c>
      <c r="I1765" s="574"/>
      <c r="J1765" s="607"/>
      <c r="K1765" s="608"/>
      <c r="L1765" s="599"/>
      <c r="M1765" s="599"/>
      <c r="N1765" s="599"/>
      <c r="O1765" s="599"/>
      <c r="P1765" s="599"/>
      <c r="Q1765" s="599"/>
      <c r="R1765" s="599"/>
      <c r="S1765" s="599"/>
      <c r="T1765" s="599"/>
      <c r="U1765" s="599"/>
      <c r="V1765" s="599"/>
      <c r="W1765" s="599"/>
      <c r="X1765" s="599"/>
      <c r="Y1765" s="599"/>
      <c r="Z1765" s="599"/>
      <c r="AA1765" s="599"/>
      <c r="AB1765" s="599"/>
      <c r="AC1765" s="599"/>
      <c r="AD1765" s="599"/>
      <c r="AE1765" s="599"/>
      <c r="AF1765" s="599"/>
      <c r="AG1765" s="599"/>
      <c r="AH1765" s="599"/>
      <c r="AI1765" s="599"/>
      <c r="AJ1765" s="599"/>
      <c r="AK1765" s="599"/>
      <c r="AL1765" s="599"/>
      <c r="AM1765" s="599"/>
      <c r="AN1765" s="599"/>
      <c r="AO1765" s="599"/>
      <c r="AP1765" s="599"/>
      <c r="AQ1765" s="599"/>
      <c r="AR1765" s="599"/>
      <c r="AS1765" s="599"/>
      <c r="AT1765" s="599"/>
      <c r="AU1765" s="599"/>
      <c r="AV1765" s="599"/>
      <c r="AW1765" s="599"/>
      <c r="AX1765" s="599"/>
      <c r="AY1765" s="599"/>
      <c r="AZ1765" s="599"/>
      <c r="BA1765" s="599"/>
      <c r="BB1765" s="599"/>
    </row>
    <row r="1766" spans="1:54" s="598" customFormat="1">
      <c r="A1766" s="605"/>
      <c r="B1766" s="605" t="str">
        <f>B$40</f>
        <v>S1</v>
      </c>
      <c r="C1766" s="574"/>
      <c r="D1766" s="607"/>
      <c r="E1766" s="608"/>
      <c r="F1766" s="597"/>
      <c r="G1766" s="605"/>
      <c r="H1766" s="605" t="str">
        <f>H$40</f>
        <v>S1</v>
      </c>
      <c r="I1766" s="574"/>
      <c r="J1766" s="607"/>
      <c r="K1766" s="608"/>
      <c r="L1766" s="599"/>
      <c r="M1766" s="599"/>
      <c r="N1766" s="599"/>
      <c r="O1766" s="599"/>
      <c r="P1766" s="599"/>
      <c r="Q1766" s="599"/>
      <c r="R1766" s="599"/>
      <c r="S1766" s="599"/>
      <c r="T1766" s="599"/>
      <c r="U1766" s="599"/>
      <c r="V1766" s="599"/>
      <c r="W1766" s="599"/>
      <c r="X1766" s="599"/>
      <c r="Y1766" s="599"/>
      <c r="Z1766" s="599"/>
      <c r="AA1766" s="599"/>
      <c r="AB1766" s="599"/>
      <c r="AC1766" s="599"/>
      <c r="AD1766" s="599"/>
      <c r="AE1766" s="599"/>
      <c r="AF1766" s="599"/>
      <c r="AG1766" s="599"/>
      <c r="AH1766" s="599"/>
      <c r="AI1766" s="599"/>
      <c r="AJ1766" s="599"/>
      <c r="AK1766" s="599"/>
      <c r="AL1766" s="599"/>
      <c r="AM1766" s="599"/>
      <c r="AN1766" s="599"/>
      <c r="AO1766" s="599"/>
      <c r="AP1766" s="599"/>
      <c r="AQ1766" s="599"/>
      <c r="AR1766" s="599"/>
      <c r="AS1766" s="599"/>
      <c r="AT1766" s="599"/>
      <c r="AU1766" s="599"/>
      <c r="AV1766" s="599"/>
      <c r="AW1766" s="599"/>
      <c r="AX1766" s="599"/>
      <c r="AY1766" s="599"/>
      <c r="AZ1766" s="599"/>
      <c r="BA1766" s="599"/>
      <c r="BB1766" s="599"/>
    </row>
    <row r="1767" spans="1:54" s="598" customFormat="1">
      <c r="A1767" s="605"/>
      <c r="B1767" s="605" t="str">
        <f>B$41</f>
        <v>S2</v>
      </c>
      <c r="C1767" s="574"/>
      <c r="D1767" s="607"/>
      <c r="E1767" s="608"/>
      <c r="F1767" s="597"/>
      <c r="G1767" s="605"/>
      <c r="H1767" s="605" t="str">
        <f>H$41</f>
        <v>S2</v>
      </c>
      <c r="I1767" s="574"/>
      <c r="J1767" s="607"/>
      <c r="K1767" s="608"/>
      <c r="L1767" s="599"/>
      <c r="M1767" s="599"/>
      <c r="N1767" s="599"/>
      <c r="O1767" s="599"/>
      <c r="P1767" s="599"/>
      <c r="Q1767" s="599"/>
      <c r="R1767" s="599"/>
      <c r="S1767" s="599"/>
      <c r="T1767" s="599"/>
      <c r="U1767" s="599"/>
      <c r="V1767" s="599"/>
      <c r="W1767" s="599"/>
      <c r="X1767" s="599"/>
      <c r="Y1767" s="599"/>
      <c r="Z1767" s="599"/>
      <c r="AA1767" s="599"/>
      <c r="AB1767" s="599"/>
      <c r="AC1767" s="599"/>
      <c r="AD1767" s="599"/>
      <c r="AE1767" s="599"/>
      <c r="AF1767" s="599"/>
      <c r="AG1767" s="599"/>
      <c r="AH1767" s="599"/>
      <c r="AI1767" s="599"/>
      <c r="AJ1767" s="599"/>
      <c r="AK1767" s="599"/>
      <c r="AL1767" s="599"/>
      <c r="AM1767" s="599"/>
      <c r="AN1767" s="599"/>
      <c r="AO1767" s="599"/>
      <c r="AP1767" s="599"/>
      <c r="AQ1767" s="599"/>
      <c r="AR1767" s="599"/>
      <c r="AS1767" s="599"/>
      <c r="AT1767" s="599"/>
      <c r="AU1767" s="599"/>
      <c r="AV1767" s="599"/>
      <c r="AW1767" s="599"/>
      <c r="AX1767" s="599"/>
      <c r="AY1767" s="599"/>
      <c r="AZ1767" s="599"/>
      <c r="BA1767" s="599"/>
      <c r="BB1767" s="599"/>
    </row>
    <row r="1768" spans="1:54" s="598" customFormat="1">
      <c r="A1768" s="605"/>
      <c r="B1768" s="605" t="str">
        <f>B$42</f>
        <v>S3</v>
      </c>
      <c r="C1768" s="574"/>
      <c r="D1768" s="607"/>
      <c r="E1768" s="608"/>
      <c r="F1768" s="597"/>
      <c r="G1768" s="605"/>
      <c r="H1768" s="605" t="str">
        <f>H$42</f>
        <v>S3</v>
      </c>
      <c r="I1768" s="574"/>
      <c r="J1768" s="607"/>
      <c r="K1768" s="608"/>
      <c r="L1768" s="599"/>
      <c r="M1768" s="599"/>
      <c r="N1768" s="599"/>
      <c r="O1768" s="599"/>
      <c r="P1768" s="599"/>
      <c r="Q1768" s="599"/>
      <c r="R1768" s="599"/>
      <c r="S1768" s="599"/>
      <c r="T1768" s="599"/>
      <c r="U1768" s="599"/>
      <c r="V1768" s="599"/>
      <c r="W1768" s="599"/>
      <c r="X1768" s="599"/>
      <c r="Y1768" s="599"/>
      <c r="Z1768" s="599"/>
      <c r="AA1768" s="599"/>
      <c r="AB1768" s="599"/>
      <c r="AC1768" s="599"/>
      <c r="AD1768" s="599"/>
      <c r="AE1768" s="599"/>
      <c r="AF1768" s="599"/>
      <c r="AG1768" s="599"/>
      <c r="AH1768" s="599"/>
      <c r="AI1768" s="599"/>
      <c r="AJ1768" s="599"/>
      <c r="AK1768" s="599"/>
      <c r="AL1768" s="599"/>
      <c r="AM1768" s="599"/>
      <c r="AN1768" s="599"/>
      <c r="AO1768" s="599"/>
      <c r="AP1768" s="599"/>
      <c r="AQ1768" s="599"/>
      <c r="AR1768" s="599"/>
      <c r="AS1768" s="599"/>
      <c r="AT1768" s="599"/>
      <c r="AU1768" s="599"/>
      <c r="AV1768" s="599"/>
      <c r="AW1768" s="599"/>
      <c r="AX1768" s="599"/>
      <c r="AY1768" s="599"/>
      <c r="AZ1768" s="599"/>
      <c r="BA1768" s="599"/>
      <c r="BB1768" s="599"/>
    </row>
    <row r="1769" spans="1:54" s="598" customFormat="1">
      <c r="A1769" s="605"/>
      <c r="B1769" s="605" t="str">
        <f>B$43</f>
        <v>S4</v>
      </c>
      <c r="C1769" s="574"/>
      <c r="D1769" s="607"/>
      <c r="E1769" s="608"/>
      <c r="F1769" s="597"/>
      <c r="G1769" s="605"/>
      <c r="H1769" s="605" t="str">
        <f>H$43</f>
        <v>S4</v>
      </c>
      <c r="I1769" s="574"/>
      <c r="J1769" s="607"/>
      <c r="K1769" s="608"/>
      <c r="L1769" s="599"/>
      <c r="M1769" s="599"/>
      <c r="N1769" s="599"/>
      <c r="O1769" s="599"/>
      <c r="P1769" s="599"/>
      <c r="Q1769" s="599"/>
      <c r="R1769" s="599"/>
      <c r="S1769" s="599"/>
      <c r="T1769" s="599"/>
      <c r="U1769" s="599"/>
      <c r="V1769" s="599"/>
      <c r="W1769" s="599"/>
      <c r="X1769" s="599"/>
      <c r="Y1769" s="599"/>
      <c r="Z1769" s="599"/>
      <c r="AA1769" s="599"/>
      <c r="AB1769" s="599"/>
      <c r="AC1769" s="599"/>
      <c r="AD1769" s="599"/>
      <c r="AE1769" s="599"/>
      <c r="AF1769" s="599"/>
      <c r="AG1769" s="599"/>
      <c r="AH1769" s="599"/>
      <c r="AI1769" s="599"/>
      <c r="AJ1769" s="599"/>
      <c r="AK1769" s="599"/>
      <c r="AL1769" s="599"/>
      <c r="AM1769" s="599"/>
      <c r="AN1769" s="599"/>
      <c r="AO1769" s="599"/>
      <c r="AP1769" s="599"/>
      <c r="AQ1769" s="599"/>
      <c r="AR1769" s="599"/>
      <c r="AS1769" s="599"/>
      <c r="AT1769" s="599"/>
      <c r="AU1769" s="599"/>
      <c r="AV1769" s="599"/>
      <c r="AW1769" s="599"/>
      <c r="AX1769" s="599"/>
      <c r="AY1769" s="599"/>
      <c r="AZ1769" s="599"/>
      <c r="BA1769" s="599"/>
      <c r="BB1769" s="599"/>
    </row>
    <row r="1770" spans="1:54" s="598" customFormat="1">
      <c r="A1770" s="610"/>
      <c r="B1770" s="610"/>
      <c r="C1770" s="611"/>
      <c r="D1770" s="612"/>
      <c r="E1770" s="613"/>
      <c r="F1770" s="597"/>
      <c r="G1770" s="600"/>
      <c r="H1770" s="600"/>
      <c r="I1770" s="600"/>
      <c r="J1770" s="600"/>
      <c r="K1770" s="600"/>
      <c r="L1770" s="599"/>
      <c r="M1770" s="599"/>
      <c r="N1770" s="599"/>
      <c r="O1770" s="599"/>
      <c r="P1770" s="599"/>
      <c r="Q1770" s="599"/>
      <c r="R1770" s="599"/>
      <c r="S1770" s="599"/>
      <c r="T1770" s="599"/>
      <c r="U1770" s="599"/>
      <c r="V1770" s="599"/>
      <c r="W1770" s="599"/>
      <c r="X1770" s="599"/>
      <c r="Y1770" s="599"/>
      <c r="Z1770" s="599"/>
      <c r="AA1770" s="599"/>
      <c r="AB1770" s="599"/>
      <c r="AC1770" s="599"/>
      <c r="AD1770" s="599"/>
      <c r="AE1770" s="599"/>
      <c r="AF1770" s="599"/>
      <c r="AG1770" s="599"/>
      <c r="AH1770" s="599"/>
      <c r="AI1770" s="599"/>
      <c r="AJ1770" s="599"/>
      <c r="AK1770" s="599"/>
      <c r="AL1770" s="599"/>
      <c r="AM1770" s="599"/>
      <c r="AN1770" s="599"/>
      <c r="AO1770" s="599"/>
      <c r="AP1770" s="599"/>
      <c r="AQ1770" s="599"/>
      <c r="AR1770" s="599"/>
      <c r="AS1770" s="599"/>
      <c r="AT1770" s="599"/>
      <c r="AU1770" s="599"/>
      <c r="AV1770" s="599"/>
      <c r="AW1770" s="599"/>
      <c r="AX1770" s="599"/>
      <c r="AY1770" s="599"/>
      <c r="AZ1770" s="599"/>
      <c r="BA1770" s="599"/>
      <c r="BB1770" s="599"/>
    </row>
    <row r="1771" spans="1:54" s="598" customFormat="1" ht="112.5">
      <c r="A1771" s="605" t="s">
        <v>1358</v>
      </c>
      <c r="B1771" s="605"/>
      <c r="C1771" s="606" t="s">
        <v>1359</v>
      </c>
      <c r="D1771" s="607"/>
      <c r="E1771" s="608"/>
      <c r="F1771" s="597"/>
      <c r="G1771" s="605" t="s">
        <v>2122</v>
      </c>
      <c r="H1771" s="605"/>
      <c r="I1771" s="606" t="s">
        <v>2123</v>
      </c>
      <c r="J1771" s="607"/>
      <c r="K1771" s="608"/>
      <c r="L1771" s="599"/>
      <c r="M1771" s="599"/>
      <c r="N1771" s="599"/>
      <c r="O1771" s="599"/>
      <c r="P1771" s="599"/>
      <c r="Q1771" s="599"/>
      <c r="R1771" s="599"/>
      <c r="S1771" s="599"/>
      <c r="T1771" s="599"/>
      <c r="U1771" s="599"/>
      <c r="V1771" s="599"/>
      <c r="W1771" s="599"/>
      <c r="X1771" s="599"/>
      <c r="Y1771" s="599"/>
      <c r="Z1771" s="599"/>
      <c r="AA1771" s="599"/>
      <c r="AB1771" s="599"/>
      <c r="AC1771" s="599"/>
      <c r="AD1771" s="599"/>
      <c r="AE1771" s="599"/>
      <c r="AF1771" s="599"/>
      <c r="AG1771" s="599"/>
      <c r="AH1771" s="599"/>
      <c r="AI1771" s="599"/>
      <c r="AJ1771" s="599"/>
      <c r="AK1771" s="599"/>
      <c r="AL1771" s="599"/>
      <c r="AM1771" s="599"/>
      <c r="AN1771" s="599"/>
      <c r="AO1771" s="599"/>
      <c r="AP1771" s="599"/>
      <c r="AQ1771" s="599"/>
      <c r="AR1771" s="599"/>
      <c r="AS1771" s="599"/>
      <c r="AT1771" s="599"/>
      <c r="AU1771" s="599"/>
      <c r="AV1771" s="599"/>
      <c r="AW1771" s="599"/>
      <c r="AX1771" s="599"/>
      <c r="AY1771" s="599"/>
      <c r="AZ1771" s="599"/>
      <c r="BA1771" s="599"/>
      <c r="BB1771" s="599"/>
    </row>
    <row r="1772" spans="1:54" s="598" customFormat="1" ht="264" customHeight="1">
      <c r="A1772" s="605"/>
      <c r="B1772" s="605"/>
      <c r="C1772" s="609" t="s">
        <v>2124</v>
      </c>
      <c r="D1772" s="607"/>
      <c r="E1772" s="608"/>
      <c r="F1772" s="597"/>
      <c r="G1772" s="605"/>
      <c r="H1772" s="605"/>
      <c r="I1772" s="609" t="s">
        <v>2125</v>
      </c>
      <c r="J1772" s="607"/>
      <c r="K1772" s="608"/>
      <c r="L1772" s="599"/>
      <c r="M1772" s="599"/>
      <c r="N1772" s="599"/>
      <c r="O1772" s="599"/>
      <c r="P1772" s="599"/>
      <c r="Q1772" s="599"/>
      <c r="R1772" s="599"/>
      <c r="S1772" s="599"/>
      <c r="T1772" s="599"/>
      <c r="U1772" s="599"/>
      <c r="V1772" s="599"/>
      <c r="W1772" s="599"/>
      <c r="X1772" s="599"/>
      <c r="Y1772" s="599"/>
      <c r="Z1772" s="599"/>
      <c r="AA1772" s="599"/>
      <c r="AB1772" s="599"/>
      <c r="AC1772" s="599"/>
      <c r="AD1772" s="599"/>
      <c r="AE1772" s="599"/>
      <c r="AF1772" s="599"/>
      <c r="AG1772" s="599"/>
      <c r="AH1772" s="599"/>
      <c r="AI1772" s="599"/>
      <c r="AJ1772" s="599"/>
      <c r="AK1772" s="599"/>
      <c r="AL1772" s="599"/>
      <c r="AM1772" s="599"/>
      <c r="AN1772" s="599"/>
      <c r="AO1772" s="599"/>
      <c r="AP1772" s="599"/>
      <c r="AQ1772" s="599"/>
      <c r="AR1772" s="599"/>
      <c r="AS1772" s="599"/>
      <c r="AT1772" s="599"/>
      <c r="AU1772" s="599"/>
      <c r="AV1772" s="599"/>
      <c r="AW1772" s="599"/>
      <c r="AX1772" s="599"/>
      <c r="AY1772" s="599"/>
      <c r="AZ1772" s="599"/>
      <c r="BA1772" s="599"/>
      <c r="BB1772" s="599"/>
    </row>
    <row r="1773" spans="1:54" s="598" customFormat="1">
      <c r="A1773" s="605"/>
      <c r="B1773" s="605" t="s">
        <v>1517</v>
      </c>
      <c r="C1773" s="574"/>
      <c r="D1773" s="607"/>
      <c r="E1773" s="608"/>
      <c r="F1773" s="597"/>
      <c r="G1773" s="605"/>
      <c r="H1773" s="605" t="s">
        <v>1517</v>
      </c>
      <c r="I1773" s="574"/>
      <c r="J1773" s="607"/>
      <c r="K1773" s="608"/>
      <c r="L1773" s="599"/>
      <c r="M1773" s="599"/>
      <c r="N1773" s="599"/>
      <c r="O1773" s="599"/>
      <c r="P1773" s="599"/>
      <c r="Q1773" s="599"/>
      <c r="R1773" s="599"/>
      <c r="S1773" s="599"/>
      <c r="T1773" s="599"/>
      <c r="U1773" s="599"/>
      <c r="V1773" s="599"/>
      <c r="W1773" s="599"/>
      <c r="X1773" s="599"/>
      <c r="Y1773" s="599"/>
      <c r="Z1773" s="599"/>
      <c r="AA1773" s="599"/>
      <c r="AB1773" s="599"/>
      <c r="AC1773" s="599"/>
      <c r="AD1773" s="599"/>
      <c r="AE1773" s="599"/>
      <c r="AF1773" s="599"/>
      <c r="AG1773" s="599"/>
      <c r="AH1773" s="599"/>
      <c r="AI1773" s="599"/>
      <c r="AJ1773" s="599"/>
      <c r="AK1773" s="599"/>
      <c r="AL1773" s="599"/>
      <c r="AM1773" s="599"/>
      <c r="AN1773" s="599"/>
      <c r="AO1773" s="599"/>
      <c r="AP1773" s="599"/>
      <c r="AQ1773" s="599"/>
      <c r="AR1773" s="599"/>
      <c r="AS1773" s="599"/>
      <c r="AT1773" s="599"/>
      <c r="AU1773" s="599"/>
      <c r="AV1773" s="599"/>
      <c r="AW1773" s="599"/>
      <c r="AX1773" s="599"/>
      <c r="AY1773" s="599"/>
      <c r="AZ1773" s="599"/>
      <c r="BA1773" s="599"/>
      <c r="BB1773" s="599"/>
    </row>
    <row r="1774" spans="1:54" s="598" customFormat="1">
      <c r="A1774" s="605"/>
      <c r="B1774" s="605" t="str">
        <f>B$39</f>
        <v>MA</v>
      </c>
      <c r="C1774" s="574"/>
      <c r="D1774" s="607"/>
      <c r="E1774" s="608"/>
      <c r="F1774" s="597"/>
      <c r="G1774" s="605"/>
      <c r="H1774" s="605" t="str">
        <f>H$39</f>
        <v>MA</v>
      </c>
      <c r="I1774" s="574"/>
      <c r="J1774" s="607"/>
      <c r="K1774" s="608"/>
      <c r="L1774" s="599"/>
      <c r="M1774" s="599"/>
      <c r="N1774" s="599"/>
      <c r="O1774" s="599"/>
      <c r="P1774" s="599"/>
      <c r="Q1774" s="599"/>
      <c r="R1774" s="599"/>
      <c r="S1774" s="599"/>
      <c r="T1774" s="599"/>
      <c r="U1774" s="599"/>
      <c r="V1774" s="599"/>
      <c r="W1774" s="599"/>
      <c r="X1774" s="599"/>
      <c r="Y1774" s="599"/>
      <c r="Z1774" s="599"/>
      <c r="AA1774" s="599"/>
      <c r="AB1774" s="599"/>
      <c r="AC1774" s="599"/>
      <c r="AD1774" s="599"/>
      <c r="AE1774" s="599"/>
      <c r="AF1774" s="599"/>
      <c r="AG1774" s="599"/>
      <c r="AH1774" s="599"/>
      <c r="AI1774" s="599"/>
      <c r="AJ1774" s="599"/>
      <c r="AK1774" s="599"/>
      <c r="AL1774" s="599"/>
      <c r="AM1774" s="599"/>
      <c r="AN1774" s="599"/>
      <c r="AO1774" s="599"/>
      <c r="AP1774" s="599"/>
      <c r="AQ1774" s="599"/>
      <c r="AR1774" s="599"/>
      <c r="AS1774" s="599"/>
      <c r="AT1774" s="599"/>
      <c r="AU1774" s="599"/>
      <c r="AV1774" s="599"/>
      <c r="AW1774" s="599"/>
      <c r="AX1774" s="599"/>
      <c r="AY1774" s="599"/>
      <c r="AZ1774" s="599"/>
      <c r="BA1774" s="599"/>
      <c r="BB1774" s="599"/>
    </row>
    <row r="1775" spans="1:54" s="598" customFormat="1">
      <c r="A1775" s="605"/>
      <c r="B1775" s="605" t="str">
        <f>B$40</f>
        <v>S1</v>
      </c>
      <c r="C1775" s="574"/>
      <c r="D1775" s="607"/>
      <c r="E1775" s="608"/>
      <c r="F1775" s="597"/>
      <c r="G1775" s="605"/>
      <c r="H1775" s="605" t="str">
        <f>H$40</f>
        <v>S1</v>
      </c>
      <c r="I1775" s="574"/>
      <c r="J1775" s="607"/>
      <c r="K1775" s="608"/>
      <c r="L1775" s="599"/>
      <c r="M1775" s="599"/>
      <c r="N1775" s="599"/>
      <c r="O1775" s="599"/>
      <c r="P1775" s="599"/>
      <c r="Q1775" s="599"/>
      <c r="R1775" s="599"/>
      <c r="S1775" s="599"/>
      <c r="T1775" s="599"/>
      <c r="U1775" s="599"/>
      <c r="V1775" s="599"/>
      <c r="W1775" s="599"/>
      <c r="X1775" s="599"/>
      <c r="Y1775" s="599"/>
      <c r="Z1775" s="599"/>
      <c r="AA1775" s="599"/>
      <c r="AB1775" s="599"/>
      <c r="AC1775" s="599"/>
      <c r="AD1775" s="599"/>
      <c r="AE1775" s="599"/>
      <c r="AF1775" s="599"/>
      <c r="AG1775" s="599"/>
      <c r="AH1775" s="599"/>
      <c r="AI1775" s="599"/>
      <c r="AJ1775" s="599"/>
      <c r="AK1775" s="599"/>
      <c r="AL1775" s="599"/>
      <c r="AM1775" s="599"/>
      <c r="AN1775" s="599"/>
      <c r="AO1775" s="599"/>
      <c r="AP1775" s="599"/>
      <c r="AQ1775" s="599"/>
      <c r="AR1775" s="599"/>
      <c r="AS1775" s="599"/>
      <c r="AT1775" s="599"/>
      <c r="AU1775" s="599"/>
      <c r="AV1775" s="599"/>
      <c r="AW1775" s="599"/>
      <c r="AX1775" s="599"/>
      <c r="AY1775" s="599"/>
      <c r="AZ1775" s="599"/>
      <c r="BA1775" s="599"/>
      <c r="BB1775" s="599"/>
    </row>
    <row r="1776" spans="1:54" s="598" customFormat="1">
      <c r="A1776" s="605"/>
      <c r="B1776" s="605" t="str">
        <f>B$41</f>
        <v>S2</v>
      </c>
      <c r="C1776" s="574"/>
      <c r="D1776" s="607"/>
      <c r="E1776" s="608"/>
      <c r="F1776" s="597"/>
      <c r="G1776" s="605"/>
      <c r="H1776" s="605" t="str">
        <f>H$41</f>
        <v>S2</v>
      </c>
      <c r="I1776" s="574"/>
      <c r="J1776" s="607"/>
      <c r="K1776" s="608"/>
      <c r="L1776" s="599"/>
      <c r="M1776" s="599"/>
      <c r="N1776" s="599"/>
      <c r="O1776" s="599"/>
      <c r="P1776" s="599"/>
      <c r="Q1776" s="599"/>
      <c r="R1776" s="599"/>
      <c r="S1776" s="599"/>
      <c r="T1776" s="599"/>
      <c r="U1776" s="599"/>
      <c r="V1776" s="599"/>
      <c r="W1776" s="599"/>
      <c r="X1776" s="599"/>
      <c r="Y1776" s="599"/>
      <c r="Z1776" s="599"/>
      <c r="AA1776" s="599"/>
      <c r="AB1776" s="599"/>
      <c r="AC1776" s="599"/>
      <c r="AD1776" s="599"/>
      <c r="AE1776" s="599"/>
      <c r="AF1776" s="599"/>
      <c r="AG1776" s="599"/>
      <c r="AH1776" s="599"/>
      <c r="AI1776" s="599"/>
      <c r="AJ1776" s="599"/>
      <c r="AK1776" s="599"/>
      <c r="AL1776" s="599"/>
      <c r="AM1776" s="599"/>
      <c r="AN1776" s="599"/>
      <c r="AO1776" s="599"/>
      <c r="AP1776" s="599"/>
      <c r="AQ1776" s="599"/>
      <c r="AR1776" s="599"/>
      <c r="AS1776" s="599"/>
      <c r="AT1776" s="599"/>
      <c r="AU1776" s="599"/>
      <c r="AV1776" s="599"/>
      <c r="AW1776" s="599"/>
      <c r="AX1776" s="599"/>
      <c r="AY1776" s="599"/>
      <c r="AZ1776" s="599"/>
      <c r="BA1776" s="599"/>
      <c r="BB1776" s="599"/>
    </row>
    <row r="1777" spans="1:54" s="598" customFormat="1">
      <c r="A1777" s="605"/>
      <c r="B1777" s="605" t="str">
        <f>B$42</f>
        <v>S3</v>
      </c>
      <c r="C1777" s="574"/>
      <c r="D1777" s="607"/>
      <c r="E1777" s="608"/>
      <c r="F1777" s="597"/>
      <c r="G1777" s="605"/>
      <c r="H1777" s="605" t="str">
        <f>H$42</f>
        <v>S3</v>
      </c>
      <c r="I1777" s="574"/>
      <c r="J1777" s="607"/>
      <c r="K1777" s="608"/>
      <c r="L1777" s="599"/>
      <c r="M1777" s="599"/>
      <c r="N1777" s="599"/>
      <c r="O1777" s="599"/>
      <c r="P1777" s="599"/>
      <c r="Q1777" s="599"/>
      <c r="R1777" s="599"/>
      <c r="S1777" s="599"/>
      <c r="T1777" s="599"/>
      <c r="U1777" s="599"/>
      <c r="V1777" s="599"/>
      <c r="W1777" s="599"/>
      <c r="X1777" s="599"/>
      <c r="Y1777" s="599"/>
      <c r="Z1777" s="599"/>
      <c r="AA1777" s="599"/>
      <c r="AB1777" s="599"/>
      <c r="AC1777" s="599"/>
      <c r="AD1777" s="599"/>
      <c r="AE1777" s="599"/>
      <c r="AF1777" s="599"/>
      <c r="AG1777" s="599"/>
      <c r="AH1777" s="599"/>
      <c r="AI1777" s="599"/>
      <c r="AJ1777" s="599"/>
      <c r="AK1777" s="599"/>
      <c r="AL1777" s="599"/>
      <c r="AM1777" s="599"/>
      <c r="AN1777" s="599"/>
      <c r="AO1777" s="599"/>
      <c r="AP1777" s="599"/>
      <c r="AQ1777" s="599"/>
      <c r="AR1777" s="599"/>
      <c r="AS1777" s="599"/>
      <c r="AT1777" s="599"/>
      <c r="AU1777" s="599"/>
      <c r="AV1777" s="599"/>
      <c r="AW1777" s="599"/>
      <c r="AX1777" s="599"/>
      <c r="AY1777" s="599"/>
      <c r="AZ1777" s="599"/>
      <c r="BA1777" s="599"/>
      <c r="BB1777" s="599"/>
    </row>
    <row r="1778" spans="1:54" s="598" customFormat="1">
      <c r="A1778" s="605"/>
      <c r="B1778" s="605" t="str">
        <f>B$43</f>
        <v>S4</v>
      </c>
      <c r="C1778" s="574"/>
      <c r="D1778" s="607"/>
      <c r="E1778" s="608"/>
      <c r="F1778" s="597"/>
      <c r="G1778" s="605"/>
      <c r="H1778" s="605" t="str">
        <f>H$43</f>
        <v>S4</v>
      </c>
      <c r="I1778" s="574"/>
      <c r="J1778" s="607"/>
      <c r="K1778" s="608"/>
      <c r="L1778" s="599"/>
      <c r="M1778" s="599"/>
      <c r="N1778" s="599"/>
      <c r="O1778" s="599"/>
      <c r="P1778" s="599"/>
      <c r="Q1778" s="599"/>
      <c r="R1778" s="599"/>
      <c r="S1778" s="599"/>
      <c r="T1778" s="599"/>
      <c r="U1778" s="599"/>
      <c r="V1778" s="599"/>
      <c r="W1778" s="599"/>
      <c r="X1778" s="599"/>
      <c r="Y1778" s="599"/>
      <c r="Z1778" s="599"/>
      <c r="AA1778" s="599"/>
      <c r="AB1778" s="599"/>
      <c r="AC1778" s="599"/>
      <c r="AD1778" s="599"/>
      <c r="AE1778" s="599"/>
      <c r="AF1778" s="599"/>
      <c r="AG1778" s="599"/>
      <c r="AH1778" s="599"/>
      <c r="AI1778" s="599"/>
      <c r="AJ1778" s="599"/>
      <c r="AK1778" s="599"/>
      <c r="AL1778" s="599"/>
      <c r="AM1778" s="599"/>
      <c r="AN1778" s="599"/>
      <c r="AO1778" s="599"/>
      <c r="AP1778" s="599"/>
      <c r="AQ1778" s="599"/>
      <c r="AR1778" s="599"/>
      <c r="AS1778" s="599"/>
      <c r="AT1778" s="599"/>
      <c r="AU1778" s="599"/>
      <c r="AV1778" s="599"/>
      <c r="AW1778" s="599"/>
      <c r="AX1778" s="599"/>
      <c r="AY1778" s="599"/>
      <c r="AZ1778" s="599"/>
      <c r="BA1778" s="599"/>
      <c r="BB1778" s="599"/>
    </row>
    <row r="1779" spans="1:54" s="598" customFormat="1">
      <c r="A1779" s="610"/>
      <c r="B1779" s="610"/>
      <c r="C1779" s="611"/>
      <c r="D1779" s="612"/>
      <c r="E1779" s="613"/>
      <c r="F1779" s="597"/>
      <c r="G1779" s="610"/>
      <c r="H1779" s="610"/>
      <c r="I1779" s="611"/>
      <c r="J1779" s="612"/>
      <c r="K1779" s="613"/>
      <c r="L1779" s="599"/>
      <c r="M1779" s="599"/>
      <c r="N1779" s="599"/>
      <c r="O1779" s="599"/>
      <c r="P1779" s="599"/>
      <c r="Q1779" s="599"/>
      <c r="R1779" s="599"/>
      <c r="S1779" s="599"/>
      <c r="T1779" s="599"/>
      <c r="U1779" s="599"/>
      <c r="V1779" s="599"/>
      <c r="W1779" s="599"/>
      <c r="X1779" s="599"/>
      <c r="Y1779" s="599"/>
      <c r="Z1779" s="599"/>
      <c r="AA1779" s="599"/>
      <c r="AB1779" s="599"/>
      <c r="AC1779" s="599"/>
      <c r="AD1779" s="599"/>
      <c r="AE1779" s="599"/>
      <c r="AF1779" s="599"/>
      <c r="AG1779" s="599"/>
      <c r="AH1779" s="599"/>
      <c r="AI1779" s="599"/>
      <c r="AJ1779" s="599"/>
      <c r="AK1779" s="599"/>
      <c r="AL1779" s="599"/>
      <c r="AM1779" s="599"/>
      <c r="AN1779" s="599"/>
      <c r="AO1779" s="599"/>
      <c r="AP1779" s="599"/>
      <c r="AQ1779" s="599"/>
      <c r="AR1779" s="599"/>
      <c r="AS1779" s="599"/>
      <c r="AT1779" s="599"/>
      <c r="AU1779" s="599"/>
      <c r="AV1779" s="599"/>
      <c r="AW1779" s="599"/>
      <c r="AX1779" s="599"/>
      <c r="AY1779" s="599"/>
      <c r="AZ1779" s="599"/>
      <c r="BA1779" s="599"/>
      <c r="BB1779" s="599"/>
    </row>
    <row r="1780" spans="1:54" s="598" customFormat="1" ht="150">
      <c r="A1780" s="605" t="s">
        <v>1363</v>
      </c>
      <c r="B1780" s="605"/>
      <c r="C1780" s="606" t="s">
        <v>1364</v>
      </c>
      <c r="D1780" s="607"/>
      <c r="E1780" s="608"/>
      <c r="F1780" s="597"/>
      <c r="G1780" s="605" t="s">
        <v>2126</v>
      </c>
      <c r="H1780" s="605"/>
      <c r="I1780" s="606" t="s">
        <v>2127</v>
      </c>
      <c r="J1780" s="607"/>
      <c r="K1780" s="608"/>
      <c r="L1780" s="599"/>
      <c r="M1780" s="599"/>
      <c r="N1780" s="599"/>
      <c r="O1780" s="599"/>
      <c r="P1780" s="599"/>
      <c r="Q1780" s="599"/>
      <c r="R1780" s="599"/>
      <c r="S1780" s="599"/>
      <c r="T1780" s="599"/>
      <c r="U1780" s="599"/>
      <c r="V1780" s="599"/>
      <c r="W1780" s="599"/>
      <c r="X1780" s="599"/>
      <c r="Y1780" s="599"/>
      <c r="Z1780" s="599"/>
      <c r="AA1780" s="599"/>
      <c r="AB1780" s="599"/>
      <c r="AC1780" s="599"/>
      <c r="AD1780" s="599"/>
      <c r="AE1780" s="599"/>
      <c r="AF1780" s="599"/>
      <c r="AG1780" s="599"/>
      <c r="AH1780" s="599"/>
      <c r="AI1780" s="599"/>
      <c r="AJ1780" s="599"/>
      <c r="AK1780" s="599"/>
      <c r="AL1780" s="599"/>
      <c r="AM1780" s="599"/>
      <c r="AN1780" s="599"/>
      <c r="AO1780" s="599"/>
      <c r="AP1780" s="599"/>
      <c r="AQ1780" s="599"/>
      <c r="AR1780" s="599"/>
      <c r="AS1780" s="599"/>
      <c r="AT1780" s="599"/>
      <c r="AU1780" s="599"/>
      <c r="AV1780" s="599"/>
      <c r="AW1780" s="599"/>
      <c r="AX1780" s="599"/>
      <c r="AY1780" s="599"/>
      <c r="AZ1780" s="599"/>
      <c r="BA1780" s="599"/>
      <c r="BB1780" s="599"/>
    </row>
    <row r="1781" spans="1:54" s="598" customFormat="1" ht="187.5">
      <c r="A1781" s="605"/>
      <c r="B1781" s="605"/>
      <c r="C1781" s="609" t="s">
        <v>2128</v>
      </c>
      <c r="D1781" s="607"/>
      <c r="E1781" s="608"/>
      <c r="F1781" s="597"/>
      <c r="G1781" s="605"/>
      <c r="H1781" s="605"/>
      <c r="I1781" s="609" t="s">
        <v>2129</v>
      </c>
      <c r="J1781" s="607"/>
      <c r="K1781" s="608"/>
      <c r="L1781" s="599"/>
      <c r="M1781" s="599"/>
      <c r="N1781" s="599"/>
      <c r="O1781" s="599"/>
      <c r="P1781" s="599"/>
      <c r="Q1781" s="599"/>
      <c r="R1781" s="599"/>
      <c r="S1781" s="599"/>
      <c r="T1781" s="599"/>
      <c r="U1781" s="599"/>
      <c r="V1781" s="599"/>
      <c r="W1781" s="599"/>
      <c r="X1781" s="599"/>
      <c r="Y1781" s="599"/>
      <c r="Z1781" s="599"/>
      <c r="AA1781" s="599"/>
      <c r="AB1781" s="599"/>
      <c r="AC1781" s="599"/>
      <c r="AD1781" s="599"/>
      <c r="AE1781" s="599"/>
      <c r="AF1781" s="599"/>
      <c r="AG1781" s="599"/>
      <c r="AH1781" s="599"/>
      <c r="AI1781" s="599"/>
      <c r="AJ1781" s="599"/>
      <c r="AK1781" s="599"/>
      <c r="AL1781" s="599"/>
      <c r="AM1781" s="599"/>
      <c r="AN1781" s="599"/>
      <c r="AO1781" s="599"/>
      <c r="AP1781" s="599"/>
      <c r="AQ1781" s="599"/>
      <c r="AR1781" s="599"/>
      <c r="AS1781" s="599"/>
      <c r="AT1781" s="599"/>
      <c r="AU1781" s="599"/>
      <c r="AV1781" s="599"/>
      <c r="AW1781" s="599"/>
      <c r="AX1781" s="599"/>
      <c r="AY1781" s="599"/>
      <c r="AZ1781" s="599"/>
      <c r="BA1781" s="599"/>
      <c r="BB1781" s="599"/>
    </row>
    <row r="1782" spans="1:54" s="598" customFormat="1">
      <c r="A1782" s="605"/>
      <c r="B1782" s="605" t="s">
        <v>1517</v>
      </c>
      <c r="C1782" s="574"/>
      <c r="D1782" s="607"/>
      <c r="E1782" s="608"/>
      <c r="F1782" s="597"/>
      <c r="G1782" s="605"/>
      <c r="H1782" s="605" t="s">
        <v>1517</v>
      </c>
      <c r="I1782" s="574"/>
      <c r="J1782" s="607"/>
      <c r="K1782" s="608"/>
      <c r="L1782" s="599"/>
      <c r="M1782" s="599"/>
      <c r="N1782" s="599"/>
      <c r="O1782" s="599"/>
      <c r="P1782" s="599"/>
      <c r="Q1782" s="599"/>
      <c r="R1782" s="599"/>
      <c r="S1782" s="599"/>
      <c r="T1782" s="599"/>
      <c r="U1782" s="599"/>
      <c r="V1782" s="599"/>
      <c r="W1782" s="599"/>
      <c r="X1782" s="599"/>
      <c r="Y1782" s="599"/>
      <c r="Z1782" s="599"/>
      <c r="AA1782" s="599"/>
      <c r="AB1782" s="599"/>
      <c r="AC1782" s="599"/>
      <c r="AD1782" s="599"/>
      <c r="AE1782" s="599"/>
      <c r="AF1782" s="599"/>
      <c r="AG1782" s="599"/>
      <c r="AH1782" s="599"/>
      <c r="AI1782" s="599"/>
      <c r="AJ1782" s="599"/>
      <c r="AK1782" s="599"/>
      <c r="AL1782" s="599"/>
      <c r="AM1782" s="599"/>
      <c r="AN1782" s="599"/>
      <c r="AO1782" s="599"/>
      <c r="AP1782" s="599"/>
      <c r="AQ1782" s="599"/>
      <c r="AR1782" s="599"/>
      <c r="AS1782" s="599"/>
      <c r="AT1782" s="599"/>
      <c r="AU1782" s="599"/>
      <c r="AV1782" s="599"/>
      <c r="AW1782" s="599"/>
      <c r="AX1782" s="599"/>
      <c r="AY1782" s="599"/>
      <c r="AZ1782" s="599"/>
      <c r="BA1782" s="599"/>
      <c r="BB1782" s="599"/>
    </row>
    <row r="1783" spans="1:54" s="598" customFormat="1">
      <c r="A1783" s="605"/>
      <c r="B1783" s="605" t="str">
        <f>B$39</f>
        <v>MA</v>
      </c>
      <c r="C1783" s="574"/>
      <c r="D1783" s="607"/>
      <c r="E1783" s="608"/>
      <c r="F1783" s="597"/>
      <c r="G1783" s="605"/>
      <c r="H1783" s="605" t="str">
        <f>H$39</f>
        <v>MA</v>
      </c>
      <c r="I1783" s="574"/>
      <c r="J1783" s="607"/>
      <c r="K1783" s="608"/>
      <c r="L1783" s="599"/>
      <c r="M1783" s="599"/>
      <c r="N1783" s="599"/>
      <c r="O1783" s="599"/>
      <c r="P1783" s="599"/>
      <c r="Q1783" s="599"/>
      <c r="R1783" s="599"/>
      <c r="S1783" s="599"/>
      <c r="T1783" s="599"/>
      <c r="U1783" s="599"/>
      <c r="V1783" s="599"/>
      <c r="W1783" s="599"/>
      <c r="X1783" s="599"/>
      <c r="Y1783" s="599"/>
      <c r="Z1783" s="599"/>
      <c r="AA1783" s="599"/>
      <c r="AB1783" s="599"/>
      <c r="AC1783" s="599"/>
      <c r="AD1783" s="599"/>
      <c r="AE1783" s="599"/>
      <c r="AF1783" s="599"/>
      <c r="AG1783" s="599"/>
      <c r="AH1783" s="599"/>
      <c r="AI1783" s="599"/>
      <c r="AJ1783" s="599"/>
      <c r="AK1783" s="599"/>
      <c r="AL1783" s="599"/>
      <c r="AM1783" s="599"/>
      <c r="AN1783" s="599"/>
      <c r="AO1783" s="599"/>
      <c r="AP1783" s="599"/>
      <c r="AQ1783" s="599"/>
      <c r="AR1783" s="599"/>
      <c r="AS1783" s="599"/>
      <c r="AT1783" s="599"/>
      <c r="AU1783" s="599"/>
      <c r="AV1783" s="599"/>
      <c r="AW1783" s="599"/>
      <c r="AX1783" s="599"/>
      <c r="AY1783" s="599"/>
      <c r="AZ1783" s="599"/>
      <c r="BA1783" s="599"/>
      <c r="BB1783" s="599"/>
    </row>
    <row r="1784" spans="1:54" s="598" customFormat="1">
      <c r="A1784" s="605"/>
      <c r="B1784" s="605" t="str">
        <f>B$40</f>
        <v>S1</v>
      </c>
      <c r="C1784" s="574"/>
      <c r="D1784" s="607"/>
      <c r="E1784" s="608"/>
      <c r="F1784" s="597"/>
      <c r="G1784" s="605"/>
      <c r="H1784" s="605" t="str">
        <f>H$40</f>
        <v>S1</v>
      </c>
      <c r="I1784" s="574"/>
      <c r="J1784" s="607"/>
      <c r="K1784" s="608"/>
      <c r="L1784" s="599"/>
      <c r="M1784" s="599"/>
      <c r="N1784" s="599"/>
      <c r="O1784" s="599"/>
      <c r="P1784" s="599"/>
      <c r="Q1784" s="599"/>
      <c r="R1784" s="599"/>
      <c r="S1784" s="599"/>
      <c r="T1784" s="599"/>
      <c r="U1784" s="599"/>
      <c r="V1784" s="599"/>
      <c r="W1784" s="599"/>
      <c r="X1784" s="599"/>
      <c r="Y1784" s="599"/>
      <c r="Z1784" s="599"/>
      <c r="AA1784" s="599"/>
      <c r="AB1784" s="599"/>
      <c r="AC1784" s="599"/>
      <c r="AD1784" s="599"/>
      <c r="AE1784" s="599"/>
      <c r="AF1784" s="599"/>
      <c r="AG1784" s="599"/>
      <c r="AH1784" s="599"/>
      <c r="AI1784" s="599"/>
      <c r="AJ1784" s="599"/>
      <c r="AK1784" s="599"/>
      <c r="AL1784" s="599"/>
      <c r="AM1784" s="599"/>
      <c r="AN1784" s="599"/>
      <c r="AO1784" s="599"/>
      <c r="AP1784" s="599"/>
      <c r="AQ1784" s="599"/>
      <c r="AR1784" s="599"/>
      <c r="AS1784" s="599"/>
      <c r="AT1784" s="599"/>
      <c r="AU1784" s="599"/>
      <c r="AV1784" s="599"/>
      <c r="AW1784" s="599"/>
      <c r="AX1784" s="599"/>
      <c r="AY1784" s="599"/>
      <c r="AZ1784" s="599"/>
      <c r="BA1784" s="599"/>
      <c r="BB1784" s="599"/>
    </row>
    <row r="1785" spans="1:54" s="598" customFormat="1">
      <c r="A1785" s="605"/>
      <c r="B1785" s="605" t="str">
        <f>B$41</f>
        <v>S2</v>
      </c>
      <c r="C1785" s="574"/>
      <c r="D1785" s="607"/>
      <c r="E1785" s="608"/>
      <c r="F1785" s="597"/>
      <c r="G1785" s="605"/>
      <c r="H1785" s="605" t="str">
        <f>H$41</f>
        <v>S2</v>
      </c>
      <c r="I1785" s="574"/>
      <c r="J1785" s="607"/>
      <c r="K1785" s="608"/>
      <c r="L1785" s="599"/>
      <c r="M1785" s="599"/>
      <c r="N1785" s="599"/>
      <c r="O1785" s="599"/>
      <c r="P1785" s="599"/>
      <c r="Q1785" s="599"/>
      <c r="R1785" s="599"/>
      <c r="S1785" s="599"/>
      <c r="T1785" s="599"/>
      <c r="U1785" s="599"/>
      <c r="V1785" s="599"/>
      <c r="W1785" s="599"/>
      <c r="X1785" s="599"/>
      <c r="Y1785" s="599"/>
      <c r="Z1785" s="599"/>
      <c r="AA1785" s="599"/>
      <c r="AB1785" s="599"/>
      <c r="AC1785" s="599"/>
      <c r="AD1785" s="599"/>
      <c r="AE1785" s="599"/>
      <c r="AF1785" s="599"/>
      <c r="AG1785" s="599"/>
      <c r="AH1785" s="599"/>
      <c r="AI1785" s="599"/>
      <c r="AJ1785" s="599"/>
      <c r="AK1785" s="599"/>
      <c r="AL1785" s="599"/>
      <c r="AM1785" s="599"/>
      <c r="AN1785" s="599"/>
      <c r="AO1785" s="599"/>
      <c r="AP1785" s="599"/>
      <c r="AQ1785" s="599"/>
      <c r="AR1785" s="599"/>
      <c r="AS1785" s="599"/>
      <c r="AT1785" s="599"/>
      <c r="AU1785" s="599"/>
      <c r="AV1785" s="599"/>
      <c r="AW1785" s="599"/>
      <c r="AX1785" s="599"/>
      <c r="AY1785" s="599"/>
      <c r="AZ1785" s="599"/>
      <c r="BA1785" s="599"/>
      <c r="BB1785" s="599"/>
    </row>
    <row r="1786" spans="1:54" s="598" customFormat="1">
      <c r="A1786" s="605"/>
      <c r="B1786" s="605" t="str">
        <f>B$42</f>
        <v>S3</v>
      </c>
      <c r="C1786" s="574"/>
      <c r="D1786" s="607"/>
      <c r="E1786" s="608"/>
      <c r="F1786" s="597"/>
      <c r="G1786" s="605"/>
      <c r="H1786" s="605" t="str">
        <f>H$42</f>
        <v>S3</v>
      </c>
      <c r="I1786" s="574"/>
      <c r="J1786" s="607"/>
      <c r="K1786" s="608"/>
      <c r="L1786" s="599"/>
      <c r="M1786" s="599"/>
      <c r="N1786" s="599"/>
      <c r="O1786" s="599"/>
      <c r="P1786" s="599"/>
      <c r="Q1786" s="599"/>
      <c r="R1786" s="599"/>
      <c r="S1786" s="599"/>
      <c r="T1786" s="599"/>
      <c r="U1786" s="599"/>
      <c r="V1786" s="599"/>
      <c r="W1786" s="599"/>
      <c r="X1786" s="599"/>
      <c r="Y1786" s="599"/>
      <c r="Z1786" s="599"/>
      <c r="AA1786" s="599"/>
      <c r="AB1786" s="599"/>
      <c r="AC1786" s="599"/>
      <c r="AD1786" s="599"/>
      <c r="AE1786" s="599"/>
      <c r="AF1786" s="599"/>
      <c r="AG1786" s="599"/>
      <c r="AH1786" s="599"/>
      <c r="AI1786" s="599"/>
      <c r="AJ1786" s="599"/>
      <c r="AK1786" s="599"/>
      <c r="AL1786" s="599"/>
      <c r="AM1786" s="599"/>
      <c r="AN1786" s="599"/>
      <c r="AO1786" s="599"/>
      <c r="AP1786" s="599"/>
      <c r="AQ1786" s="599"/>
      <c r="AR1786" s="599"/>
      <c r="AS1786" s="599"/>
      <c r="AT1786" s="599"/>
      <c r="AU1786" s="599"/>
      <c r="AV1786" s="599"/>
      <c r="AW1786" s="599"/>
      <c r="AX1786" s="599"/>
      <c r="AY1786" s="599"/>
      <c r="AZ1786" s="599"/>
      <c r="BA1786" s="599"/>
      <c r="BB1786" s="599"/>
    </row>
    <row r="1787" spans="1:54" s="598" customFormat="1">
      <c r="A1787" s="605"/>
      <c r="B1787" s="605" t="str">
        <f>B$43</f>
        <v>S4</v>
      </c>
      <c r="C1787" s="574"/>
      <c r="D1787" s="607"/>
      <c r="E1787" s="608"/>
      <c r="F1787" s="597"/>
      <c r="G1787" s="605"/>
      <c r="H1787" s="605" t="str">
        <f>H$43</f>
        <v>S4</v>
      </c>
      <c r="I1787" s="574"/>
      <c r="J1787" s="607"/>
      <c r="K1787" s="608"/>
      <c r="L1787" s="599"/>
      <c r="M1787" s="599"/>
      <c r="N1787" s="599"/>
      <c r="O1787" s="599"/>
      <c r="P1787" s="599"/>
      <c r="Q1787" s="599"/>
      <c r="R1787" s="599"/>
      <c r="S1787" s="599"/>
      <c r="T1787" s="599"/>
      <c r="U1787" s="599"/>
      <c r="V1787" s="599"/>
      <c r="W1787" s="599"/>
      <c r="X1787" s="599"/>
      <c r="Y1787" s="599"/>
      <c r="Z1787" s="599"/>
      <c r="AA1787" s="599"/>
      <c r="AB1787" s="599"/>
      <c r="AC1787" s="599"/>
      <c r="AD1787" s="599"/>
      <c r="AE1787" s="599"/>
      <c r="AF1787" s="599"/>
      <c r="AG1787" s="599"/>
      <c r="AH1787" s="599"/>
      <c r="AI1787" s="599"/>
      <c r="AJ1787" s="599"/>
      <c r="AK1787" s="599"/>
      <c r="AL1787" s="599"/>
      <c r="AM1787" s="599"/>
      <c r="AN1787" s="599"/>
      <c r="AO1787" s="599"/>
      <c r="AP1787" s="599"/>
      <c r="AQ1787" s="599"/>
      <c r="AR1787" s="599"/>
      <c r="AS1787" s="599"/>
      <c r="AT1787" s="599"/>
      <c r="AU1787" s="599"/>
      <c r="AV1787" s="599"/>
      <c r="AW1787" s="599"/>
      <c r="AX1787" s="599"/>
      <c r="AY1787" s="599"/>
      <c r="AZ1787" s="599"/>
      <c r="BA1787" s="599"/>
      <c r="BB1787" s="599"/>
    </row>
    <row r="1788" spans="1:54" s="598" customFormat="1">
      <c r="A1788" s="610"/>
      <c r="B1788" s="610"/>
      <c r="C1788" s="611"/>
      <c r="D1788" s="612"/>
      <c r="E1788" s="613"/>
      <c r="F1788" s="597"/>
      <c r="G1788" s="600"/>
      <c r="H1788" s="600"/>
      <c r="I1788" s="600"/>
      <c r="J1788" s="600"/>
      <c r="K1788" s="600"/>
      <c r="L1788" s="599"/>
      <c r="M1788" s="599"/>
      <c r="N1788" s="599"/>
      <c r="O1788" s="599"/>
      <c r="P1788" s="599"/>
      <c r="Q1788" s="599"/>
      <c r="R1788" s="599"/>
      <c r="S1788" s="599"/>
      <c r="T1788" s="599"/>
      <c r="U1788" s="599"/>
      <c r="V1788" s="599"/>
      <c r="W1788" s="599"/>
      <c r="X1788" s="599"/>
      <c r="Y1788" s="599"/>
      <c r="Z1788" s="599"/>
      <c r="AA1788" s="599"/>
      <c r="AB1788" s="599"/>
      <c r="AC1788" s="599"/>
      <c r="AD1788" s="599"/>
      <c r="AE1788" s="599"/>
      <c r="AF1788" s="599"/>
      <c r="AG1788" s="599"/>
      <c r="AH1788" s="599"/>
      <c r="AI1788" s="599"/>
      <c r="AJ1788" s="599"/>
      <c r="AK1788" s="599"/>
      <c r="AL1788" s="599"/>
      <c r="AM1788" s="599"/>
      <c r="AN1788" s="599"/>
      <c r="AO1788" s="599"/>
      <c r="AP1788" s="599"/>
      <c r="AQ1788" s="599"/>
      <c r="AR1788" s="599"/>
      <c r="AS1788" s="599"/>
      <c r="AT1788" s="599"/>
      <c r="AU1788" s="599"/>
      <c r="AV1788" s="599"/>
      <c r="AW1788" s="599"/>
      <c r="AX1788" s="599"/>
      <c r="AY1788" s="599"/>
      <c r="AZ1788" s="599"/>
      <c r="BA1788" s="599"/>
      <c r="BB1788" s="599"/>
    </row>
    <row r="1789" spans="1:54" s="598" customFormat="1" ht="162.6">
      <c r="A1789" s="605" t="s">
        <v>1369</v>
      </c>
      <c r="B1789" s="605"/>
      <c r="C1789" s="606" t="s">
        <v>1370</v>
      </c>
      <c r="D1789" s="607"/>
      <c r="E1789" s="608"/>
      <c r="F1789" s="597"/>
      <c r="G1789" s="605" t="s">
        <v>2130</v>
      </c>
      <c r="H1789" s="605"/>
      <c r="I1789" s="606" t="s">
        <v>2131</v>
      </c>
      <c r="J1789" s="607"/>
      <c r="K1789" s="608"/>
      <c r="L1789" s="599"/>
      <c r="M1789" s="599"/>
      <c r="N1789" s="599"/>
      <c r="O1789" s="599"/>
      <c r="P1789" s="599"/>
      <c r="Q1789" s="599"/>
      <c r="R1789" s="599"/>
      <c r="S1789" s="599"/>
      <c r="T1789" s="599"/>
      <c r="U1789" s="599"/>
      <c r="V1789" s="599"/>
      <c r="W1789" s="599"/>
      <c r="X1789" s="599"/>
      <c r="Y1789" s="599"/>
      <c r="Z1789" s="599"/>
      <c r="AA1789" s="599"/>
      <c r="AB1789" s="599"/>
      <c r="AC1789" s="599"/>
      <c r="AD1789" s="599"/>
      <c r="AE1789" s="599"/>
      <c r="AF1789" s="599"/>
      <c r="AG1789" s="599"/>
      <c r="AH1789" s="599"/>
      <c r="AI1789" s="599"/>
      <c r="AJ1789" s="599"/>
      <c r="AK1789" s="599"/>
      <c r="AL1789" s="599"/>
      <c r="AM1789" s="599"/>
      <c r="AN1789" s="599"/>
      <c r="AO1789" s="599"/>
      <c r="AP1789" s="599"/>
      <c r="AQ1789" s="599"/>
      <c r="AR1789" s="599"/>
      <c r="AS1789" s="599"/>
      <c r="AT1789" s="599"/>
      <c r="AU1789" s="599"/>
      <c r="AV1789" s="599"/>
      <c r="AW1789" s="599"/>
      <c r="AX1789" s="599"/>
      <c r="AY1789" s="599"/>
      <c r="AZ1789" s="599"/>
      <c r="BA1789" s="599"/>
      <c r="BB1789" s="599"/>
    </row>
    <row r="1790" spans="1:54" s="598" customFormat="1" ht="409.5">
      <c r="A1790" s="605"/>
      <c r="B1790" s="605"/>
      <c r="C1790" s="609" t="s">
        <v>2132</v>
      </c>
      <c r="D1790" s="607"/>
      <c r="E1790" s="608"/>
      <c r="F1790" s="597"/>
      <c r="G1790" s="605"/>
      <c r="H1790" s="605"/>
      <c r="I1790" s="609" t="s">
        <v>2133</v>
      </c>
      <c r="J1790" s="607"/>
      <c r="K1790" s="608"/>
      <c r="L1790" s="599"/>
      <c r="M1790" s="599"/>
      <c r="N1790" s="599"/>
      <c r="O1790" s="599"/>
      <c r="P1790" s="599"/>
      <c r="Q1790" s="599"/>
      <c r="R1790" s="599"/>
      <c r="S1790" s="599"/>
      <c r="T1790" s="599"/>
      <c r="U1790" s="599"/>
      <c r="V1790" s="599"/>
      <c r="W1790" s="599"/>
      <c r="X1790" s="599"/>
      <c r="Y1790" s="599"/>
      <c r="Z1790" s="599"/>
      <c r="AA1790" s="599"/>
      <c r="AB1790" s="599"/>
      <c r="AC1790" s="599"/>
      <c r="AD1790" s="599"/>
      <c r="AE1790" s="599"/>
      <c r="AF1790" s="599"/>
      <c r="AG1790" s="599"/>
      <c r="AH1790" s="599"/>
      <c r="AI1790" s="599"/>
      <c r="AJ1790" s="599"/>
      <c r="AK1790" s="599"/>
      <c r="AL1790" s="599"/>
      <c r="AM1790" s="599"/>
      <c r="AN1790" s="599"/>
      <c r="AO1790" s="599"/>
      <c r="AP1790" s="599"/>
      <c r="AQ1790" s="599"/>
      <c r="AR1790" s="599"/>
      <c r="AS1790" s="599"/>
      <c r="AT1790" s="599"/>
      <c r="AU1790" s="599"/>
      <c r="AV1790" s="599"/>
      <c r="AW1790" s="599"/>
      <c r="AX1790" s="599"/>
      <c r="AY1790" s="599"/>
      <c r="AZ1790" s="599"/>
      <c r="BA1790" s="599"/>
      <c r="BB1790" s="599"/>
    </row>
    <row r="1791" spans="1:54" s="598" customFormat="1" ht="112.5">
      <c r="A1791" s="605"/>
      <c r="B1791" s="605"/>
      <c r="C1791" s="609" t="s">
        <v>2134</v>
      </c>
      <c r="D1791" s="607"/>
      <c r="E1791" s="608"/>
      <c r="F1791" s="597"/>
      <c r="G1791" s="605"/>
      <c r="H1791" s="605"/>
      <c r="I1791" s="609" t="s">
        <v>2135</v>
      </c>
      <c r="J1791" s="607"/>
      <c r="K1791" s="608"/>
      <c r="L1791" s="599"/>
      <c r="M1791" s="599"/>
      <c r="N1791" s="599"/>
      <c r="O1791" s="599"/>
      <c r="P1791" s="599"/>
      <c r="Q1791" s="599"/>
      <c r="R1791" s="599"/>
      <c r="S1791" s="599"/>
      <c r="T1791" s="599"/>
      <c r="U1791" s="599"/>
      <c r="V1791" s="599"/>
      <c r="W1791" s="599"/>
      <c r="X1791" s="599"/>
      <c r="Y1791" s="599"/>
      <c r="Z1791" s="599"/>
      <c r="AA1791" s="599"/>
      <c r="AB1791" s="599"/>
      <c r="AC1791" s="599"/>
      <c r="AD1791" s="599"/>
      <c r="AE1791" s="599"/>
      <c r="AF1791" s="599"/>
      <c r="AG1791" s="599"/>
      <c r="AH1791" s="599"/>
      <c r="AI1791" s="599"/>
      <c r="AJ1791" s="599"/>
      <c r="AK1791" s="599"/>
      <c r="AL1791" s="599"/>
      <c r="AM1791" s="599"/>
      <c r="AN1791" s="599"/>
      <c r="AO1791" s="599"/>
      <c r="AP1791" s="599"/>
      <c r="AQ1791" s="599"/>
      <c r="AR1791" s="599"/>
      <c r="AS1791" s="599"/>
      <c r="AT1791" s="599"/>
      <c r="AU1791" s="599"/>
      <c r="AV1791" s="599"/>
      <c r="AW1791" s="599"/>
      <c r="AX1791" s="599"/>
      <c r="AY1791" s="599"/>
      <c r="AZ1791" s="599"/>
      <c r="BA1791" s="599"/>
      <c r="BB1791" s="599"/>
    </row>
    <row r="1792" spans="1:54" s="598" customFormat="1">
      <c r="A1792" s="605"/>
      <c r="B1792" s="605" t="s">
        <v>1517</v>
      </c>
      <c r="C1792" s="574"/>
      <c r="D1792" s="607"/>
      <c r="E1792" s="608"/>
      <c r="F1792" s="597"/>
      <c r="G1792" s="605"/>
      <c r="H1792" s="605" t="s">
        <v>1517</v>
      </c>
      <c r="I1792" s="574"/>
      <c r="J1792" s="607"/>
      <c r="K1792" s="608"/>
      <c r="L1792" s="599"/>
      <c r="M1792" s="599"/>
      <c r="N1792" s="599"/>
      <c r="O1792" s="599"/>
      <c r="P1792" s="599"/>
      <c r="Q1792" s="599"/>
      <c r="R1792" s="599"/>
      <c r="S1792" s="599"/>
      <c r="T1792" s="599"/>
      <c r="U1792" s="599"/>
      <c r="V1792" s="599"/>
      <c r="W1792" s="599"/>
      <c r="X1792" s="599"/>
      <c r="Y1792" s="599"/>
      <c r="Z1792" s="599"/>
      <c r="AA1792" s="599"/>
      <c r="AB1792" s="599"/>
      <c r="AC1792" s="599"/>
      <c r="AD1792" s="599"/>
      <c r="AE1792" s="599"/>
      <c r="AF1792" s="599"/>
      <c r="AG1792" s="599"/>
      <c r="AH1792" s="599"/>
      <c r="AI1792" s="599"/>
      <c r="AJ1792" s="599"/>
      <c r="AK1792" s="599"/>
      <c r="AL1792" s="599"/>
      <c r="AM1792" s="599"/>
      <c r="AN1792" s="599"/>
      <c r="AO1792" s="599"/>
      <c r="AP1792" s="599"/>
      <c r="AQ1792" s="599"/>
      <c r="AR1792" s="599"/>
      <c r="AS1792" s="599"/>
      <c r="AT1792" s="599"/>
      <c r="AU1792" s="599"/>
      <c r="AV1792" s="599"/>
      <c r="AW1792" s="599"/>
      <c r="AX1792" s="599"/>
      <c r="AY1792" s="599"/>
      <c r="AZ1792" s="599"/>
      <c r="BA1792" s="599"/>
      <c r="BB1792" s="599"/>
    </row>
    <row r="1793" spans="1:54" s="598" customFormat="1">
      <c r="A1793" s="605"/>
      <c r="B1793" s="605" t="str">
        <f>B$39</f>
        <v>MA</v>
      </c>
      <c r="C1793" s="574"/>
      <c r="D1793" s="607"/>
      <c r="E1793" s="608"/>
      <c r="F1793" s="597"/>
      <c r="G1793" s="605"/>
      <c r="H1793" s="605" t="str">
        <f>H$39</f>
        <v>MA</v>
      </c>
      <c r="I1793" s="574"/>
      <c r="J1793" s="607"/>
      <c r="K1793" s="608"/>
      <c r="L1793" s="599"/>
      <c r="M1793" s="599"/>
      <c r="N1793" s="599"/>
      <c r="O1793" s="599"/>
      <c r="P1793" s="599"/>
      <c r="Q1793" s="599"/>
      <c r="R1793" s="599"/>
      <c r="S1793" s="599"/>
      <c r="T1793" s="599"/>
      <c r="U1793" s="599"/>
      <c r="V1793" s="599"/>
      <c r="W1793" s="599"/>
      <c r="X1793" s="599"/>
      <c r="Y1793" s="599"/>
      <c r="Z1793" s="599"/>
      <c r="AA1793" s="599"/>
      <c r="AB1793" s="599"/>
      <c r="AC1793" s="599"/>
      <c r="AD1793" s="599"/>
      <c r="AE1793" s="599"/>
      <c r="AF1793" s="599"/>
      <c r="AG1793" s="599"/>
      <c r="AH1793" s="599"/>
      <c r="AI1793" s="599"/>
      <c r="AJ1793" s="599"/>
      <c r="AK1793" s="599"/>
      <c r="AL1793" s="599"/>
      <c r="AM1793" s="599"/>
      <c r="AN1793" s="599"/>
      <c r="AO1793" s="599"/>
      <c r="AP1793" s="599"/>
      <c r="AQ1793" s="599"/>
      <c r="AR1793" s="599"/>
      <c r="AS1793" s="599"/>
      <c r="AT1793" s="599"/>
      <c r="AU1793" s="599"/>
      <c r="AV1793" s="599"/>
      <c r="AW1793" s="599"/>
      <c r="AX1793" s="599"/>
      <c r="AY1793" s="599"/>
      <c r="AZ1793" s="599"/>
      <c r="BA1793" s="599"/>
      <c r="BB1793" s="599"/>
    </row>
    <row r="1794" spans="1:54" s="598" customFormat="1">
      <c r="A1794" s="605"/>
      <c r="B1794" s="605" t="str">
        <f>B$40</f>
        <v>S1</v>
      </c>
      <c r="C1794" s="574"/>
      <c r="D1794" s="607"/>
      <c r="E1794" s="608"/>
      <c r="F1794" s="597"/>
      <c r="G1794" s="605"/>
      <c r="H1794" s="605" t="str">
        <f>H$40</f>
        <v>S1</v>
      </c>
      <c r="I1794" s="574"/>
      <c r="J1794" s="607"/>
      <c r="K1794" s="608"/>
      <c r="L1794" s="599"/>
      <c r="M1794" s="599"/>
      <c r="N1794" s="599"/>
      <c r="O1794" s="599"/>
      <c r="P1794" s="599"/>
      <c r="Q1794" s="599"/>
      <c r="R1794" s="599"/>
      <c r="S1794" s="599"/>
      <c r="T1794" s="599"/>
      <c r="U1794" s="599"/>
      <c r="V1794" s="599"/>
      <c r="W1794" s="599"/>
      <c r="X1794" s="599"/>
      <c r="Y1794" s="599"/>
      <c r="Z1794" s="599"/>
      <c r="AA1794" s="599"/>
      <c r="AB1794" s="599"/>
      <c r="AC1794" s="599"/>
      <c r="AD1794" s="599"/>
      <c r="AE1794" s="599"/>
      <c r="AF1794" s="599"/>
      <c r="AG1794" s="599"/>
      <c r="AH1794" s="599"/>
      <c r="AI1794" s="599"/>
      <c r="AJ1794" s="599"/>
      <c r="AK1794" s="599"/>
      <c r="AL1794" s="599"/>
      <c r="AM1794" s="599"/>
      <c r="AN1794" s="599"/>
      <c r="AO1794" s="599"/>
      <c r="AP1794" s="599"/>
      <c r="AQ1794" s="599"/>
      <c r="AR1794" s="599"/>
      <c r="AS1794" s="599"/>
      <c r="AT1794" s="599"/>
      <c r="AU1794" s="599"/>
      <c r="AV1794" s="599"/>
      <c r="AW1794" s="599"/>
      <c r="AX1794" s="599"/>
      <c r="AY1794" s="599"/>
      <c r="AZ1794" s="599"/>
      <c r="BA1794" s="599"/>
      <c r="BB1794" s="599"/>
    </row>
    <row r="1795" spans="1:54" s="598" customFormat="1">
      <c r="A1795" s="605"/>
      <c r="B1795" s="605" t="str">
        <f>B$41</f>
        <v>S2</v>
      </c>
      <c r="C1795" s="574"/>
      <c r="D1795" s="607"/>
      <c r="E1795" s="608"/>
      <c r="F1795" s="597"/>
      <c r="G1795" s="605"/>
      <c r="H1795" s="605" t="str">
        <f>H$41</f>
        <v>S2</v>
      </c>
      <c r="I1795" s="574"/>
      <c r="J1795" s="607"/>
      <c r="K1795" s="608"/>
      <c r="L1795" s="599"/>
      <c r="M1795" s="599"/>
      <c r="N1795" s="599"/>
      <c r="O1795" s="599"/>
      <c r="P1795" s="599"/>
      <c r="Q1795" s="599"/>
      <c r="R1795" s="599"/>
      <c r="S1795" s="599"/>
      <c r="T1795" s="599"/>
      <c r="U1795" s="599"/>
      <c r="V1795" s="599"/>
      <c r="W1795" s="599"/>
      <c r="X1795" s="599"/>
      <c r="Y1795" s="599"/>
      <c r="Z1795" s="599"/>
      <c r="AA1795" s="599"/>
      <c r="AB1795" s="599"/>
      <c r="AC1795" s="599"/>
      <c r="AD1795" s="599"/>
      <c r="AE1795" s="599"/>
      <c r="AF1795" s="599"/>
      <c r="AG1795" s="599"/>
      <c r="AH1795" s="599"/>
      <c r="AI1795" s="599"/>
      <c r="AJ1795" s="599"/>
      <c r="AK1795" s="599"/>
      <c r="AL1795" s="599"/>
      <c r="AM1795" s="599"/>
      <c r="AN1795" s="599"/>
      <c r="AO1795" s="599"/>
      <c r="AP1795" s="599"/>
      <c r="AQ1795" s="599"/>
      <c r="AR1795" s="599"/>
      <c r="AS1795" s="599"/>
      <c r="AT1795" s="599"/>
      <c r="AU1795" s="599"/>
      <c r="AV1795" s="599"/>
      <c r="AW1795" s="599"/>
      <c r="AX1795" s="599"/>
      <c r="AY1795" s="599"/>
      <c r="AZ1795" s="599"/>
      <c r="BA1795" s="599"/>
      <c r="BB1795" s="599"/>
    </row>
    <row r="1796" spans="1:54" s="598" customFormat="1">
      <c r="A1796" s="605"/>
      <c r="B1796" s="605" t="str">
        <f>B$42</f>
        <v>S3</v>
      </c>
      <c r="C1796" s="574"/>
      <c r="D1796" s="607"/>
      <c r="E1796" s="608"/>
      <c r="F1796" s="597"/>
      <c r="G1796" s="605"/>
      <c r="H1796" s="605" t="str">
        <f>H$42</f>
        <v>S3</v>
      </c>
      <c r="I1796" s="574"/>
      <c r="J1796" s="607"/>
      <c r="K1796" s="608"/>
      <c r="L1796" s="599"/>
      <c r="M1796" s="599"/>
      <c r="N1796" s="599"/>
      <c r="O1796" s="599"/>
      <c r="P1796" s="599"/>
      <c r="Q1796" s="599"/>
      <c r="R1796" s="599"/>
      <c r="S1796" s="599"/>
      <c r="T1796" s="599"/>
      <c r="U1796" s="599"/>
      <c r="V1796" s="599"/>
      <c r="W1796" s="599"/>
      <c r="X1796" s="599"/>
      <c r="Y1796" s="599"/>
      <c r="Z1796" s="599"/>
      <c r="AA1796" s="599"/>
      <c r="AB1796" s="599"/>
      <c r="AC1796" s="599"/>
      <c r="AD1796" s="599"/>
      <c r="AE1796" s="599"/>
      <c r="AF1796" s="599"/>
      <c r="AG1796" s="599"/>
      <c r="AH1796" s="599"/>
      <c r="AI1796" s="599"/>
      <c r="AJ1796" s="599"/>
      <c r="AK1796" s="599"/>
      <c r="AL1796" s="599"/>
      <c r="AM1796" s="599"/>
      <c r="AN1796" s="599"/>
      <c r="AO1796" s="599"/>
      <c r="AP1796" s="599"/>
      <c r="AQ1796" s="599"/>
      <c r="AR1796" s="599"/>
      <c r="AS1796" s="599"/>
      <c r="AT1796" s="599"/>
      <c r="AU1796" s="599"/>
      <c r="AV1796" s="599"/>
      <c r="AW1796" s="599"/>
      <c r="AX1796" s="599"/>
      <c r="AY1796" s="599"/>
      <c r="AZ1796" s="599"/>
      <c r="BA1796" s="599"/>
      <c r="BB1796" s="599"/>
    </row>
    <row r="1797" spans="1:54" s="598" customFormat="1">
      <c r="A1797" s="605"/>
      <c r="B1797" s="605" t="str">
        <f>B$43</f>
        <v>S4</v>
      </c>
      <c r="C1797" s="574"/>
      <c r="D1797" s="607"/>
      <c r="E1797" s="608"/>
      <c r="F1797" s="597"/>
      <c r="G1797" s="605"/>
      <c r="H1797" s="605" t="str">
        <f>H$43</f>
        <v>S4</v>
      </c>
      <c r="I1797" s="574"/>
      <c r="J1797" s="607"/>
      <c r="K1797" s="608"/>
      <c r="L1797" s="599"/>
      <c r="M1797" s="599"/>
      <c r="N1797" s="599"/>
      <c r="O1797" s="599"/>
      <c r="P1797" s="599"/>
      <c r="Q1797" s="599"/>
      <c r="R1797" s="599"/>
      <c r="S1797" s="599"/>
      <c r="T1797" s="599"/>
      <c r="U1797" s="599"/>
      <c r="V1797" s="599"/>
      <c r="W1797" s="599"/>
      <c r="X1797" s="599"/>
      <c r="Y1797" s="599"/>
      <c r="Z1797" s="599"/>
      <c r="AA1797" s="599"/>
      <c r="AB1797" s="599"/>
      <c r="AC1797" s="599"/>
      <c r="AD1797" s="599"/>
      <c r="AE1797" s="599"/>
      <c r="AF1797" s="599"/>
      <c r="AG1797" s="599"/>
      <c r="AH1797" s="599"/>
      <c r="AI1797" s="599"/>
      <c r="AJ1797" s="599"/>
      <c r="AK1797" s="599"/>
      <c r="AL1797" s="599"/>
      <c r="AM1797" s="599"/>
      <c r="AN1797" s="599"/>
      <c r="AO1797" s="599"/>
      <c r="AP1797" s="599"/>
      <c r="AQ1797" s="599"/>
      <c r="AR1797" s="599"/>
      <c r="AS1797" s="599"/>
      <c r="AT1797" s="599"/>
      <c r="AU1797" s="599"/>
      <c r="AV1797" s="599"/>
      <c r="AW1797" s="599"/>
      <c r="AX1797" s="599"/>
      <c r="AY1797" s="599"/>
      <c r="AZ1797" s="599"/>
      <c r="BA1797" s="599"/>
      <c r="BB1797" s="599"/>
    </row>
    <row r="1798" spans="1:54" s="598" customFormat="1">
      <c r="A1798" s="610"/>
      <c r="B1798" s="610"/>
      <c r="C1798" s="611"/>
      <c r="D1798" s="612"/>
      <c r="E1798" s="613"/>
      <c r="F1798" s="597"/>
      <c r="G1798" s="600"/>
      <c r="H1798" s="600"/>
      <c r="I1798" s="600"/>
      <c r="J1798" s="600"/>
      <c r="K1798" s="600"/>
      <c r="L1798" s="599"/>
      <c r="M1798" s="599"/>
      <c r="N1798" s="599"/>
      <c r="O1798" s="599"/>
      <c r="P1798" s="599"/>
      <c r="Q1798" s="599"/>
      <c r="R1798" s="599"/>
      <c r="S1798" s="599"/>
      <c r="T1798" s="599"/>
      <c r="U1798" s="599"/>
      <c r="V1798" s="599"/>
      <c r="W1798" s="599"/>
      <c r="X1798" s="599"/>
      <c r="Y1798" s="599"/>
      <c r="Z1798" s="599"/>
      <c r="AA1798" s="599"/>
      <c r="AB1798" s="599"/>
      <c r="AC1798" s="599"/>
      <c r="AD1798" s="599"/>
      <c r="AE1798" s="599"/>
      <c r="AF1798" s="599"/>
      <c r="AG1798" s="599"/>
      <c r="AH1798" s="599"/>
      <c r="AI1798" s="599"/>
      <c r="AJ1798" s="599"/>
      <c r="AK1798" s="599"/>
      <c r="AL1798" s="599"/>
      <c r="AM1798" s="599"/>
      <c r="AN1798" s="599"/>
      <c r="AO1798" s="599"/>
      <c r="AP1798" s="599"/>
      <c r="AQ1798" s="599"/>
      <c r="AR1798" s="599"/>
      <c r="AS1798" s="599"/>
      <c r="AT1798" s="599"/>
      <c r="AU1798" s="599"/>
      <c r="AV1798" s="599"/>
      <c r="AW1798" s="599"/>
      <c r="AX1798" s="599"/>
      <c r="AY1798" s="599"/>
      <c r="AZ1798" s="599"/>
      <c r="BA1798" s="599"/>
      <c r="BB1798" s="599"/>
    </row>
    <row r="1799" spans="1:54" s="598" customFormat="1" ht="137.44999999999999">
      <c r="A1799" s="605" t="s">
        <v>1375</v>
      </c>
      <c r="B1799" s="605"/>
      <c r="C1799" s="606" t="s">
        <v>1376</v>
      </c>
      <c r="D1799" s="607"/>
      <c r="E1799" s="608"/>
      <c r="F1799" s="597"/>
      <c r="G1799" s="615" t="s">
        <v>2136</v>
      </c>
      <c r="H1799" s="615"/>
      <c r="I1799" s="619" t="s">
        <v>2137</v>
      </c>
      <c r="J1799" s="641"/>
      <c r="K1799" s="641"/>
      <c r="L1799" s="599"/>
      <c r="M1799" s="599"/>
      <c r="N1799" s="599"/>
      <c r="O1799" s="599"/>
      <c r="P1799" s="599"/>
      <c r="Q1799" s="599"/>
      <c r="R1799" s="599"/>
      <c r="S1799" s="599"/>
      <c r="T1799" s="599"/>
      <c r="U1799" s="599"/>
      <c r="V1799" s="599"/>
      <c r="W1799" s="599"/>
      <c r="X1799" s="599"/>
      <c r="Y1799" s="599"/>
      <c r="Z1799" s="599"/>
      <c r="AA1799" s="599"/>
      <c r="AB1799" s="599"/>
      <c r="AC1799" s="599"/>
      <c r="AD1799" s="599"/>
      <c r="AE1799" s="599"/>
      <c r="AF1799" s="599"/>
      <c r="AG1799" s="599"/>
      <c r="AH1799" s="599"/>
      <c r="AI1799" s="599"/>
      <c r="AJ1799" s="599"/>
      <c r="AK1799" s="599"/>
      <c r="AL1799" s="599"/>
      <c r="AM1799" s="599"/>
      <c r="AN1799" s="599"/>
      <c r="AO1799" s="599"/>
      <c r="AP1799" s="599"/>
      <c r="AQ1799" s="599"/>
      <c r="AR1799" s="599"/>
      <c r="AS1799" s="599"/>
      <c r="AT1799" s="599"/>
      <c r="AU1799" s="599"/>
      <c r="AV1799" s="599"/>
      <c r="AW1799" s="599"/>
      <c r="AX1799" s="599"/>
      <c r="AY1799" s="599"/>
      <c r="AZ1799" s="599"/>
      <c r="BA1799" s="599"/>
      <c r="BB1799" s="599"/>
    </row>
    <row r="1800" spans="1:54" s="598" customFormat="1">
      <c r="A1800" s="605"/>
      <c r="B1800" s="605" t="s">
        <v>1517</v>
      </c>
      <c r="C1800" s="574"/>
      <c r="D1800" s="607"/>
      <c r="E1800" s="608"/>
      <c r="F1800" s="597"/>
      <c r="G1800" s="641"/>
      <c r="H1800" s="615" t="s">
        <v>1517</v>
      </c>
      <c r="I1800" s="641"/>
      <c r="J1800" s="641"/>
      <c r="K1800" s="641"/>
      <c r="L1800" s="599"/>
      <c r="M1800" s="599"/>
      <c r="N1800" s="599"/>
      <c r="O1800" s="599"/>
      <c r="P1800" s="599"/>
      <c r="Q1800" s="599"/>
      <c r="R1800" s="599"/>
      <c r="S1800" s="599"/>
      <c r="T1800" s="599"/>
      <c r="U1800" s="599"/>
      <c r="V1800" s="599"/>
      <c r="W1800" s="599"/>
      <c r="X1800" s="599"/>
      <c r="Y1800" s="599"/>
      <c r="Z1800" s="599"/>
      <c r="AA1800" s="599"/>
      <c r="AB1800" s="599"/>
      <c r="AC1800" s="599"/>
      <c r="AD1800" s="599"/>
      <c r="AE1800" s="599"/>
      <c r="AF1800" s="599"/>
      <c r="AG1800" s="599"/>
      <c r="AH1800" s="599"/>
      <c r="AI1800" s="599"/>
      <c r="AJ1800" s="599"/>
      <c r="AK1800" s="599"/>
      <c r="AL1800" s="599"/>
      <c r="AM1800" s="599"/>
      <c r="AN1800" s="599"/>
      <c r="AO1800" s="599"/>
      <c r="AP1800" s="599"/>
      <c r="AQ1800" s="599"/>
      <c r="AR1800" s="599"/>
      <c r="AS1800" s="599"/>
      <c r="AT1800" s="599"/>
      <c r="AU1800" s="599"/>
      <c r="AV1800" s="599"/>
      <c r="AW1800" s="599"/>
      <c r="AX1800" s="599"/>
      <c r="AY1800" s="599"/>
      <c r="AZ1800" s="599"/>
      <c r="BA1800" s="599"/>
      <c r="BB1800" s="599"/>
    </row>
    <row r="1801" spans="1:54" s="598" customFormat="1">
      <c r="A1801" s="605"/>
      <c r="B1801" s="605" t="str">
        <f>B$39</f>
        <v>MA</v>
      </c>
      <c r="C1801" s="574"/>
      <c r="D1801" s="607"/>
      <c r="E1801" s="608"/>
      <c r="F1801" s="597"/>
      <c r="G1801" s="641"/>
      <c r="H1801" s="615" t="str">
        <f>H$39</f>
        <v>MA</v>
      </c>
      <c r="I1801" s="641"/>
      <c r="J1801" s="641"/>
      <c r="K1801" s="641"/>
      <c r="L1801" s="599"/>
      <c r="M1801" s="599"/>
      <c r="N1801" s="599"/>
      <c r="O1801" s="599"/>
      <c r="P1801" s="599"/>
      <c r="Q1801" s="599"/>
      <c r="R1801" s="599"/>
      <c r="S1801" s="599"/>
      <c r="T1801" s="599"/>
      <c r="U1801" s="599"/>
      <c r="V1801" s="599"/>
      <c r="W1801" s="599"/>
      <c r="X1801" s="599"/>
      <c r="Y1801" s="599"/>
      <c r="Z1801" s="599"/>
      <c r="AA1801" s="599"/>
      <c r="AB1801" s="599"/>
      <c r="AC1801" s="599"/>
      <c r="AD1801" s="599"/>
      <c r="AE1801" s="599"/>
      <c r="AF1801" s="599"/>
      <c r="AG1801" s="599"/>
      <c r="AH1801" s="599"/>
      <c r="AI1801" s="599"/>
      <c r="AJ1801" s="599"/>
      <c r="AK1801" s="599"/>
      <c r="AL1801" s="599"/>
      <c r="AM1801" s="599"/>
      <c r="AN1801" s="599"/>
      <c r="AO1801" s="599"/>
      <c r="AP1801" s="599"/>
      <c r="AQ1801" s="599"/>
      <c r="AR1801" s="599"/>
      <c r="AS1801" s="599"/>
      <c r="AT1801" s="599"/>
      <c r="AU1801" s="599"/>
      <c r="AV1801" s="599"/>
      <c r="AW1801" s="599"/>
      <c r="AX1801" s="599"/>
      <c r="AY1801" s="599"/>
      <c r="AZ1801" s="599"/>
      <c r="BA1801" s="599"/>
      <c r="BB1801" s="599"/>
    </row>
    <row r="1802" spans="1:54" s="598" customFormat="1">
      <c r="A1802" s="605"/>
      <c r="B1802" s="605" t="str">
        <f>B$40</f>
        <v>S1</v>
      </c>
      <c r="C1802" s="574"/>
      <c r="D1802" s="607"/>
      <c r="E1802" s="608"/>
      <c r="F1802" s="597"/>
      <c r="G1802" s="641"/>
      <c r="H1802" s="615" t="str">
        <f>H$40</f>
        <v>S1</v>
      </c>
      <c r="I1802" s="641"/>
      <c r="J1802" s="641"/>
      <c r="K1802" s="641"/>
      <c r="L1802" s="599"/>
      <c r="M1802" s="599"/>
      <c r="N1802" s="599"/>
      <c r="O1802" s="599"/>
      <c r="P1802" s="599"/>
      <c r="Q1802" s="599"/>
      <c r="R1802" s="599"/>
      <c r="S1802" s="599"/>
      <c r="T1802" s="599"/>
      <c r="U1802" s="599"/>
      <c r="V1802" s="599"/>
      <c r="W1802" s="599"/>
      <c r="X1802" s="599"/>
      <c r="Y1802" s="599"/>
      <c r="Z1802" s="599"/>
      <c r="AA1802" s="599"/>
      <c r="AB1802" s="599"/>
      <c r="AC1802" s="599"/>
      <c r="AD1802" s="599"/>
      <c r="AE1802" s="599"/>
      <c r="AF1802" s="599"/>
      <c r="AG1802" s="599"/>
      <c r="AH1802" s="599"/>
      <c r="AI1802" s="599"/>
      <c r="AJ1802" s="599"/>
      <c r="AK1802" s="599"/>
      <c r="AL1802" s="599"/>
      <c r="AM1802" s="599"/>
      <c r="AN1802" s="599"/>
      <c r="AO1802" s="599"/>
      <c r="AP1802" s="599"/>
      <c r="AQ1802" s="599"/>
      <c r="AR1802" s="599"/>
      <c r="AS1802" s="599"/>
      <c r="AT1802" s="599"/>
      <c r="AU1802" s="599"/>
      <c r="AV1802" s="599"/>
      <c r="AW1802" s="599"/>
      <c r="AX1802" s="599"/>
      <c r="AY1802" s="599"/>
      <c r="AZ1802" s="599"/>
      <c r="BA1802" s="599"/>
      <c r="BB1802" s="599"/>
    </row>
    <row r="1803" spans="1:54" s="598" customFormat="1">
      <c r="A1803" s="605"/>
      <c r="B1803" s="605" t="str">
        <f>B$41</f>
        <v>S2</v>
      </c>
      <c r="C1803" s="574"/>
      <c r="D1803" s="607"/>
      <c r="E1803" s="608"/>
      <c r="F1803" s="597"/>
      <c r="G1803" s="641"/>
      <c r="H1803" s="615" t="str">
        <f>H$41</f>
        <v>S2</v>
      </c>
      <c r="I1803" s="641"/>
      <c r="J1803" s="641"/>
      <c r="K1803" s="641"/>
      <c r="L1803" s="599"/>
      <c r="M1803" s="599"/>
      <c r="N1803" s="599"/>
      <c r="O1803" s="599"/>
      <c r="P1803" s="599"/>
      <c r="Q1803" s="599"/>
      <c r="R1803" s="599"/>
      <c r="S1803" s="599"/>
      <c r="T1803" s="599"/>
      <c r="U1803" s="599"/>
      <c r="V1803" s="599"/>
      <c r="W1803" s="599"/>
      <c r="X1803" s="599"/>
      <c r="Y1803" s="599"/>
      <c r="Z1803" s="599"/>
      <c r="AA1803" s="599"/>
      <c r="AB1803" s="599"/>
      <c r="AC1803" s="599"/>
      <c r="AD1803" s="599"/>
      <c r="AE1803" s="599"/>
      <c r="AF1803" s="599"/>
      <c r="AG1803" s="599"/>
      <c r="AH1803" s="599"/>
      <c r="AI1803" s="599"/>
      <c r="AJ1803" s="599"/>
      <c r="AK1803" s="599"/>
      <c r="AL1803" s="599"/>
      <c r="AM1803" s="599"/>
      <c r="AN1803" s="599"/>
      <c r="AO1803" s="599"/>
      <c r="AP1803" s="599"/>
      <c r="AQ1803" s="599"/>
      <c r="AR1803" s="599"/>
      <c r="AS1803" s="599"/>
      <c r="AT1803" s="599"/>
      <c r="AU1803" s="599"/>
      <c r="AV1803" s="599"/>
      <c r="AW1803" s="599"/>
      <c r="AX1803" s="599"/>
      <c r="AY1803" s="599"/>
      <c r="AZ1803" s="599"/>
      <c r="BA1803" s="599"/>
      <c r="BB1803" s="599"/>
    </row>
    <row r="1804" spans="1:54" s="598" customFormat="1">
      <c r="A1804" s="605"/>
      <c r="B1804" s="605" t="str">
        <f>B$42</f>
        <v>S3</v>
      </c>
      <c r="C1804" s="574"/>
      <c r="D1804" s="607"/>
      <c r="E1804" s="608"/>
      <c r="F1804" s="597"/>
      <c r="G1804" s="641"/>
      <c r="H1804" s="615" t="str">
        <f>H$42</f>
        <v>S3</v>
      </c>
      <c r="I1804" s="641"/>
      <c r="J1804" s="641"/>
      <c r="K1804" s="641"/>
      <c r="L1804" s="599"/>
      <c r="M1804" s="599"/>
      <c r="N1804" s="599"/>
      <c r="O1804" s="599"/>
      <c r="P1804" s="599"/>
      <c r="Q1804" s="599"/>
      <c r="R1804" s="599"/>
      <c r="S1804" s="599"/>
      <c r="T1804" s="599"/>
      <c r="U1804" s="599"/>
      <c r="V1804" s="599"/>
      <c r="W1804" s="599"/>
      <c r="X1804" s="599"/>
      <c r="Y1804" s="599"/>
      <c r="Z1804" s="599"/>
      <c r="AA1804" s="599"/>
      <c r="AB1804" s="599"/>
      <c r="AC1804" s="599"/>
      <c r="AD1804" s="599"/>
      <c r="AE1804" s="599"/>
      <c r="AF1804" s="599"/>
      <c r="AG1804" s="599"/>
      <c r="AH1804" s="599"/>
      <c r="AI1804" s="599"/>
      <c r="AJ1804" s="599"/>
      <c r="AK1804" s="599"/>
      <c r="AL1804" s="599"/>
      <c r="AM1804" s="599"/>
      <c r="AN1804" s="599"/>
      <c r="AO1804" s="599"/>
      <c r="AP1804" s="599"/>
      <c r="AQ1804" s="599"/>
      <c r="AR1804" s="599"/>
      <c r="AS1804" s="599"/>
      <c r="AT1804" s="599"/>
      <c r="AU1804" s="599"/>
      <c r="AV1804" s="599"/>
      <c r="AW1804" s="599"/>
      <c r="AX1804" s="599"/>
      <c r="AY1804" s="599"/>
      <c r="AZ1804" s="599"/>
      <c r="BA1804" s="599"/>
      <c r="BB1804" s="599"/>
    </row>
    <row r="1805" spans="1:54" s="598" customFormat="1">
      <c r="A1805" s="605"/>
      <c r="B1805" s="605" t="str">
        <f>B$43</f>
        <v>S4</v>
      </c>
      <c r="C1805" s="574"/>
      <c r="D1805" s="607"/>
      <c r="E1805" s="608"/>
      <c r="F1805" s="597"/>
      <c r="G1805" s="641"/>
      <c r="H1805" s="615" t="str">
        <f>H$43</f>
        <v>S4</v>
      </c>
      <c r="I1805" s="641"/>
      <c r="J1805" s="641"/>
      <c r="K1805" s="641"/>
      <c r="L1805" s="599"/>
      <c r="M1805" s="599"/>
      <c r="N1805" s="599"/>
      <c r="O1805" s="599"/>
      <c r="P1805" s="599"/>
      <c r="Q1805" s="599"/>
      <c r="R1805" s="599"/>
      <c r="S1805" s="599"/>
      <c r="T1805" s="599"/>
      <c r="U1805" s="599"/>
      <c r="V1805" s="599"/>
      <c r="W1805" s="599"/>
      <c r="X1805" s="599"/>
      <c r="Y1805" s="599"/>
      <c r="Z1805" s="599"/>
      <c r="AA1805" s="599"/>
      <c r="AB1805" s="599"/>
      <c r="AC1805" s="599"/>
      <c r="AD1805" s="599"/>
      <c r="AE1805" s="599"/>
      <c r="AF1805" s="599"/>
      <c r="AG1805" s="599"/>
      <c r="AH1805" s="599"/>
      <c r="AI1805" s="599"/>
      <c r="AJ1805" s="599"/>
      <c r="AK1805" s="599"/>
      <c r="AL1805" s="599"/>
      <c r="AM1805" s="599"/>
      <c r="AN1805" s="599"/>
      <c r="AO1805" s="599"/>
      <c r="AP1805" s="599"/>
      <c r="AQ1805" s="599"/>
      <c r="AR1805" s="599"/>
      <c r="AS1805" s="599"/>
      <c r="AT1805" s="599"/>
      <c r="AU1805" s="599"/>
      <c r="AV1805" s="599"/>
      <c r="AW1805" s="599"/>
      <c r="AX1805" s="599"/>
      <c r="AY1805" s="599"/>
      <c r="AZ1805" s="599"/>
      <c r="BA1805" s="599"/>
      <c r="BB1805" s="599"/>
    </row>
    <row r="1806" spans="1:54" s="598" customFormat="1">
      <c r="A1806" s="610"/>
      <c r="B1806" s="610"/>
      <c r="C1806" s="611"/>
      <c r="D1806" s="612"/>
      <c r="E1806" s="613"/>
      <c r="F1806" s="597"/>
      <c r="G1806" s="600"/>
      <c r="H1806" s="600"/>
      <c r="I1806" s="600"/>
      <c r="J1806" s="600"/>
      <c r="K1806" s="600"/>
      <c r="L1806" s="599"/>
      <c r="M1806" s="599"/>
      <c r="N1806" s="599"/>
      <c r="O1806" s="599"/>
      <c r="P1806" s="599"/>
      <c r="Q1806" s="599"/>
      <c r="R1806" s="599"/>
      <c r="S1806" s="599"/>
      <c r="T1806" s="599"/>
      <c r="U1806" s="599"/>
      <c r="V1806" s="599"/>
      <c r="W1806" s="599"/>
      <c r="X1806" s="599"/>
      <c r="Y1806" s="599"/>
      <c r="Z1806" s="599"/>
      <c r="AA1806" s="599"/>
      <c r="AB1806" s="599"/>
      <c r="AC1806" s="599"/>
      <c r="AD1806" s="599"/>
      <c r="AE1806" s="599"/>
      <c r="AF1806" s="599"/>
      <c r="AG1806" s="599"/>
      <c r="AH1806" s="599"/>
      <c r="AI1806" s="599"/>
      <c r="AJ1806" s="599"/>
      <c r="AK1806" s="599"/>
      <c r="AL1806" s="599"/>
      <c r="AM1806" s="599"/>
      <c r="AN1806" s="599"/>
      <c r="AO1806" s="599"/>
      <c r="AP1806" s="599"/>
      <c r="AQ1806" s="599"/>
      <c r="AR1806" s="599"/>
      <c r="AS1806" s="599"/>
      <c r="AT1806" s="599"/>
      <c r="AU1806" s="599"/>
      <c r="AV1806" s="599"/>
      <c r="AW1806" s="599"/>
      <c r="AX1806" s="599"/>
      <c r="AY1806" s="599"/>
      <c r="AZ1806" s="599"/>
      <c r="BA1806" s="599"/>
      <c r="BB1806" s="599"/>
    </row>
    <row r="1807" spans="1:54" s="598" customFormat="1">
      <c r="A1807" s="601">
        <v>4.7</v>
      </c>
      <c r="B1807" s="601"/>
      <c r="C1807" s="593" t="s">
        <v>1380</v>
      </c>
      <c r="D1807" s="602"/>
      <c r="E1807" s="640"/>
      <c r="F1807" s="597"/>
      <c r="G1807" s="601">
        <v>4.8</v>
      </c>
      <c r="H1807" s="601"/>
      <c r="I1807" s="593" t="s">
        <v>1380</v>
      </c>
      <c r="J1807" s="602"/>
      <c r="K1807" s="640"/>
      <c r="L1807" s="599"/>
      <c r="M1807" s="599"/>
      <c r="N1807" s="599"/>
      <c r="O1807" s="599"/>
      <c r="P1807" s="599"/>
      <c r="Q1807" s="599"/>
      <c r="R1807" s="599"/>
      <c r="S1807" s="599"/>
      <c r="T1807" s="599"/>
      <c r="U1807" s="599"/>
      <c r="V1807" s="599"/>
      <c r="W1807" s="599"/>
      <c r="X1807" s="599"/>
      <c r="Y1807" s="599"/>
      <c r="Z1807" s="599"/>
      <c r="AA1807" s="599"/>
      <c r="AB1807" s="599"/>
      <c r="AC1807" s="599"/>
      <c r="AD1807" s="599"/>
      <c r="AE1807" s="599"/>
      <c r="AF1807" s="599"/>
      <c r="AG1807" s="599"/>
      <c r="AH1807" s="599"/>
      <c r="AI1807" s="599"/>
      <c r="AJ1807" s="599"/>
      <c r="AK1807" s="599"/>
      <c r="AL1807" s="599"/>
      <c r="AM1807" s="599"/>
      <c r="AN1807" s="599"/>
      <c r="AO1807" s="599"/>
      <c r="AP1807" s="599"/>
      <c r="AQ1807" s="599"/>
      <c r="AR1807" s="599"/>
      <c r="AS1807" s="599"/>
      <c r="AT1807" s="599"/>
      <c r="AU1807" s="599"/>
      <c r="AV1807" s="599"/>
      <c r="AW1807" s="599"/>
      <c r="AX1807" s="599"/>
      <c r="AY1807" s="599"/>
      <c r="AZ1807" s="599"/>
      <c r="BA1807" s="599"/>
      <c r="BB1807" s="599"/>
    </row>
    <row r="1808" spans="1:54" s="598" customFormat="1" ht="112.5">
      <c r="A1808" s="605" t="s">
        <v>1381</v>
      </c>
      <c r="B1808" s="605"/>
      <c r="C1808" s="606" t="s">
        <v>1382</v>
      </c>
      <c r="D1808" s="607"/>
      <c r="E1808" s="608"/>
      <c r="F1808" s="597"/>
      <c r="G1808" s="605" t="s">
        <v>1393</v>
      </c>
      <c r="H1808" s="605"/>
      <c r="I1808" s="606" t="s">
        <v>2138</v>
      </c>
      <c r="J1808" s="607"/>
      <c r="K1808" s="608"/>
      <c r="L1808" s="599"/>
      <c r="M1808" s="599"/>
      <c r="N1808" s="599"/>
      <c r="O1808" s="599"/>
      <c r="P1808" s="599"/>
      <c r="Q1808" s="599"/>
      <c r="R1808" s="599"/>
      <c r="S1808" s="599"/>
      <c r="T1808" s="599"/>
      <c r="U1808" s="599"/>
      <c r="V1808" s="599"/>
      <c r="W1808" s="599"/>
      <c r="X1808" s="599"/>
      <c r="Y1808" s="599"/>
      <c r="Z1808" s="599"/>
      <c r="AA1808" s="599"/>
      <c r="AB1808" s="599"/>
      <c r="AC1808" s="599"/>
      <c r="AD1808" s="599"/>
      <c r="AE1808" s="599"/>
      <c r="AF1808" s="599"/>
      <c r="AG1808" s="599"/>
      <c r="AH1808" s="599"/>
      <c r="AI1808" s="599"/>
      <c r="AJ1808" s="599"/>
      <c r="AK1808" s="599"/>
      <c r="AL1808" s="599"/>
      <c r="AM1808" s="599"/>
      <c r="AN1808" s="599"/>
      <c r="AO1808" s="599"/>
      <c r="AP1808" s="599"/>
      <c r="AQ1808" s="599"/>
      <c r="AR1808" s="599"/>
      <c r="AS1808" s="599"/>
      <c r="AT1808" s="599"/>
      <c r="AU1808" s="599"/>
      <c r="AV1808" s="599"/>
      <c r="AW1808" s="599"/>
      <c r="AX1808" s="599"/>
      <c r="AY1808" s="599"/>
      <c r="AZ1808" s="599"/>
      <c r="BA1808" s="599"/>
      <c r="BB1808" s="599"/>
    </row>
    <row r="1809" spans="1:54" s="598" customFormat="1" ht="75">
      <c r="A1809" s="605"/>
      <c r="B1809" s="605"/>
      <c r="C1809" s="609" t="s">
        <v>2139</v>
      </c>
      <c r="D1809" s="607"/>
      <c r="E1809" s="608"/>
      <c r="F1809" s="597"/>
      <c r="G1809" s="605"/>
      <c r="H1809" s="605"/>
      <c r="I1809" s="609" t="s">
        <v>2140</v>
      </c>
      <c r="J1809" s="607"/>
      <c r="K1809" s="608"/>
      <c r="L1809" s="599"/>
      <c r="M1809" s="599"/>
      <c r="N1809" s="599"/>
      <c r="O1809" s="599"/>
      <c r="P1809" s="599"/>
      <c r="Q1809" s="599"/>
      <c r="R1809" s="599"/>
      <c r="S1809" s="599"/>
      <c r="T1809" s="599"/>
      <c r="U1809" s="599"/>
      <c r="V1809" s="599"/>
      <c r="W1809" s="599"/>
      <c r="X1809" s="599"/>
      <c r="Y1809" s="599"/>
      <c r="Z1809" s="599"/>
      <c r="AA1809" s="599"/>
      <c r="AB1809" s="599"/>
      <c r="AC1809" s="599"/>
      <c r="AD1809" s="599"/>
      <c r="AE1809" s="599"/>
      <c r="AF1809" s="599"/>
      <c r="AG1809" s="599"/>
      <c r="AH1809" s="599"/>
      <c r="AI1809" s="599"/>
      <c r="AJ1809" s="599"/>
      <c r="AK1809" s="599"/>
      <c r="AL1809" s="599"/>
      <c r="AM1809" s="599"/>
      <c r="AN1809" s="599"/>
      <c r="AO1809" s="599"/>
      <c r="AP1809" s="599"/>
      <c r="AQ1809" s="599"/>
      <c r="AR1809" s="599"/>
      <c r="AS1809" s="599"/>
      <c r="AT1809" s="599"/>
      <c r="AU1809" s="599"/>
      <c r="AV1809" s="599"/>
      <c r="AW1809" s="599"/>
      <c r="AX1809" s="599"/>
      <c r="AY1809" s="599"/>
      <c r="AZ1809" s="599"/>
      <c r="BA1809" s="599"/>
      <c r="BB1809" s="599"/>
    </row>
    <row r="1810" spans="1:54" s="598" customFormat="1">
      <c r="A1810" s="605"/>
      <c r="B1810" s="605" t="s">
        <v>1517</v>
      </c>
      <c r="C1810" s="574"/>
      <c r="D1810" s="607"/>
      <c r="E1810" s="608"/>
      <c r="F1810" s="597"/>
      <c r="G1810" s="605"/>
      <c r="H1810" s="605" t="s">
        <v>1517</v>
      </c>
      <c r="I1810" s="574"/>
      <c r="J1810" s="607"/>
      <c r="K1810" s="608"/>
      <c r="L1810" s="599"/>
      <c r="M1810" s="599"/>
      <c r="N1810" s="599"/>
      <c r="O1810" s="599"/>
      <c r="P1810" s="599"/>
      <c r="Q1810" s="599"/>
      <c r="R1810" s="599"/>
      <c r="S1810" s="599"/>
      <c r="T1810" s="599"/>
      <c r="U1810" s="599"/>
      <c r="V1810" s="599"/>
      <c r="W1810" s="599"/>
      <c r="X1810" s="599"/>
      <c r="Y1810" s="599"/>
      <c r="Z1810" s="599"/>
      <c r="AA1810" s="599"/>
      <c r="AB1810" s="599"/>
      <c r="AC1810" s="599"/>
      <c r="AD1810" s="599"/>
      <c r="AE1810" s="599"/>
      <c r="AF1810" s="599"/>
      <c r="AG1810" s="599"/>
      <c r="AH1810" s="599"/>
      <c r="AI1810" s="599"/>
      <c r="AJ1810" s="599"/>
      <c r="AK1810" s="599"/>
      <c r="AL1810" s="599"/>
      <c r="AM1810" s="599"/>
      <c r="AN1810" s="599"/>
      <c r="AO1810" s="599"/>
      <c r="AP1810" s="599"/>
      <c r="AQ1810" s="599"/>
      <c r="AR1810" s="599"/>
      <c r="AS1810" s="599"/>
      <c r="AT1810" s="599"/>
      <c r="AU1810" s="599"/>
      <c r="AV1810" s="599"/>
      <c r="AW1810" s="599"/>
      <c r="AX1810" s="599"/>
      <c r="AY1810" s="599"/>
      <c r="AZ1810" s="599"/>
      <c r="BA1810" s="599"/>
      <c r="BB1810" s="599"/>
    </row>
    <row r="1811" spans="1:54" s="598" customFormat="1">
      <c r="A1811" s="605"/>
      <c r="B1811" s="605" t="str">
        <f>B$39</f>
        <v>MA</v>
      </c>
      <c r="C1811" s="574"/>
      <c r="D1811" s="607"/>
      <c r="E1811" s="608"/>
      <c r="F1811" s="597"/>
      <c r="G1811" s="605"/>
      <c r="H1811" s="605" t="str">
        <f>H$39</f>
        <v>MA</v>
      </c>
      <c r="I1811" s="574"/>
      <c r="J1811" s="607"/>
      <c r="K1811" s="608"/>
      <c r="L1811" s="599"/>
      <c r="M1811" s="599"/>
      <c r="N1811" s="599"/>
      <c r="O1811" s="599"/>
      <c r="P1811" s="599"/>
      <c r="Q1811" s="599"/>
      <c r="R1811" s="599"/>
      <c r="S1811" s="599"/>
      <c r="T1811" s="599"/>
      <c r="U1811" s="599"/>
      <c r="V1811" s="599"/>
      <c r="W1811" s="599"/>
      <c r="X1811" s="599"/>
      <c r="Y1811" s="599"/>
      <c r="Z1811" s="599"/>
      <c r="AA1811" s="599"/>
      <c r="AB1811" s="599"/>
      <c r="AC1811" s="599"/>
      <c r="AD1811" s="599"/>
      <c r="AE1811" s="599"/>
      <c r="AF1811" s="599"/>
      <c r="AG1811" s="599"/>
      <c r="AH1811" s="599"/>
      <c r="AI1811" s="599"/>
      <c r="AJ1811" s="599"/>
      <c r="AK1811" s="599"/>
      <c r="AL1811" s="599"/>
      <c r="AM1811" s="599"/>
      <c r="AN1811" s="599"/>
      <c r="AO1811" s="599"/>
      <c r="AP1811" s="599"/>
      <c r="AQ1811" s="599"/>
      <c r="AR1811" s="599"/>
      <c r="AS1811" s="599"/>
      <c r="AT1811" s="599"/>
      <c r="AU1811" s="599"/>
      <c r="AV1811" s="599"/>
      <c r="AW1811" s="599"/>
      <c r="AX1811" s="599"/>
      <c r="AY1811" s="599"/>
      <c r="AZ1811" s="599"/>
      <c r="BA1811" s="599"/>
      <c r="BB1811" s="599"/>
    </row>
    <row r="1812" spans="1:54" s="598" customFormat="1">
      <c r="A1812" s="605"/>
      <c r="B1812" s="605" t="str">
        <f>B$40</f>
        <v>S1</v>
      </c>
      <c r="C1812" s="574"/>
      <c r="D1812" s="607"/>
      <c r="E1812" s="608"/>
      <c r="F1812" s="597"/>
      <c r="G1812" s="605"/>
      <c r="H1812" s="605" t="str">
        <f>H$40</f>
        <v>S1</v>
      </c>
      <c r="I1812" s="574"/>
      <c r="J1812" s="607"/>
      <c r="K1812" s="608"/>
      <c r="L1812" s="599"/>
      <c r="M1812" s="599"/>
      <c r="N1812" s="599"/>
      <c r="O1812" s="599"/>
      <c r="P1812" s="599"/>
      <c r="Q1812" s="599"/>
      <c r="R1812" s="599"/>
      <c r="S1812" s="599"/>
      <c r="T1812" s="599"/>
      <c r="U1812" s="599"/>
      <c r="V1812" s="599"/>
      <c r="W1812" s="599"/>
      <c r="X1812" s="599"/>
      <c r="Y1812" s="599"/>
      <c r="Z1812" s="599"/>
      <c r="AA1812" s="599"/>
      <c r="AB1812" s="599"/>
      <c r="AC1812" s="599"/>
      <c r="AD1812" s="599"/>
      <c r="AE1812" s="599"/>
      <c r="AF1812" s="599"/>
      <c r="AG1812" s="599"/>
      <c r="AH1812" s="599"/>
      <c r="AI1812" s="599"/>
      <c r="AJ1812" s="599"/>
      <c r="AK1812" s="599"/>
      <c r="AL1812" s="599"/>
      <c r="AM1812" s="599"/>
      <c r="AN1812" s="599"/>
      <c r="AO1812" s="599"/>
      <c r="AP1812" s="599"/>
      <c r="AQ1812" s="599"/>
      <c r="AR1812" s="599"/>
      <c r="AS1812" s="599"/>
      <c r="AT1812" s="599"/>
      <c r="AU1812" s="599"/>
      <c r="AV1812" s="599"/>
      <c r="AW1812" s="599"/>
      <c r="AX1812" s="599"/>
      <c r="AY1812" s="599"/>
      <c r="AZ1812" s="599"/>
      <c r="BA1812" s="599"/>
      <c r="BB1812" s="599"/>
    </row>
    <row r="1813" spans="1:54" s="598" customFormat="1">
      <c r="A1813" s="605"/>
      <c r="B1813" s="605" t="str">
        <f>B$41</f>
        <v>S2</v>
      </c>
      <c r="C1813" s="574"/>
      <c r="D1813" s="607"/>
      <c r="E1813" s="608"/>
      <c r="F1813" s="597"/>
      <c r="G1813" s="605"/>
      <c r="H1813" s="605" t="str">
        <f>H$41</f>
        <v>S2</v>
      </c>
      <c r="I1813" s="574"/>
      <c r="J1813" s="607"/>
      <c r="K1813" s="608"/>
      <c r="L1813" s="599"/>
      <c r="M1813" s="599"/>
      <c r="N1813" s="599"/>
      <c r="O1813" s="599"/>
      <c r="P1813" s="599"/>
      <c r="Q1813" s="599"/>
      <c r="R1813" s="599"/>
      <c r="S1813" s="599"/>
      <c r="T1813" s="599"/>
      <c r="U1813" s="599"/>
      <c r="V1813" s="599"/>
      <c r="W1813" s="599"/>
      <c r="X1813" s="599"/>
      <c r="Y1813" s="599"/>
      <c r="Z1813" s="599"/>
      <c r="AA1813" s="599"/>
      <c r="AB1813" s="599"/>
      <c r="AC1813" s="599"/>
      <c r="AD1813" s="599"/>
      <c r="AE1813" s="599"/>
      <c r="AF1813" s="599"/>
      <c r="AG1813" s="599"/>
      <c r="AH1813" s="599"/>
      <c r="AI1813" s="599"/>
      <c r="AJ1813" s="599"/>
      <c r="AK1813" s="599"/>
      <c r="AL1813" s="599"/>
      <c r="AM1813" s="599"/>
      <c r="AN1813" s="599"/>
      <c r="AO1813" s="599"/>
      <c r="AP1813" s="599"/>
      <c r="AQ1813" s="599"/>
      <c r="AR1813" s="599"/>
      <c r="AS1813" s="599"/>
      <c r="AT1813" s="599"/>
      <c r="AU1813" s="599"/>
      <c r="AV1813" s="599"/>
      <c r="AW1813" s="599"/>
      <c r="AX1813" s="599"/>
      <c r="AY1813" s="599"/>
      <c r="AZ1813" s="599"/>
      <c r="BA1813" s="599"/>
      <c r="BB1813" s="599"/>
    </row>
    <row r="1814" spans="1:54" s="598" customFormat="1">
      <c r="A1814" s="605"/>
      <c r="B1814" s="605" t="str">
        <f>B$42</f>
        <v>S3</v>
      </c>
      <c r="C1814" s="574"/>
      <c r="D1814" s="607"/>
      <c r="E1814" s="608"/>
      <c r="F1814" s="597"/>
      <c r="G1814" s="605"/>
      <c r="H1814" s="605" t="str">
        <f>H$42</f>
        <v>S3</v>
      </c>
      <c r="I1814" s="574"/>
      <c r="J1814" s="607"/>
      <c r="K1814" s="608"/>
      <c r="L1814" s="599"/>
      <c r="M1814" s="599"/>
      <c r="N1814" s="599"/>
      <c r="O1814" s="599"/>
      <c r="P1814" s="599"/>
      <c r="Q1814" s="599"/>
      <c r="R1814" s="599"/>
      <c r="S1814" s="599"/>
      <c r="T1814" s="599"/>
      <c r="U1814" s="599"/>
      <c r="V1814" s="599"/>
      <c r="W1814" s="599"/>
      <c r="X1814" s="599"/>
      <c r="Y1814" s="599"/>
      <c r="Z1814" s="599"/>
      <c r="AA1814" s="599"/>
      <c r="AB1814" s="599"/>
      <c r="AC1814" s="599"/>
      <c r="AD1814" s="599"/>
      <c r="AE1814" s="599"/>
      <c r="AF1814" s="599"/>
      <c r="AG1814" s="599"/>
      <c r="AH1814" s="599"/>
      <c r="AI1814" s="599"/>
      <c r="AJ1814" s="599"/>
      <c r="AK1814" s="599"/>
      <c r="AL1814" s="599"/>
      <c r="AM1814" s="599"/>
      <c r="AN1814" s="599"/>
      <c r="AO1814" s="599"/>
      <c r="AP1814" s="599"/>
      <c r="AQ1814" s="599"/>
      <c r="AR1814" s="599"/>
      <c r="AS1814" s="599"/>
      <c r="AT1814" s="599"/>
      <c r="AU1814" s="599"/>
      <c r="AV1814" s="599"/>
      <c r="AW1814" s="599"/>
      <c r="AX1814" s="599"/>
      <c r="AY1814" s="599"/>
      <c r="AZ1814" s="599"/>
      <c r="BA1814" s="599"/>
      <c r="BB1814" s="599"/>
    </row>
    <row r="1815" spans="1:54" s="598" customFormat="1">
      <c r="A1815" s="605"/>
      <c r="B1815" s="605" t="str">
        <f>B$43</f>
        <v>S4</v>
      </c>
      <c r="C1815" s="574"/>
      <c r="D1815" s="607"/>
      <c r="E1815" s="608"/>
      <c r="F1815" s="597"/>
      <c r="G1815" s="605"/>
      <c r="H1815" s="605" t="str">
        <f>H$43</f>
        <v>S4</v>
      </c>
      <c r="I1815" s="574"/>
      <c r="J1815" s="607"/>
      <c r="K1815" s="608"/>
      <c r="L1815" s="599"/>
      <c r="M1815" s="599"/>
      <c r="N1815" s="599"/>
      <c r="O1815" s="599"/>
      <c r="P1815" s="599"/>
      <c r="Q1815" s="599"/>
      <c r="R1815" s="599"/>
      <c r="S1815" s="599"/>
      <c r="T1815" s="599"/>
      <c r="U1815" s="599"/>
      <c r="V1815" s="599"/>
      <c r="W1815" s="599"/>
      <c r="X1815" s="599"/>
      <c r="Y1815" s="599"/>
      <c r="Z1815" s="599"/>
      <c r="AA1815" s="599"/>
      <c r="AB1815" s="599"/>
      <c r="AC1815" s="599"/>
      <c r="AD1815" s="599"/>
      <c r="AE1815" s="599"/>
      <c r="AF1815" s="599"/>
      <c r="AG1815" s="599"/>
      <c r="AH1815" s="599"/>
      <c r="AI1815" s="599"/>
      <c r="AJ1815" s="599"/>
      <c r="AK1815" s="599"/>
      <c r="AL1815" s="599"/>
      <c r="AM1815" s="599"/>
      <c r="AN1815" s="599"/>
      <c r="AO1815" s="599"/>
      <c r="AP1815" s="599"/>
      <c r="AQ1815" s="599"/>
      <c r="AR1815" s="599"/>
      <c r="AS1815" s="599"/>
      <c r="AT1815" s="599"/>
      <c r="AU1815" s="599"/>
      <c r="AV1815" s="599"/>
      <c r="AW1815" s="599"/>
      <c r="AX1815" s="599"/>
      <c r="AY1815" s="599"/>
      <c r="AZ1815" s="599"/>
      <c r="BA1815" s="599"/>
      <c r="BB1815" s="599"/>
    </row>
    <row r="1816" spans="1:54" s="598" customFormat="1">
      <c r="A1816" s="610"/>
      <c r="B1816" s="610"/>
      <c r="C1816" s="611"/>
      <c r="D1816" s="612"/>
      <c r="E1816" s="613"/>
      <c r="F1816" s="597"/>
      <c r="G1816" s="600"/>
      <c r="H1816" s="600"/>
      <c r="I1816" s="600"/>
      <c r="J1816" s="600"/>
      <c r="K1816" s="600"/>
      <c r="L1816" s="599"/>
      <c r="M1816" s="599"/>
      <c r="N1816" s="599"/>
      <c r="O1816" s="599"/>
      <c r="P1816" s="599"/>
      <c r="Q1816" s="599"/>
      <c r="R1816" s="599"/>
      <c r="S1816" s="599"/>
      <c r="T1816" s="599"/>
      <c r="U1816" s="599"/>
      <c r="V1816" s="599"/>
      <c r="W1816" s="599"/>
      <c r="X1816" s="599"/>
      <c r="Y1816" s="599"/>
      <c r="Z1816" s="599"/>
      <c r="AA1816" s="599"/>
      <c r="AB1816" s="599"/>
      <c r="AC1816" s="599"/>
      <c r="AD1816" s="599"/>
      <c r="AE1816" s="599"/>
      <c r="AF1816" s="599"/>
      <c r="AG1816" s="599"/>
      <c r="AH1816" s="599"/>
      <c r="AI1816" s="599"/>
      <c r="AJ1816" s="599"/>
      <c r="AK1816" s="599"/>
      <c r="AL1816" s="599"/>
      <c r="AM1816" s="599"/>
      <c r="AN1816" s="599"/>
      <c r="AO1816" s="599"/>
      <c r="AP1816" s="599"/>
      <c r="AQ1816" s="599"/>
      <c r="AR1816" s="599"/>
      <c r="AS1816" s="599"/>
      <c r="AT1816" s="599"/>
      <c r="AU1816" s="599"/>
      <c r="AV1816" s="599"/>
      <c r="AW1816" s="599"/>
      <c r="AX1816" s="599"/>
      <c r="AY1816" s="599"/>
      <c r="AZ1816" s="599"/>
      <c r="BA1816" s="599"/>
      <c r="BB1816" s="599"/>
    </row>
    <row r="1817" spans="1:54" s="598" customFormat="1" ht="137.44999999999999">
      <c r="A1817" s="605" t="s">
        <v>1387</v>
      </c>
      <c r="B1817" s="605"/>
      <c r="C1817" s="606" t="s">
        <v>1388</v>
      </c>
      <c r="D1817" s="607"/>
      <c r="E1817" s="608"/>
      <c r="F1817" s="597"/>
      <c r="G1817" s="615" t="s">
        <v>2141</v>
      </c>
      <c r="H1817" s="615"/>
      <c r="I1817" s="619" t="s">
        <v>2142</v>
      </c>
      <c r="J1817" s="641"/>
      <c r="K1817" s="641"/>
      <c r="L1817" s="599"/>
      <c r="M1817" s="599"/>
      <c r="N1817" s="599"/>
      <c r="O1817" s="599"/>
      <c r="P1817" s="599"/>
      <c r="Q1817" s="599"/>
      <c r="R1817" s="599"/>
      <c r="S1817" s="599"/>
      <c r="T1817" s="599"/>
      <c r="U1817" s="599"/>
      <c r="V1817" s="599"/>
      <c r="W1817" s="599"/>
      <c r="X1817" s="599"/>
      <c r="Y1817" s="599"/>
      <c r="Z1817" s="599"/>
      <c r="AA1817" s="599"/>
      <c r="AB1817" s="599"/>
      <c r="AC1817" s="599"/>
      <c r="AD1817" s="599"/>
      <c r="AE1817" s="599"/>
      <c r="AF1817" s="599"/>
      <c r="AG1817" s="599"/>
      <c r="AH1817" s="599"/>
      <c r="AI1817" s="599"/>
      <c r="AJ1817" s="599"/>
      <c r="AK1817" s="599"/>
      <c r="AL1817" s="599"/>
      <c r="AM1817" s="599"/>
      <c r="AN1817" s="599"/>
      <c r="AO1817" s="599"/>
      <c r="AP1817" s="599"/>
      <c r="AQ1817" s="599"/>
      <c r="AR1817" s="599"/>
      <c r="AS1817" s="599"/>
      <c r="AT1817" s="599"/>
      <c r="AU1817" s="599"/>
      <c r="AV1817" s="599"/>
      <c r="AW1817" s="599"/>
      <c r="AX1817" s="599"/>
      <c r="AY1817" s="599"/>
      <c r="AZ1817" s="599"/>
      <c r="BA1817" s="599"/>
      <c r="BB1817" s="599"/>
    </row>
    <row r="1818" spans="1:54" s="598" customFormat="1">
      <c r="A1818" s="605"/>
      <c r="B1818" s="605" t="s">
        <v>1517</v>
      </c>
      <c r="C1818" s="574"/>
      <c r="D1818" s="607"/>
      <c r="E1818" s="608"/>
      <c r="F1818" s="597"/>
      <c r="G1818" s="641"/>
      <c r="H1818" s="605" t="s">
        <v>1517</v>
      </c>
      <c r="I1818" s="641"/>
      <c r="J1818" s="641"/>
      <c r="K1818" s="641"/>
      <c r="L1818" s="599"/>
      <c r="M1818" s="599"/>
      <c r="N1818" s="599"/>
      <c r="O1818" s="599"/>
      <c r="P1818" s="599"/>
      <c r="Q1818" s="599"/>
      <c r="R1818" s="599"/>
      <c r="S1818" s="599"/>
      <c r="T1818" s="599"/>
      <c r="U1818" s="599"/>
      <c r="V1818" s="599"/>
      <c r="W1818" s="599"/>
      <c r="X1818" s="599"/>
      <c r="Y1818" s="599"/>
      <c r="Z1818" s="599"/>
      <c r="AA1818" s="599"/>
      <c r="AB1818" s="599"/>
      <c r="AC1818" s="599"/>
      <c r="AD1818" s="599"/>
      <c r="AE1818" s="599"/>
      <c r="AF1818" s="599"/>
      <c r="AG1818" s="599"/>
      <c r="AH1818" s="599"/>
      <c r="AI1818" s="599"/>
      <c r="AJ1818" s="599"/>
      <c r="AK1818" s="599"/>
      <c r="AL1818" s="599"/>
      <c r="AM1818" s="599"/>
      <c r="AN1818" s="599"/>
      <c r="AO1818" s="599"/>
      <c r="AP1818" s="599"/>
      <c r="AQ1818" s="599"/>
      <c r="AR1818" s="599"/>
      <c r="AS1818" s="599"/>
      <c r="AT1818" s="599"/>
      <c r="AU1818" s="599"/>
      <c r="AV1818" s="599"/>
      <c r="AW1818" s="599"/>
      <c r="AX1818" s="599"/>
      <c r="AY1818" s="599"/>
      <c r="AZ1818" s="599"/>
      <c r="BA1818" s="599"/>
      <c r="BB1818" s="599"/>
    </row>
    <row r="1819" spans="1:54" s="598" customFormat="1">
      <c r="A1819" s="605"/>
      <c r="B1819" s="605" t="str">
        <f>B$39</f>
        <v>MA</v>
      </c>
      <c r="C1819" s="574"/>
      <c r="D1819" s="607"/>
      <c r="E1819" s="608"/>
      <c r="F1819" s="597"/>
      <c r="G1819" s="641"/>
      <c r="H1819" s="605" t="str">
        <f>H$39</f>
        <v>MA</v>
      </c>
      <c r="I1819" s="641"/>
      <c r="J1819" s="641"/>
      <c r="K1819" s="641"/>
      <c r="L1819" s="599"/>
      <c r="M1819" s="599"/>
      <c r="N1819" s="599"/>
      <c r="O1819" s="599"/>
      <c r="P1819" s="599"/>
      <c r="Q1819" s="599"/>
      <c r="R1819" s="599"/>
      <c r="S1819" s="599"/>
      <c r="T1819" s="599"/>
      <c r="U1819" s="599"/>
      <c r="V1819" s="599"/>
      <c r="W1819" s="599"/>
      <c r="X1819" s="599"/>
      <c r="Y1819" s="599"/>
      <c r="Z1819" s="599"/>
      <c r="AA1819" s="599"/>
      <c r="AB1819" s="599"/>
      <c r="AC1819" s="599"/>
      <c r="AD1819" s="599"/>
      <c r="AE1819" s="599"/>
      <c r="AF1819" s="599"/>
      <c r="AG1819" s="599"/>
      <c r="AH1819" s="599"/>
      <c r="AI1819" s="599"/>
      <c r="AJ1819" s="599"/>
      <c r="AK1819" s="599"/>
      <c r="AL1819" s="599"/>
      <c r="AM1819" s="599"/>
      <c r="AN1819" s="599"/>
      <c r="AO1819" s="599"/>
      <c r="AP1819" s="599"/>
      <c r="AQ1819" s="599"/>
      <c r="AR1819" s="599"/>
      <c r="AS1819" s="599"/>
      <c r="AT1819" s="599"/>
      <c r="AU1819" s="599"/>
      <c r="AV1819" s="599"/>
      <c r="AW1819" s="599"/>
      <c r="AX1819" s="599"/>
      <c r="AY1819" s="599"/>
      <c r="AZ1819" s="599"/>
      <c r="BA1819" s="599"/>
      <c r="BB1819" s="599"/>
    </row>
    <row r="1820" spans="1:54" s="598" customFormat="1">
      <c r="A1820" s="605"/>
      <c r="B1820" s="605" t="str">
        <f>B$40</f>
        <v>S1</v>
      </c>
      <c r="C1820" s="574"/>
      <c r="D1820" s="607"/>
      <c r="E1820" s="608"/>
      <c r="F1820" s="597"/>
      <c r="G1820" s="641"/>
      <c r="H1820" s="605" t="str">
        <f>H$40</f>
        <v>S1</v>
      </c>
      <c r="I1820" s="641"/>
      <c r="J1820" s="641"/>
      <c r="K1820" s="641"/>
      <c r="L1820" s="599"/>
      <c r="M1820" s="599"/>
      <c r="N1820" s="599"/>
      <c r="O1820" s="599"/>
      <c r="P1820" s="599"/>
      <c r="Q1820" s="599"/>
      <c r="R1820" s="599"/>
      <c r="S1820" s="599"/>
      <c r="T1820" s="599"/>
      <c r="U1820" s="599"/>
      <c r="V1820" s="599"/>
      <c r="W1820" s="599"/>
      <c r="X1820" s="599"/>
      <c r="Y1820" s="599"/>
      <c r="Z1820" s="599"/>
      <c r="AA1820" s="599"/>
      <c r="AB1820" s="599"/>
      <c r="AC1820" s="599"/>
      <c r="AD1820" s="599"/>
      <c r="AE1820" s="599"/>
      <c r="AF1820" s="599"/>
      <c r="AG1820" s="599"/>
      <c r="AH1820" s="599"/>
      <c r="AI1820" s="599"/>
      <c r="AJ1820" s="599"/>
      <c r="AK1820" s="599"/>
      <c r="AL1820" s="599"/>
      <c r="AM1820" s="599"/>
      <c r="AN1820" s="599"/>
      <c r="AO1820" s="599"/>
      <c r="AP1820" s="599"/>
      <c r="AQ1820" s="599"/>
      <c r="AR1820" s="599"/>
      <c r="AS1820" s="599"/>
      <c r="AT1820" s="599"/>
      <c r="AU1820" s="599"/>
      <c r="AV1820" s="599"/>
      <c r="AW1820" s="599"/>
      <c r="AX1820" s="599"/>
      <c r="AY1820" s="599"/>
      <c r="AZ1820" s="599"/>
      <c r="BA1820" s="599"/>
      <c r="BB1820" s="599"/>
    </row>
    <row r="1821" spans="1:54" s="598" customFormat="1">
      <c r="A1821" s="605"/>
      <c r="B1821" s="605" t="str">
        <f>B$41</f>
        <v>S2</v>
      </c>
      <c r="C1821" s="574"/>
      <c r="D1821" s="607"/>
      <c r="E1821" s="608"/>
      <c r="F1821" s="597"/>
      <c r="G1821" s="641"/>
      <c r="H1821" s="605" t="str">
        <f>H$41</f>
        <v>S2</v>
      </c>
      <c r="I1821" s="641"/>
      <c r="J1821" s="641"/>
      <c r="K1821" s="641"/>
      <c r="L1821" s="599"/>
      <c r="M1821" s="599"/>
      <c r="N1821" s="599"/>
      <c r="O1821" s="599"/>
      <c r="P1821" s="599"/>
      <c r="Q1821" s="599"/>
      <c r="R1821" s="599"/>
      <c r="S1821" s="599"/>
      <c r="T1821" s="599"/>
      <c r="U1821" s="599"/>
      <c r="V1821" s="599"/>
      <c r="W1821" s="599"/>
      <c r="X1821" s="599"/>
      <c r="Y1821" s="599"/>
      <c r="Z1821" s="599"/>
      <c r="AA1821" s="599"/>
      <c r="AB1821" s="599"/>
      <c r="AC1821" s="599"/>
      <c r="AD1821" s="599"/>
      <c r="AE1821" s="599"/>
      <c r="AF1821" s="599"/>
      <c r="AG1821" s="599"/>
      <c r="AH1821" s="599"/>
      <c r="AI1821" s="599"/>
      <c r="AJ1821" s="599"/>
      <c r="AK1821" s="599"/>
      <c r="AL1821" s="599"/>
      <c r="AM1821" s="599"/>
      <c r="AN1821" s="599"/>
      <c r="AO1821" s="599"/>
      <c r="AP1821" s="599"/>
      <c r="AQ1821" s="599"/>
      <c r="AR1821" s="599"/>
      <c r="AS1821" s="599"/>
      <c r="AT1821" s="599"/>
      <c r="AU1821" s="599"/>
      <c r="AV1821" s="599"/>
      <c r="AW1821" s="599"/>
      <c r="AX1821" s="599"/>
      <c r="AY1821" s="599"/>
      <c r="AZ1821" s="599"/>
      <c r="BA1821" s="599"/>
      <c r="BB1821" s="599"/>
    </row>
    <row r="1822" spans="1:54" s="598" customFormat="1">
      <c r="A1822" s="605"/>
      <c r="B1822" s="605" t="str">
        <f>B$42</f>
        <v>S3</v>
      </c>
      <c r="C1822" s="574"/>
      <c r="D1822" s="607"/>
      <c r="E1822" s="608"/>
      <c r="F1822" s="597"/>
      <c r="G1822" s="641"/>
      <c r="H1822" s="605" t="str">
        <f>H$42</f>
        <v>S3</v>
      </c>
      <c r="I1822" s="641"/>
      <c r="J1822" s="641"/>
      <c r="K1822" s="641"/>
      <c r="L1822" s="599"/>
      <c r="M1822" s="599"/>
      <c r="N1822" s="599"/>
      <c r="O1822" s="599"/>
      <c r="P1822" s="599"/>
      <c r="Q1822" s="599"/>
      <c r="R1822" s="599"/>
      <c r="S1822" s="599"/>
      <c r="T1822" s="599"/>
      <c r="U1822" s="599"/>
      <c r="V1822" s="599"/>
      <c r="W1822" s="599"/>
      <c r="X1822" s="599"/>
      <c r="Y1822" s="599"/>
      <c r="Z1822" s="599"/>
      <c r="AA1822" s="599"/>
      <c r="AB1822" s="599"/>
      <c r="AC1822" s="599"/>
      <c r="AD1822" s="599"/>
      <c r="AE1822" s="599"/>
      <c r="AF1822" s="599"/>
      <c r="AG1822" s="599"/>
      <c r="AH1822" s="599"/>
      <c r="AI1822" s="599"/>
      <c r="AJ1822" s="599"/>
      <c r="AK1822" s="599"/>
      <c r="AL1822" s="599"/>
      <c r="AM1822" s="599"/>
      <c r="AN1822" s="599"/>
      <c r="AO1822" s="599"/>
      <c r="AP1822" s="599"/>
      <c r="AQ1822" s="599"/>
      <c r="AR1822" s="599"/>
      <c r="AS1822" s="599"/>
      <c r="AT1822" s="599"/>
      <c r="AU1822" s="599"/>
      <c r="AV1822" s="599"/>
      <c r="AW1822" s="599"/>
      <c r="AX1822" s="599"/>
      <c r="AY1822" s="599"/>
      <c r="AZ1822" s="599"/>
      <c r="BA1822" s="599"/>
      <c r="BB1822" s="599"/>
    </row>
    <row r="1823" spans="1:54" s="598" customFormat="1">
      <c r="A1823" s="605"/>
      <c r="B1823" s="605" t="str">
        <f>B$43</f>
        <v>S4</v>
      </c>
      <c r="C1823" s="574"/>
      <c r="D1823" s="607"/>
      <c r="E1823" s="608"/>
      <c r="F1823" s="597"/>
      <c r="G1823" s="641"/>
      <c r="H1823" s="605" t="str">
        <f>H$43</f>
        <v>S4</v>
      </c>
      <c r="I1823" s="641"/>
      <c r="J1823" s="641"/>
      <c r="K1823" s="641"/>
      <c r="L1823" s="599"/>
      <c r="M1823" s="599"/>
      <c r="N1823" s="599"/>
      <c r="O1823" s="599"/>
      <c r="P1823" s="599"/>
      <c r="Q1823" s="599"/>
      <c r="R1823" s="599"/>
      <c r="S1823" s="599"/>
      <c r="T1823" s="599"/>
      <c r="U1823" s="599"/>
      <c r="V1823" s="599"/>
      <c r="W1823" s="599"/>
      <c r="X1823" s="599"/>
      <c r="Y1823" s="599"/>
      <c r="Z1823" s="599"/>
      <c r="AA1823" s="599"/>
      <c r="AB1823" s="599"/>
      <c r="AC1823" s="599"/>
      <c r="AD1823" s="599"/>
      <c r="AE1823" s="599"/>
      <c r="AF1823" s="599"/>
      <c r="AG1823" s="599"/>
      <c r="AH1823" s="599"/>
      <c r="AI1823" s="599"/>
      <c r="AJ1823" s="599"/>
      <c r="AK1823" s="599"/>
      <c r="AL1823" s="599"/>
      <c r="AM1823" s="599"/>
      <c r="AN1823" s="599"/>
      <c r="AO1823" s="599"/>
      <c r="AP1823" s="599"/>
      <c r="AQ1823" s="599"/>
      <c r="AR1823" s="599"/>
      <c r="AS1823" s="599"/>
      <c r="AT1823" s="599"/>
      <c r="AU1823" s="599"/>
      <c r="AV1823" s="599"/>
      <c r="AW1823" s="599"/>
      <c r="AX1823" s="599"/>
      <c r="AY1823" s="599"/>
      <c r="AZ1823" s="599"/>
      <c r="BA1823" s="599"/>
      <c r="BB1823" s="599"/>
    </row>
    <row r="1824" spans="1:54" s="598" customFormat="1">
      <c r="A1824" s="610"/>
      <c r="B1824" s="610"/>
      <c r="C1824" s="611"/>
      <c r="D1824" s="612"/>
      <c r="E1824" s="613"/>
      <c r="F1824" s="597"/>
      <c r="G1824" s="600"/>
      <c r="H1824" s="600"/>
      <c r="I1824" s="600"/>
      <c r="J1824" s="600"/>
      <c r="K1824" s="600"/>
      <c r="L1824" s="599"/>
      <c r="M1824" s="599"/>
      <c r="N1824" s="599"/>
      <c r="O1824" s="599"/>
      <c r="P1824" s="599"/>
      <c r="Q1824" s="599"/>
      <c r="R1824" s="599"/>
      <c r="S1824" s="599"/>
      <c r="T1824" s="599"/>
      <c r="U1824" s="599"/>
      <c r="V1824" s="599"/>
      <c r="W1824" s="599"/>
      <c r="X1824" s="599"/>
      <c r="Y1824" s="599"/>
      <c r="Z1824" s="599"/>
      <c r="AA1824" s="599"/>
      <c r="AB1824" s="599"/>
      <c r="AC1824" s="599"/>
      <c r="AD1824" s="599"/>
      <c r="AE1824" s="599"/>
      <c r="AF1824" s="599"/>
      <c r="AG1824" s="599"/>
      <c r="AH1824" s="599"/>
      <c r="AI1824" s="599"/>
      <c r="AJ1824" s="599"/>
      <c r="AK1824" s="599"/>
      <c r="AL1824" s="599"/>
      <c r="AM1824" s="599"/>
      <c r="AN1824" s="599"/>
      <c r="AO1824" s="599"/>
      <c r="AP1824" s="599"/>
      <c r="AQ1824" s="599"/>
      <c r="AR1824" s="599"/>
      <c r="AS1824" s="599"/>
      <c r="AT1824" s="599"/>
      <c r="AU1824" s="599"/>
      <c r="AV1824" s="599"/>
      <c r="AW1824" s="599"/>
      <c r="AX1824" s="599"/>
      <c r="AY1824" s="599"/>
      <c r="AZ1824" s="599"/>
      <c r="BA1824" s="599"/>
      <c r="BB1824" s="599"/>
    </row>
    <row r="1825" spans="1:54" s="598" customFormat="1">
      <c r="A1825" s="601">
        <v>4.8</v>
      </c>
      <c r="B1825" s="601"/>
      <c r="C1825" s="593" t="s">
        <v>1392</v>
      </c>
      <c r="D1825" s="602"/>
      <c r="E1825" s="640"/>
      <c r="F1825" s="597"/>
      <c r="G1825" s="601">
        <v>4.9000000000000004</v>
      </c>
      <c r="H1825" s="601"/>
      <c r="I1825" s="593" t="s">
        <v>2143</v>
      </c>
      <c r="J1825" s="602"/>
      <c r="K1825" s="640"/>
      <c r="L1825" s="599"/>
      <c r="M1825" s="599"/>
      <c r="N1825" s="599"/>
      <c r="O1825" s="599"/>
      <c r="P1825" s="599"/>
      <c r="Q1825" s="599"/>
      <c r="R1825" s="599"/>
      <c r="S1825" s="599"/>
      <c r="T1825" s="599"/>
      <c r="U1825" s="599"/>
      <c r="V1825" s="599"/>
      <c r="W1825" s="599"/>
      <c r="X1825" s="599"/>
      <c r="Y1825" s="599"/>
      <c r="Z1825" s="599"/>
      <c r="AA1825" s="599"/>
      <c r="AB1825" s="599"/>
      <c r="AC1825" s="599"/>
      <c r="AD1825" s="599"/>
      <c r="AE1825" s="599"/>
      <c r="AF1825" s="599"/>
      <c r="AG1825" s="599"/>
      <c r="AH1825" s="599"/>
      <c r="AI1825" s="599"/>
      <c r="AJ1825" s="599"/>
      <c r="AK1825" s="599"/>
      <c r="AL1825" s="599"/>
      <c r="AM1825" s="599"/>
      <c r="AN1825" s="599"/>
      <c r="AO1825" s="599"/>
      <c r="AP1825" s="599"/>
      <c r="AQ1825" s="599"/>
      <c r="AR1825" s="599"/>
      <c r="AS1825" s="599"/>
      <c r="AT1825" s="599"/>
      <c r="AU1825" s="599"/>
      <c r="AV1825" s="599"/>
      <c r="AW1825" s="599"/>
      <c r="AX1825" s="599"/>
      <c r="AY1825" s="599"/>
      <c r="AZ1825" s="599"/>
      <c r="BA1825" s="599"/>
      <c r="BB1825" s="599"/>
    </row>
    <row r="1826" spans="1:54" s="598" customFormat="1" ht="225">
      <c r="A1826" s="605" t="s">
        <v>1393</v>
      </c>
      <c r="B1826" s="605"/>
      <c r="C1826" s="606" t="s">
        <v>1394</v>
      </c>
      <c r="D1826" s="607"/>
      <c r="E1826" s="608"/>
      <c r="F1826" s="597"/>
      <c r="G1826" s="673" t="s">
        <v>1399</v>
      </c>
      <c r="H1826" s="673"/>
      <c r="I1826" s="713" t="s">
        <v>2144</v>
      </c>
      <c r="J1826" s="675"/>
      <c r="K1826" s="676"/>
      <c r="L1826" s="599"/>
      <c r="M1826" s="599"/>
      <c r="N1826" s="599"/>
      <c r="O1826" s="599"/>
      <c r="P1826" s="599"/>
      <c r="Q1826" s="599"/>
      <c r="R1826" s="599"/>
      <c r="S1826" s="599"/>
      <c r="T1826" s="599"/>
      <c r="U1826" s="599"/>
      <c r="V1826" s="599"/>
      <c r="W1826" s="599"/>
      <c r="X1826" s="599"/>
      <c r="Y1826" s="599"/>
      <c r="Z1826" s="599"/>
      <c r="AA1826" s="599"/>
      <c r="AB1826" s="599"/>
      <c r="AC1826" s="599"/>
      <c r="AD1826" s="599"/>
      <c r="AE1826" s="599"/>
      <c r="AF1826" s="599"/>
      <c r="AG1826" s="599"/>
      <c r="AH1826" s="599"/>
      <c r="AI1826" s="599"/>
      <c r="AJ1826" s="599"/>
      <c r="AK1826" s="599"/>
      <c r="AL1826" s="599"/>
      <c r="AM1826" s="599"/>
      <c r="AN1826" s="599"/>
      <c r="AO1826" s="599"/>
      <c r="AP1826" s="599"/>
      <c r="AQ1826" s="599"/>
      <c r="AR1826" s="599"/>
      <c r="AS1826" s="599"/>
      <c r="AT1826" s="599"/>
      <c r="AU1826" s="599"/>
      <c r="AV1826" s="599"/>
      <c r="AW1826" s="599"/>
      <c r="AX1826" s="599"/>
      <c r="AY1826" s="599"/>
      <c r="AZ1826" s="599"/>
      <c r="BA1826" s="599"/>
      <c r="BB1826" s="599"/>
    </row>
    <row r="1827" spans="1:54" s="598" customFormat="1" ht="375">
      <c r="A1827" s="605"/>
      <c r="B1827" s="605"/>
      <c r="C1827" s="609" t="s">
        <v>2145</v>
      </c>
      <c r="D1827" s="607"/>
      <c r="E1827" s="608"/>
      <c r="F1827" s="597"/>
      <c r="G1827" s="615"/>
      <c r="H1827" s="615"/>
      <c r="I1827" s="619" t="s">
        <v>2146</v>
      </c>
      <c r="J1827" s="617"/>
      <c r="K1827" s="618"/>
      <c r="L1827" s="599"/>
      <c r="M1827" s="599"/>
      <c r="N1827" s="599"/>
      <c r="O1827" s="599"/>
      <c r="P1827" s="599"/>
      <c r="Q1827" s="599"/>
      <c r="R1827" s="599"/>
      <c r="S1827" s="599"/>
      <c r="T1827" s="599"/>
      <c r="U1827" s="599"/>
      <c r="V1827" s="599"/>
      <c r="W1827" s="599"/>
      <c r="X1827" s="599"/>
      <c r="Y1827" s="599"/>
      <c r="Z1827" s="599"/>
      <c r="AA1827" s="599"/>
      <c r="AB1827" s="599"/>
      <c r="AC1827" s="599"/>
      <c r="AD1827" s="599"/>
      <c r="AE1827" s="599"/>
      <c r="AF1827" s="599"/>
      <c r="AG1827" s="599"/>
      <c r="AH1827" s="599"/>
      <c r="AI1827" s="599"/>
      <c r="AJ1827" s="599"/>
      <c r="AK1827" s="599"/>
      <c r="AL1827" s="599"/>
      <c r="AM1827" s="599"/>
      <c r="AN1827" s="599"/>
      <c r="AO1827" s="599"/>
      <c r="AP1827" s="599"/>
      <c r="AQ1827" s="599"/>
      <c r="AR1827" s="599"/>
      <c r="AS1827" s="599"/>
      <c r="AT1827" s="599"/>
      <c r="AU1827" s="599"/>
      <c r="AV1827" s="599"/>
      <c r="AW1827" s="599"/>
      <c r="AX1827" s="599"/>
      <c r="AY1827" s="599"/>
      <c r="AZ1827" s="599"/>
      <c r="BA1827" s="599"/>
      <c r="BB1827" s="599"/>
    </row>
    <row r="1828" spans="1:54" s="598" customFormat="1">
      <c r="A1828" s="605"/>
      <c r="B1828" s="605" t="s">
        <v>1517</v>
      </c>
      <c r="C1828" s="574"/>
      <c r="D1828" s="607"/>
      <c r="E1828" s="608"/>
      <c r="F1828" s="597"/>
      <c r="G1828" s="714"/>
      <c r="H1828" s="630" t="s">
        <v>1517</v>
      </c>
      <c r="I1828" s="715"/>
      <c r="J1828" s="632"/>
      <c r="K1828" s="716"/>
      <c r="L1828" s="599"/>
      <c r="M1828" s="599"/>
      <c r="N1828" s="599"/>
      <c r="O1828" s="599"/>
      <c r="P1828" s="599"/>
      <c r="Q1828" s="599"/>
      <c r="R1828" s="599"/>
      <c r="S1828" s="599"/>
      <c r="T1828" s="599"/>
      <c r="U1828" s="599"/>
      <c r="V1828" s="599"/>
      <c r="W1828" s="599"/>
      <c r="X1828" s="599"/>
      <c r="Y1828" s="599"/>
      <c r="Z1828" s="599"/>
      <c r="AA1828" s="599"/>
      <c r="AB1828" s="599"/>
      <c r="AC1828" s="599"/>
      <c r="AD1828" s="599"/>
      <c r="AE1828" s="599"/>
      <c r="AF1828" s="599"/>
      <c r="AG1828" s="599"/>
      <c r="AH1828" s="599"/>
      <c r="AI1828" s="599"/>
      <c r="AJ1828" s="599"/>
      <c r="AK1828" s="599"/>
      <c r="AL1828" s="599"/>
      <c r="AM1828" s="599"/>
      <c r="AN1828" s="599"/>
      <c r="AO1828" s="599"/>
      <c r="AP1828" s="599"/>
      <c r="AQ1828" s="599"/>
      <c r="AR1828" s="599"/>
      <c r="AS1828" s="599"/>
      <c r="AT1828" s="599"/>
      <c r="AU1828" s="599"/>
      <c r="AV1828" s="599"/>
      <c r="AW1828" s="599"/>
      <c r="AX1828" s="599"/>
      <c r="AY1828" s="599"/>
      <c r="AZ1828" s="599"/>
      <c r="BA1828" s="599"/>
      <c r="BB1828" s="599"/>
    </row>
    <row r="1829" spans="1:54" s="598" customFormat="1">
      <c r="A1829" s="605"/>
      <c r="B1829" s="605" t="str">
        <f>B$39</f>
        <v>MA</v>
      </c>
      <c r="C1829" s="574"/>
      <c r="D1829" s="607"/>
      <c r="E1829" s="608"/>
      <c r="F1829" s="597"/>
      <c r="G1829" s="717"/>
      <c r="H1829" s="718" t="str">
        <f>H$39</f>
        <v>MA</v>
      </c>
      <c r="I1829" s="719"/>
      <c r="J1829" s="720"/>
      <c r="K1829" s="721"/>
      <c r="L1829" s="599"/>
      <c r="M1829" s="599"/>
      <c r="N1829" s="599"/>
      <c r="O1829" s="599"/>
      <c r="P1829" s="599"/>
      <c r="Q1829" s="599"/>
      <c r="R1829" s="599"/>
      <c r="S1829" s="599"/>
      <c r="T1829" s="599"/>
      <c r="U1829" s="599"/>
      <c r="V1829" s="599"/>
      <c r="W1829" s="599"/>
      <c r="X1829" s="599"/>
      <c r="Y1829" s="599"/>
      <c r="Z1829" s="599"/>
      <c r="AA1829" s="599"/>
      <c r="AB1829" s="599"/>
      <c r="AC1829" s="599"/>
      <c r="AD1829" s="599"/>
      <c r="AE1829" s="599"/>
      <c r="AF1829" s="599"/>
      <c r="AG1829" s="599"/>
      <c r="AH1829" s="599"/>
      <c r="AI1829" s="599"/>
      <c r="AJ1829" s="599"/>
      <c r="AK1829" s="599"/>
      <c r="AL1829" s="599"/>
      <c r="AM1829" s="599"/>
      <c r="AN1829" s="599"/>
      <c r="AO1829" s="599"/>
      <c r="AP1829" s="599"/>
      <c r="AQ1829" s="599"/>
      <c r="AR1829" s="599"/>
      <c r="AS1829" s="599"/>
      <c r="AT1829" s="599"/>
      <c r="AU1829" s="599"/>
      <c r="AV1829" s="599"/>
      <c r="AW1829" s="599"/>
      <c r="AX1829" s="599"/>
      <c r="AY1829" s="599"/>
      <c r="AZ1829" s="599"/>
      <c r="BA1829" s="599"/>
      <c r="BB1829" s="599"/>
    </row>
    <row r="1830" spans="1:54" s="598" customFormat="1">
      <c r="A1830" s="605"/>
      <c r="B1830" s="605" t="str">
        <f>B$40</f>
        <v>S1</v>
      </c>
      <c r="C1830" s="574"/>
      <c r="D1830" s="607"/>
      <c r="E1830" s="608"/>
      <c r="F1830" s="597"/>
      <c r="G1830" s="605"/>
      <c r="H1830" s="605" t="str">
        <f>H$40</f>
        <v>S1</v>
      </c>
      <c r="I1830" s="574"/>
      <c r="J1830" s="607"/>
      <c r="K1830" s="608"/>
      <c r="L1830" s="599"/>
      <c r="M1830" s="599"/>
      <c r="N1830" s="599"/>
      <c r="O1830" s="599"/>
      <c r="P1830" s="599"/>
      <c r="Q1830" s="599"/>
      <c r="R1830" s="599"/>
      <c r="S1830" s="599"/>
      <c r="T1830" s="599"/>
      <c r="U1830" s="599"/>
      <c r="V1830" s="599"/>
      <c r="W1830" s="599"/>
      <c r="X1830" s="599"/>
      <c r="Y1830" s="599"/>
      <c r="Z1830" s="599"/>
      <c r="AA1830" s="599"/>
      <c r="AB1830" s="599"/>
      <c r="AC1830" s="599"/>
      <c r="AD1830" s="599"/>
      <c r="AE1830" s="599"/>
      <c r="AF1830" s="599"/>
      <c r="AG1830" s="599"/>
      <c r="AH1830" s="599"/>
      <c r="AI1830" s="599"/>
      <c r="AJ1830" s="599"/>
      <c r="AK1830" s="599"/>
      <c r="AL1830" s="599"/>
      <c r="AM1830" s="599"/>
      <c r="AN1830" s="599"/>
      <c r="AO1830" s="599"/>
      <c r="AP1830" s="599"/>
      <c r="AQ1830" s="599"/>
      <c r="AR1830" s="599"/>
      <c r="AS1830" s="599"/>
      <c r="AT1830" s="599"/>
      <c r="AU1830" s="599"/>
      <c r="AV1830" s="599"/>
      <c r="AW1830" s="599"/>
      <c r="AX1830" s="599"/>
      <c r="AY1830" s="599"/>
      <c r="AZ1830" s="599"/>
      <c r="BA1830" s="599"/>
      <c r="BB1830" s="599"/>
    </row>
    <row r="1831" spans="1:54" s="598" customFormat="1">
      <c r="A1831" s="605"/>
      <c r="B1831" s="605" t="str">
        <f>B$41</f>
        <v>S2</v>
      </c>
      <c r="C1831" s="574"/>
      <c r="D1831" s="607"/>
      <c r="E1831" s="608"/>
      <c r="F1831" s="597"/>
      <c r="G1831" s="605"/>
      <c r="H1831" s="605" t="str">
        <f>H$41</f>
        <v>S2</v>
      </c>
      <c r="I1831" s="574"/>
      <c r="J1831" s="607"/>
      <c r="K1831" s="608"/>
      <c r="L1831" s="599"/>
      <c r="M1831" s="599"/>
      <c r="N1831" s="599"/>
      <c r="O1831" s="599"/>
      <c r="P1831" s="599"/>
      <c r="Q1831" s="599"/>
      <c r="R1831" s="599"/>
      <c r="S1831" s="599"/>
      <c r="T1831" s="599"/>
      <c r="U1831" s="599"/>
      <c r="V1831" s="599"/>
      <c r="W1831" s="599"/>
      <c r="X1831" s="599"/>
      <c r="Y1831" s="599"/>
      <c r="Z1831" s="599"/>
      <c r="AA1831" s="599"/>
      <c r="AB1831" s="599"/>
      <c r="AC1831" s="599"/>
      <c r="AD1831" s="599"/>
      <c r="AE1831" s="599"/>
      <c r="AF1831" s="599"/>
      <c r="AG1831" s="599"/>
      <c r="AH1831" s="599"/>
      <c r="AI1831" s="599"/>
      <c r="AJ1831" s="599"/>
      <c r="AK1831" s="599"/>
      <c r="AL1831" s="599"/>
      <c r="AM1831" s="599"/>
      <c r="AN1831" s="599"/>
      <c r="AO1831" s="599"/>
      <c r="AP1831" s="599"/>
      <c r="AQ1831" s="599"/>
      <c r="AR1831" s="599"/>
      <c r="AS1831" s="599"/>
      <c r="AT1831" s="599"/>
      <c r="AU1831" s="599"/>
      <c r="AV1831" s="599"/>
      <c r="AW1831" s="599"/>
      <c r="AX1831" s="599"/>
      <c r="AY1831" s="599"/>
      <c r="AZ1831" s="599"/>
      <c r="BA1831" s="599"/>
      <c r="BB1831" s="599"/>
    </row>
    <row r="1832" spans="1:54" s="598" customFormat="1">
      <c r="A1832" s="605"/>
      <c r="B1832" s="605" t="str">
        <f>B$42</f>
        <v>S3</v>
      </c>
      <c r="C1832" s="574"/>
      <c r="D1832" s="607"/>
      <c r="E1832" s="608"/>
      <c r="F1832" s="597"/>
      <c r="G1832" s="605"/>
      <c r="H1832" s="605" t="str">
        <f>H$42</f>
        <v>S3</v>
      </c>
      <c r="I1832" s="574"/>
      <c r="J1832" s="607"/>
      <c r="K1832" s="608"/>
      <c r="L1832" s="599"/>
      <c r="M1832" s="599"/>
      <c r="N1832" s="599"/>
      <c r="O1832" s="599"/>
      <c r="P1832" s="599"/>
      <c r="Q1832" s="599"/>
      <c r="R1832" s="599"/>
      <c r="S1832" s="599"/>
      <c r="T1832" s="599"/>
      <c r="U1832" s="599"/>
      <c r="V1832" s="599"/>
      <c r="W1832" s="599"/>
      <c r="X1832" s="599"/>
      <c r="Y1832" s="599"/>
      <c r="Z1832" s="599"/>
      <c r="AA1832" s="599"/>
      <c r="AB1832" s="599"/>
      <c r="AC1832" s="599"/>
      <c r="AD1832" s="599"/>
      <c r="AE1832" s="599"/>
      <c r="AF1832" s="599"/>
      <c r="AG1832" s="599"/>
      <c r="AH1832" s="599"/>
      <c r="AI1832" s="599"/>
      <c r="AJ1832" s="599"/>
      <c r="AK1832" s="599"/>
      <c r="AL1832" s="599"/>
      <c r="AM1832" s="599"/>
      <c r="AN1832" s="599"/>
      <c r="AO1832" s="599"/>
      <c r="AP1832" s="599"/>
      <c r="AQ1832" s="599"/>
      <c r="AR1832" s="599"/>
      <c r="AS1832" s="599"/>
      <c r="AT1832" s="599"/>
      <c r="AU1832" s="599"/>
      <c r="AV1832" s="599"/>
      <c r="AW1832" s="599"/>
      <c r="AX1832" s="599"/>
      <c r="AY1832" s="599"/>
      <c r="AZ1832" s="599"/>
      <c r="BA1832" s="599"/>
      <c r="BB1832" s="599"/>
    </row>
    <row r="1833" spans="1:54" s="598" customFormat="1">
      <c r="A1833" s="605"/>
      <c r="B1833" s="605" t="str">
        <f>B$43</f>
        <v>S4</v>
      </c>
      <c r="C1833" s="574"/>
      <c r="D1833" s="607"/>
      <c r="E1833" s="608"/>
      <c r="F1833" s="597"/>
      <c r="G1833" s="605"/>
      <c r="H1833" s="605" t="str">
        <f>H$43</f>
        <v>S4</v>
      </c>
      <c r="I1833" s="574"/>
      <c r="J1833" s="607"/>
      <c r="K1833" s="608"/>
      <c r="L1833" s="599"/>
      <c r="M1833" s="599"/>
      <c r="N1833" s="599"/>
      <c r="O1833" s="599"/>
      <c r="P1833" s="599"/>
      <c r="Q1833" s="599"/>
      <c r="R1833" s="599"/>
      <c r="S1833" s="599"/>
      <c r="T1833" s="599"/>
      <c r="U1833" s="599"/>
      <c r="V1833" s="599"/>
      <c r="W1833" s="599"/>
      <c r="X1833" s="599"/>
      <c r="Y1833" s="599"/>
      <c r="Z1833" s="599"/>
      <c r="AA1833" s="599"/>
      <c r="AB1833" s="599"/>
      <c r="AC1833" s="599"/>
      <c r="AD1833" s="599"/>
      <c r="AE1833" s="599"/>
      <c r="AF1833" s="599"/>
      <c r="AG1833" s="599"/>
      <c r="AH1833" s="599"/>
      <c r="AI1833" s="599"/>
      <c r="AJ1833" s="599"/>
      <c r="AK1833" s="599"/>
      <c r="AL1833" s="599"/>
      <c r="AM1833" s="599"/>
      <c r="AN1833" s="599"/>
      <c r="AO1833" s="599"/>
      <c r="AP1833" s="599"/>
      <c r="AQ1833" s="599"/>
      <c r="AR1833" s="599"/>
      <c r="AS1833" s="599"/>
      <c r="AT1833" s="599"/>
      <c r="AU1833" s="599"/>
      <c r="AV1833" s="599"/>
      <c r="AW1833" s="599"/>
      <c r="AX1833" s="599"/>
      <c r="AY1833" s="599"/>
      <c r="AZ1833" s="599"/>
      <c r="BA1833" s="599"/>
      <c r="BB1833" s="599"/>
    </row>
    <row r="1834" spans="1:54" s="598" customFormat="1">
      <c r="A1834" s="610"/>
      <c r="B1834" s="610"/>
      <c r="C1834" s="611"/>
      <c r="D1834" s="612"/>
      <c r="E1834" s="613"/>
      <c r="F1834" s="597"/>
      <c r="G1834" s="600"/>
      <c r="H1834" s="600"/>
      <c r="I1834" s="600"/>
      <c r="J1834" s="600"/>
      <c r="K1834" s="600"/>
      <c r="L1834" s="599"/>
      <c r="M1834" s="599"/>
      <c r="N1834" s="599"/>
      <c r="O1834" s="599"/>
      <c r="P1834" s="599"/>
      <c r="Q1834" s="599"/>
      <c r="R1834" s="599"/>
      <c r="S1834" s="599"/>
      <c r="T1834" s="599"/>
      <c r="U1834" s="599"/>
      <c r="V1834" s="599"/>
      <c r="W1834" s="599"/>
      <c r="X1834" s="599"/>
      <c r="Y1834" s="599"/>
      <c r="Z1834" s="599"/>
      <c r="AA1834" s="599"/>
      <c r="AB1834" s="599"/>
      <c r="AC1834" s="599"/>
      <c r="AD1834" s="599"/>
      <c r="AE1834" s="599"/>
      <c r="AF1834" s="599"/>
      <c r="AG1834" s="599"/>
      <c r="AH1834" s="599"/>
      <c r="AI1834" s="599"/>
      <c r="AJ1834" s="599"/>
      <c r="AK1834" s="599"/>
      <c r="AL1834" s="599"/>
      <c r="AM1834" s="599"/>
      <c r="AN1834" s="599"/>
      <c r="AO1834" s="599"/>
      <c r="AP1834" s="599"/>
      <c r="AQ1834" s="599"/>
      <c r="AR1834" s="599"/>
      <c r="AS1834" s="599"/>
      <c r="AT1834" s="599"/>
      <c r="AU1834" s="599"/>
      <c r="AV1834" s="599"/>
      <c r="AW1834" s="599"/>
      <c r="AX1834" s="599"/>
      <c r="AY1834" s="599"/>
      <c r="AZ1834" s="599"/>
      <c r="BA1834" s="599"/>
      <c r="BB1834" s="599"/>
    </row>
    <row r="1835" spans="1:54" s="598" customFormat="1">
      <c r="A1835" s="601">
        <v>4.9000000000000004</v>
      </c>
      <c r="B1835" s="601"/>
      <c r="C1835" s="593" t="s">
        <v>1398</v>
      </c>
      <c r="D1835" s="602"/>
      <c r="E1835" s="640"/>
      <c r="F1835" s="597"/>
      <c r="G1835" s="601">
        <v>4.0999999999999996</v>
      </c>
      <c r="H1835" s="601"/>
      <c r="I1835" s="593" t="s">
        <v>2147</v>
      </c>
      <c r="J1835" s="602"/>
      <c r="K1835" s="640"/>
      <c r="L1835" s="599"/>
      <c r="M1835" s="599"/>
      <c r="N1835" s="599"/>
      <c r="O1835" s="599"/>
      <c r="P1835" s="599"/>
      <c r="Q1835" s="599"/>
      <c r="R1835" s="599"/>
      <c r="S1835" s="599"/>
      <c r="T1835" s="599"/>
      <c r="U1835" s="599"/>
      <c r="V1835" s="599"/>
      <c r="W1835" s="599"/>
      <c r="X1835" s="599"/>
      <c r="Y1835" s="599"/>
      <c r="Z1835" s="599"/>
      <c r="AA1835" s="599"/>
      <c r="AB1835" s="599"/>
      <c r="AC1835" s="599"/>
      <c r="AD1835" s="599"/>
      <c r="AE1835" s="599"/>
      <c r="AF1835" s="599"/>
      <c r="AG1835" s="599"/>
      <c r="AH1835" s="599"/>
      <c r="AI1835" s="599"/>
      <c r="AJ1835" s="599"/>
      <c r="AK1835" s="599"/>
      <c r="AL1835" s="599"/>
      <c r="AM1835" s="599"/>
      <c r="AN1835" s="599"/>
      <c r="AO1835" s="599"/>
      <c r="AP1835" s="599"/>
      <c r="AQ1835" s="599"/>
      <c r="AR1835" s="599"/>
      <c r="AS1835" s="599"/>
      <c r="AT1835" s="599"/>
      <c r="AU1835" s="599"/>
      <c r="AV1835" s="599"/>
      <c r="AW1835" s="599"/>
      <c r="AX1835" s="599"/>
      <c r="AY1835" s="599"/>
      <c r="AZ1835" s="599"/>
      <c r="BA1835" s="599"/>
      <c r="BB1835" s="599"/>
    </row>
    <row r="1836" spans="1:54" s="598" customFormat="1" ht="171.75" customHeight="1">
      <c r="A1836" s="605" t="s">
        <v>1399</v>
      </c>
      <c r="B1836" s="605"/>
      <c r="C1836" s="606" t="s">
        <v>1400</v>
      </c>
      <c r="D1836" s="607"/>
      <c r="E1836" s="608"/>
      <c r="F1836" s="597"/>
      <c r="G1836" s="605" t="s">
        <v>2148</v>
      </c>
      <c r="H1836" s="605"/>
      <c r="I1836" s="606" t="s">
        <v>2149</v>
      </c>
      <c r="J1836" s="607"/>
      <c r="K1836" s="608"/>
      <c r="L1836" s="599"/>
      <c r="M1836" s="599"/>
      <c r="N1836" s="599"/>
      <c r="O1836" s="599"/>
      <c r="P1836" s="599"/>
      <c r="Q1836" s="599"/>
      <c r="R1836" s="599"/>
      <c r="S1836" s="599"/>
      <c r="T1836" s="599"/>
      <c r="U1836" s="599"/>
      <c r="V1836" s="599"/>
      <c r="W1836" s="599"/>
      <c r="X1836" s="599"/>
      <c r="Y1836" s="599"/>
      <c r="Z1836" s="599"/>
      <c r="AA1836" s="599"/>
      <c r="AB1836" s="599"/>
      <c r="AC1836" s="599"/>
      <c r="AD1836" s="599"/>
      <c r="AE1836" s="599"/>
      <c r="AF1836" s="599"/>
      <c r="AG1836" s="599"/>
      <c r="AH1836" s="599"/>
      <c r="AI1836" s="599"/>
      <c r="AJ1836" s="599"/>
      <c r="AK1836" s="599"/>
      <c r="AL1836" s="599"/>
      <c r="AM1836" s="599"/>
      <c r="AN1836" s="599"/>
      <c r="AO1836" s="599"/>
      <c r="AP1836" s="599"/>
      <c r="AQ1836" s="599"/>
      <c r="AR1836" s="599"/>
      <c r="AS1836" s="599"/>
      <c r="AT1836" s="599"/>
      <c r="AU1836" s="599"/>
      <c r="AV1836" s="599"/>
      <c r="AW1836" s="599"/>
      <c r="AX1836" s="599"/>
      <c r="AY1836" s="599"/>
      <c r="AZ1836" s="599"/>
      <c r="BA1836" s="599"/>
      <c r="BB1836" s="599"/>
    </row>
    <row r="1837" spans="1:54" s="598" customFormat="1" ht="112.5">
      <c r="A1837" s="605"/>
      <c r="B1837" s="605"/>
      <c r="C1837" s="609" t="s">
        <v>2150</v>
      </c>
      <c r="D1837" s="607"/>
      <c r="E1837" s="608"/>
      <c r="F1837" s="597"/>
      <c r="G1837" s="605"/>
      <c r="H1837" s="605"/>
      <c r="I1837" s="609" t="s">
        <v>2151</v>
      </c>
      <c r="J1837" s="607"/>
      <c r="K1837" s="608"/>
      <c r="L1837" s="599"/>
      <c r="M1837" s="599"/>
      <c r="N1837" s="599"/>
      <c r="O1837" s="599"/>
      <c r="P1837" s="599"/>
      <c r="Q1837" s="599"/>
      <c r="R1837" s="599"/>
      <c r="S1837" s="599"/>
      <c r="T1837" s="599"/>
      <c r="U1837" s="599"/>
      <c r="V1837" s="599"/>
      <c r="W1837" s="599"/>
      <c r="X1837" s="599"/>
      <c r="Y1837" s="599"/>
      <c r="Z1837" s="599"/>
      <c r="AA1837" s="599"/>
      <c r="AB1837" s="599"/>
      <c r="AC1837" s="599"/>
      <c r="AD1837" s="599"/>
      <c r="AE1837" s="599"/>
      <c r="AF1837" s="599"/>
      <c r="AG1837" s="599"/>
      <c r="AH1837" s="599"/>
      <c r="AI1837" s="599"/>
      <c r="AJ1837" s="599"/>
      <c r="AK1837" s="599"/>
      <c r="AL1837" s="599"/>
      <c r="AM1837" s="599"/>
      <c r="AN1837" s="599"/>
      <c r="AO1837" s="599"/>
      <c r="AP1837" s="599"/>
      <c r="AQ1837" s="599"/>
      <c r="AR1837" s="599"/>
      <c r="AS1837" s="599"/>
      <c r="AT1837" s="599"/>
      <c r="AU1837" s="599"/>
      <c r="AV1837" s="599"/>
      <c r="AW1837" s="599"/>
      <c r="AX1837" s="599"/>
      <c r="AY1837" s="599"/>
      <c r="AZ1837" s="599"/>
      <c r="BA1837" s="599"/>
      <c r="BB1837" s="599"/>
    </row>
    <row r="1838" spans="1:54" s="598" customFormat="1">
      <c r="A1838" s="605"/>
      <c r="B1838" s="605" t="s">
        <v>1517</v>
      </c>
      <c r="C1838" s="574"/>
      <c r="D1838" s="607"/>
      <c r="E1838" s="608"/>
      <c r="F1838" s="597"/>
      <c r="G1838" s="605"/>
      <c r="H1838" s="605" t="s">
        <v>1517</v>
      </c>
      <c r="I1838" s="574"/>
      <c r="J1838" s="607"/>
      <c r="K1838" s="608"/>
      <c r="L1838" s="599"/>
      <c r="M1838" s="599"/>
      <c r="N1838" s="599"/>
      <c r="O1838" s="599"/>
      <c r="P1838" s="599"/>
      <c r="Q1838" s="599"/>
      <c r="R1838" s="599"/>
      <c r="S1838" s="599"/>
      <c r="T1838" s="599"/>
      <c r="U1838" s="599"/>
      <c r="V1838" s="599"/>
      <c r="W1838" s="599"/>
      <c r="X1838" s="599"/>
      <c r="Y1838" s="599"/>
      <c r="Z1838" s="599"/>
      <c r="AA1838" s="599"/>
      <c r="AB1838" s="599"/>
      <c r="AC1838" s="599"/>
      <c r="AD1838" s="599"/>
      <c r="AE1838" s="599"/>
      <c r="AF1838" s="599"/>
      <c r="AG1838" s="599"/>
      <c r="AH1838" s="599"/>
      <c r="AI1838" s="599"/>
      <c r="AJ1838" s="599"/>
      <c r="AK1838" s="599"/>
      <c r="AL1838" s="599"/>
      <c r="AM1838" s="599"/>
      <c r="AN1838" s="599"/>
      <c r="AO1838" s="599"/>
      <c r="AP1838" s="599"/>
      <c r="AQ1838" s="599"/>
      <c r="AR1838" s="599"/>
      <c r="AS1838" s="599"/>
      <c r="AT1838" s="599"/>
      <c r="AU1838" s="599"/>
      <c r="AV1838" s="599"/>
      <c r="AW1838" s="599"/>
      <c r="AX1838" s="599"/>
      <c r="AY1838" s="599"/>
      <c r="AZ1838" s="599"/>
      <c r="BA1838" s="599"/>
      <c r="BB1838" s="599"/>
    </row>
    <row r="1839" spans="1:54" s="598" customFormat="1">
      <c r="A1839" s="605"/>
      <c r="B1839" s="605" t="str">
        <f>B$39</f>
        <v>MA</v>
      </c>
      <c r="C1839" s="574"/>
      <c r="D1839" s="607"/>
      <c r="E1839" s="608"/>
      <c r="F1839" s="597"/>
      <c r="G1839" s="605"/>
      <c r="H1839" s="605" t="str">
        <f>H$39</f>
        <v>MA</v>
      </c>
      <c r="I1839" s="574"/>
      <c r="J1839" s="607"/>
      <c r="K1839" s="608"/>
      <c r="L1839" s="599"/>
      <c r="M1839" s="599"/>
      <c r="N1839" s="599"/>
      <c r="O1839" s="599"/>
      <c r="P1839" s="599"/>
      <c r="Q1839" s="599"/>
      <c r="R1839" s="599"/>
      <c r="S1839" s="599"/>
      <c r="T1839" s="599"/>
      <c r="U1839" s="599"/>
      <c r="V1839" s="599"/>
      <c r="W1839" s="599"/>
      <c r="X1839" s="599"/>
      <c r="Y1839" s="599"/>
      <c r="Z1839" s="599"/>
      <c r="AA1839" s="599"/>
      <c r="AB1839" s="599"/>
      <c r="AC1839" s="599"/>
      <c r="AD1839" s="599"/>
      <c r="AE1839" s="599"/>
      <c r="AF1839" s="599"/>
      <c r="AG1839" s="599"/>
      <c r="AH1839" s="599"/>
      <c r="AI1839" s="599"/>
      <c r="AJ1839" s="599"/>
      <c r="AK1839" s="599"/>
      <c r="AL1839" s="599"/>
      <c r="AM1839" s="599"/>
      <c r="AN1839" s="599"/>
      <c r="AO1839" s="599"/>
      <c r="AP1839" s="599"/>
      <c r="AQ1839" s="599"/>
      <c r="AR1839" s="599"/>
      <c r="AS1839" s="599"/>
      <c r="AT1839" s="599"/>
      <c r="AU1839" s="599"/>
      <c r="AV1839" s="599"/>
      <c r="AW1839" s="599"/>
      <c r="AX1839" s="599"/>
      <c r="AY1839" s="599"/>
      <c r="AZ1839" s="599"/>
      <c r="BA1839" s="599"/>
      <c r="BB1839" s="599"/>
    </row>
    <row r="1840" spans="1:54" s="598" customFormat="1">
      <c r="A1840" s="605"/>
      <c r="B1840" s="605" t="str">
        <f>B$40</f>
        <v>S1</v>
      </c>
      <c r="C1840" s="574"/>
      <c r="D1840" s="607"/>
      <c r="E1840" s="608"/>
      <c r="F1840" s="597"/>
      <c r="G1840" s="605"/>
      <c r="H1840" s="605" t="str">
        <f>H$40</f>
        <v>S1</v>
      </c>
      <c r="I1840" s="574"/>
      <c r="J1840" s="607"/>
      <c r="K1840" s="608"/>
      <c r="L1840" s="599"/>
      <c r="M1840" s="599"/>
      <c r="N1840" s="599"/>
      <c r="O1840" s="599"/>
      <c r="P1840" s="599"/>
      <c r="Q1840" s="599"/>
      <c r="R1840" s="599"/>
      <c r="S1840" s="599"/>
      <c r="T1840" s="599"/>
      <c r="U1840" s="599"/>
      <c r="V1840" s="599"/>
      <c r="W1840" s="599"/>
      <c r="X1840" s="599"/>
      <c r="Y1840" s="599"/>
      <c r="Z1840" s="599"/>
      <c r="AA1840" s="599"/>
      <c r="AB1840" s="599"/>
      <c r="AC1840" s="599"/>
      <c r="AD1840" s="599"/>
      <c r="AE1840" s="599"/>
      <c r="AF1840" s="599"/>
      <c r="AG1840" s="599"/>
      <c r="AH1840" s="599"/>
      <c r="AI1840" s="599"/>
      <c r="AJ1840" s="599"/>
      <c r="AK1840" s="599"/>
      <c r="AL1840" s="599"/>
      <c r="AM1840" s="599"/>
      <c r="AN1840" s="599"/>
      <c r="AO1840" s="599"/>
      <c r="AP1840" s="599"/>
      <c r="AQ1840" s="599"/>
      <c r="AR1840" s="599"/>
      <c r="AS1840" s="599"/>
      <c r="AT1840" s="599"/>
      <c r="AU1840" s="599"/>
      <c r="AV1840" s="599"/>
      <c r="AW1840" s="599"/>
      <c r="AX1840" s="599"/>
      <c r="AY1840" s="599"/>
      <c r="AZ1840" s="599"/>
      <c r="BA1840" s="599"/>
      <c r="BB1840" s="599"/>
    </row>
    <row r="1841" spans="1:54" s="598" customFormat="1">
      <c r="A1841" s="605"/>
      <c r="B1841" s="605" t="str">
        <f>B$41</f>
        <v>S2</v>
      </c>
      <c r="C1841" s="574"/>
      <c r="D1841" s="607"/>
      <c r="E1841" s="608"/>
      <c r="F1841" s="597"/>
      <c r="G1841" s="605"/>
      <c r="H1841" s="605" t="str">
        <f>H$41</f>
        <v>S2</v>
      </c>
      <c r="I1841" s="574"/>
      <c r="J1841" s="607"/>
      <c r="K1841" s="608"/>
      <c r="L1841" s="599"/>
      <c r="M1841" s="599"/>
      <c r="N1841" s="599"/>
      <c r="O1841" s="599"/>
      <c r="P1841" s="599"/>
      <c r="Q1841" s="599"/>
      <c r="R1841" s="599"/>
      <c r="S1841" s="599"/>
      <c r="T1841" s="599"/>
      <c r="U1841" s="599"/>
      <c r="V1841" s="599"/>
      <c r="W1841" s="599"/>
      <c r="X1841" s="599"/>
      <c r="Y1841" s="599"/>
      <c r="Z1841" s="599"/>
      <c r="AA1841" s="599"/>
      <c r="AB1841" s="599"/>
      <c r="AC1841" s="599"/>
      <c r="AD1841" s="599"/>
      <c r="AE1841" s="599"/>
      <c r="AF1841" s="599"/>
      <c r="AG1841" s="599"/>
      <c r="AH1841" s="599"/>
      <c r="AI1841" s="599"/>
      <c r="AJ1841" s="599"/>
      <c r="AK1841" s="599"/>
      <c r="AL1841" s="599"/>
      <c r="AM1841" s="599"/>
      <c r="AN1841" s="599"/>
      <c r="AO1841" s="599"/>
      <c r="AP1841" s="599"/>
      <c r="AQ1841" s="599"/>
      <c r="AR1841" s="599"/>
      <c r="AS1841" s="599"/>
      <c r="AT1841" s="599"/>
      <c r="AU1841" s="599"/>
      <c r="AV1841" s="599"/>
      <c r="AW1841" s="599"/>
      <c r="AX1841" s="599"/>
      <c r="AY1841" s="599"/>
      <c r="AZ1841" s="599"/>
      <c r="BA1841" s="599"/>
      <c r="BB1841" s="599"/>
    </row>
    <row r="1842" spans="1:54" s="598" customFormat="1">
      <c r="A1842" s="605"/>
      <c r="B1842" s="605" t="str">
        <f>B$42</f>
        <v>S3</v>
      </c>
      <c r="C1842" s="574"/>
      <c r="D1842" s="607"/>
      <c r="E1842" s="608"/>
      <c r="F1842" s="597"/>
      <c r="G1842" s="605"/>
      <c r="H1842" s="605" t="str">
        <f>H$42</f>
        <v>S3</v>
      </c>
      <c r="I1842" s="574"/>
      <c r="J1842" s="607"/>
      <c r="K1842" s="608"/>
      <c r="L1842" s="599"/>
      <c r="M1842" s="599"/>
      <c r="N1842" s="599"/>
      <c r="O1842" s="599"/>
      <c r="P1842" s="599"/>
      <c r="Q1842" s="599"/>
      <c r="R1842" s="599"/>
      <c r="S1842" s="599"/>
      <c r="T1842" s="599"/>
      <c r="U1842" s="599"/>
      <c r="V1842" s="599"/>
      <c r="W1842" s="599"/>
      <c r="X1842" s="599"/>
      <c r="Y1842" s="599"/>
      <c r="Z1842" s="599"/>
      <c r="AA1842" s="599"/>
      <c r="AB1842" s="599"/>
      <c r="AC1842" s="599"/>
      <c r="AD1842" s="599"/>
      <c r="AE1842" s="599"/>
      <c r="AF1842" s="599"/>
      <c r="AG1842" s="599"/>
      <c r="AH1842" s="599"/>
      <c r="AI1842" s="599"/>
      <c r="AJ1842" s="599"/>
      <c r="AK1842" s="599"/>
      <c r="AL1842" s="599"/>
      <c r="AM1842" s="599"/>
      <c r="AN1842" s="599"/>
      <c r="AO1842" s="599"/>
      <c r="AP1842" s="599"/>
      <c r="AQ1842" s="599"/>
      <c r="AR1842" s="599"/>
      <c r="AS1842" s="599"/>
      <c r="AT1842" s="599"/>
      <c r="AU1842" s="599"/>
      <c r="AV1842" s="599"/>
      <c r="AW1842" s="599"/>
      <c r="AX1842" s="599"/>
      <c r="AY1842" s="599"/>
      <c r="AZ1842" s="599"/>
      <c r="BA1842" s="599"/>
      <c r="BB1842" s="599"/>
    </row>
    <row r="1843" spans="1:54" s="598" customFormat="1">
      <c r="A1843" s="605"/>
      <c r="B1843" s="605" t="str">
        <f>B$43</f>
        <v>S4</v>
      </c>
      <c r="C1843" s="574"/>
      <c r="D1843" s="607"/>
      <c r="E1843" s="608"/>
      <c r="F1843" s="597"/>
      <c r="G1843" s="605"/>
      <c r="H1843" s="605" t="str">
        <f>H$43</f>
        <v>S4</v>
      </c>
      <c r="I1843" s="574"/>
      <c r="J1843" s="607"/>
      <c r="K1843" s="608"/>
      <c r="L1843" s="599"/>
      <c r="M1843" s="599"/>
      <c r="N1843" s="599"/>
      <c r="O1843" s="599"/>
      <c r="P1843" s="599"/>
      <c r="Q1843" s="599"/>
      <c r="R1843" s="599"/>
      <c r="S1843" s="599"/>
      <c r="T1843" s="599"/>
      <c r="U1843" s="599"/>
      <c r="V1843" s="599"/>
      <c r="W1843" s="599"/>
      <c r="X1843" s="599"/>
      <c r="Y1843" s="599"/>
      <c r="Z1843" s="599"/>
      <c r="AA1843" s="599"/>
      <c r="AB1843" s="599"/>
      <c r="AC1843" s="599"/>
      <c r="AD1843" s="599"/>
      <c r="AE1843" s="599"/>
      <c r="AF1843" s="599"/>
      <c r="AG1843" s="599"/>
      <c r="AH1843" s="599"/>
      <c r="AI1843" s="599"/>
      <c r="AJ1843" s="599"/>
      <c r="AK1843" s="599"/>
      <c r="AL1843" s="599"/>
      <c r="AM1843" s="599"/>
      <c r="AN1843" s="599"/>
      <c r="AO1843" s="599"/>
      <c r="AP1843" s="599"/>
      <c r="AQ1843" s="599"/>
      <c r="AR1843" s="599"/>
      <c r="AS1843" s="599"/>
      <c r="AT1843" s="599"/>
      <c r="AU1843" s="599"/>
      <c r="AV1843" s="599"/>
      <c r="AW1843" s="599"/>
      <c r="AX1843" s="599"/>
      <c r="AY1843" s="599"/>
      <c r="AZ1843" s="599"/>
      <c r="BA1843" s="599"/>
      <c r="BB1843" s="599"/>
    </row>
    <row r="1844" spans="1:54" s="598" customFormat="1">
      <c r="A1844" s="610"/>
      <c r="B1844" s="610"/>
      <c r="C1844" s="611"/>
      <c r="D1844" s="612"/>
      <c r="E1844" s="613"/>
      <c r="F1844" s="597"/>
      <c r="G1844" s="610"/>
      <c r="H1844" s="610"/>
      <c r="I1844" s="611"/>
      <c r="J1844" s="612"/>
      <c r="K1844" s="613"/>
      <c r="L1844" s="599"/>
      <c r="M1844" s="599"/>
      <c r="N1844" s="599"/>
      <c r="O1844" s="599"/>
      <c r="P1844" s="599"/>
      <c r="Q1844" s="599"/>
      <c r="R1844" s="599"/>
      <c r="S1844" s="599"/>
      <c r="T1844" s="599"/>
      <c r="U1844" s="599"/>
      <c r="V1844" s="599"/>
      <c r="W1844" s="599"/>
      <c r="X1844" s="599"/>
      <c r="Y1844" s="599"/>
      <c r="Z1844" s="599"/>
      <c r="AA1844" s="599"/>
      <c r="AB1844" s="599"/>
      <c r="AC1844" s="599"/>
      <c r="AD1844" s="599"/>
      <c r="AE1844" s="599"/>
      <c r="AF1844" s="599"/>
      <c r="AG1844" s="599"/>
      <c r="AH1844" s="599"/>
      <c r="AI1844" s="599"/>
      <c r="AJ1844" s="599"/>
      <c r="AK1844" s="599"/>
      <c r="AL1844" s="599"/>
      <c r="AM1844" s="599"/>
      <c r="AN1844" s="599"/>
      <c r="AO1844" s="599"/>
      <c r="AP1844" s="599"/>
      <c r="AQ1844" s="599"/>
      <c r="AR1844" s="599"/>
      <c r="AS1844" s="599"/>
      <c r="AT1844" s="599"/>
      <c r="AU1844" s="599"/>
      <c r="AV1844" s="599"/>
      <c r="AW1844" s="599"/>
      <c r="AX1844" s="599"/>
      <c r="AY1844" s="599"/>
      <c r="AZ1844" s="599"/>
      <c r="BA1844" s="599"/>
      <c r="BB1844" s="599"/>
    </row>
    <row r="1845" spans="1:54" s="598" customFormat="1" ht="125.1">
      <c r="A1845" s="610"/>
      <c r="B1845" s="610"/>
      <c r="C1845" s="611"/>
      <c r="D1845" s="612"/>
      <c r="E1845" s="613"/>
      <c r="F1845" s="597"/>
      <c r="G1845" s="615" t="s">
        <v>2152</v>
      </c>
      <c r="H1845" s="615"/>
      <c r="I1845" s="619" t="s">
        <v>2153</v>
      </c>
      <c r="J1845" s="617"/>
      <c r="K1845" s="618"/>
      <c r="L1845" s="599"/>
      <c r="M1845" s="599"/>
      <c r="N1845" s="599"/>
      <c r="O1845" s="599"/>
      <c r="P1845" s="599"/>
      <c r="Q1845" s="599"/>
      <c r="R1845" s="599"/>
      <c r="S1845" s="599"/>
      <c r="T1845" s="599"/>
      <c r="U1845" s="599"/>
      <c r="V1845" s="599"/>
      <c r="W1845" s="599"/>
      <c r="X1845" s="599"/>
      <c r="Y1845" s="599"/>
      <c r="Z1845" s="599"/>
      <c r="AA1845" s="599"/>
      <c r="AB1845" s="599"/>
      <c r="AC1845" s="599"/>
      <c r="AD1845" s="599"/>
      <c r="AE1845" s="599"/>
      <c r="AF1845" s="599"/>
      <c r="AG1845" s="599"/>
      <c r="AH1845" s="599"/>
      <c r="AI1845" s="599"/>
      <c r="AJ1845" s="599"/>
      <c r="AK1845" s="599"/>
      <c r="AL1845" s="599"/>
      <c r="AM1845" s="599"/>
      <c r="AN1845" s="599"/>
      <c r="AO1845" s="599"/>
      <c r="AP1845" s="599"/>
      <c r="AQ1845" s="599"/>
      <c r="AR1845" s="599"/>
      <c r="AS1845" s="599"/>
      <c r="AT1845" s="599"/>
      <c r="AU1845" s="599"/>
      <c r="AV1845" s="599"/>
      <c r="AW1845" s="599"/>
      <c r="AX1845" s="599"/>
      <c r="AY1845" s="599"/>
      <c r="AZ1845" s="599"/>
      <c r="BA1845" s="599"/>
      <c r="BB1845" s="599"/>
    </row>
    <row r="1846" spans="1:54" s="598" customFormat="1">
      <c r="A1846" s="610"/>
      <c r="B1846" s="610"/>
      <c r="C1846" s="611"/>
      <c r="D1846" s="612"/>
      <c r="E1846" s="613"/>
      <c r="F1846" s="597"/>
      <c r="G1846" s="615"/>
      <c r="H1846" s="615" t="s">
        <v>1517</v>
      </c>
      <c r="I1846" s="620"/>
      <c r="J1846" s="617"/>
      <c r="K1846" s="618"/>
      <c r="L1846" s="599"/>
      <c r="M1846" s="599"/>
      <c r="N1846" s="599"/>
      <c r="O1846" s="599"/>
      <c r="P1846" s="599"/>
      <c r="Q1846" s="599"/>
      <c r="R1846" s="599"/>
      <c r="S1846" s="599"/>
      <c r="T1846" s="599"/>
      <c r="U1846" s="599"/>
      <c r="V1846" s="599"/>
      <c r="W1846" s="599"/>
      <c r="X1846" s="599"/>
      <c r="Y1846" s="599"/>
      <c r="Z1846" s="599"/>
      <c r="AA1846" s="599"/>
      <c r="AB1846" s="599"/>
      <c r="AC1846" s="599"/>
      <c r="AD1846" s="599"/>
      <c r="AE1846" s="599"/>
      <c r="AF1846" s="599"/>
      <c r="AG1846" s="599"/>
      <c r="AH1846" s="599"/>
      <c r="AI1846" s="599"/>
      <c r="AJ1846" s="599"/>
      <c r="AK1846" s="599"/>
      <c r="AL1846" s="599"/>
      <c r="AM1846" s="599"/>
      <c r="AN1846" s="599"/>
      <c r="AO1846" s="599"/>
      <c r="AP1846" s="599"/>
      <c r="AQ1846" s="599"/>
      <c r="AR1846" s="599"/>
      <c r="AS1846" s="599"/>
      <c r="AT1846" s="599"/>
      <c r="AU1846" s="599"/>
      <c r="AV1846" s="599"/>
      <c r="AW1846" s="599"/>
      <c r="AX1846" s="599"/>
      <c r="AY1846" s="599"/>
      <c r="AZ1846" s="599"/>
      <c r="BA1846" s="599"/>
      <c r="BB1846" s="599"/>
    </row>
    <row r="1847" spans="1:54" s="598" customFormat="1">
      <c r="A1847" s="610"/>
      <c r="B1847" s="610"/>
      <c r="C1847" s="611"/>
      <c r="D1847" s="612"/>
      <c r="E1847" s="613"/>
      <c r="F1847" s="597"/>
      <c r="G1847" s="615"/>
      <c r="H1847" s="615" t="str">
        <f>H$39</f>
        <v>MA</v>
      </c>
      <c r="I1847" s="620"/>
      <c r="J1847" s="617"/>
      <c r="K1847" s="618"/>
      <c r="L1847" s="599"/>
      <c r="M1847" s="599"/>
      <c r="N1847" s="599"/>
      <c r="O1847" s="599"/>
      <c r="P1847" s="599"/>
      <c r="Q1847" s="599"/>
      <c r="R1847" s="599"/>
      <c r="S1847" s="599"/>
      <c r="T1847" s="599"/>
      <c r="U1847" s="599"/>
      <c r="V1847" s="599"/>
      <c r="W1847" s="599"/>
      <c r="X1847" s="599"/>
      <c r="Y1847" s="599"/>
      <c r="Z1847" s="599"/>
      <c r="AA1847" s="599"/>
      <c r="AB1847" s="599"/>
      <c r="AC1847" s="599"/>
      <c r="AD1847" s="599"/>
      <c r="AE1847" s="599"/>
      <c r="AF1847" s="599"/>
      <c r="AG1847" s="599"/>
      <c r="AH1847" s="599"/>
      <c r="AI1847" s="599"/>
      <c r="AJ1847" s="599"/>
      <c r="AK1847" s="599"/>
      <c r="AL1847" s="599"/>
      <c r="AM1847" s="599"/>
      <c r="AN1847" s="599"/>
      <c r="AO1847" s="599"/>
      <c r="AP1847" s="599"/>
      <c r="AQ1847" s="599"/>
      <c r="AR1847" s="599"/>
      <c r="AS1847" s="599"/>
      <c r="AT1847" s="599"/>
      <c r="AU1847" s="599"/>
      <c r="AV1847" s="599"/>
      <c r="AW1847" s="599"/>
      <c r="AX1847" s="599"/>
      <c r="AY1847" s="599"/>
      <c r="AZ1847" s="599"/>
      <c r="BA1847" s="599"/>
      <c r="BB1847" s="599"/>
    </row>
    <row r="1848" spans="1:54" s="598" customFormat="1">
      <c r="A1848" s="610"/>
      <c r="B1848" s="610"/>
      <c r="C1848" s="611"/>
      <c r="D1848" s="612"/>
      <c r="E1848" s="613"/>
      <c r="F1848" s="597"/>
      <c r="G1848" s="615"/>
      <c r="H1848" s="615" t="str">
        <f>H$40</f>
        <v>S1</v>
      </c>
      <c r="I1848" s="620"/>
      <c r="J1848" s="617"/>
      <c r="K1848" s="618"/>
      <c r="L1848" s="599"/>
      <c r="M1848" s="599"/>
      <c r="N1848" s="599"/>
      <c r="O1848" s="599"/>
      <c r="P1848" s="599"/>
      <c r="Q1848" s="599"/>
      <c r="R1848" s="599"/>
      <c r="S1848" s="599"/>
      <c r="T1848" s="599"/>
      <c r="U1848" s="599"/>
      <c r="V1848" s="599"/>
      <c r="W1848" s="599"/>
      <c r="X1848" s="599"/>
      <c r="Y1848" s="599"/>
      <c r="Z1848" s="599"/>
      <c r="AA1848" s="599"/>
      <c r="AB1848" s="599"/>
      <c r="AC1848" s="599"/>
      <c r="AD1848" s="599"/>
      <c r="AE1848" s="599"/>
      <c r="AF1848" s="599"/>
      <c r="AG1848" s="599"/>
      <c r="AH1848" s="599"/>
      <c r="AI1848" s="599"/>
      <c r="AJ1848" s="599"/>
      <c r="AK1848" s="599"/>
      <c r="AL1848" s="599"/>
      <c r="AM1848" s="599"/>
      <c r="AN1848" s="599"/>
      <c r="AO1848" s="599"/>
      <c r="AP1848" s="599"/>
      <c r="AQ1848" s="599"/>
      <c r="AR1848" s="599"/>
      <c r="AS1848" s="599"/>
      <c r="AT1848" s="599"/>
      <c r="AU1848" s="599"/>
      <c r="AV1848" s="599"/>
      <c r="AW1848" s="599"/>
      <c r="AX1848" s="599"/>
      <c r="AY1848" s="599"/>
      <c r="AZ1848" s="599"/>
      <c r="BA1848" s="599"/>
      <c r="BB1848" s="599"/>
    </row>
    <row r="1849" spans="1:54" s="598" customFormat="1">
      <c r="A1849" s="610"/>
      <c r="B1849" s="610"/>
      <c r="C1849" s="611"/>
      <c r="D1849" s="612"/>
      <c r="E1849" s="613"/>
      <c r="F1849" s="597"/>
      <c r="G1849" s="615"/>
      <c r="H1849" s="615" t="str">
        <f>H$41</f>
        <v>S2</v>
      </c>
      <c r="I1849" s="620"/>
      <c r="J1849" s="617"/>
      <c r="K1849" s="618"/>
      <c r="L1849" s="599"/>
      <c r="M1849" s="599"/>
      <c r="N1849" s="599"/>
      <c r="O1849" s="599"/>
      <c r="P1849" s="599"/>
      <c r="Q1849" s="599"/>
      <c r="R1849" s="599"/>
      <c r="S1849" s="599"/>
      <c r="T1849" s="599"/>
      <c r="U1849" s="599"/>
      <c r="V1849" s="599"/>
      <c r="W1849" s="599"/>
      <c r="X1849" s="599"/>
      <c r="Y1849" s="599"/>
      <c r="Z1849" s="599"/>
      <c r="AA1849" s="599"/>
      <c r="AB1849" s="599"/>
      <c r="AC1849" s="599"/>
      <c r="AD1849" s="599"/>
      <c r="AE1849" s="599"/>
      <c r="AF1849" s="599"/>
      <c r="AG1849" s="599"/>
      <c r="AH1849" s="599"/>
      <c r="AI1849" s="599"/>
      <c r="AJ1849" s="599"/>
      <c r="AK1849" s="599"/>
      <c r="AL1849" s="599"/>
      <c r="AM1849" s="599"/>
      <c r="AN1849" s="599"/>
      <c r="AO1849" s="599"/>
      <c r="AP1849" s="599"/>
      <c r="AQ1849" s="599"/>
      <c r="AR1849" s="599"/>
      <c r="AS1849" s="599"/>
      <c r="AT1849" s="599"/>
      <c r="AU1849" s="599"/>
      <c r="AV1849" s="599"/>
      <c r="AW1849" s="599"/>
      <c r="AX1849" s="599"/>
      <c r="AY1849" s="599"/>
      <c r="AZ1849" s="599"/>
      <c r="BA1849" s="599"/>
      <c r="BB1849" s="599"/>
    </row>
    <row r="1850" spans="1:54" s="598" customFormat="1">
      <c r="A1850" s="610"/>
      <c r="B1850" s="610"/>
      <c r="C1850" s="611"/>
      <c r="D1850" s="612"/>
      <c r="E1850" s="613"/>
      <c r="F1850" s="597"/>
      <c r="G1850" s="615"/>
      <c r="H1850" s="615" t="str">
        <f>H$42</f>
        <v>S3</v>
      </c>
      <c r="I1850" s="620"/>
      <c r="J1850" s="617"/>
      <c r="K1850" s="618"/>
      <c r="L1850" s="599"/>
      <c r="M1850" s="599"/>
      <c r="N1850" s="599"/>
      <c r="O1850" s="599"/>
      <c r="P1850" s="599"/>
      <c r="Q1850" s="599"/>
      <c r="R1850" s="599"/>
      <c r="S1850" s="599"/>
      <c r="T1850" s="599"/>
      <c r="U1850" s="599"/>
      <c r="V1850" s="599"/>
      <c r="W1850" s="599"/>
      <c r="X1850" s="599"/>
      <c r="Y1850" s="599"/>
      <c r="Z1850" s="599"/>
      <c r="AA1850" s="599"/>
      <c r="AB1850" s="599"/>
      <c r="AC1850" s="599"/>
      <c r="AD1850" s="599"/>
      <c r="AE1850" s="599"/>
      <c r="AF1850" s="599"/>
      <c r="AG1850" s="599"/>
      <c r="AH1850" s="599"/>
      <c r="AI1850" s="599"/>
      <c r="AJ1850" s="599"/>
      <c r="AK1850" s="599"/>
      <c r="AL1850" s="599"/>
      <c r="AM1850" s="599"/>
      <c r="AN1850" s="599"/>
      <c r="AO1850" s="599"/>
      <c r="AP1850" s="599"/>
      <c r="AQ1850" s="599"/>
      <c r="AR1850" s="599"/>
      <c r="AS1850" s="599"/>
      <c r="AT1850" s="599"/>
      <c r="AU1850" s="599"/>
      <c r="AV1850" s="599"/>
      <c r="AW1850" s="599"/>
      <c r="AX1850" s="599"/>
      <c r="AY1850" s="599"/>
      <c r="AZ1850" s="599"/>
      <c r="BA1850" s="599"/>
      <c r="BB1850" s="599"/>
    </row>
    <row r="1851" spans="1:54" s="598" customFormat="1">
      <c r="A1851" s="610"/>
      <c r="B1851" s="610"/>
      <c r="C1851" s="611"/>
      <c r="D1851" s="612"/>
      <c r="E1851" s="613"/>
      <c r="F1851" s="597"/>
      <c r="G1851" s="615"/>
      <c r="H1851" s="615" t="str">
        <f>H$43</f>
        <v>S4</v>
      </c>
      <c r="I1851" s="620"/>
      <c r="J1851" s="617"/>
      <c r="K1851" s="618"/>
      <c r="L1851" s="599"/>
      <c r="M1851" s="599"/>
      <c r="N1851" s="599"/>
      <c r="O1851" s="599"/>
      <c r="P1851" s="599"/>
      <c r="Q1851" s="599"/>
      <c r="R1851" s="599"/>
      <c r="S1851" s="599"/>
      <c r="T1851" s="599"/>
      <c r="U1851" s="599"/>
      <c r="V1851" s="599"/>
      <c r="W1851" s="599"/>
      <c r="X1851" s="599"/>
      <c r="Y1851" s="599"/>
      <c r="Z1851" s="599"/>
      <c r="AA1851" s="599"/>
      <c r="AB1851" s="599"/>
      <c r="AC1851" s="599"/>
      <c r="AD1851" s="599"/>
      <c r="AE1851" s="599"/>
      <c r="AF1851" s="599"/>
      <c r="AG1851" s="599"/>
      <c r="AH1851" s="599"/>
      <c r="AI1851" s="599"/>
      <c r="AJ1851" s="599"/>
      <c r="AK1851" s="599"/>
      <c r="AL1851" s="599"/>
      <c r="AM1851" s="599"/>
      <c r="AN1851" s="599"/>
      <c r="AO1851" s="599"/>
      <c r="AP1851" s="599"/>
      <c r="AQ1851" s="599"/>
      <c r="AR1851" s="599"/>
      <c r="AS1851" s="599"/>
      <c r="AT1851" s="599"/>
      <c r="AU1851" s="599"/>
      <c r="AV1851" s="599"/>
      <c r="AW1851" s="599"/>
      <c r="AX1851" s="599"/>
      <c r="AY1851" s="599"/>
      <c r="AZ1851" s="599"/>
      <c r="BA1851" s="599"/>
      <c r="BB1851" s="599"/>
    </row>
    <row r="1852" spans="1:54" s="598" customFormat="1">
      <c r="A1852" s="610"/>
      <c r="B1852" s="610"/>
      <c r="C1852" s="611"/>
      <c r="D1852" s="612"/>
      <c r="E1852" s="613"/>
      <c r="F1852" s="597"/>
      <c r="G1852" s="610"/>
      <c r="H1852" s="610"/>
      <c r="I1852" s="611"/>
      <c r="J1852" s="612"/>
      <c r="K1852" s="613"/>
      <c r="L1852" s="599"/>
      <c r="M1852" s="599"/>
      <c r="N1852" s="599"/>
      <c r="O1852" s="599"/>
      <c r="P1852" s="599"/>
      <c r="Q1852" s="599"/>
      <c r="R1852" s="599"/>
      <c r="S1852" s="599"/>
      <c r="T1852" s="599"/>
      <c r="U1852" s="599"/>
      <c r="V1852" s="599"/>
      <c r="W1852" s="599"/>
      <c r="X1852" s="599"/>
      <c r="Y1852" s="599"/>
      <c r="Z1852" s="599"/>
      <c r="AA1852" s="599"/>
      <c r="AB1852" s="599"/>
      <c r="AC1852" s="599"/>
      <c r="AD1852" s="599"/>
      <c r="AE1852" s="599"/>
      <c r="AF1852" s="599"/>
      <c r="AG1852" s="599"/>
      <c r="AH1852" s="599"/>
      <c r="AI1852" s="599"/>
      <c r="AJ1852" s="599"/>
      <c r="AK1852" s="599"/>
      <c r="AL1852" s="599"/>
      <c r="AM1852" s="599"/>
      <c r="AN1852" s="599"/>
      <c r="AO1852" s="599"/>
      <c r="AP1852" s="599"/>
      <c r="AQ1852" s="599"/>
      <c r="AR1852" s="599"/>
      <c r="AS1852" s="599"/>
      <c r="AT1852" s="599"/>
      <c r="AU1852" s="599"/>
      <c r="AV1852" s="599"/>
      <c r="AW1852" s="599"/>
      <c r="AX1852" s="599"/>
      <c r="AY1852" s="599"/>
      <c r="AZ1852" s="599"/>
      <c r="BA1852" s="599"/>
      <c r="BB1852" s="599"/>
    </row>
    <row r="1853" spans="1:54" s="598" customFormat="1" ht="137.44999999999999">
      <c r="A1853" s="610"/>
      <c r="B1853" s="610"/>
      <c r="C1853" s="611"/>
      <c r="D1853" s="612"/>
      <c r="E1853" s="613"/>
      <c r="F1853" s="597"/>
      <c r="G1853" s="615" t="s">
        <v>2154</v>
      </c>
      <c r="H1853" s="615"/>
      <c r="I1853" s="619" t="s">
        <v>2155</v>
      </c>
      <c r="J1853" s="617"/>
      <c r="K1853" s="618"/>
      <c r="L1853" s="599"/>
      <c r="M1853" s="599"/>
      <c r="N1853" s="599"/>
      <c r="O1853" s="599"/>
      <c r="P1853" s="599"/>
      <c r="Q1853" s="599"/>
      <c r="R1853" s="599"/>
      <c r="S1853" s="599"/>
      <c r="T1853" s="599"/>
      <c r="U1853" s="599"/>
      <c r="V1853" s="599"/>
      <c r="W1853" s="599"/>
      <c r="X1853" s="599"/>
      <c r="Y1853" s="599"/>
      <c r="Z1853" s="599"/>
      <c r="AA1853" s="599"/>
      <c r="AB1853" s="599"/>
      <c r="AC1853" s="599"/>
      <c r="AD1853" s="599"/>
      <c r="AE1853" s="599"/>
      <c r="AF1853" s="599"/>
      <c r="AG1853" s="599"/>
      <c r="AH1853" s="599"/>
      <c r="AI1853" s="599"/>
      <c r="AJ1853" s="599"/>
      <c r="AK1853" s="599"/>
      <c r="AL1853" s="599"/>
      <c r="AM1853" s="599"/>
      <c r="AN1853" s="599"/>
      <c r="AO1853" s="599"/>
      <c r="AP1853" s="599"/>
      <c r="AQ1853" s="599"/>
      <c r="AR1853" s="599"/>
      <c r="AS1853" s="599"/>
      <c r="AT1853" s="599"/>
      <c r="AU1853" s="599"/>
      <c r="AV1853" s="599"/>
      <c r="AW1853" s="599"/>
      <c r="AX1853" s="599"/>
      <c r="AY1853" s="599"/>
      <c r="AZ1853" s="599"/>
      <c r="BA1853" s="599"/>
      <c r="BB1853" s="599"/>
    </row>
    <row r="1854" spans="1:54" s="598" customFormat="1">
      <c r="A1854" s="610"/>
      <c r="B1854" s="610"/>
      <c r="C1854" s="611"/>
      <c r="D1854" s="612"/>
      <c r="E1854" s="613"/>
      <c r="F1854" s="597"/>
      <c r="G1854" s="615"/>
      <c r="H1854" s="615" t="s">
        <v>1517</v>
      </c>
      <c r="I1854" s="620"/>
      <c r="J1854" s="617"/>
      <c r="K1854" s="618"/>
      <c r="L1854" s="599"/>
      <c r="M1854" s="599"/>
      <c r="N1854" s="599"/>
      <c r="O1854" s="599"/>
      <c r="P1854" s="599"/>
      <c r="Q1854" s="599"/>
      <c r="R1854" s="599"/>
      <c r="S1854" s="599"/>
      <c r="T1854" s="599"/>
      <c r="U1854" s="599"/>
      <c r="V1854" s="599"/>
      <c r="W1854" s="599"/>
      <c r="X1854" s="599"/>
      <c r="Y1854" s="599"/>
      <c r="Z1854" s="599"/>
      <c r="AA1854" s="599"/>
      <c r="AB1854" s="599"/>
      <c r="AC1854" s="599"/>
      <c r="AD1854" s="599"/>
      <c r="AE1854" s="599"/>
      <c r="AF1854" s="599"/>
      <c r="AG1854" s="599"/>
      <c r="AH1854" s="599"/>
      <c r="AI1854" s="599"/>
      <c r="AJ1854" s="599"/>
      <c r="AK1854" s="599"/>
      <c r="AL1854" s="599"/>
      <c r="AM1854" s="599"/>
      <c r="AN1854" s="599"/>
      <c r="AO1854" s="599"/>
      <c r="AP1854" s="599"/>
      <c r="AQ1854" s="599"/>
      <c r="AR1854" s="599"/>
      <c r="AS1854" s="599"/>
      <c r="AT1854" s="599"/>
      <c r="AU1854" s="599"/>
      <c r="AV1854" s="599"/>
      <c r="AW1854" s="599"/>
      <c r="AX1854" s="599"/>
      <c r="AY1854" s="599"/>
      <c r="AZ1854" s="599"/>
      <c r="BA1854" s="599"/>
      <c r="BB1854" s="599"/>
    </row>
    <row r="1855" spans="1:54" s="598" customFormat="1">
      <c r="A1855" s="610"/>
      <c r="B1855" s="610"/>
      <c r="C1855" s="611"/>
      <c r="D1855" s="612"/>
      <c r="E1855" s="613"/>
      <c r="F1855" s="597"/>
      <c r="G1855" s="615"/>
      <c r="H1855" s="615" t="str">
        <f>H$39</f>
        <v>MA</v>
      </c>
      <c r="I1855" s="620"/>
      <c r="J1855" s="617"/>
      <c r="K1855" s="618"/>
      <c r="L1855" s="599"/>
      <c r="M1855" s="599"/>
      <c r="N1855" s="599"/>
      <c r="O1855" s="599"/>
      <c r="P1855" s="599"/>
      <c r="Q1855" s="599"/>
      <c r="R1855" s="599"/>
      <c r="S1855" s="599"/>
      <c r="T1855" s="599"/>
      <c r="U1855" s="599"/>
      <c r="V1855" s="599"/>
      <c r="W1855" s="599"/>
      <c r="X1855" s="599"/>
      <c r="Y1855" s="599"/>
      <c r="Z1855" s="599"/>
      <c r="AA1855" s="599"/>
      <c r="AB1855" s="599"/>
      <c r="AC1855" s="599"/>
      <c r="AD1855" s="599"/>
      <c r="AE1855" s="599"/>
      <c r="AF1855" s="599"/>
      <c r="AG1855" s="599"/>
      <c r="AH1855" s="599"/>
      <c r="AI1855" s="599"/>
      <c r="AJ1855" s="599"/>
      <c r="AK1855" s="599"/>
      <c r="AL1855" s="599"/>
      <c r="AM1855" s="599"/>
      <c r="AN1855" s="599"/>
      <c r="AO1855" s="599"/>
      <c r="AP1855" s="599"/>
      <c r="AQ1855" s="599"/>
      <c r="AR1855" s="599"/>
      <c r="AS1855" s="599"/>
      <c r="AT1855" s="599"/>
      <c r="AU1855" s="599"/>
      <c r="AV1855" s="599"/>
      <c r="AW1855" s="599"/>
      <c r="AX1855" s="599"/>
      <c r="AY1855" s="599"/>
      <c r="AZ1855" s="599"/>
      <c r="BA1855" s="599"/>
      <c r="BB1855" s="599"/>
    </row>
    <row r="1856" spans="1:54" s="598" customFormat="1">
      <c r="A1856" s="610"/>
      <c r="B1856" s="610"/>
      <c r="C1856" s="611"/>
      <c r="D1856" s="612"/>
      <c r="E1856" s="613"/>
      <c r="F1856" s="597"/>
      <c r="G1856" s="615"/>
      <c r="H1856" s="615" t="str">
        <f>H$40</f>
        <v>S1</v>
      </c>
      <c r="I1856" s="620"/>
      <c r="J1856" s="617"/>
      <c r="K1856" s="618"/>
      <c r="L1856" s="599"/>
      <c r="M1856" s="599"/>
      <c r="N1856" s="599"/>
      <c r="O1856" s="599"/>
      <c r="P1856" s="599"/>
      <c r="Q1856" s="599"/>
      <c r="R1856" s="599"/>
      <c r="S1856" s="599"/>
      <c r="T1856" s="599"/>
      <c r="U1856" s="599"/>
      <c r="V1856" s="599"/>
      <c r="W1856" s="599"/>
      <c r="X1856" s="599"/>
      <c r="Y1856" s="599"/>
      <c r="Z1856" s="599"/>
      <c r="AA1856" s="599"/>
      <c r="AB1856" s="599"/>
      <c r="AC1856" s="599"/>
      <c r="AD1856" s="599"/>
      <c r="AE1856" s="599"/>
      <c r="AF1856" s="599"/>
      <c r="AG1856" s="599"/>
      <c r="AH1856" s="599"/>
      <c r="AI1856" s="599"/>
      <c r="AJ1856" s="599"/>
      <c r="AK1856" s="599"/>
      <c r="AL1856" s="599"/>
      <c r="AM1856" s="599"/>
      <c r="AN1856" s="599"/>
      <c r="AO1856" s="599"/>
      <c r="AP1856" s="599"/>
      <c r="AQ1856" s="599"/>
      <c r="AR1856" s="599"/>
      <c r="AS1856" s="599"/>
      <c r="AT1856" s="599"/>
      <c r="AU1856" s="599"/>
      <c r="AV1856" s="599"/>
      <c r="AW1856" s="599"/>
      <c r="AX1856" s="599"/>
      <c r="AY1856" s="599"/>
      <c r="AZ1856" s="599"/>
      <c r="BA1856" s="599"/>
      <c r="BB1856" s="599"/>
    </row>
    <row r="1857" spans="1:54" s="598" customFormat="1">
      <c r="A1857" s="610"/>
      <c r="B1857" s="610"/>
      <c r="C1857" s="611"/>
      <c r="D1857" s="612"/>
      <c r="E1857" s="613"/>
      <c r="F1857" s="597"/>
      <c r="G1857" s="615"/>
      <c r="H1857" s="615" t="str">
        <f>H$41</f>
        <v>S2</v>
      </c>
      <c r="I1857" s="620"/>
      <c r="J1857" s="617"/>
      <c r="K1857" s="618"/>
      <c r="L1857" s="599"/>
      <c r="M1857" s="599"/>
      <c r="N1857" s="599"/>
      <c r="O1857" s="599"/>
      <c r="P1857" s="599"/>
      <c r="Q1857" s="599"/>
      <c r="R1857" s="599"/>
      <c r="S1857" s="599"/>
      <c r="T1857" s="599"/>
      <c r="U1857" s="599"/>
      <c r="V1857" s="599"/>
      <c r="W1857" s="599"/>
      <c r="X1857" s="599"/>
      <c r="Y1857" s="599"/>
      <c r="Z1857" s="599"/>
      <c r="AA1857" s="599"/>
      <c r="AB1857" s="599"/>
      <c r="AC1857" s="599"/>
      <c r="AD1857" s="599"/>
      <c r="AE1857" s="599"/>
      <c r="AF1857" s="599"/>
      <c r="AG1857" s="599"/>
      <c r="AH1857" s="599"/>
      <c r="AI1857" s="599"/>
      <c r="AJ1857" s="599"/>
      <c r="AK1857" s="599"/>
      <c r="AL1857" s="599"/>
      <c r="AM1857" s="599"/>
      <c r="AN1857" s="599"/>
      <c r="AO1857" s="599"/>
      <c r="AP1857" s="599"/>
      <c r="AQ1857" s="599"/>
      <c r="AR1857" s="599"/>
      <c r="AS1857" s="599"/>
      <c r="AT1857" s="599"/>
      <c r="AU1857" s="599"/>
      <c r="AV1857" s="599"/>
      <c r="AW1857" s="599"/>
      <c r="AX1857" s="599"/>
      <c r="AY1857" s="599"/>
      <c r="AZ1857" s="599"/>
      <c r="BA1857" s="599"/>
      <c r="BB1857" s="599"/>
    </row>
    <row r="1858" spans="1:54" s="598" customFormat="1">
      <c r="A1858" s="610"/>
      <c r="B1858" s="610"/>
      <c r="C1858" s="611"/>
      <c r="D1858" s="612"/>
      <c r="E1858" s="613"/>
      <c r="F1858" s="597"/>
      <c r="G1858" s="615"/>
      <c r="H1858" s="615" t="str">
        <f>H$42</f>
        <v>S3</v>
      </c>
      <c r="I1858" s="620"/>
      <c r="J1858" s="617"/>
      <c r="K1858" s="618"/>
      <c r="L1858" s="599"/>
      <c r="M1858" s="599"/>
      <c r="N1858" s="599"/>
      <c r="O1858" s="599"/>
      <c r="P1858" s="599"/>
      <c r="Q1858" s="599"/>
      <c r="R1858" s="599"/>
      <c r="S1858" s="599"/>
      <c r="T1858" s="599"/>
      <c r="U1858" s="599"/>
      <c r="V1858" s="599"/>
      <c r="W1858" s="599"/>
      <c r="X1858" s="599"/>
      <c r="Y1858" s="599"/>
      <c r="Z1858" s="599"/>
      <c r="AA1858" s="599"/>
      <c r="AB1858" s="599"/>
      <c r="AC1858" s="599"/>
      <c r="AD1858" s="599"/>
      <c r="AE1858" s="599"/>
      <c r="AF1858" s="599"/>
      <c r="AG1858" s="599"/>
      <c r="AH1858" s="599"/>
      <c r="AI1858" s="599"/>
      <c r="AJ1858" s="599"/>
      <c r="AK1858" s="599"/>
      <c r="AL1858" s="599"/>
      <c r="AM1858" s="599"/>
      <c r="AN1858" s="599"/>
      <c r="AO1858" s="599"/>
      <c r="AP1858" s="599"/>
      <c r="AQ1858" s="599"/>
      <c r="AR1858" s="599"/>
      <c r="AS1858" s="599"/>
      <c r="AT1858" s="599"/>
      <c r="AU1858" s="599"/>
      <c r="AV1858" s="599"/>
      <c r="AW1858" s="599"/>
      <c r="AX1858" s="599"/>
      <c r="AY1858" s="599"/>
      <c r="AZ1858" s="599"/>
      <c r="BA1858" s="599"/>
      <c r="BB1858" s="599"/>
    </row>
    <row r="1859" spans="1:54" s="598" customFormat="1">
      <c r="A1859" s="610"/>
      <c r="B1859" s="610"/>
      <c r="C1859" s="611"/>
      <c r="D1859" s="612"/>
      <c r="E1859" s="613"/>
      <c r="F1859" s="597"/>
      <c r="G1859" s="615"/>
      <c r="H1859" s="615" t="str">
        <f>H$43</f>
        <v>S4</v>
      </c>
      <c r="I1859" s="620"/>
      <c r="J1859" s="617"/>
      <c r="K1859" s="618"/>
      <c r="L1859" s="599"/>
      <c r="M1859" s="599"/>
      <c r="N1859" s="599"/>
      <c r="O1859" s="599"/>
      <c r="P1859" s="599"/>
      <c r="Q1859" s="599"/>
      <c r="R1859" s="599"/>
      <c r="S1859" s="599"/>
      <c r="T1859" s="599"/>
      <c r="U1859" s="599"/>
      <c r="V1859" s="599"/>
      <c r="W1859" s="599"/>
      <c r="X1859" s="599"/>
      <c r="Y1859" s="599"/>
      <c r="Z1859" s="599"/>
      <c r="AA1859" s="599"/>
      <c r="AB1859" s="599"/>
      <c r="AC1859" s="599"/>
      <c r="AD1859" s="599"/>
      <c r="AE1859" s="599"/>
      <c r="AF1859" s="599"/>
      <c r="AG1859" s="599"/>
      <c r="AH1859" s="599"/>
      <c r="AI1859" s="599"/>
      <c r="AJ1859" s="599"/>
      <c r="AK1859" s="599"/>
      <c r="AL1859" s="599"/>
      <c r="AM1859" s="599"/>
      <c r="AN1859" s="599"/>
      <c r="AO1859" s="599"/>
      <c r="AP1859" s="599"/>
      <c r="AQ1859" s="599"/>
      <c r="AR1859" s="599"/>
      <c r="AS1859" s="599"/>
      <c r="AT1859" s="599"/>
      <c r="AU1859" s="599"/>
      <c r="AV1859" s="599"/>
      <c r="AW1859" s="599"/>
      <c r="AX1859" s="599"/>
      <c r="AY1859" s="599"/>
      <c r="AZ1859" s="599"/>
      <c r="BA1859" s="599"/>
      <c r="BB1859" s="599"/>
    </row>
    <row r="1860" spans="1:54" s="598" customFormat="1">
      <c r="A1860" s="610"/>
      <c r="B1860" s="610"/>
      <c r="C1860" s="611"/>
      <c r="D1860" s="612"/>
      <c r="E1860" s="613"/>
      <c r="F1860" s="597"/>
      <c r="G1860" s="610"/>
      <c r="H1860" s="610"/>
      <c r="I1860" s="611"/>
      <c r="J1860" s="612"/>
      <c r="K1860" s="613"/>
      <c r="L1860" s="599"/>
      <c r="M1860" s="599"/>
      <c r="N1860" s="599"/>
      <c r="O1860" s="599"/>
      <c r="P1860" s="599"/>
      <c r="Q1860" s="599"/>
      <c r="R1860" s="599"/>
      <c r="S1860" s="599"/>
      <c r="T1860" s="599"/>
      <c r="U1860" s="599"/>
      <c r="V1860" s="599"/>
      <c r="W1860" s="599"/>
      <c r="X1860" s="599"/>
      <c r="Y1860" s="599"/>
      <c r="Z1860" s="599"/>
      <c r="AA1860" s="599"/>
      <c r="AB1860" s="599"/>
      <c r="AC1860" s="599"/>
      <c r="AD1860" s="599"/>
      <c r="AE1860" s="599"/>
      <c r="AF1860" s="599"/>
      <c r="AG1860" s="599"/>
      <c r="AH1860" s="599"/>
      <c r="AI1860" s="599"/>
      <c r="AJ1860" s="599"/>
      <c r="AK1860" s="599"/>
      <c r="AL1860" s="599"/>
      <c r="AM1860" s="599"/>
      <c r="AN1860" s="599"/>
      <c r="AO1860" s="599"/>
      <c r="AP1860" s="599"/>
      <c r="AQ1860" s="599"/>
      <c r="AR1860" s="599"/>
      <c r="AS1860" s="599"/>
      <c r="AT1860" s="599"/>
      <c r="AU1860" s="599"/>
      <c r="AV1860" s="599"/>
      <c r="AW1860" s="599"/>
      <c r="AX1860" s="599"/>
      <c r="AY1860" s="599"/>
      <c r="AZ1860" s="599"/>
      <c r="BA1860" s="599"/>
      <c r="BB1860" s="599"/>
    </row>
    <row r="1861" spans="1:54" s="598" customFormat="1" ht="137.44999999999999">
      <c r="A1861" s="610"/>
      <c r="B1861" s="610"/>
      <c r="C1861" s="611"/>
      <c r="D1861" s="612"/>
      <c r="E1861" s="613"/>
      <c r="F1861" s="597"/>
      <c r="G1861" s="605" t="s">
        <v>2156</v>
      </c>
      <c r="H1861" s="605"/>
      <c r="I1861" s="606" t="s">
        <v>2157</v>
      </c>
      <c r="J1861" s="607"/>
      <c r="K1861" s="608"/>
      <c r="L1861" s="599"/>
      <c r="M1861" s="599"/>
      <c r="N1861" s="599"/>
      <c r="O1861" s="599"/>
      <c r="P1861" s="599"/>
      <c r="Q1861" s="599"/>
      <c r="R1861" s="599"/>
      <c r="S1861" s="599"/>
      <c r="T1861" s="599"/>
      <c r="U1861" s="599"/>
      <c r="V1861" s="599"/>
      <c r="W1861" s="599"/>
      <c r="X1861" s="599"/>
      <c r="Y1861" s="599"/>
      <c r="Z1861" s="599"/>
      <c r="AA1861" s="599"/>
      <c r="AB1861" s="599"/>
      <c r="AC1861" s="599"/>
      <c r="AD1861" s="599"/>
      <c r="AE1861" s="599"/>
      <c r="AF1861" s="599"/>
      <c r="AG1861" s="599"/>
      <c r="AH1861" s="599"/>
      <c r="AI1861" s="599"/>
      <c r="AJ1861" s="599"/>
      <c r="AK1861" s="599"/>
      <c r="AL1861" s="599"/>
      <c r="AM1861" s="599"/>
      <c r="AN1861" s="599"/>
      <c r="AO1861" s="599"/>
      <c r="AP1861" s="599"/>
      <c r="AQ1861" s="599"/>
      <c r="AR1861" s="599"/>
      <c r="AS1861" s="599"/>
      <c r="AT1861" s="599"/>
      <c r="AU1861" s="599"/>
      <c r="AV1861" s="599"/>
      <c r="AW1861" s="599"/>
      <c r="AX1861" s="599"/>
      <c r="AY1861" s="599"/>
      <c r="AZ1861" s="599"/>
      <c r="BA1861" s="599"/>
      <c r="BB1861" s="599"/>
    </row>
    <row r="1862" spans="1:54" s="598" customFormat="1" ht="173.25" customHeight="1">
      <c r="A1862" s="610"/>
      <c r="B1862" s="610"/>
      <c r="C1862" s="611"/>
      <c r="D1862" s="612"/>
      <c r="E1862" s="613"/>
      <c r="F1862" s="597"/>
      <c r="G1862" s="605"/>
      <c r="H1862" s="605"/>
      <c r="I1862" s="722" t="s">
        <v>2158</v>
      </c>
      <c r="J1862" s="607"/>
      <c r="K1862" s="608"/>
      <c r="L1862" s="599"/>
      <c r="M1862" s="599"/>
      <c r="N1862" s="599"/>
      <c r="O1862" s="599"/>
      <c r="P1862" s="599"/>
      <c r="Q1862" s="599"/>
      <c r="R1862" s="599"/>
      <c r="S1862" s="599"/>
      <c r="T1862" s="599"/>
      <c r="U1862" s="599"/>
      <c r="V1862" s="599"/>
      <c r="W1862" s="599"/>
      <c r="X1862" s="599"/>
      <c r="Y1862" s="599"/>
      <c r="Z1862" s="599"/>
      <c r="AA1862" s="599"/>
      <c r="AB1862" s="599"/>
      <c r="AC1862" s="599"/>
      <c r="AD1862" s="599"/>
      <c r="AE1862" s="599"/>
      <c r="AF1862" s="599"/>
      <c r="AG1862" s="599"/>
      <c r="AH1862" s="599"/>
      <c r="AI1862" s="599"/>
      <c r="AJ1862" s="599"/>
      <c r="AK1862" s="599"/>
      <c r="AL1862" s="599"/>
      <c r="AM1862" s="599"/>
      <c r="AN1862" s="599"/>
      <c r="AO1862" s="599"/>
      <c r="AP1862" s="599"/>
      <c r="AQ1862" s="599"/>
      <c r="AR1862" s="599"/>
      <c r="AS1862" s="599"/>
      <c r="AT1862" s="599"/>
      <c r="AU1862" s="599"/>
      <c r="AV1862" s="599"/>
      <c r="AW1862" s="599"/>
      <c r="AX1862" s="599"/>
      <c r="AY1862" s="599"/>
      <c r="AZ1862" s="599"/>
      <c r="BA1862" s="599"/>
      <c r="BB1862" s="599"/>
    </row>
    <row r="1863" spans="1:54" s="598" customFormat="1">
      <c r="A1863" s="610"/>
      <c r="B1863" s="610"/>
      <c r="C1863" s="611"/>
      <c r="D1863" s="612"/>
      <c r="E1863" s="613"/>
      <c r="F1863" s="597"/>
      <c r="G1863" s="605"/>
      <c r="H1863" s="605" t="s">
        <v>1517</v>
      </c>
      <c r="I1863" s="574"/>
      <c r="J1863" s="607"/>
      <c r="K1863" s="608"/>
      <c r="L1863" s="599"/>
      <c r="M1863" s="599"/>
      <c r="N1863" s="599"/>
      <c r="O1863" s="599"/>
      <c r="P1863" s="599"/>
      <c r="Q1863" s="599"/>
      <c r="R1863" s="599"/>
      <c r="S1863" s="599"/>
      <c r="T1863" s="599"/>
      <c r="U1863" s="599"/>
      <c r="V1863" s="599"/>
      <c r="W1863" s="599"/>
      <c r="X1863" s="599"/>
      <c r="Y1863" s="599"/>
      <c r="Z1863" s="599"/>
      <c r="AA1863" s="599"/>
      <c r="AB1863" s="599"/>
      <c r="AC1863" s="599"/>
      <c r="AD1863" s="599"/>
      <c r="AE1863" s="599"/>
      <c r="AF1863" s="599"/>
      <c r="AG1863" s="599"/>
      <c r="AH1863" s="599"/>
      <c r="AI1863" s="599"/>
      <c r="AJ1863" s="599"/>
      <c r="AK1863" s="599"/>
      <c r="AL1863" s="599"/>
      <c r="AM1863" s="599"/>
      <c r="AN1863" s="599"/>
      <c r="AO1863" s="599"/>
      <c r="AP1863" s="599"/>
      <c r="AQ1863" s="599"/>
      <c r="AR1863" s="599"/>
      <c r="AS1863" s="599"/>
      <c r="AT1863" s="599"/>
      <c r="AU1863" s="599"/>
      <c r="AV1863" s="599"/>
      <c r="AW1863" s="599"/>
      <c r="AX1863" s="599"/>
      <c r="AY1863" s="599"/>
      <c r="AZ1863" s="599"/>
      <c r="BA1863" s="599"/>
      <c r="BB1863" s="599"/>
    </row>
    <row r="1864" spans="1:54" s="598" customFormat="1">
      <c r="A1864" s="610"/>
      <c r="B1864" s="610"/>
      <c r="C1864" s="611"/>
      <c r="D1864" s="612"/>
      <c r="E1864" s="613"/>
      <c r="F1864" s="597"/>
      <c r="G1864" s="605"/>
      <c r="H1864" s="605" t="str">
        <f>H$39</f>
        <v>MA</v>
      </c>
      <c r="I1864" s="574"/>
      <c r="J1864" s="607"/>
      <c r="K1864" s="608"/>
      <c r="L1864" s="599"/>
      <c r="M1864" s="599"/>
      <c r="N1864" s="599"/>
      <c r="O1864" s="599"/>
      <c r="P1864" s="599"/>
      <c r="Q1864" s="599"/>
      <c r="R1864" s="599"/>
      <c r="S1864" s="599"/>
      <c r="T1864" s="599"/>
      <c r="U1864" s="599"/>
      <c r="V1864" s="599"/>
      <c r="W1864" s="599"/>
      <c r="X1864" s="599"/>
      <c r="Y1864" s="599"/>
      <c r="Z1864" s="599"/>
      <c r="AA1864" s="599"/>
      <c r="AB1864" s="599"/>
      <c r="AC1864" s="599"/>
      <c r="AD1864" s="599"/>
      <c r="AE1864" s="599"/>
      <c r="AF1864" s="599"/>
      <c r="AG1864" s="599"/>
      <c r="AH1864" s="599"/>
      <c r="AI1864" s="599"/>
      <c r="AJ1864" s="599"/>
      <c r="AK1864" s="599"/>
      <c r="AL1864" s="599"/>
      <c r="AM1864" s="599"/>
      <c r="AN1864" s="599"/>
      <c r="AO1864" s="599"/>
      <c r="AP1864" s="599"/>
      <c r="AQ1864" s="599"/>
      <c r="AR1864" s="599"/>
      <c r="AS1864" s="599"/>
      <c r="AT1864" s="599"/>
      <c r="AU1864" s="599"/>
      <c r="AV1864" s="599"/>
      <c r="AW1864" s="599"/>
      <c r="AX1864" s="599"/>
      <c r="AY1864" s="599"/>
      <c r="AZ1864" s="599"/>
      <c r="BA1864" s="599"/>
      <c r="BB1864" s="599"/>
    </row>
    <row r="1865" spans="1:54" s="598" customFormat="1">
      <c r="A1865" s="610"/>
      <c r="B1865" s="610"/>
      <c r="C1865" s="611"/>
      <c r="D1865" s="612"/>
      <c r="E1865" s="613"/>
      <c r="F1865" s="597"/>
      <c r="G1865" s="605"/>
      <c r="H1865" s="605" t="str">
        <f>H$40</f>
        <v>S1</v>
      </c>
      <c r="I1865" s="574"/>
      <c r="J1865" s="607"/>
      <c r="K1865" s="608"/>
      <c r="L1865" s="599"/>
      <c r="M1865" s="599"/>
      <c r="N1865" s="599"/>
      <c r="O1865" s="599"/>
      <c r="P1865" s="599"/>
      <c r="Q1865" s="599"/>
      <c r="R1865" s="599"/>
      <c r="S1865" s="599"/>
      <c r="T1865" s="599"/>
      <c r="U1865" s="599"/>
      <c r="V1865" s="599"/>
      <c r="W1865" s="599"/>
      <c r="X1865" s="599"/>
      <c r="Y1865" s="599"/>
      <c r="Z1865" s="599"/>
      <c r="AA1865" s="599"/>
      <c r="AB1865" s="599"/>
      <c r="AC1865" s="599"/>
      <c r="AD1865" s="599"/>
      <c r="AE1865" s="599"/>
      <c r="AF1865" s="599"/>
      <c r="AG1865" s="599"/>
      <c r="AH1865" s="599"/>
      <c r="AI1865" s="599"/>
      <c r="AJ1865" s="599"/>
      <c r="AK1865" s="599"/>
      <c r="AL1865" s="599"/>
      <c r="AM1865" s="599"/>
      <c r="AN1865" s="599"/>
      <c r="AO1865" s="599"/>
      <c r="AP1865" s="599"/>
      <c r="AQ1865" s="599"/>
      <c r="AR1865" s="599"/>
      <c r="AS1865" s="599"/>
      <c r="AT1865" s="599"/>
      <c r="AU1865" s="599"/>
      <c r="AV1865" s="599"/>
      <c r="AW1865" s="599"/>
      <c r="AX1865" s="599"/>
      <c r="AY1865" s="599"/>
      <c r="AZ1865" s="599"/>
      <c r="BA1865" s="599"/>
      <c r="BB1865" s="599"/>
    </row>
    <row r="1866" spans="1:54" s="598" customFormat="1">
      <c r="A1866" s="610"/>
      <c r="B1866" s="610"/>
      <c r="C1866" s="611"/>
      <c r="D1866" s="612"/>
      <c r="E1866" s="613"/>
      <c r="F1866" s="597"/>
      <c r="G1866" s="605"/>
      <c r="H1866" s="605" t="str">
        <f>H$41</f>
        <v>S2</v>
      </c>
      <c r="I1866" s="574"/>
      <c r="J1866" s="607"/>
      <c r="K1866" s="608"/>
      <c r="L1866" s="599"/>
      <c r="M1866" s="599"/>
      <c r="N1866" s="599"/>
      <c r="O1866" s="599"/>
      <c r="P1866" s="599"/>
      <c r="Q1866" s="599"/>
      <c r="R1866" s="599"/>
      <c r="S1866" s="599"/>
      <c r="T1866" s="599"/>
      <c r="U1866" s="599"/>
      <c r="V1866" s="599"/>
      <c r="W1866" s="599"/>
      <c r="X1866" s="599"/>
      <c r="Y1866" s="599"/>
      <c r="Z1866" s="599"/>
      <c r="AA1866" s="599"/>
      <c r="AB1866" s="599"/>
      <c r="AC1866" s="599"/>
      <c r="AD1866" s="599"/>
      <c r="AE1866" s="599"/>
      <c r="AF1866" s="599"/>
      <c r="AG1866" s="599"/>
      <c r="AH1866" s="599"/>
      <c r="AI1866" s="599"/>
      <c r="AJ1866" s="599"/>
      <c r="AK1866" s="599"/>
      <c r="AL1866" s="599"/>
      <c r="AM1866" s="599"/>
      <c r="AN1866" s="599"/>
      <c r="AO1866" s="599"/>
      <c r="AP1866" s="599"/>
      <c r="AQ1866" s="599"/>
      <c r="AR1866" s="599"/>
      <c r="AS1866" s="599"/>
      <c r="AT1866" s="599"/>
      <c r="AU1866" s="599"/>
      <c r="AV1866" s="599"/>
      <c r="AW1866" s="599"/>
      <c r="AX1866" s="599"/>
      <c r="AY1866" s="599"/>
      <c r="AZ1866" s="599"/>
      <c r="BA1866" s="599"/>
      <c r="BB1866" s="599"/>
    </row>
    <row r="1867" spans="1:54" s="598" customFormat="1">
      <c r="A1867" s="610"/>
      <c r="B1867" s="610"/>
      <c r="C1867" s="611"/>
      <c r="D1867" s="612"/>
      <c r="E1867" s="613"/>
      <c r="F1867" s="597"/>
      <c r="G1867" s="605"/>
      <c r="H1867" s="605" t="str">
        <f>H$42</f>
        <v>S3</v>
      </c>
      <c r="I1867" s="574"/>
      <c r="J1867" s="607"/>
      <c r="K1867" s="608"/>
      <c r="L1867" s="599"/>
      <c r="M1867" s="599"/>
      <c r="N1867" s="599"/>
      <c r="O1867" s="599"/>
      <c r="P1867" s="599"/>
      <c r="Q1867" s="599"/>
      <c r="R1867" s="599"/>
      <c r="S1867" s="599"/>
      <c r="T1867" s="599"/>
      <c r="U1867" s="599"/>
      <c r="V1867" s="599"/>
      <c r="W1867" s="599"/>
      <c r="X1867" s="599"/>
      <c r="Y1867" s="599"/>
      <c r="Z1867" s="599"/>
      <c r="AA1867" s="599"/>
      <c r="AB1867" s="599"/>
      <c r="AC1867" s="599"/>
      <c r="AD1867" s="599"/>
      <c r="AE1867" s="599"/>
      <c r="AF1867" s="599"/>
      <c r="AG1867" s="599"/>
      <c r="AH1867" s="599"/>
      <c r="AI1867" s="599"/>
      <c r="AJ1867" s="599"/>
      <c r="AK1867" s="599"/>
      <c r="AL1867" s="599"/>
      <c r="AM1867" s="599"/>
      <c r="AN1867" s="599"/>
      <c r="AO1867" s="599"/>
      <c r="AP1867" s="599"/>
      <c r="AQ1867" s="599"/>
      <c r="AR1867" s="599"/>
      <c r="AS1867" s="599"/>
      <c r="AT1867" s="599"/>
      <c r="AU1867" s="599"/>
      <c r="AV1867" s="599"/>
      <c r="AW1867" s="599"/>
      <c r="AX1867" s="599"/>
      <c r="AY1867" s="599"/>
      <c r="AZ1867" s="599"/>
      <c r="BA1867" s="599"/>
      <c r="BB1867" s="599"/>
    </row>
    <row r="1868" spans="1:54" s="598" customFormat="1">
      <c r="A1868" s="610"/>
      <c r="B1868" s="610"/>
      <c r="C1868" s="611"/>
      <c r="D1868" s="612"/>
      <c r="E1868" s="613"/>
      <c r="F1868" s="597"/>
      <c r="G1868" s="673"/>
      <c r="H1868" s="673" t="str">
        <f>H$43</f>
        <v>S4</v>
      </c>
      <c r="I1868" s="674"/>
      <c r="J1868" s="675"/>
      <c r="K1868" s="676"/>
      <c r="L1868" s="599"/>
      <c r="M1868" s="599"/>
      <c r="N1868" s="599"/>
      <c r="O1868" s="599"/>
      <c r="P1868" s="599"/>
      <c r="Q1868" s="599"/>
      <c r="R1868" s="599"/>
      <c r="S1868" s="599"/>
      <c r="T1868" s="599"/>
      <c r="U1868" s="599"/>
      <c r="V1868" s="599"/>
      <c r="W1868" s="599"/>
      <c r="X1868" s="599"/>
      <c r="Y1868" s="599"/>
      <c r="Z1868" s="599"/>
      <c r="AA1868" s="599"/>
      <c r="AB1868" s="599"/>
      <c r="AC1868" s="599"/>
      <c r="AD1868" s="599"/>
      <c r="AE1868" s="599"/>
      <c r="AF1868" s="599"/>
      <c r="AG1868" s="599"/>
      <c r="AH1868" s="599"/>
      <c r="AI1868" s="599"/>
      <c r="AJ1868" s="599"/>
      <c r="AK1868" s="599"/>
      <c r="AL1868" s="599"/>
      <c r="AM1868" s="599"/>
      <c r="AN1868" s="599"/>
      <c r="AO1868" s="599"/>
      <c r="AP1868" s="599"/>
      <c r="AQ1868" s="599"/>
      <c r="AR1868" s="599"/>
      <c r="AS1868" s="599"/>
      <c r="AT1868" s="599"/>
      <c r="AU1868" s="599"/>
      <c r="AV1868" s="599"/>
      <c r="AW1868" s="599"/>
      <c r="AX1868" s="599"/>
      <c r="AY1868" s="599"/>
      <c r="AZ1868" s="599"/>
      <c r="BA1868" s="599"/>
      <c r="BB1868" s="599"/>
    </row>
    <row r="1869" spans="1:54" s="598" customFormat="1">
      <c r="A1869" s="610"/>
      <c r="B1869" s="610"/>
      <c r="C1869" s="611"/>
      <c r="D1869" s="612"/>
      <c r="E1869" s="613"/>
      <c r="F1869" s="597"/>
      <c r="G1869" s="635"/>
      <c r="H1869" s="635"/>
      <c r="I1869" s="636"/>
      <c r="J1869" s="637"/>
      <c r="K1869" s="638"/>
      <c r="L1869" s="599"/>
      <c r="M1869" s="599"/>
      <c r="N1869" s="599"/>
      <c r="O1869" s="599"/>
      <c r="P1869" s="599"/>
      <c r="Q1869" s="599"/>
      <c r="R1869" s="599"/>
      <c r="S1869" s="599"/>
      <c r="T1869" s="599"/>
      <c r="U1869" s="599"/>
      <c r="V1869" s="599"/>
      <c r="W1869" s="599"/>
      <c r="X1869" s="599"/>
      <c r="Y1869" s="599"/>
      <c r="Z1869" s="599"/>
      <c r="AA1869" s="599"/>
      <c r="AB1869" s="599"/>
      <c r="AC1869" s="599"/>
      <c r="AD1869" s="599"/>
      <c r="AE1869" s="599"/>
      <c r="AF1869" s="599"/>
      <c r="AG1869" s="599"/>
      <c r="AH1869" s="599"/>
      <c r="AI1869" s="599"/>
      <c r="AJ1869" s="599"/>
      <c r="AK1869" s="599"/>
      <c r="AL1869" s="599"/>
      <c r="AM1869" s="599"/>
      <c r="AN1869" s="599"/>
      <c r="AO1869" s="599"/>
      <c r="AP1869" s="599"/>
      <c r="AQ1869" s="599"/>
      <c r="AR1869" s="599"/>
      <c r="AS1869" s="599"/>
      <c r="AT1869" s="599"/>
      <c r="AU1869" s="599"/>
      <c r="AV1869" s="599"/>
      <c r="AW1869" s="599"/>
      <c r="AX1869" s="599"/>
      <c r="AY1869" s="599"/>
      <c r="AZ1869" s="599"/>
      <c r="BA1869" s="599"/>
      <c r="BB1869" s="599"/>
    </row>
    <row r="1870" spans="1:54" s="598" customFormat="1" ht="87.6">
      <c r="A1870" s="610"/>
      <c r="B1870" s="610"/>
      <c r="C1870" s="611"/>
      <c r="D1870" s="612"/>
      <c r="E1870" s="613"/>
      <c r="F1870" s="597"/>
      <c r="G1870" s="671" t="s">
        <v>2159</v>
      </c>
      <c r="H1870" s="671"/>
      <c r="I1870" s="723" t="s">
        <v>2160</v>
      </c>
      <c r="J1870" s="711"/>
      <c r="K1870" s="712"/>
      <c r="L1870" s="599"/>
      <c r="M1870" s="599"/>
      <c r="N1870" s="599"/>
      <c r="O1870" s="599"/>
      <c r="P1870" s="599"/>
      <c r="Q1870" s="599"/>
      <c r="R1870" s="599"/>
      <c r="S1870" s="599"/>
      <c r="T1870" s="599"/>
      <c r="U1870" s="599"/>
      <c r="V1870" s="599"/>
      <c r="W1870" s="599"/>
      <c r="X1870" s="599"/>
      <c r="Y1870" s="599"/>
      <c r="Z1870" s="599"/>
      <c r="AA1870" s="599"/>
      <c r="AB1870" s="599"/>
      <c r="AC1870" s="599"/>
      <c r="AD1870" s="599"/>
      <c r="AE1870" s="599"/>
      <c r="AF1870" s="599"/>
      <c r="AG1870" s="599"/>
      <c r="AH1870" s="599"/>
      <c r="AI1870" s="599"/>
      <c r="AJ1870" s="599"/>
      <c r="AK1870" s="599"/>
      <c r="AL1870" s="599"/>
      <c r="AM1870" s="599"/>
      <c r="AN1870" s="599"/>
      <c r="AO1870" s="599"/>
      <c r="AP1870" s="599"/>
      <c r="AQ1870" s="599"/>
      <c r="AR1870" s="599"/>
      <c r="AS1870" s="599"/>
      <c r="AT1870" s="599"/>
      <c r="AU1870" s="599"/>
      <c r="AV1870" s="599"/>
      <c r="AW1870" s="599"/>
      <c r="AX1870" s="599"/>
      <c r="AY1870" s="599"/>
      <c r="AZ1870" s="599"/>
      <c r="BA1870" s="599"/>
      <c r="BB1870" s="599"/>
    </row>
    <row r="1871" spans="1:54" s="598" customFormat="1" ht="200.25" customHeight="1">
      <c r="A1871" s="610"/>
      <c r="B1871" s="610"/>
      <c r="C1871" s="611"/>
      <c r="D1871" s="612"/>
      <c r="E1871" s="613"/>
      <c r="F1871" s="597"/>
      <c r="G1871" s="605"/>
      <c r="H1871" s="605"/>
      <c r="I1871" s="609" t="s">
        <v>2161</v>
      </c>
      <c r="J1871" s="607"/>
      <c r="K1871" s="608"/>
      <c r="L1871" s="599"/>
      <c r="M1871" s="599"/>
      <c r="N1871" s="599"/>
      <c r="O1871" s="599"/>
      <c r="P1871" s="599"/>
      <c r="Q1871" s="599"/>
      <c r="R1871" s="599"/>
      <c r="S1871" s="599"/>
      <c r="T1871" s="599"/>
      <c r="U1871" s="599"/>
      <c r="V1871" s="599"/>
      <c r="W1871" s="599"/>
      <c r="X1871" s="599"/>
      <c r="Y1871" s="599"/>
      <c r="Z1871" s="599"/>
      <c r="AA1871" s="599"/>
      <c r="AB1871" s="599"/>
      <c r="AC1871" s="599"/>
      <c r="AD1871" s="599"/>
      <c r="AE1871" s="599"/>
      <c r="AF1871" s="599"/>
      <c r="AG1871" s="599"/>
      <c r="AH1871" s="599"/>
      <c r="AI1871" s="599"/>
      <c r="AJ1871" s="599"/>
      <c r="AK1871" s="599"/>
      <c r="AL1871" s="599"/>
      <c r="AM1871" s="599"/>
      <c r="AN1871" s="599"/>
      <c r="AO1871" s="599"/>
      <c r="AP1871" s="599"/>
      <c r="AQ1871" s="599"/>
      <c r="AR1871" s="599"/>
      <c r="AS1871" s="599"/>
      <c r="AT1871" s="599"/>
      <c r="AU1871" s="599"/>
      <c r="AV1871" s="599"/>
      <c r="AW1871" s="599"/>
      <c r="AX1871" s="599"/>
      <c r="AY1871" s="599"/>
      <c r="AZ1871" s="599"/>
      <c r="BA1871" s="599"/>
      <c r="BB1871" s="599"/>
    </row>
    <row r="1872" spans="1:54" s="598" customFormat="1">
      <c r="A1872" s="610"/>
      <c r="B1872" s="610"/>
      <c r="C1872" s="611"/>
      <c r="D1872" s="612"/>
      <c r="E1872" s="613"/>
      <c r="F1872" s="597"/>
      <c r="G1872" s="605"/>
      <c r="H1872" s="605" t="s">
        <v>1517</v>
      </c>
      <c r="I1872" s="574"/>
      <c r="J1872" s="607"/>
      <c r="K1872" s="608"/>
      <c r="L1872" s="599"/>
      <c r="M1872" s="599"/>
      <c r="N1872" s="599"/>
      <c r="O1872" s="599"/>
      <c r="P1872" s="599"/>
      <c r="Q1872" s="599"/>
      <c r="R1872" s="599"/>
      <c r="S1872" s="599"/>
      <c r="T1872" s="599"/>
      <c r="U1872" s="599"/>
      <c r="V1872" s="599"/>
      <c r="W1872" s="599"/>
      <c r="X1872" s="599"/>
      <c r="Y1872" s="599"/>
      <c r="Z1872" s="599"/>
      <c r="AA1872" s="599"/>
      <c r="AB1872" s="599"/>
      <c r="AC1872" s="599"/>
      <c r="AD1872" s="599"/>
      <c r="AE1872" s="599"/>
      <c r="AF1872" s="599"/>
      <c r="AG1872" s="599"/>
      <c r="AH1872" s="599"/>
      <c r="AI1872" s="599"/>
      <c r="AJ1872" s="599"/>
      <c r="AK1872" s="599"/>
      <c r="AL1872" s="599"/>
      <c r="AM1872" s="599"/>
      <c r="AN1872" s="599"/>
      <c r="AO1872" s="599"/>
      <c r="AP1872" s="599"/>
      <c r="AQ1872" s="599"/>
      <c r="AR1872" s="599"/>
      <c r="AS1872" s="599"/>
      <c r="AT1872" s="599"/>
      <c r="AU1872" s="599"/>
      <c r="AV1872" s="599"/>
      <c r="AW1872" s="599"/>
      <c r="AX1872" s="599"/>
      <c r="AY1872" s="599"/>
      <c r="AZ1872" s="599"/>
      <c r="BA1872" s="599"/>
      <c r="BB1872" s="599"/>
    </row>
    <row r="1873" spans="1:54" s="598" customFormat="1">
      <c r="A1873" s="610"/>
      <c r="B1873" s="610"/>
      <c r="C1873" s="611"/>
      <c r="D1873" s="612"/>
      <c r="E1873" s="613"/>
      <c r="F1873" s="597"/>
      <c r="G1873" s="605"/>
      <c r="H1873" s="605" t="str">
        <f>H$39</f>
        <v>MA</v>
      </c>
      <c r="I1873" s="574"/>
      <c r="J1873" s="607"/>
      <c r="K1873" s="608"/>
      <c r="L1873" s="599"/>
      <c r="M1873" s="599"/>
      <c r="N1873" s="599"/>
      <c r="O1873" s="599"/>
      <c r="P1873" s="599"/>
      <c r="Q1873" s="599"/>
      <c r="R1873" s="599"/>
      <c r="S1873" s="599"/>
      <c r="T1873" s="599"/>
      <c r="U1873" s="599"/>
      <c r="V1873" s="599"/>
      <c r="W1873" s="599"/>
      <c r="X1873" s="599"/>
      <c r="Y1873" s="599"/>
      <c r="Z1873" s="599"/>
      <c r="AA1873" s="599"/>
      <c r="AB1873" s="599"/>
      <c r="AC1873" s="599"/>
      <c r="AD1873" s="599"/>
      <c r="AE1873" s="599"/>
      <c r="AF1873" s="599"/>
      <c r="AG1873" s="599"/>
      <c r="AH1873" s="599"/>
      <c r="AI1873" s="599"/>
      <c r="AJ1873" s="599"/>
      <c r="AK1873" s="599"/>
      <c r="AL1873" s="599"/>
      <c r="AM1873" s="599"/>
      <c r="AN1873" s="599"/>
      <c r="AO1873" s="599"/>
      <c r="AP1873" s="599"/>
      <c r="AQ1873" s="599"/>
      <c r="AR1873" s="599"/>
      <c r="AS1873" s="599"/>
      <c r="AT1873" s="599"/>
      <c r="AU1873" s="599"/>
      <c r="AV1873" s="599"/>
      <c r="AW1873" s="599"/>
      <c r="AX1873" s="599"/>
      <c r="AY1873" s="599"/>
      <c r="AZ1873" s="599"/>
      <c r="BA1873" s="599"/>
      <c r="BB1873" s="599"/>
    </row>
    <row r="1874" spans="1:54" s="598" customFormat="1">
      <c r="A1874" s="610"/>
      <c r="B1874" s="610"/>
      <c r="C1874" s="611"/>
      <c r="D1874" s="612"/>
      <c r="E1874" s="613"/>
      <c r="F1874" s="597"/>
      <c r="G1874" s="605"/>
      <c r="H1874" s="605" t="str">
        <f>H$40</f>
        <v>S1</v>
      </c>
      <c r="I1874" s="574"/>
      <c r="J1874" s="607"/>
      <c r="K1874" s="608"/>
      <c r="L1874" s="599"/>
      <c r="M1874" s="599"/>
      <c r="N1874" s="599"/>
      <c r="O1874" s="599"/>
      <c r="P1874" s="599"/>
      <c r="Q1874" s="599"/>
      <c r="R1874" s="599"/>
      <c r="S1874" s="599"/>
      <c r="T1874" s="599"/>
      <c r="U1874" s="599"/>
      <c r="V1874" s="599"/>
      <c r="W1874" s="599"/>
      <c r="X1874" s="599"/>
      <c r="Y1874" s="599"/>
      <c r="Z1874" s="599"/>
      <c r="AA1874" s="599"/>
      <c r="AB1874" s="599"/>
      <c r="AC1874" s="599"/>
      <c r="AD1874" s="599"/>
      <c r="AE1874" s="599"/>
      <c r="AF1874" s="599"/>
      <c r="AG1874" s="599"/>
      <c r="AH1874" s="599"/>
      <c r="AI1874" s="599"/>
      <c r="AJ1874" s="599"/>
      <c r="AK1874" s="599"/>
      <c r="AL1874" s="599"/>
      <c r="AM1874" s="599"/>
      <c r="AN1874" s="599"/>
      <c r="AO1874" s="599"/>
      <c r="AP1874" s="599"/>
      <c r="AQ1874" s="599"/>
      <c r="AR1874" s="599"/>
      <c r="AS1874" s="599"/>
      <c r="AT1874" s="599"/>
      <c r="AU1874" s="599"/>
      <c r="AV1874" s="599"/>
      <c r="AW1874" s="599"/>
      <c r="AX1874" s="599"/>
      <c r="AY1874" s="599"/>
      <c r="AZ1874" s="599"/>
      <c r="BA1874" s="599"/>
      <c r="BB1874" s="599"/>
    </row>
    <row r="1875" spans="1:54" s="598" customFormat="1">
      <c r="A1875" s="610"/>
      <c r="B1875" s="610"/>
      <c r="C1875" s="611"/>
      <c r="D1875" s="612"/>
      <c r="E1875" s="613"/>
      <c r="F1875" s="597"/>
      <c r="G1875" s="605"/>
      <c r="H1875" s="605" t="str">
        <f>H$41</f>
        <v>S2</v>
      </c>
      <c r="I1875" s="574"/>
      <c r="J1875" s="607"/>
      <c r="K1875" s="608"/>
      <c r="L1875" s="599"/>
      <c r="M1875" s="599"/>
      <c r="N1875" s="599"/>
      <c r="O1875" s="599"/>
      <c r="P1875" s="599"/>
      <c r="Q1875" s="599"/>
      <c r="R1875" s="599"/>
      <c r="S1875" s="599"/>
      <c r="T1875" s="599"/>
      <c r="U1875" s="599"/>
      <c r="V1875" s="599"/>
      <c r="W1875" s="599"/>
      <c r="X1875" s="599"/>
      <c r="Y1875" s="599"/>
      <c r="Z1875" s="599"/>
      <c r="AA1875" s="599"/>
      <c r="AB1875" s="599"/>
      <c r="AC1875" s="599"/>
      <c r="AD1875" s="599"/>
      <c r="AE1875" s="599"/>
      <c r="AF1875" s="599"/>
      <c r="AG1875" s="599"/>
      <c r="AH1875" s="599"/>
      <c r="AI1875" s="599"/>
      <c r="AJ1875" s="599"/>
      <c r="AK1875" s="599"/>
      <c r="AL1875" s="599"/>
      <c r="AM1875" s="599"/>
      <c r="AN1875" s="599"/>
      <c r="AO1875" s="599"/>
      <c r="AP1875" s="599"/>
      <c r="AQ1875" s="599"/>
      <c r="AR1875" s="599"/>
      <c r="AS1875" s="599"/>
      <c r="AT1875" s="599"/>
      <c r="AU1875" s="599"/>
      <c r="AV1875" s="599"/>
      <c r="AW1875" s="599"/>
      <c r="AX1875" s="599"/>
      <c r="AY1875" s="599"/>
      <c r="AZ1875" s="599"/>
      <c r="BA1875" s="599"/>
      <c r="BB1875" s="599"/>
    </row>
    <row r="1876" spans="1:54" s="598" customFormat="1">
      <c r="A1876" s="610"/>
      <c r="B1876" s="610"/>
      <c r="C1876" s="611"/>
      <c r="D1876" s="612"/>
      <c r="E1876" s="613"/>
      <c r="F1876" s="597"/>
      <c r="G1876" s="605"/>
      <c r="H1876" s="605" t="str">
        <f>H$42</f>
        <v>S3</v>
      </c>
      <c r="I1876" s="574"/>
      <c r="J1876" s="607"/>
      <c r="K1876" s="608"/>
      <c r="L1876" s="599"/>
      <c r="M1876" s="599"/>
      <c r="N1876" s="599"/>
      <c r="O1876" s="599"/>
      <c r="P1876" s="599"/>
      <c r="Q1876" s="599"/>
      <c r="R1876" s="599"/>
      <c r="S1876" s="599"/>
      <c r="T1876" s="599"/>
      <c r="U1876" s="599"/>
      <c r="V1876" s="599"/>
      <c r="W1876" s="599"/>
      <c r="X1876" s="599"/>
      <c r="Y1876" s="599"/>
      <c r="Z1876" s="599"/>
      <c r="AA1876" s="599"/>
      <c r="AB1876" s="599"/>
      <c r="AC1876" s="599"/>
      <c r="AD1876" s="599"/>
      <c r="AE1876" s="599"/>
      <c r="AF1876" s="599"/>
      <c r="AG1876" s="599"/>
      <c r="AH1876" s="599"/>
      <c r="AI1876" s="599"/>
      <c r="AJ1876" s="599"/>
      <c r="AK1876" s="599"/>
      <c r="AL1876" s="599"/>
      <c r="AM1876" s="599"/>
      <c r="AN1876" s="599"/>
      <c r="AO1876" s="599"/>
      <c r="AP1876" s="599"/>
      <c r="AQ1876" s="599"/>
      <c r="AR1876" s="599"/>
      <c r="AS1876" s="599"/>
      <c r="AT1876" s="599"/>
      <c r="AU1876" s="599"/>
      <c r="AV1876" s="599"/>
      <c r="AW1876" s="599"/>
      <c r="AX1876" s="599"/>
      <c r="AY1876" s="599"/>
      <c r="AZ1876" s="599"/>
      <c r="BA1876" s="599"/>
      <c r="BB1876" s="599"/>
    </row>
    <row r="1877" spans="1:54" s="598" customFormat="1">
      <c r="A1877" s="610"/>
      <c r="B1877" s="610"/>
      <c r="C1877" s="611"/>
      <c r="D1877" s="612"/>
      <c r="E1877" s="613"/>
      <c r="F1877" s="597"/>
      <c r="G1877" s="605"/>
      <c r="H1877" s="605" t="str">
        <f>H$43</f>
        <v>S4</v>
      </c>
      <c r="I1877" s="574"/>
      <c r="J1877" s="607"/>
      <c r="K1877" s="608"/>
      <c r="L1877" s="599"/>
      <c r="M1877" s="599"/>
      <c r="N1877" s="599"/>
      <c r="O1877" s="599"/>
      <c r="P1877" s="599"/>
      <c r="Q1877" s="599"/>
      <c r="R1877" s="599"/>
      <c r="S1877" s="599"/>
      <c r="T1877" s="599"/>
      <c r="U1877" s="599"/>
      <c r="V1877" s="599"/>
      <c r="W1877" s="599"/>
      <c r="X1877" s="599"/>
      <c r="Y1877" s="599"/>
      <c r="Z1877" s="599"/>
      <c r="AA1877" s="599"/>
      <c r="AB1877" s="599"/>
      <c r="AC1877" s="599"/>
      <c r="AD1877" s="599"/>
      <c r="AE1877" s="599"/>
      <c r="AF1877" s="599"/>
      <c r="AG1877" s="599"/>
      <c r="AH1877" s="599"/>
      <c r="AI1877" s="599"/>
      <c r="AJ1877" s="599"/>
      <c r="AK1877" s="599"/>
      <c r="AL1877" s="599"/>
      <c r="AM1877" s="599"/>
      <c r="AN1877" s="599"/>
      <c r="AO1877" s="599"/>
      <c r="AP1877" s="599"/>
      <c r="AQ1877" s="599"/>
      <c r="AR1877" s="599"/>
      <c r="AS1877" s="599"/>
      <c r="AT1877" s="599"/>
      <c r="AU1877" s="599"/>
      <c r="AV1877" s="599"/>
      <c r="AW1877" s="599"/>
      <c r="AX1877" s="599"/>
      <c r="AY1877" s="599"/>
      <c r="AZ1877" s="599"/>
      <c r="BA1877" s="599"/>
      <c r="BB1877" s="599"/>
    </row>
    <row r="1878" spans="1:54" s="598" customFormat="1">
      <c r="A1878" s="610"/>
      <c r="B1878" s="610"/>
      <c r="C1878" s="611"/>
      <c r="D1878" s="612"/>
      <c r="E1878" s="613"/>
      <c r="F1878" s="597"/>
      <c r="G1878" s="610"/>
      <c r="H1878" s="610"/>
      <c r="I1878" s="611"/>
      <c r="J1878" s="612"/>
      <c r="K1878" s="613"/>
      <c r="L1878" s="599"/>
      <c r="M1878" s="599"/>
      <c r="N1878" s="599"/>
      <c r="O1878" s="599"/>
      <c r="P1878" s="599"/>
      <c r="Q1878" s="599"/>
      <c r="R1878" s="599"/>
      <c r="S1878" s="599"/>
      <c r="T1878" s="599"/>
      <c r="U1878" s="599"/>
      <c r="V1878" s="599"/>
      <c r="W1878" s="599"/>
      <c r="X1878" s="599"/>
      <c r="Y1878" s="599"/>
      <c r="Z1878" s="599"/>
      <c r="AA1878" s="599"/>
      <c r="AB1878" s="599"/>
      <c r="AC1878" s="599"/>
      <c r="AD1878" s="599"/>
      <c r="AE1878" s="599"/>
      <c r="AF1878" s="599"/>
      <c r="AG1878" s="599"/>
      <c r="AH1878" s="599"/>
      <c r="AI1878" s="599"/>
      <c r="AJ1878" s="599"/>
      <c r="AK1878" s="599"/>
      <c r="AL1878" s="599"/>
      <c r="AM1878" s="599"/>
      <c r="AN1878" s="599"/>
      <c r="AO1878" s="599"/>
      <c r="AP1878" s="599"/>
      <c r="AQ1878" s="599"/>
      <c r="AR1878" s="599"/>
      <c r="AS1878" s="599"/>
      <c r="AT1878" s="599"/>
      <c r="AU1878" s="599"/>
      <c r="AV1878" s="599"/>
      <c r="AW1878" s="599"/>
      <c r="AX1878" s="599"/>
      <c r="AY1878" s="599"/>
      <c r="AZ1878" s="599"/>
      <c r="BA1878" s="599"/>
      <c r="BB1878" s="599"/>
    </row>
    <row r="1879" spans="1:54" s="598" customFormat="1" ht="150">
      <c r="A1879" s="610"/>
      <c r="B1879" s="610"/>
      <c r="C1879" s="611"/>
      <c r="D1879" s="612"/>
      <c r="E1879" s="613"/>
      <c r="F1879" s="597"/>
      <c r="G1879" s="605" t="s">
        <v>2162</v>
      </c>
      <c r="H1879" s="605"/>
      <c r="I1879" s="606" t="s">
        <v>2163</v>
      </c>
      <c r="J1879" s="607"/>
      <c r="K1879" s="608"/>
      <c r="L1879" s="599"/>
      <c r="M1879" s="599"/>
      <c r="N1879" s="599"/>
      <c r="O1879" s="599"/>
      <c r="P1879" s="599"/>
      <c r="Q1879" s="599"/>
      <c r="R1879" s="599"/>
      <c r="S1879" s="599"/>
      <c r="T1879" s="599"/>
      <c r="U1879" s="599"/>
      <c r="V1879" s="599"/>
      <c r="W1879" s="599"/>
      <c r="X1879" s="599"/>
      <c r="Y1879" s="599"/>
      <c r="Z1879" s="599"/>
      <c r="AA1879" s="599"/>
      <c r="AB1879" s="599"/>
      <c r="AC1879" s="599"/>
      <c r="AD1879" s="599"/>
      <c r="AE1879" s="599"/>
      <c r="AF1879" s="599"/>
      <c r="AG1879" s="599"/>
      <c r="AH1879" s="599"/>
      <c r="AI1879" s="599"/>
      <c r="AJ1879" s="599"/>
      <c r="AK1879" s="599"/>
      <c r="AL1879" s="599"/>
      <c r="AM1879" s="599"/>
      <c r="AN1879" s="599"/>
      <c r="AO1879" s="599"/>
      <c r="AP1879" s="599"/>
      <c r="AQ1879" s="599"/>
      <c r="AR1879" s="599"/>
      <c r="AS1879" s="599"/>
      <c r="AT1879" s="599"/>
      <c r="AU1879" s="599"/>
      <c r="AV1879" s="599"/>
      <c r="AW1879" s="599"/>
      <c r="AX1879" s="599"/>
      <c r="AY1879" s="599"/>
      <c r="AZ1879" s="599"/>
      <c r="BA1879" s="599"/>
      <c r="BB1879" s="599"/>
    </row>
    <row r="1880" spans="1:54" s="598" customFormat="1" ht="75">
      <c r="A1880" s="610"/>
      <c r="B1880" s="610"/>
      <c r="C1880" s="611"/>
      <c r="D1880" s="612"/>
      <c r="E1880" s="613"/>
      <c r="F1880" s="597"/>
      <c r="G1880" s="605"/>
      <c r="H1880" s="605"/>
      <c r="I1880" s="609" t="s">
        <v>2164</v>
      </c>
      <c r="J1880" s="607"/>
      <c r="K1880" s="608"/>
      <c r="L1880" s="599"/>
      <c r="M1880" s="599"/>
      <c r="N1880" s="599"/>
      <c r="O1880" s="599"/>
      <c r="P1880" s="599"/>
      <c r="Q1880" s="599"/>
      <c r="R1880" s="599"/>
      <c r="S1880" s="599"/>
      <c r="T1880" s="599"/>
      <c r="U1880" s="599"/>
      <c r="V1880" s="599"/>
      <c r="W1880" s="599"/>
      <c r="X1880" s="599"/>
      <c r="Y1880" s="599"/>
      <c r="Z1880" s="599"/>
      <c r="AA1880" s="599"/>
      <c r="AB1880" s="599"/>
      <c r="AC1880" s="599"/>
      <c r="AD1880" s="599"/>
      <c r="AE1880" s="599"/>
      <c r="AF1880" s="599"/>
      <c r="AG1880" s="599"/>
      <c r="AH1880" s="599"/>
      <c r="AI1880" s="599"/>
      <c r="AJ1880" s="599"/>
      <c r="AK1880" s="599"/>
      <c r="AL1880" s="599"/>
      <c r="AM1880" s="599"/>
      <c r="AN1880" s="599"/>
      <c r="AO1880" s="599"/>
      <c r="AP1880" s="599"/>
      <c r="AQ1880" s="599"/>
      <c r="AR1880" s="599"/>
      <c r="AS1880" s="599"/>
      <c r="AT1880" s="599"/>
      <c r="AU1880" s="599"/>
      <c r="AV1880" s="599"/>
      <c r="AW1880" s="599"/>
      <c r="AX1880" s="599"/>
      <c r="AY1880" s="599"/>
      <c r="AZ1880" s="599"/>
      <c r="BA1880" s="599"/>
      <c r="BB1880" s="599"/>
    </row>
    <row r="1881" spans="1:54" s="598" customFormat="1">
      <c r="A1881" s="610"/>
      <c r="B1881" s="610"/>
      <c r="C1881" s="611"/>
      <c r="D1881" s="612"/>
      <c r="E1881" s="613"/>
      <c r="F1881" s="597"/>
      <c r="G1881" s="605"/>
      <c r="H1881" s="605" t="s">
        <v>1517</v>
      </c>
      <c r="I1881" s="574"/>
      <c r="J1881" s="607"/>
      <c r="K1881" s="608"/>
      <c r="L1881" s="599"/>
      <c r="M1881" s="599"/>
      <c r="N1881" s="599"/>
      <c r="O1881" s="599"/>
      <c r="P1881" s="599"/>
      <c r="Q1881" s="599"/>
      <c r="R1881" s="599"/>
      <c r="S1881" s="599"/>
      <c r="T1881" s="599"/>
      <c r="U1881" s="599"/>
      <c r="V1881" s="599"/>
      <c r="W1881" s="599"/>
      <c r="X1881" s="599"/>
      <c r="Y1881" s="599"/>
      <c r="Z1881" s="599"/>
      <c r="AA1881" s="599"/>
      <c r="AB1881" s="599"/>
      <c r="AC1881" s="599"/>
      <c r="AD1881" s="599"/>
      <c r="AE1881" s="599"/>
      <c r="AF1881" s="599"/>
      <c r="AG1881" s="599"/>
      <c r="AH1881" s="599"/>
      <c r="AI1881" s="599"/>
      <c r="AJ1881" s="599"/>
      <c r="AK1881" s="599"/>
      <c r="AL1881" s="599"/>
      <c r="AM1881" s="599"/>
      <c r="AN1881" s="599"/>
      <c r="AO1881" s="599"/>
      <c r="AP1881" s="599"/>
      <c r="AQ1881" s="599"/>
      <c r="AR1881" s="599"/>
      <c r="AS1881" s="599"/>
      <c r="AT1881" s="599"/>
      <c r="AU1881" s="599"/>
      <c r="AV1881" s="599"/>
      <c r="AW1881" s="599"/>
      <c r="AX1881" s="599"/>
      <c r="AY1881" s="599"/>
      <c r="AZ1881" s="599"/>
      <c r="BA1881" s="599"/>
      <c r="BB1881" s="599"/>
    </row>
    <row r="1882" spans="1:54" s="598" customFormat="1">
      <c r="A1882" s="610"/>
      <c r="B1882" s="610"/>
      <c r="C1882" s="611"/>
      <c r="D1882" s="612"/>
      <c r="E1882" s="613"/>
      <c r="F1882" s="597"/>
      <c r="G1882" s="605"/>
      <c r="H1882" s="605" t="str">
        <f>H$39</f>
        <v>MA</v>
      </c>
      <c r="I1882" s="574"/>
      <c r="J1882" s="607"/>
      <c r="K1882" s="608"/>
      <c r="L1882" s="599"/>
      <c r="M1882" s="599"/>
      <c r="N1882" s="599"/>
      <c r="O1882" s="599"/>
      <c r="P1882" s="599"/>
      <c r="Q1882" s="599"/>
      <c r="R1882" s="599"/>
      <c r="S1882" s="599"/>
      <c r="T1882" s="599"/>
      <c r="U1882" s="599"/>
      <c r="V1882" s="599"/>
      <c r="W1882" s="599"/>
      <c r="X1882" s="599"/>
      <c r="Y1882" s="599"/>
      <c r="Z1882" s="599"/>
      <c r="AA1882" s="599"/>
      <c r="AB1882" s="599"/>
      <c r="AC1882" s="599"/>
      <c r="AD1882" s="599"/>
      <c r="AE1882" s="599"/>
      <c r="AF1882" s="599"/>
      <c r="AG1882" s="599"/>
      <c r="AH1882" s="599"/>
      <c r="AI1882" s="599"/>
      <c r="AJ1882" s="599"/>
      <c r="AK1882" s="599"/>
      <c r="AL1882" s="599"/>
      <c r="AM1882" s="599"/>
      <c r="AN1882" s="599"/>
      <c r="AO1882" s="599"/>
      <c r="AP1882" s="599"/>
      <c r="AQ1882" s="599"/>
      <c r="AR1882" s="599"/>
      <c r="AS1882" s="599"/>
      <c r="AT1882" s="599"/>
      <c r="AU1882" s="599"/>
      <c r="AV1882" s="599"/>
      <c r="AW1882" s="599"/>
      <c r="AX1882" s="599"/>
      <c r="AY1882" s="599"/>
      <c r="AZ1882" s="599"/>
      <c r="BA1882" s="599"/>
      <c r="BB1882" s="599"/>
    </row>
    <row r="1883" spans="1:54" s="598" customFormat="1">
      <c r="A1883" s="610"/>
      <c r="B1883" s="610"/>
      <c r="C1883" s="611"/>
      <c r="D1883" s="612"/>
      <c r="E1883" s="613"/>
      <c r="F1883" s="597"/>
      <c r="G1883" s="605"/>
      <c r="H1883" s="605" t="str">
        <f>H$40</f>
        <v>S1</v>
      </c>
      <c r="I1883" s="574"/>
      <c r="J1883" s="607"/>
      <c r="K1883" s="608"/>
      <c r="L1883" s="599"/>
      <c r="M1883" s="599"/>
      <c r="N1883" s="599"/>
      <c r="O1883" s="599"/>
      <c r="P1883" s="599"/>
      <c r="Q1883" s="599"/>
      <c r="R1883" s="599"/>
      <c r="S1883" s="599"/>
      <c r="T1883" s="599"/>
      <c r="U1883" s="599"/>
      <c r="V1883" s="599"/>
      <c r="W1883" s="599"/>
      <c r="X1883" s="599"/>
      <c r="Y1883" s="599"/>
      <c r="Z1883" s="599"/>
      <c r="AA1883" s="599"/>
      <c r="AB1883" s="599"/>
      <c r="AC1883" s="599"/>
      <c r="AD1883" s="599"/>
      <c r="AE1883" s="599"/>
      <c r="AF1883" s="599"/>
      <c r="AG1883" s="599"/>
      <c r="AH1883" s="599"/>
      <c r="AI1883" s="599"/>
      <c r="AJ1883" s="599"/>
      <c r="AK1883" s="599"/>
      <c r="AL1883" s="599"/>
      <c r="AM1883" s="599"/>
      <c r="AN1883" s="599"/>
      <c r="AO1883" s="599"/>
      <c r="AP1883" s="599"/>
      <c r="AQ1883" s="599"/>
      <c r="AR1883" s="599"/>
      <c r="AS1883" s="599"/>
      <c r="AT1883" s="599"/>
      <c r="AU1883" s="599"/>
      <c r="AV1883" s="599"/>
      <c r="AW1883" s="599"/>
      <c r="AX1883" s="599"/>
      <c r="AY1883" s="599"/>
      <c r="AZ1883" s="599"/>
      <c r="BA1883" s="599"/>
      <c r="BB1883" s="599"/>
    </row>
    <row r="1884" spans="1:54" s="598" customFormat="1">
      <c r="A1884" s="610"/>
      <c r="B1884" s="610"/>
      <c r="C1884" s="611"/>
      <c r="D1884" s="612"/>
      <c r="E1884" s="613"/>
      <c r="F1884" s="597"/>
      <c r="G1884" s="605"/>
      <c r="H1884" s="605" t="str">
        <f>H$41</f>
        <v>S2</v>
      </c>
      <c r="I1884" s="574"/>
      <c r="J1884" s="607"/>
      <c r="K1884" s="608"/>
      <c r="L1884" s="599"/>
      <c r="M1884" s="599"/>
      <c r="N1884" s="599"/>
      <c r="O1884" s="599"/>
      <c r="P1884" s="599"/>
      <c r="Q1884" s="599"/>
      <c r="R1884" s="599"/>
      <c r="S1884" s="599"/>
      <c r="T1884" s="599"/>
      <c r="U1884" s="599"/>
      <c r="V1884" s="599"/>
      <c r="W1884" s="599"/>
      <c r="X1884" s="599"/>
      <c r="Y1884" s="599"/>
      <c r="Z1884" s="599"/>
      <c r="AA1884" s="599"/>
      <c r="AB1884" s="599"/>
      <c r="AC1884" s="599"/>
      <c r="AD1884" s="599"/>
      <c r="AE1884" s="599"/>
      <c r="AF1884" s="599"/>
      <c r="AG1884" s="599"/>
      <c r="AH1884" s="599"/>
      <c r="AI1884" s="599"/>
      <c r="AJ1884" s="599"/>
      <c r="AK1884" s="599"/>
      <c r="AL1884" s="599"/>
      <c r="AM1884" s="599"/>
      <c r="AN1884" s="599"/>
      <c r="AO1884" s="599"/>
      <c r="AP1884" s="599"/>
      <c r="AQ1884" s="599"/>
      <c r="AR1884" s="599"/>
      <c r="AS1884" s="599"/>
      <c r="AT1884" s="599"/>
      <c r="AU1884" s="599"/>
      <c r="AV1884" s="599"/>
      <c r="AW1884" s="599"/>
      <c r="AX1884" s="599"/>
      <c r="AY1884" s="599"/>
      <c r="AZ1884" s="599"/>
      <c r="BA1884" s="599"/>
      <c r="BB1884" s="599"/>
    </row>
    <row r="1885" spans="1:54" s="598" customFormat="1">
      <c r="A1885" s="610"/>
      <c r="B1885" s="610"/>
      <c r="C1885" s="611"/>
      <c r="D1885" s="612"/>
      <c r="E1885" s="613"/>
      <c r="F1885" s="597"/>
      <c r="G1885" s="605"/>
      <c r="H1885" s="605" t="str">
        <f>H$42</f>
        <v>S3</v>
      </c>
      <c r="I1885" s="574"/>
      <c r="J1885" s="607"/>
      <c r="K1885" s="608"/>
      <c r="L1885" s="599"/>
      <c r="M1885" s="599"/>
      <c r="N1885" s="599"/>
      <c r="O1885" s="599"/>
      <c r="P1885" s="599"/>
      <c r="Q1885" s="599"/>
      <c r="R1885" s="599"/>
      <c r="S1885" s="599"/>
      <c r="T1885" s="599"/>
      <c r="U1885" s="599"/>
      <c r="V1885" s="599"/>
      <c r="W1885" s="599"/>
      <c r="X1885" s="599"/>
      <c r="Y1885" s="599"/>
      <c r="Z1885" s="599"/>
      <c r="AA1885" s="599"/>
      <c r="AB1885" s="599"/>
      <c r="AC1885" s="599"/>
      <c r="AD1885" s="599"/>
      <c r="AE1885" s="599"/>
      <c r="AF1885" s="599"/>
      <c r="AG1885" s="599"/>
      <c r="AH1885" s="599"/>
      <c r="AI1885" s="599"/>
      <c r="AJ1885" s="599"/>
      <c r="AK1885" s="599"/>
      <c r="AL1885" s="599"/>
      <c r="AM1885" s="599"/>
      <c r="AN1885" s="599"/>
      <c r="AO1885" s="599"/>
      <c r="AP1885" s="599"/>
      <c r="AQ1885" s="599"/>
      <c r="AR1885" s="599"/>
      <c r="AS1885" s="599"/>
      <c r="AT1885" s="599"/>
      <c r="AU1885" s="599"/>
      <c r="AV1885" s="599"/>
      <c r="AW1885" s="599"/>
      <c r="AX1885" s="599"/>
      <c r="AY1885" s="599"/>
      <c r="AZ1885" s="599"/>
      <c r="BA1885" s="599"/>
      <c r="BB1885" s="599"/>
    </row>
    <row r="1886" spans="1:54" s="598" customFormat="1">
      <c r="A1886" s="610"/>
      <c r="B1886" s="610"/>
      <c r="C1886" s="611"/>
      <c r="D1886" s="612"/>
      <c r="E1886" s="613"/>
      <c r="F1886" s="597"/>
      <c r="G1886" s="605"/>
      <c r="H1886" s="605" t="str">
        <f>H$43</f>
        <v>S4</v>
      </c>
      <c r="I1886" s="574"/>
      <c r="J1886" s="607"/>
      <c r="K1886" s="608"/>
      <c r="L1886" s="599"/>
      <c r="M1886" s="599"/>
      <c r="N1886" s="599"/>
      <c r="O1886" s="599"/>
      <c r="P1886" s="599"/>
      <c r="Q1886" s="599"/>
      <c r="R1886" s="599"/>
      <c r="S1886" s="599"/>
      <c r="T1886" s="599"/>
      <c r="U1886" s="599"/>
      <c r="V1886" s="599"/>
      <c r="W1886" s="599"/>
      <c r="X1886" s="599"/>
      <c r="Y1886" s="599"/>
      <c r="Z1886" s="599"/>
      <c r="AA1886" s="599"/>
      <c r="AB1886" s="599"/>
      <c r="AC1886" s="599"/>
      <c r="AD1886" s="599"/>
      <c r="AE1886" s="599"/>
      <c r="AF1886" s="599"/>
      <c r="AG1886" s="599"/>
      <c r="AH1886" s="599"/>
      <c r="AI1886" s="599"/>
      <c r="AJ1886" s="599"/>
      <c r="AK1886" s="599"/>
      <c r="AL1886" s="599"/>
      <c r="AM1886" s="599"/>
      <c r="AN1886" s="599"/>
      <c r="AO1886" s="599"/>
      <c r="AP1886" s="599"/>
      <c r="AQ1886" s="599"/>
      <c r="AR1886" s="599"/>
      <c r="AS1886" s="599"/>
      <c r="AT1886" s="599"/>
      <c r="AU1886" s="599"/>
      <c r="AV1886" s="599"/>
      <c r="AW1886" s="599"/>
      <c r="AX1886" s="599"/>
      <c r="AY1886" s="599"/>
      <c r="AZ1886" s="599"/>
      <c r="BA1886" s="599"/>
      <c r="BB1886" s="599"/>
    </row>
    <row r="1887" spans="1:54" s="598" customFormat="1">
      <c r="A1887" s="610"/>
      <c r="B1887" s="610"/>
      <c r="C1887" s="611"/>
      <c r="D1887" s="612"/>
      <c r="E1887" s="613"/>
      <c r="F1887" s="597"/>
      <c r="G1887" s="610"/>
      <c r="H1887" s="610"/>
      <c r="I1887" s="611"/>
      <c r="J1887" s="612"/>
      <c r="K1887" s="613"/>
      <c r="L1887" s="599"/>
      <c r="M1887" s="599"/>
      <c r="N1887" s="599"/>
      <c r="O1887" s="599"/>
      <c r="P1887" s="599"/>
      <c r="Q1887" s="599"/>
      <c r="R1887" s="599"/>
      <c r="S1887" s="599"/>
      <c r="T1887" s="599"/>
      <c r="U1887" s="599"/>
      <c r="V1887" s="599"/>
      <c r="W1887" s="599"/>
      <c r="X1887" s="599"/>
      <c r="Y1887" s="599"/>
      <c r="Z1887" s="599"/>
      <c r="AA1887" s="599"/>
      <c r="AB1887" s="599"/>
      <c r="AC1887" s="599"/>
      <c r="AD1887" s="599"/>
      <c r="AE1887" s="599"/>
      <c r="AF1887" s="599"/>
      <c r="AG1887" s="599"/>
      <c r="AH1887" s="599"/>
      <c r="AI1887" s="599"/>
      <c r="AJ1887" s="599"/>
      <c r="AK1887" s="599"/>
      <c r="AL1887" s="599"/>
      <c r="AM1887" s="599"/>
      <c r="AN1887" s="599"/>
      <c r="AO1887" s="599"/>
      <c r="AP1887" s="599"/>
      <c r="AQ1887" s="599"/>
      <c r="AR1887" s="599"/>
      <c r="AS1887" s="599"/>
      <c r="AT1887" s="599"/>
      <c r="AU1887" s="599"/>
      <c r="AV1887" s="599"/>
      <c r="AW1887" s="599"/>
      <c r="AX1887" s="599"/>
      <c r="AY1887" s="599"/>
      <c r="AZ1887" s="599"/>
      <c r="BA1887" s="599"/>
      <c r="BB1887" s="599"/>
    </row>
    <row r="1888" spans="1:54" s="598" customFormat="1">
      <c r="A1888" s="601">
        <v>5</v>
      </c>
      <c r="B1888" s="601"/>
      <c r="C1888" s="593" t="s">
        <v>728</v>
      </c>
      <c r="D1888" s="602"/>
      <c r="E1888" s="640"/>
      <c r="F1888" s="597"/>
      <c r="G1888" s="601">
        <v>5</v>
      </c>
      <c r="H1888" s="601"/>
      <c r="I1888" s="593" t="s">
        <v>728</v>
      </c>
      <c r="J1888" s="602"/>
      <c r="K1888" s="640"/>
      <c r="L1888" s="599"/>
      <c r="M1888" s="599"/>
      <c r="N1888" s="599"/>
      <c r="O1888" s="599"/>
      <c r="P1888" s="599"/>
      <c r="Q1888" s="599"/>
      <c r="R1888" s="599"/>
      <c r="S1888" s="599"/>
      <c r="T1888" s="599"/>
      <c r="U1888" s="599"/>
      <c r="V1888" s="599"/>
      <c r="W1888" s="599"/>
      <c r="X1888" s="599"/>
      <c r="Y1888" s="599"/>
      <c r="Z1888" s="599"/>
      <c r="AA1888" s="599"/>
      <c r="AB1888" s="599"/>
      <c r="AC1888" s="599"/>
      <c r="AD1888" s="599"/>
      <c r="AE1888" s="599"/>
      <c r="AF1888" s="599"/>
      <c r="AG1888" s="599"/>
      <c r="AH1888" s="599"/>
      <c r="AI1888" s="599"/>
      <c r="AJ1888" s="599"/>
      <c r="AK1888" s="599"/>
      <c r="AL1888" s="599"/>
      <c r="AM1888" s="599"/>
      <c r="AN1888" s="599"/>
      <c r="AO1888" s="599"/>
      <c r="AP1888" s="599"/>
      <c r="AQ1888" s="599"/>
      <c r="AR1888" s="599"/>
      <c r="AS1888" s="599"/>
      <c r="AT1888" s="599"/>
      <c r="AU1888" s="599"/>
      <c r="AV1888" s="599"/>
      <c r="AW1888" s="599"/>
      <c r="AX1888" s="599"/>
      <c r="AY1888" s="599"/>
      <c r="AZ1888" s="599"/>
      <c r="BA1888" s="599"/>
      <c r="BB1888" s="599"/>
    </row>
    <row r="1889" spans="1:54" s="598" customFormat="1" ht="24.95">
      <c r="A1889" s="601">
        <v>5.0999999999999996</v>
      </c>
      <c r="B1889" s="601"/>
      <c r="C1889" s="593" t="s">
        <v>1405</v>
      </c>
      <c r="D1889" s="602"/>
      <c r="E1889" s="640"/>
      <c r="F1889" s="597"/>
      <c r="G1889" s="601">
        <v>5.0999999999999996</v>
      </c>
      <c r="H1889" s="601"/>
      <c r="I1889" s="593" t="s">
        <v>2165</v>
      </c>
      <c r="J1889" s="602"/>
      <c r="K1889" s="640"/>
      <c r="L1889" s="599"/>
      <c r="M1889" s="599"/>
      <c r="N1889" s="599"/>
      <c r="O1889" s="599"/>
      <c r="P1889" s="599"/>
      <c r="Q1889" s="599"/>
      <c r="R1889" s="599"/>
      <c r="S1889" s="599"/>
      <c r="T1889" s="599"/>
      <c r="U1889" s="599"/>
      <c r="V1889" s="599"/>
      <c r="W1889" s="599"/>
      <c r="X1889" s="599"/>
      <c r="Y1889" s="599"/>
      <c r="Z1889" s="599"/>
      <c r="AA1889" s="599"/>
      <c r="AB1889" s="599"/>
      <c r="AC1889" s="599"/>
      <c r="AD1889" s="599"/>
      <c r="AE1889" s="599"/>
      <c r="AF1889" s="599"/>
      <c r="AG1889" s="599"/>
      <c r="AH1889" s="599"/>
      <c r="AI1889" s="599"/>
      <c r="AJ1889" s="599"/>
      <c r="AK1889" s="599"/>
      <c r="AL1889" s="599"/>
      <c r="AM1889" s="599"/>
      <c r="AN1889" s="599"/>
      <c r="AO1889" s="599"/>
      <c r="AP1889" s="599"/>
      <c r="AQ1889" s="599"/>
      <c r="AR1889" s="599"/>
      <c r="AS1889" s="599"/>
      <c r="AT1889" s="599"/>
      <c r="AU1889" s="599"/>
      <c r="AV1889" s="599"/>
      <c r="AW1889" s="599"/>
      <c r="AX1889" s="599"/>
      <c r="AY1889" s="599"/>
      <c r="AZ1889" s="599"/>
      <c r="BA1889" s="599"/>
      <c r="BB1889" s="599"/>
    </row>
    <row r="1890" spans="1:54" s="598" customFormat="1">
      <c r="A1890" s="610"/>
      <c r="B1890" s="610"/>
      <c r="C1890" s="611"/>
      <c r="D1890" s="612"/>
      <c r="E1890" s="613"/>
      <c r="F1890" s="597"/>
      <c r="G1890" s="605" t="s">
        <v>836</v>
      </c>
      <c r="H1890" s="605"/>
      <c r="I1890" s="606" t="s">
        <v>2166</v>
      </c>
      <c r="J1890" s="607"/>
      <c r="K1890" s="608"/>
      <c r="L1890" s="599"/>
      <c r="M1890" s="599"/>
      <c r="N1890" s="599"/>
      <c r="O1890" s="599"/>
      <c r="P1890" s="599"/>
      <c r="Q1890" s="599"/>
      <c r="R1890" s="599"/>
      <c r="S1890" s="599"/>
      <c r="T1890" s="599"/>
      <c r="U1890" s="599"/>
      <c r="V1890" s="599"/>
      <c r="W1890" s="599"/>
      <c r="X1890" s="599"/>
      <c r="Y1890" s="599"/>
      <c r="Z1890" s="599"/>
      <c r="AA1890" s="599"/>
      <c r="AB1890" s="599"/>
      <c r="AC1890" s="599"/>
      <c r="AD1890" s="599"/>
      <c r="AE1890" s="599"/>
      <c r="AF1890" s="599"/>
      <c r="AG1890" s="599"/>
      <c r="AH1890" s="599"/>
      <c r="AI1890" s="599"/>
      <c r="AJ1890" s="599"/>
      <c r="AK1890" s="599"/>
      <c r="AL1890" s="599"/>
      <c r="AM1890" s="599"/>
      <c r="AN1890" s="599"/>
      <c r="AO1890" s="599"/>
      <c r="AP1890" s="599"/>
      <c r="AQ1890" s="599"/>
      <c r="AR1890" s="599"/>
      <c r="AS1890" s="599"/>
      <c r="AT1890" s="599"/>
      <c r="AU1890" s="599"/>
      <c r="AV1890" s="599"/>
      <c r="AW1890" s="599"/>
      <c r="AX1890" s="599"/>
      <c r="AY1890" s="599"/>
      <c r="AZ1890" s="599"/>
      <c r="BA1890" s="599"/>
      <c r="BB1890" s="599"/>
    </row>
    <row r="1891" spans="1:54" s="598" customFormat="1" ht="187.5">
      <c r="A1891" s="610"/>
      <c r="B1891" s="610"/>
      <c r="C1891" s="611"/>
      <c r="D1891" s="612"/>
      <c r="E1891" s="613"/>
      <c r="F1891" s="597"/>
      <c r="G1891" s="605"/>
      <c r="H1891" s="605"/>
      <c r="I1891" s="609" t="s">
        <v>2167</v>
      </c>
      <c r="J1891" s="607"/>
      <c r="K1891" s="608"/>
      <c r="L1891" s="599"/>
      <c r="M1891" s="599"/>
      <c r="N1891" s="599"/>
      <c r="O1891" s="599"/>
      <c r="P1891" s="599"/>
      <c r="Q1891" s="599"/>
      <c r="R1891" s="599"/>
      <c r="S1891" s="599"/>
      <c r="T1891" s="599"/>
      <c r="U1891" s="599"/>
      <c r="V1891" s="599"/>
      <c r="W1891" s="599"/>
      <c r="X1891" s="599"/>
      <c r="Y1891" s="599"/>
      <c r="Z1891" s="599"/>
      <c r="AA1891" s="599"/>
      <c r="AB1891" s="599"/>
      <c r="AC1891" s="599"/>
      <c r="AD1891" s="599"/>
      <c r="AE1891" s="599"/>
      <c r="AF1891" s="599"/>
      <c r="AG1891" s="599"/>
      <c r="AH1891" s="599"/>
      <c r="AI1891" s="599"/>
      <c r="AJ1891" s="599"/>
      <c r="AK1891" s="599"/>
      <c r="AL1891" s="599"/>
      <c r="AM1891" s="599"/>
      <c r="AN1891" s="599"/>
      <c r="AO1891" s="599"/>
      <c r="AP1891" s="599"/>
      <c r="AQ1891" s="599"/>
      <c r="AR1891" s="599"/>
      <c r="AS1891" s="599"/>
      <c r="AT1891" s="599"/>
      <c r="AU1891" s="599"/>
      <c r="AV1891" s="599"/>
      <c r="AW1891" s="599"/>
      <c r="AX1891" s="599"/>
      <c r="AY1891" s="599"/>
      <c r="AZ1891" s="599"/>
      <c r="BA1891" s="599"/>
      <c r="BB1891" s="599"/>
    </row>
    <row r="1892" spans="1:54" s="598" customFormat="1">
      <c r="A1892" s="610"/>
      <c r="B1892" s="610"/>
      <c r="C1892" s="611"/>
      <c r="D1892" s="612"/>
      <c r="E1892" s="613"/>
      <c r="F1892" s="597"/>
      <c r="G1892" s="605"/>
      <c r="H1892" s="605" t="s">
        <v>1517</v>
      </c>
      <c r="I1892" s="574"/>
      <c r="J1892" s="607"/>
      <c r="K1892" s="608"/>
      <c r="L1892" s="599"/>
      <c r="M1892" s="599"/>
      <c r="N1892" s="599"/>
      <c r="O1892" s="599"/>
      <c r="P1892" s="599"/>
      <c r="Q1892" s="599"/>
      <c r="R1892" s="599"/>
      <c r="S1892" s="599"/>
      <c r="T1892" s="599"/>
      <c r="U1892" s="599"/>
      <c r="V1892" s="599"/>
      <c r="W1892" s="599"/>
      <c r="X1892" s="599"/>
      <c r="Y1892" s="599"/>
      <c r="Z1892" s="599"/>
      <c r="AA1892" s="599"/>
      <c r="AB1892" s="599"/>
      <c r="AC1892" s="599"/>
      <c r="AD1892" s="599"/>
      <c r="AE1892" s="599"/>
      <c r="AF1892" s="599"/>
      <c r="AG1892" s="599"/>
      <c r="AH1892" s="599"/>
      <c r="AI1892" s="599"/>
      <c r="AJ1892" s="599"/>
      <c r="AK1892" s="599"/>
      <c r="AL1892" s="599"/>
      <c r="AM1892" s="599"/>
      <c r="AN1892" s="599"/>
      <c r="AO1892" s="599"/>
      <c r="AP1892" s="599"/>
      <c r="AQ1892" s="599"/>
      <c r="AR1892" s="599"/>
      <c r="AS1892" s="599"/>
      <c r="AT1892" s="599"/>
      <c r="AU1892" s="599"/>
      <c r="AV1892" s="599"/>
      <c r="AW1892" s="599"/>
      <c r="AX1892" s="599"/>
      <c r="AY1892" s="599"/>
      <c r="AZ1892" s="599"/>
      <c r="BA1892" s="599"/>
      <c r="BB1892" s="599"/>
    </row>
    <row r="1893" spans="1:54" s="598" customFormat="1">
      <c r="A1893" s="610"/>
      <c r="B1893" s="610"/>
      <c r="C1893" s="611"/>
      <c r="D1893" s="612"/>
      <c r="E1893" s="613"/>
      <c r="F1893" s="597"/>
      <c r="G1893" s="605"/>
      <c r="H1893" s="605" t="str">
        <f>H$39</f>
        <v>MA</v>
      </c>
      <c r="I1893" s="574"/>
      <c r="J1893" s="607"/>
      <c r="K1893" s="608"/>
      <c r="L1893" s="599"/>
      <c r="M1893" s="599"/>
      <c r="N1893" s="599"/>
      <c r="O1893" s="599"/>
      <c r="P1893" s="599"/>
      <c r="Q1893" s="599"/>
      <c r="R1893" s="599"/>
      <c r="S1893" s="599"/>
      <c r="T1893" s="599"/>
      <c r="U1893" s="599"/>
      <c r="V1893" s="599"/>
      <c r="W1893" s="599"/>
      <c r="X1893" s="599"/>
      <c r="Y1893" s="599"/>
      <c r="Z1893" s="599"/>
      <c r="AA1893" s="599"/>
      <c r="AB1893" s="599"/>
      <c r="AC1893" s="599"/>
      <c r="AD1893" s="599"/>
      <c r="AE1893" s="599"/>
      <c r="AF1893" s="599"/>
      <c r="AG1893" s="599"/>
      <c r="AH1893" s="599"/>
      <c r="AI1893" s="599"/>
      <c r="AJ1893" s="599"/>
      <c r="AK1893" s="599"/>
      <c r="AL1893" s="599"/>
      <c r="AM1893" s="599"/>
      <c r="AN1893" s="599"/>
      <c r="AO1893" s="599"/>
      <c r="AP1893" s="599"/>
      <c r="AQ1893" s="599"/>
      <c r="AR1893" s="599"/>
      <c r="AS1893" s="599"/>
      <c r="AT1893" s="599"/>
      <c r="AU1893" s="599"/>
      <c r="AV1893" s="599"/>
      <c r="AW1893" s="599"/>
      <c r="AX1893" s="599"/>
      <c r="AY1893" s="599"/>
      <c r="AZ1893" s="599"/>
      <c r="BA1893" s="599"/>
      <c r="BB1893" s="599"/>
    </row>
    <row r="1894" spans="1:54" s="598" customFormat="1">
      <c r="A1894" s="610"/>
      <c r="B1894" s="610"/>
      <c r="C1894" s="611"/>
      <c r="D1894" s="612"/>
      <c r="E1894" s="613"/>
      <c r="F1894" s="597"/>
      <c r="G1894" s="605"/>
      <c r="H1894" s="605" t="str">
        <f>H$40</f>
        <v>S1</v>
      </c>
      <c r="I1894" s="574"/>
      <c r="J1894" s="607"/>
      <c r="K1894" s="608"/>
      <c r="L1894" s="599"/>
      <c r="M1894" s="599"/>
      <c r="N1894" s="599"/>
      <c r="O1894" s="599"/>
      <c r="P1894" s="599"/>
      <c r="Q1894" s="599"/>
      <c r="R1894" s="599"/>
      <c r="S1894" s="599"/>
      <c r="T1894" s="599"/>
      <c r="U1894" s="599"/>
      <c r="V1894" s="599"/>
      <c r="W1894" s="599"/>
      <c r="X1894" s="599"/>
      <c r="Y1894" s="599"/>
      <c r="Z1894" s="599"/>
      <c r="AA1894" s="599"/>
      <c r="AB1894" s="599"/>
      <c r="AC1894" s="599"/>
      <c r="AD1894" s="599"/>
      <c r="AE1894" s="599"/>
      <c r="AF1894" s="599"/>
      <c r="AG1894" s="599"/>
      <c r="AH1894" s="599"/>
      <c r="AI1894" s="599"/>
      <c r="AJ1894" s="599"/>
      <c r="AK1894" s="599"/>
      <c r="AL1894" s="599"/>
      <c r="AM1894" s="599"/>
      <c r="AN1894" s="599"/>
      <c r="AO1894" s="599"/>
      <c r="AP1894" s="599"/>
      <c r="AQ1894" s="599"/>
      <c r="AR1894" s="599"/>
      <c r="AS1894" s="599"/>
      <c r="AT1894" s="599"/>
      <c r="AU1894" s="599"/>
      <c r="AV1894" s="599"/>
      <c r="AW1894" s="599"/>
      <c r="AX1894" s="599"/>
      <c r="AY1894" s="599"/>
      <c r="AZ1894" s="599"/>
      <c r="BA1894" s="599"/>
      <c r="BB1894" s="599"/>
    </row>
    <row r="1895" spans="1:54" s="598" customFormat="1">
      <c r="A1895" s="610"/>
      <c r="B1895" s="610"/>
      <c r="C1895" s="611"/>
      <c r="D1895" s="612"/>
      <c r="E1895" s="613"/>
      <c r="F1895" s="597"/>
      <c r="G1895" s="605"/>
      <c r="H1895" s="605" t="str">
        <f>H$41</f>
        <v>S2</v>
      </c>
      <c r="I1895" s="574"/>
      <c r="J1895" s="607"/>
      <c r="K1895" s="608"/>
      <c r="L1895" s="599"/>
      <c r="M1895" s="599"/>
      <c r="N1895" s="599"/>
      <c r="O1895" s="599"/>
      <c r="P1895" s="599"/>
      <c r="Q1895" s="599"/>
      <c r="R1895" s="599"/>
      <c r="S1895" s="599"/>
      <c r="T1895" s="599"/>
      <c r="U1895" s="599"/>
      <c r="V1895" s="599"/>
      <c r="W1895" s="599"/>
      <c r="X1895" s="599"/>
      <c r="Y1895" s="599"/>
      <c r="Z1895" s="599"/>
      <c r="AA1895" s="599"/>
      <c r="AB1895" s="599"/>
      <c r="AC1895" s="599"/>
      <c r="AD1895" s="599"/>
      <c r="AE1895" s="599"/>
      <c r="AF1895" s="599"/>
      <c r="AG1895" s="599"/>
      <c r="AH1895" s="599"/>
      <c r="AI1895" s="599"/>
      <c r="AJ1895" s="599"/>
      <c r="AK1895" s="599"/>
      <c r="AL1895" s="599"/>
      <c r="AM1895" s="599"/>
      <c r="AN1895" s="599"/>
      <c r="AO1895" s="599"/>
      <c r="AP1895" s="599"/>
      <c r="AQ1895" s="599"/>
      <c r="AR1895" s="599"/>
      <c r="AS1895" s="599"/>
      <c r="AT1895" s="599"/>
      <c r="AU1895" s="599"/>
      <c r="AV1895" s="599"/>
      <c r="AW1895" s="599"/>
      <c r="AX1895" s="599"/>
      <c r="AY1895" s="599"/>
      <c r="AZ1895" s="599"/>
      <c r="BA1895" s="599"/>
      <c r="BB1895" s="599"/>
    </row>
    <row r="1896" spans="1:54" s="598" customFormat="1">
      <c r="A1896" s="610"/>
      <c r="B1896" s="610"/>
      <c r="C1896" s="611"/>
      <c r="D1896" s="612"/>
      <c r="E1896" s="613"/>
      <c r="F1896" s="597"/>
      <c r="G1896" s="605"/>
      <c r="H1896" s="605" t="str">
        <f>H$42</f>
        <v>S3</v>
      </c>
      <c r="I1896" s="574"/>
      <c r="J1896" s="607"/>
      <c r="K1896" s="608"/>
      <c r="L1896" s="599"/>
      <c r="M1896" s="599"/>
      <c r="N1896" s="599"/>
      <c r="O1896" s="599"/>
      <c r="P1896" s="599"/>
      <c r="Q1896" s="599"/>
      <c r="R1896" s="599"/>
      <c r="S1896" s="599"/>
      <c r="T1896" s="599"/>
      <c r="U1896" s="599"/>
      <c r="V1896" s="599"/>
      <c r="W1896" s="599"/>
      <c r="X1896" s="599"/>
      <c r="Y1896" s="599"/>
      <c r="Z1896" s="599"/>
      <c r="AA1896" s="599"/>
      <c r="AB1896" s="599"/>
      <c r="AC1896" s="599"/>
      <c r="AD1896" s="599"/>
      <c r="AE1896" s="599"/>
      <c r="AF1896" s="599"/>
      <c r="AG1896" s="599"/>
      <c r="AH1896" s="599"/>
      <c r="AI1896" s="599"/>
      <c r="AJ1896" s="599"/>
      <c r="AK1896" s="599"/>
      <c r="AL1896" s="599"/>
      <c r="AM1896" s="599"/>
      <c r="AN1896" s="599"/>
      <c r="AO1896" s="599"/>
      <c r="AP1896" s="599"/>
      <c r="AQ1896" s="599"/>
      <c r="AR1896" s="599"/>
      <c r="AS1896" s="599"/>
      <c r="AT1896" s="599"/>
      <c r="AU1896" s="599"/>
      <c r="AV1896" s="599"/>
      <c r="AW1896" s="599"/>
      <c r="AX1896" s="599"/>
      <c r="AY1896" s="599"/>
      <c r="AZ1896" s="599"/>
      <c r="BA1896" s="599"/>
      <c r="BB1896" s="599"/>
    </row>
    <row r="1897" spans="1:54" s="598" customFormat="1">
      <c r="A1897" s="610"/>
      <c r="B1897" s="610"/>
      <c r="C1897" s="611"/>
      <c r="D1897" s="612"/>
      <c r="E1897" s="613"/>
      <c r="F1897" s="597"/>
      <c r="G1897" s="605"/>
      <c r="H1897" s="605" t="str">
        <f>H$43</f>
        <v>S4</v>
      </c>
      <c r="I1897" s="574"/>
      <c r="J1897" s="607"/>
      <c r="K1897" s="608"/>
      <c r="L1897" s="599"/>
      <c r="M1897" s="599"/>
      <c r="N1897" s="599"/>
      <c r="O1897" s="599"/>
      <c r="P1897" s="599"/>
      <c r="Q1897" s="599"/>
      <c r="R1897" s="599"/>
      <c r="S1897" s="599"/>
      <c r="T1897" s="599"/>
      <c r="U1897" s="599"/>
      <c r="V1897" s="599"/>
      <c r="W1897" s="599"/>
      <c r="X1897" s="599"/>
      <c r="Y1897" s="599"/>
      <c r="Z1897" s="599"/>
      <c r="AA1897" s="599"/>
      <c r="AB1897" s="599"/>
      <c r="AC1897" s="599"/>
      <c r="AD1897" s="599"/>
      <c r="AE1897" s="599"/>
      <c r="AF1897" s="599"/>
      <c r="AG1897" s="599"/>
      <c r="AH1897" s="599"/>
      <c r="AI1897" s="599"/>
      <c r="AJ1897" s="599"/>
      <c r="AK1897" s="599"/>
      <c r="AL1897" s="599"/>
      <c r="AM1897" s="599"/>
      <c r="AN1897" s="599"/>
      <c r="AO1897" s="599"/>
      <c r="AP1897" s="599"/>
      <c r="AQ1897" s="599"/>
      <c r="AR1897" s="599"/>
      <c r="AS1897" s="599"/>
      <c r="AT1897" s="599"/>
      <c r="AU1897" s="599"/>
      <c r="AV1897" s="599"/>
      <c r="AW1897" s="599"/>
      <c r="AX1897" s="599"/>
      <c r="AY1897" s="599"/>
      <c r="AZ1897" s="599"/>
      <c r="BA1897" s="599"/>
      <c r="BB1897" s="599"/>
    </row>
    <row r="1898" spans="1:54" s="598" customFormat="1">
      <c r="A1898" s="610"/>
      <c r="B1898" s="610"/>
      <c r="C1898" s="611"/>
      <c r="D1898" s="612"/>
      <c r="E1898" s="613"/>
      <c r="F1898" s="597"/>
      <c r="G1898" s="610"/>
      <c r="H1898" s="610"/>
      <c r="I1898" s="611"/>
      <c r="J1898" s="612"/>
      <c r="K1898" s="613"/>
      <c r="L1898" s="599"/>
      <c r="M1898" s="599"/>
      <c r="N1898" s="599"/>
      <c r="O1898" s="599"/>
      <c r="P1898" s="599"/>
      <c r="Q1898" s="599"/>
      <c r="R1898" s="599"/>
      <c r="S1898" s="599"/>
      <c r="T1898" s="599"/>
      <c r="U1898" s="599"/>
      <c r="V1898" s="599"/>
      <c r="W1898" s="599"/>
      <c r="X1898" s="599"/>
      <c r="Y1898" s="599"/>
      <c r="Z1898" s="599"/>
      <c r="AA1898" s="599"/>
      <c r="AB1898" s="599"/>
      <c r="AC1898" s="599"/>
      <c r="AD1898" s="599"/>
      <c r="AE1898" s="599"/>
      <c r="AF1898" s="599"/>
      <c r="AG1898" s="599"/>
      <c r="AH1898" s="599"/>
      <c r="AI1898" s="599"/>
      <c r="AJ1898" s="599"/>
      <c r="AK1898" s="599"/>
      <c r="AL1898" s="599"/>
      <c r="AM1898" s="599"/>
      <c r="AN1898" s="599"/>
      <c r="AO1898" s="599"/>
      <c r="AP1898" s="599"/>
      <c r="AQ1898" s="599"/>
      <c r="AR1898" s="599"/>
      <c r="AS1898" s="599"/>
      <c r="AT1898" s="599"/>
      <c r="AU1898" s="599"/>
      <c r="AV1898" s="599"/>
      <c r="AW1898" s="599"/>
      <c r="AX1898" s="599"/>
      <c r="AY1898" s="599"/>
      <c r="AZ1898" s="599"/>
      <c r="BA1898" s="599"/>
      <c r="BB1898" s="599"/>
    </row>
    <row r="1899" spans="1:54" s="598" customFormat="1" ht="125.1">
      <c r="A1899" s="605" t="s">
        <v>1406</v>
      </c>
      <c r="B1899" s="605"/>
      <c r="C1899" s="606" t="s">
        <v>1407</v>
      </c>
      <c r="D1899" s="607"/>
      <c r="E1899" s="608"/>
      <c r="F1899" s="597"/>
      <c r="G1899" s="724" t="s">
        <v>2168</v>
      </c>
      <c r="H1899" s="694"/>
      <c r="I1899" s="709" t="s">
        <v>2169</v>
      </c>
      <c r="J1899" s="725"/>
      <c r="K1899" s="726"/>
      <c r="L1899" s="599"/>
      <c r="M1899" s="599"/>
      <c r="N1899" s="599"/>
      <c r="O1899" s="599"/>
      <c r="P1899" s="599"/>
      <c r="Q1899" s="599"/>
      <c r="R1899" s="599"/>
      <c r="S1899" s="599"/>
      <c r="T1899" s="599"/>
      <c r="U1899" s="599"/>
      <c r="V1899" s="599"/>
      <c r="W1899" s="599"/>
      <c r="X1899" s="599"/>
      <c r="Y1899" s="599"/>
      <c r="Z1899" s="599"/>
      <c r="AA1899" s="599"/>
      <c r="AB1899" s="599"/>
      <c r="AC1899" s="599"/>
      <c r="AD1899" s="599"/>
      <c r="AE1899" s="599"/>
      <c r="AF1899" s="599"/>
      <c r="AG1899" s="599"/>
      <c r="AH1899" s="599"/>
      <c r="AI1899" s="599"/>
      <c r="AJ1899" s="599"/>
      <c r="AK1899" s="599"/>
      <c r="AL1899" s="599"/>
      <c r="AM1899" s="599"/>
      <c r="AN1899" s="599"/>
      <c r="AO1899" s="599"/>
      <c r="AP1899" s="599"/>
      <c r="AQ1899" s="599"/>
      <c r="AR1899" s="599"/>
      <c r="AS1899" s="599"/>
      <c r="AT1899" s="599"/>
      <c r="AU1899" s="599"/>
      <c r="AV1899" s="599"/>
      <c r="AW1899" s="599"/>
      <c r="AX1899" s="599"/>
      <c r="AY1899" s="599"/>
      <c r="AZ1899" s="599"/>
      <c r="BA1899" s="599"/>
      <c r="BB1899" s="599"/>
    </row>
    <row r="1900" spans="1:54" s="598" customFormat="1" ht="237.6">
      <c r="A1900" s="605"/>
      <c r="B1900" s="605"/>
      <c r="C1900" s="609" t="s">
        <v>2170</v>
      </c>
      <c r="D1900" s="607"/>
      <c r="E1900" s="608"/>
      <c r="F1900" s="597"/>
      <c r="G1900" s="671"/>
      <c r="H1900" s="671"/>
      <c r="I1900" s="710" t="s">
        <v>2171</v>
      </c>
      <c r="J1900" s="711"/>
      <c r="K1900" s="608"/>
      <c r="L1900" s="599"/>
      <c r="M1900" s="599"/>
      <c r="N1900" s="599"/>
      <c r="O1900" s="599"/>
      <c r="P1900" s="599"/>
      <c r="Q1900" s="599"/>
      <c r="R1900" s="599"/>
      <c r="S1900" s="599"/>
      <c r="T1900" s="599"/>
      <c r="U1900" s="599"/>
      <c r="V1900" s="599"/>
      <c r="W1900" s="599"/>
      <c r="X1900" s="599"/>
      <c r="Y1900" s="599"/>
      <c r="Z1900" s="599"/>
      <c r="AA1900" s="599"/>
      <c r="AB1900" s="599"/>
      <c r="AC1900" s="599"/>
      <c r="AD1900" s="599"/>
      <c r="AE1900" s="599"/>
      <c r="AF1900" s="599"/>
      <c r="AG1900" s="599"/>
      <c r="AH1900" s="599"/>
      <c r="AI1900" s="599"/>
      <c r="AJ1900" s="599"/>
      <c r="AK1900" s="599"/>
      <c r="AL1900" s="599"/>
      <c r="AM1900" s="599"/>
      <c r="AN1900" s="599"/>
      <c r="AO1900" s="599"/>
      <c r="AP1900" s="599"/>
      <c r="AQ1900" s="599"/>
      <c r="AR1900" s="599"/>
      <c r="AS1900" s="599"/>
      <c r="AT1900" s="599"/>
      <c r="AU1900" s="599"/>
      <c r="AV1900" s="599"/>
      <c r="AW1900" s="599"/>
      <c r="AX1900" s="599"/>
      <c r="AY1900" s="599"/>
      <c r="AZ1900" s="599"/>
      <c r="BA1900" s="599"/>
      <c r="BB1900" s="599"/>
    </row>
    <row r="1901" spans="1:54" s="598" customFormat="1">
      <c r="A1901" s="605"/>
      <c r="B1901" s="605" t="s">
        <v>1517</v>
      </c>
      <c r="C1901" s="574"/>
      <c r="D1901" s="607"/>
      <c r="E1901" s="608"/>
      <c r="F1901" s="597"/>
      <c r="G1901" s="605"/>
      <c r="H1901" s="605" t="s">
        <v>1517</v>
      </c>
      <c r="I1901" s="574"/>
      <c r="J1901" s="607"/>
      <c r="K1901" s="608"/>
      <c r="L1901" s="599"/>
      <c r="M1901" s="599"/>
      <c r="N1901" s="599"/>
      <c r="O1901" s="599"/>
      <c r="P1901" s="599"/>
      <c r="Q1901" s="599"/>
      <c r="R1901" s="599"/>
      <c r="S1901" s="599"/>
      <c r="T1901" s="599"/>
      <c r="U1901" s="599"/>
      <c r="V1901" s="599"/>
      <c r="W1901" s="599"/>
      <c r="X1901" s="599"/>
      <c r="Y1901" s="599"/>
      <c r="Z1901" s="599"/>
      <c r="AA1901" s="599"/>
      <c r="AB1901" s="599"/>
      <c r="AC1901" s="599"/>
      <c r="AD1901" s="599"/>
      <c r="AE1901" s="599"/>
      <c r="AF1901" s="599"/>
      <c r="AG1901" s="599"/>
      <c r="AH1901" s="599"/>
      <c r="AI1901" s="599"/>
      <c r="AJ1901" s="599"/>
      <c r="AK1901" s="599"/>
      <c r="AL1901" s="599"/>
      <c r="AM1901" s="599"/>
      <c r="AN1901" s="599"/>
      <c r="AO1901" s="599"/>
      <c r="AP1901" s="599"/>
      <c r="AQ1901" s="599"/>
      <c r="AR1901" s="599"/>
      <c r="AS1901" s="599"/>
      <c r="AT1901" s="599"/>
      <c r="AU1901" s="599"/>
      <c r="AV1901" s="599"/>
      <c r="AW1901" s="599"/>
      <c r="AX1901" s="599"/>
      <c r="AY1901" s="599"/>
      <c r="AZ1901" s="599"/>
      <c r="BA1901" s="599"/>
      <c r="BB1901" s="599"/>
    </row>
    <row r="1902" spans="1:54" s="598" customFormat="1">
      <c r="A1902" s="605"/>
      <c r="B1902" s="605" t="str">
        <f>B$39</f>
        <v>MA</v>
      </c>
      <c r="C1902" s="574"/>
      <c r="D1902" s="607"/>
      <c r="E1902" s="608"/>
      <c r="F1902" s="597"/>
      <c r="G1902" s="605"/>
      <c r="H1902" s="605" t="str">
        <f>H$39</f>
        <v>MA</v>
      </c>
      <c r="I1902" s="574"/>
      <c r="J1902" s="607"/>
      <c r="K1902" s="608"/>
      <c r="L1902" s="599"/>
      <c r="M1902" s="599"/>
      <c r="N1902" s="599"/>
      <c r="O1902" s="599"/>
      <c r="P1902" s="599"/>
      <c r="Q1902" s="599"/>
      <c r="R1902" s="599"/>
      <c r="S1902" s="599"/>
      <c r="T1902" s="599"/>
      <c r="U1902" s="599"/>
      <c r="V1902" s="599"/>
      <c r="W1902" s="599"/>
      <c r="X1902" s="599"/>
      <c r="Y1902" s="599"/>
      <c r="Z1902" s="599"/>
      <c r="AA1902" s="599"/>
      <c r="AB1902" s="599"/>
      <c r="AC1902" s="599"/>
      <c r="AD1902" s="599"/>
      <c r="AE1902" s="599"/>
      <c r="AF1902" s="599"/>
      <c r="AG1902" s="599"/>
      <c r="AH1902" s="599"/>
      <c r="AI1902" s="599"/>
      <c r="AJ1902" s="599"/>
      <c r="AK1902" s="599"/>
      <c r="AL1902" s="599"/>
      <c r="AM1902" s="599"/>
      <c r="AN1902" s="599"/>
      <c r="AO1902" s="599"/>
      <c r="AP1902" s="599"/>
      <c r="AQ1902" s="599"/>
      <c r="AR1902" s="599"/>
      <c r="AS1902" s="599"/>
      <c r="AT1902" s="599"/>
      <c r="AU1902" s="599"/>
      <c r="AV1902" s="599"/>
      <c r="AW1902" s="599"/>
      <c r="AX1902" s="599"/>
      <c r="AY1902" s="599"/>
      <c r="AZ1902" s="599"/>
      <c r="BA1902" s="599"/>
      <c r="BB1902" s="599"/>
    </row>
    <row r="1903" spans="1:54" s="598" customFormat="1">
      <c r="A1903" s="605"/>
      <c r="B1903" s="605" t="str">
        <f>B$40</f>
        <v>S1</v>
      </c>
      <c r="C1903" s="574"/>
      <c r="D1903" s="607"/>
      <c r="E1903" s="608"/>
      <c r="F1903" s="597"/>
      <c r="G1903" s="605"/>
      <c r="H1903" s="605" t="str">
        <f>H$40</f>
        <v>S1</v>
      </c>
      <c r="I1903" s="574"/>
      <c r="J1903" s="607"/>
      <c r="K1903" s="608"/>
      <c r="L1903" s="599"/>
      <c r="M1903" s="599"/>
      <c r="N1903" s="599"/>
      <c r="O1903" s="599"/>
      <c r="P1903" s="599"/>
      <c r="Q1903" s="599"/>
      <c r="R1903" s="599"/>
      <c r="S1903" s="599"/>
      <c r="T1903" s="599"/>
      <c r="U1903" s="599"/>
      <c r="V1903" s="599"/>
      <c r="W1903" s="599"/>
      <c r="X1903" s="599"/>
      <c r="Y1903" s="599"/>
      <c r="Z1903" s="599"/>
      <c r="AA1903" s="599"/>
      <c r="AB1903" s="599"/>
      <c r="AC1903" s="599"/>
      <c r="AD1903" s="599"/>
      <c r="AE1903" s="599"/>
      <c r="AF1903" s="599"/>
      <c r="AG1903" s="599"/>
      <c r="AH1903" s="599"/>
      <c r="AI1903" s="599"/>
      <c r="AJ1903" s="599"/>
      <c r="AK1903" s="599"/>
      <c r="AL1903" s="599"/>
      <c r="AM1903" s="599"/>
      <c r="AN1903" s="599"/>
      <c r="AO1903" s="599"/>
      <c r="AP1903" s="599"/>
      <c r="AQ1903" s="599"/>
      <c r="AR1903" s="599"/>
      <c r="AS1903" s="599"/>
      <c r="AT1903" s="599"/>
      <c r="AU1903" s="599"/>
      <c r="AV1903" s="599"/>
      <c r="AW1903" s="599"/>
      <c r="AX1903" s="599"/>
      <c r="AY1903" s="599"/>
      <c r="AZ1903" s="599"/>
      <c r="BA1903" s="599"/>
      <c r="BB1903" s="599"/>
    </row>
    <row r="1904" spans="1:54" s="598" customFormat="1">
      <c r="A1904" s="605"/>
      <c r="B1904" s="605" t="str">
        <f>B$41</f>
        <v>S2</v>
      </c>
      <c r="C1904" s="574"/>
      <c r="D1904" s="607"/>
      <c r="E1904" s="608"/>
      <c r="F1904" s="597"/>
      <c r="G1904" s="605"/>
      <c r="H1904" s="605" t="str">
        <f>H$41</f>
        <v>S2</v>
      </c>
      <c r="I1904" s="574"/>
      <c r="J1904" s="607"/>
      <c r="K1904" s="608"/>
      <c r="L1904" s="599"/>
      <c r="M1904" s="599"/>
      <c r="N1904" s="599"/>
      <c r="O1904" s="599"/>
      <c r="P1904" s="599"/>
      <c r="Q1904" s="599"/>
      <c r="R1904" s="599"/>
      <c r="S1904" s="599"/>
      <c r="T1904" s="599"/>
      <c r="U1904" s="599"/>
      <c r="V1904" s="599"/>
      <c r="W1904" s="599"/>
      <c r="X1904" s="599"/>
      <c r="Y1904" s="599"/>
      <c r="Z1904" s="599"/>
      <c r="AA1904" s="599"/>
      <c r="AB1904" s="599"/>
      <c r="AC1904" s="599"/>
      <c r="AD1904" s="599"/>
      <c r="AE1904" s="599"/>
      <c r="AF1904" s="599"/>
      <c r="AG1904" s="599"/>
      <c r="AH1904" s="599"/>
      <c r="AI1904" s="599"/>
      <c r="AJ1904" s="599"/>
      <c r="AK1904" s="599"/>
      <c r="AL1904" s="599"/>
      <c r="AM1904" s="599"/>
      <c r="AN1904" s="599"/>
      <c r="AO1904" s="599"/>
      <c r="AP1904" s="599"/>
      <c r="AQ1904" s="599"/>
      <c r="AR1904" s="599"/>
      <c r="AS1904" s="599"/>
      <c r="AT1904" s="599"/>
      <c r="AU1904" s="599"/>
      <c r="AV1904" s="599"/>
      <c r="AW1904" s="599"/>
      <c r="AX1904" s="599"/>
      <c r="AY1904" s="599"/>
      <c r="AZ1904" s="599"/>
      <c r="BA1904" s="599"/>
      <c r="BB1904" s="599"/>
    </row>
    <row r="1905" spans="1:54" s="598" customFormat="1">
      <c r="A1905" s="605"/>
      <c r="B1905" s="605" t="str">
        <f>B$42</f>
        <v>S3</v>
      </c>
      <c r="C1905" s="574"/>
      <c r="D1905" s="607"/>
      <c r="E1905" s="608"/>
      <c r="F1905" s="597"/>
      <c r="G1905" s="605"/>
      <c r="H1905" s="605" t="str">
        <f>H$42</f>
        <v>S3</v>
      </c>
      <c r="I1905" s="574"/>
      <c r="J1905" s="607"/>
      <c r="K1905" s="608"/>
      <c r="L1905" s="599"/>
      <c r="M1905" s="599"/>
      <c r="N1905" s="599"/>
      <c r="O1905" s="599"/>
      <c r="P1905" s="599"/>
      <c r="Q1905" s="599"/>
      <c r="R1905" s="599"/>
      <c r="S1905" s="599"/>
      <c r="T1905" s="599"/>
      <c r="U1905" s="599"/>
      <c r="V1905" s="599"/>
      <c r="W1905" s="599"/>
      <c r="X1905" s="599"/>
      <c r="Y1905" s="599"/>
      <c r="Z1905" s="599"/>
      <c r="AA1905" s="599"/>
      <c r="AB1905" s="599"/>
      <c r="AC1905" s="599"/>
      <c r="AD1905" s="599"/>
      <c r="AE1905" s="599"/>
      <c r="AF1905" s="599"/>
      <c r="AG1905" s="599"/>
      <c r="AH1905" s="599"/>
      <c r="AI1905" s="599"/>
      <c r="AJ1905" s="599"/>
      <c r="AK1905" s="599"/>
      <c r="AL1905" s="599"/>
      <c r="AM1905" s="599"/>
      <c r="AN1905" s="599"/>
      <c r="AO1905" s="599"/>
      <c r="AP1905" s="599"/>
      <c r="AQ1905" s="599"/>
      <c r="AR1905" s="599"/>
      <c r="AS1905" s="599"/>
      <c r="AT1905" s="599"/>
      <c r="AU1905" s="599"/>
      <c r="AV1905" s="599"/>
      <c r="AW1905" s="599"/>
      <c r="AX1905" s="599"/>
      <c r="AY1905" s="599"/>
      <c r="AZ1905" s="599"/>
      <c r="BA1905" s="599"/>
      <c r="BB1905" s="599"/>
    </row>
    <row r="1906" spans="1:54" s="598" customFormat="1">
      <c r="A1906" s="605"/>
      <c r="B1906" s="605" t="str">
        <f>B$43</f>
        <v>S4</v>
      </c>
      <c r="C1906" s="574"/>
      <c r="D1906" s="607"/>
      <c r="E1906" s="608"/>
      <c r="F1906" s="597"/>
      <c r="G1906" s="605"/>
      <c r="H1906" s="605" t="str">
        <f>H$43</f>
        <v>S4</v>
      </c>
      <c r="I1906" s="574"/>
      <c r="J1906" s="607"/>
      <c r="K1906" s="608"/>
      <c r="L1906" s="599"/>
      <c r="M1906" s="599"/>
      <c r="N1906" s="599"/>
      <c r="O1906" s="599"/>
      <c r="P1906" s="599"/>
      <c r="Q1906" s="599"/>
      <c r="R1906" s="599"/>
      <c r="S1906" s="599"/>
      <c r="T1906" s="599"/>
      <c r="U1906" s="599"/>
      <c r="V1906" s="599"/>
      <c r="W1906" s="599"/>
      <c r="X1906" s="599"/>
      <c r="Y1906" s="599"/>
      <c r="Z1906" s="599"/>
      <c r="AA1906" s="599"/>
      <c r="AB1906" s="599"/>
      <c r="AC1906" s="599"/>
      <c r="AD1906" s="599"/>
      <c r="AE1906" s="599"/>
      <c r="AF1906" s="599"/>
      <c r="AG1906" s="599"/>
      <c r="AH1906" s="599"/>
      <c r="AI1906" s="599"/>
      <c r="AJ1906" s="599"/>
      <c r="AK1906" s="599"/>
      <c r="AL1906" s="599"/>
      <c r="AM1906" s="599"/>
      <c r="AN1906" s="599"/>
      <c r="AO1906" s="599"/>
      <c r="AP1906" s="599"/>
      <c r="AQ1906" s="599"/>
      <c r="AR1906" s="599"/>
      <c r="AS1906" s="599"/>
      <c r="AT1906" s="599"/>
      <c r="AU1906" s="599"/>
      <c r="AV1906" s="599"/>
      <c r="AW1906" s="599"/>
      <c r="AX1906" s="599"/>
      <c r="AY1906" s="599"/>
      <c r="AZ1906" s="599"/>
      <c r="BA1906" s="599"/>
      <c r="BB1906" s="599"/>
    </row>
    <row r="1907" spans="1:54" s="598" customFormat="1">
      <c r="A1907" s="610"/>
      <c r="B1907" s="610"/>
      <c r="C1907" s="611"/>
      <c r="D1907" s="612"/>
      <c r="E1907" s="613"/>
      <c r="F1907" s="597"/>
      <c r="G1907" s="600"/>
      <c r="H1907" s="600"/>
      <c r="I1907" s="600"/>
      <c r="J1907" s="600"/>
      <c r="K1907" s="600"/>
      <c r="L1907" s="599"/>
      <c r="M1907" s="599"/>
      <c r="N1907" s="599"/>
      <c r="O1907" s="599"/>
      <c r="P1907" s="599"/>
      <c r="Q1907" s="599"/>
      <c r="R1907" s="599"/>
      <c r="S1907" s="599"/>
      <c r="T1907" s="599"/>
      <c r="U1907" s="599"/>
      <c r="V1907" s="599"/>
      <c r="W1907" s="599"/>
      <c r="X1907" s="599"/>
      <c r="Y1907" s="599"/>
      <c r="Z1907" s="599"/>
      <c r="AA1907" s="599"/>
      <c r="AB1907" s="599"/>
      <c r="AC1907" s="599"/>
      <c r="AD1907" s="599"/>
      <c r="AE1907" s="599"/>
      <c r="AF1907" s="599"/>
      <c r="AG1907" s="599"/>
      <c r="AH1907" s="599"/>
      <c r="AI1907" s="599"/>
      <c r="AJ1907" s="599"/>
      <c r="AK1907" s="599"/>
      <c r="AL1907" s="599"/>
      <c r="AM1907" s="599"/>
      <c r="AN1907" s="599"/>
      <c r="AO1907" s="599"/>
      <c r="AP1907" s="599"/>
      <c r="AQ1907" s="599"/>
      <c r="AR1907" s="599"/>
      <c r="AS1907" s="599"/>
      <c r="AT1907" s="599"/>
      <c r="AU1907" s="599"/>
      <c r="AV1907" s="599"/>
      <c r="AW1907" s="599"/>
      <c r="AX1907" s="599"/>
      <c r="AY1907" s="599"/>
      <c r="AZ1907" s="599"/>
      <c r="BA1907" s="599"/>
      <c r="BB1907" s="599"/>
    </row>
    <row r="1908" spans="1:54" s="598" customFormat="1" ht="99.95">
      <c r="A1908" s="605" t="s">
        <v>1411</v>
      </c>
      <c r="B1908" s="605"/>
      <c r="C1908" s="606" t="s">
        <v>1412</v>
      </c>
      <c r="D1908" s="607"/>
      <c r="E1908" s="608"/>
      <c r="F1908" s="597"/>
      <c r="G1908" s="600"/>
      <c r="H1908" s="600"/>
      <c r="I1908" s="600"/>
      <c r="J1908" s="600"/>
      <c r="K1908" s="600"/>
      <c r="L1908" s="599"/>
      <c r="M1908" s="599"/>
      <c r="N1908" s="599"/>
      <c r="O1908" s="599"/>
      <c r="P1908" s="599"/>
      <c r="Q1908" s="599"/>
      <c r="R1908" s="599"/>
      <c r="S1908" s="599"/>
      <c r="T1908" s="599"/>
      <c r="U1908" s="599"/>
      <c r="V1908" s="599"/>
      <c r="W1908" s="599"/>
      <c r="X1908" s="599"/>
      <c r="Y1908" s="599"/>
      <c r="Z1908" s="599"/>
      <c r="AA1908" s="599"/>
      <c r="AB1908" s="599"/>
      <c r="AC1908" s="599"/>
      <c r="AD1908" s="599"/>
      <c r="AE1908" s="599"/>
      <c r="AF1908" s="599"/>
      <c r="AG1908" s="599"/>
      <c r="AH1908" s="599"/>
      <c r="AI1908" s="599"/>
      <c r="AJ1908" s="599"/>
      <c r="AK1908" s="599"/>
      <c r="AL1908" s="599"/>
      <c r="AM1908" s="599"/>
      <c r="AN1908" s="599"/>
      <c r="AO1908" s="599"/>
      <c r="AP1908" s="599"/>
      <c r="AQ1908" s="599"/>
      <c r="AR1908" s="599"/>
      <c r="AS1908" s="599"/>
      <c r="AT1908" s="599"/>
      <c r="AU1908" s="599"/>
      <c r="AV1908" s="599"/>
      <c r="AW1908" s="599"/>
      <c r="AX1908" s="599"/>
      <c r="AY1908" s="599"/>
      <c r="AZ1908" s="599"/>
      <c r="BA1908" s="599"/>
      <c r="BB1908" s="599"/>
    </row>
    <row r="1909" spans="1:54" s="598" customFormat="1">
      <c r="A1909" s="605"/>
      <c r="B1909" s="605" t="s">
        <v>1517</v>
      </c>
      <c r="C1909" s="574"/>
      <c r="D1909" s="607"/>
      <c r="E1909" s="608"/>
      <c r="F1909" s="597"/>
      <c r="G1909" s="600"/>
      <c r="H1909" s="600"/>
      <c r="I1909" s="600"/>
      <c r="J1909" s="600"/>
      <c r="K1909" s="600"/>
      <c r="L1909" s="599"/>
      <c r="M1909" s="599"/>
      <c r="N1909" s="599"/>
      <c r="O1909" s="599"/>
      <c r="P1909" s="599"/>
      <c r="Q1909" s="599"/>
      <c r="R1909" s="599"/>
      <c r="S1909" s="599"/>
      <c r="T1909" s="599"/>
      <c r="U1909" s="599"/>
      <c r="V1909" s="599"/>
      <c r="W1909" s="599"/>
      <c r="X1909" s="599"/>
      <c r="Y1909" s="599"/>
      <c r="Z1909" s="599"/>
      <c r="AA1909" s="599"/>
      <c r="AB1909" s="599"/>
      <c r="AC1909" s="599"/>
      <c r="AD1909" s="599"/>
      <c r="AE1909" s="599"/>
      <c r="AF1909" s="599"/>
      <c r="AG1909" s="599"/>
      <c r="AH1909" s="599"/>
      <c r="AI1909" s="599"/>
      <c r="AJ1909" s="599"/>
      <c r="AK1909" s="599"/>
      <c r="AL1909" s="599"/>
      <c r="AM1909" s="599"/>
      <c r="AN1909" s="599"/>
      <c r="AO1909" s="599"/>
      <c r="AP1909" s="599"/>
      <c r="AQ1909" s="599"/>
      <c r="AR1909" s="599"/>
      <c r="AS1909" s="599"/>
      <c r="AT1909" s="599"/>
      <c r="AU1909" s="599"/>
      <c r="AV1909" s="599"/>
      <c r="AW1909" s="599"/>
      <c r="AX1909" s="599"/>
      <c r="AY1909" s="599"/>
      <c r="AZ1909" s="599"/>
      <c r="BA1909" s="599"/>
      <c r="BB1909" s="599"/>
    </row>
    <row r="1910" spans="1:54" s="598" customFormat="1">
      <c r="A1910" s="605"/>
      <c r="B1910" s="605" t="str">
        <f>B$39</f>
        <v>MA</v>
      </c>
      <c r="C1910" s="574"/>
      <c r="D1910" s="607"/>
      <c r="E1910" s="608"/>
      <c r="F1910" s="597"/>
      <c r="G1910" s="600"/>
      <c r="H1910" s="600"/>
      <c r="I1910" s="600"/>
      <c r="J1910" s="600"/>
      <c r="K1910" s="600"/>
      <c r="L1910" s="599"/>
      <c r="M1910" s="599"/>
      <c r="N1910" s="599"/>
      <c r="O1910" s="599"/>
      <c r="P1910" s="599"/>
      <c r="Q1910" s="599"/>
      <c r="R1910" s="599"/>
      <c r="S1910" s="599"/>
      <c r="T1910" s="599"/>
      <c r="U1910" s="599"/>
      <c r="V1910" s="599"/>
      <c r="W1910" s="599"/>
      <c r="X1910" s="599"/>
      <c r="Y1910" s="599"/>
      <c r="Z1910" s="599"/>
      <c r="AA1910" s="599"/>
      <c r="AB1910" s="599"/>
      <c r="AC1910" s="599"/>
      <c r="AD1910" s="599"/>
      <c r="AE1910" s="599"/>
      <c r="AF1910" s="599"/>
      <c r="AG1910" s="599"/>
      <c r="AH1910" s="599"/>
      <c r="AI1910" s="599"/>
      <c r="AJ1910" s="599"/>
      <c r="AK1910" s="599"/>
      <c r="AL1910" s="599"/>
      <c r="AM1910" s="599"/>
      <c r="AN1910" s="599"/>
      <c r="AO1910" s="599"/>
      <c r="AP1910" s="599"/>
      <c r="AQ1910" s="599"/>
      <c r="AR1910" s="599"/>
      <c r="AS1910" s="599"/>
      <c r="AT1910" s="599"/>
      <c r="AU1910" s="599"/>
      <c r="AV1910" s="599"/>
      <c r="AW1910" s="599"/>
      <c r="AX1910" s="599"/>
      <c r="AY1910" s="599"/>
      <c r="AZ1910" s="599"/>
      <c r="BA1910" s="599"/>
      <c r="BB1910" s="599"/>
    </row>
    <row r="1911" spans="1:54" s="598" customFormat="1">
      <c r="A1911" s="605"/>
      <c r="B1911" s="605" t="str">
        <f>B$40</f>
        <v>S1</v>
      </c>
      <c r="C1911" s="574"/>
      <c r="D1911" s="607"/>
      <c r="E1911" s="608"/>
      <c r="F1911" s="597"/>
      <c r="G1911" s="600"/>
      <c r="H1911" s="600"/>
      <c r="I1911" s="600"/>
      <c r="J1911" s="600"/>
      <c r="K1911" s="600"/>
      <c r="L1911" s="599"/>
      <c r="M1911" s="599"/>
      <c r="N1911" s="599"/>
      <c r="O1911" s="599"/>
      <c r="P1911" s="599"/>
      <c r="Q1911" s="599"/>
      <c r="R1911" s="599"/>
      <c r="S1911" s="599"/>
      <c r="T1911" s="599"/>
      <c r="U1911" s="599"/>
      <c r="V1911" s="599"/>
      <c r="W1911" s="599"/>
      <c r="X1911" s="599"/>
      <c r="Y1911" s="599"/>
      <c r="Z1911" s="599"/>
      <c r="AA1911" s="599"/>
      <c r="AB1911" s="599"/>
      <c r="AC1911" s="599"/>
      <c r="AD1911" s="599"/>
      <c r="AE1911" s="599"/>
      <c r="AF1911" s="599"/>
      <c r="AG1911" s="599"/>
      <c r="AH1911" s="599"/>
      <c r="AI1911" s="599"/>
      <c r="AJ1911" s="599"/>
      <c r="AK1911" s="599"/>
      <c r="AL1911" s="599"/>
      <c r="AM1911" s="599"/>
      <c r="AN1911" s="599"/>
      <c r="AO1911" s="599"/>
      <c r="AP1911" s="599"/>
      <c r="AQ1911" s="599"/>
      <c r="AR1911" s="599"/>
      <c r="AS1911" s="599"/>
      <c r="AT1911" s="599"/>
      <c r="AU1911" s="599"/>
      <c r="AV1911" s="599"/>
      <c r="AW1911" s="599"/>
      <c r="AX1911" s="599"/>
      <c r="AY1911" s="599"/>
      <c r="AZ1911" s="599"/>
      <c r="BA1911" s="599"/>
      <c r="BB1911" s="599"/>
    </row>
    <row r="1912" spans="1:54" s="598" customFormat="1">
      <c r="A1912" s="605"/>
      <c r="B1912" s="605" t="str">
        <f>B$41</f>
        <v>S2</v>
      </c>
      <c r="C1912" s="574"/>
      <c r="D1912" s="607"/>
      <c r="E1912" s="608"/>
      <c r="F1912" s="597"/>
      <c r="G1912" s="600"/>
      <c r="H1912" s="600"/>
      <c r="I1912" s="600"/>
      <c r="J1912" s="600"/>
      <c r="K1912" s="600"/>
      <c r="L1912" s="599"/>
      <c r="M1912" s="599"/>
      <c r="N1912" s="599"/>
      <c r="O1912" s="599"/>
      <c r="P1912" s="599"/>
      <c r="Q1912" s="599"/>
      <c r="R1912" s="599"/>
      <c r="S1912" s="599"/>
      <c r="T1912" s="599"/>
      <c r="U1912" s="599"/>
      <c r="V1912" s="599"/>
      <c r="W1912" s="599"/>
      <c r="X1912" s="599"/>
      <c r="Y1912" s="599"/>
      <c r="Z1912" s="599"/>
      <c r="AA1912" s="599"/>
      <c r="AB1912" s="599"/>
      <c r="AC1912" s="599"/>
      <c r="AD1912" s="599"/>
      <c r="AE1912" s="599"/>
      <c r="AF1912" s="599"/>
      <c r="AG1912" s="599"/>
      <c r="AH1912" s="599"/>
      <c r="AI1912" s="599"/>
      <c r="AJ1912" s="599"/>
      <c r="AK1912" s="599"/>
      <c r="AL1912" s="599"/>
      <c r="AM1912" s="599"/>
      <c r="AN1912" s="599"/>
      <c r="AO1912" s="599"/>
      <c r="AP1912" s="599"/>
      <c r="AQ1912" s="599"/>
      <c r="AR1912" s="599"/>
      <c r="AS1912" s="599"/>
      <c r="AT1912" s="599"/>
      <c r="AU1912" s="599"/>
      <c r="AV1912" s="599"/>
      <c r="AW1912" s="599"/>
      <c r="AX1912" s="599"/>
      <c r="AY1912" s="599"/>
      <c r="AZ1912" s="599"/>
      <c r="BA1912" s="599"/>
      <c r="BB1912" s="599"/>
    </row>
    <row r="1913" spans="1:54" s="598" customFormat="1">
      <c r="A1913" s="605"/>
      <c r="B1913" s="605" t="str">
        <f>B$42</f>
        <v>S3</v>
      </c>
      <c r="C1913" s="574"/>
      <c r="D1913" s="607"/>
      <c r="E1913" s="608"/>
      <c r="F1913" s="597"/>
      <c r="G1913" s="600"/>
      <c r="H1913" s="600"/>
      <c r="I1913" s="600"/>
      <c r="J1913" s="600"/>
      <c r="K1913" s="600"/>
      <c r="L1913" s="599"/>
      <c r="M1913" s="599"/>
      <c r="N1913" s="599"/>
      <c r="O1913" s="599"/>
      <c r="P1913" s="599"/>
      <c r="Q1913" s="599"/>
      <c r="R1913" s="599"/>
      <c r="S1913" s="599"/>
      <c r="T1913" s="599"/>
      <c r="U1913" s="599"/>
      <c r="V1913" s="599"/>
      <c r="W1913" s="599"/>
      <c r="X1913" s="599"/>
      <c r="Y1913" s="599"/>
      <c r="Z1913" s="599"/>
      <c r="AA1913" s="599"/>
      <c r="AB1913" s="599"/>
      <c r="AC1913" s="599"/>
      <c r="AD1913" s="599"/>
      <c r="AE1913" s="599"/>
      <c r="AF1913" s="599"/>
      <c r="AG1913" s="599"/>
      <c r="AH1913" s="599"/>
      <c r="AI1913" s="599"/>
      <c r="AJ1913" s="599"/>
      <c r="AK1913" s="599"/>
      <c r="AL1913" s="599"/>
      <c r="AM1913" s="599"/>
      <c r="AN1913" s="599"/>
      <c r="AO1913" s="599"/>
      <c r="AP1913" s="599"/>
      <c r="AQ1913" s="599"/>
      <c r="AR1913" s="599"/>
      <c r="AS1913" s="599"/>
      <c r="AT1913" s="599"/>
      <c r="AU1913" s="599"/>
      <c r="AV1913" s="599"/>
      <c r="AW1913" s="599"/>
      <c r="AX1913" s="599"/>
      <c r="AY1913" s="599"/>
      <c r="AZ1913" s="599"/>
      <c r="BA1913" s="599"/>
      <c r="BB1913" s="599"/>
    </row>
    <row r="1914" spans="1:54" s="598" customFormat="1">
      <c r="A1914" s="605"/>
      <c r="B1914" s="605" t="str">
        <f>B$43</f>
        <v>S4</v>
      </c>
      <c r="C1914" s="574"/>
      <c r="D1914" s="607"/>
      <c r="E1914" s="608"/>
      <c r="F1914" s="597"/>
      <c r="G1914" s="600"/>
      <c r="H1914" s="600"/>
      <c r="I1914" s="600"/>
      <c r="J1914" s="600"/>
      <c r="K1914" s="600"/>
      <c r="L1914" s="599"/>
      <c r="M1914" s="599"/>
      <c r="N1914" s="599"/>
      <c r="O1914" s="599"/>
      <c r="P1914" s="599"/>
      <c r="Q1914" s="599"/>
      <c r="R1914" s="599"/>
      <c r="S1914" s="599"/>
      <c r="T1914" s="599"/>
      <c r="U1914" s="599"/>
      <c r="V1914" s="599"/>
      <c r="W1914" s="599"/>
      <c r="X1914" s="599"/>
      <c r="Y1914" s="599"/>
      <c r="Z1914" s="599"/>
      <c r="AA1914" s="599"/>
      <c r="AB1914" s="599"/>
      <c r="AC1914" s="599"/>
      <c r="AD1914" s="599"/>
      <c r="AE1914" s="599"/>
      <c r="AF1914" s="599"/>
      <c r="AG1914" s="599"/>
      <c r="AH1914" s="599"/>
      <c r="AI1914" s="599"/>
      <c r="AJ1914" s="599"/>
      <c r="AK1914" s="599"/>
      <c r="AL1914" s="599"/>
      <c r="AM1914" s="599"/>
      <c r="AN1914" s="599"/>
      <c r="AO1914" s="599"/>
      <c r="AP1914" s="599"/>
      <c r="AQ1914" s="599"/>
      <c r="AR1914" s="599"/>
      <c r="AS1914" s="599"/>
      <c r="AT1914" s="599"/>
      <c r="AU1914" s="599"/>
      <c r="AV1914" s="599"/>
      <c r="AW1914" s="599"/>
      <c r="AX1914" s="599"/>
      <c r="AY1914" s="599"/>
      <c r="AZ1914" s="599"/>
      <c r="BA1914" s="599"/>
      <c r="BB1914" s="599"/>
    </row>
    <row r="1915" spans="1:54" s="598" customFormat="1">
      <c r="A1915" s="610"/>
      <c r="B1915" s="610"/>
      <c r="C1915" s="611"/>
      <c r="D1915" s="612"/>
      <c r="E1915" s="613"/>
      <c r="F1915" s="597"/>
      <c r="G1915" s="600"/>
      <c r="H1915" s="600"/>
      <c r="I1915" s="600"/>
      <c r="J1915" s="600"/>
      <c r="K1915" s="600"/>
      <c r="L1915" s="599"/>
      <c r="M1915" s="599"/>
      <c r="N1915" s="599"/>
      <c r="O1915" s="599"/>
      <c r="P1915" s="599"/>
      <c r="Q1915" s="599"/>
      <c r="R1915" s="599"/>
      <c r="S1915" s="599"/>
      <c r="T1915" s="599"/>
      <c r="U1915" s="599"/>
      <c r="V1915" s="599"/>
      <c r="W1915" s="599"/>
      <c r="X1915" s="599"/>
      <c r="Y1915" s="599"/>
      <c r="Z1915" s="599"/>
      <c r="AA1915" s="599"/>
      <c r="AB1915" s="599"/>
      <c r="AC1915" s="599"/>
      <c r="AD1915" s="599"/>
      <c r="AE1915" s="599"/>
      <c r="AF1915" s="599"/>
      <c r="AG1915" s="599"/>
      <c r="AH1915" s="599"/>
      <c r="AI1915" s="599"/>
      <c r="AJ1915" s="599"/>
      <c r="AK1915" s="599"/>
      <c r="AL1915" s="599"/>
      <c r="AM1915" s="599"/>
      <c r="AN1915" s="599"/>
      <c r="AO1915" s="599"/>
      <c r="AP1915" s="599"/>
      <c r="AQ1915" s="599"/>
      <c r="AR1915" s="599"/>
      <c r="AS1915" s="599"/>
      <c r="AT1915" s="599"/>
      <c r="AU1915" s="599"/>
      <c r="AV1915" s="599"/>
      <c r="AW1915" s="599"/>
      <c r="AX1915" s="599"/>
      <c r="AY1915" s="599"/>
      <c r="AZ1915" s="599"/>
      <c r="BA1915" s="599"/>
      <c r="BB1915" s="599"/>
    </row>
    <row r="1916" spans="1:54" s="598" customFormat="1" ht="200.1">
      <c r="A1916" s="605" t="s">
        <v>1415</v>
      </c>
      <c r="B1916" s="605"/>
      <c r="C1916" s="606" t="s">
        <v>1417</v>
      </c>
      <c r="D1916" s="607"/>
      <c r="E1916" s="608"/>
      <c r="F1916" s="597"/>
      <c r="G1916" s="605" t="s">
        <v>2172</v>
      </c>
      <c r="H1916" s="605"/>
      <c r="I1916" s="606" t="s">
        <v>2173</v>
      </c>
      <c r="J1916" s="607"/>
      <c r="K1916" s="608"/>
      <c r="L1916" s="599"/>
      <c r="M1916" s="599"/>
      <c r="N1916" s="599"/>
      <c r="O1916" s="599"/>
      <c r="P1916" s="599"/>
      <c r="Q1916" s="599"/>
      <c r="R1916" s="599"/>
      <c r="S1916" s="599"/>
      <c r="T1916" s="599"/>
      <c r="U1916" s="599"/>
      <c r="V1916" s="599"/>
      <c r="W1916" s="599"/>
      <c r="X1916" s="599"/>
      <c r="Y1916" s="599"/>
      <c r="Z1916" s="599"/>
      <c r="AA1916" s="599"/>
      <c r="AB1916" s="599"/>
      <c r="AC1916" s="599"/>
      <c r="AD1916" s="599"/>
      <c r="AE1916" s="599"/>
      <c r="AF1916" s="599"/>
      <c r="AG1916" s="599"/>
      <c r="AH1916" s="599"/>
      <c r="AI1916" s="599"/>
      <c r="AJ1916" s="599"/>
      <c r="AK1916" s="599"/>
      <c r="AL1916" s="599"/>
      <c r="AM1916" s="599"/>
      <c r="AN1916" s="599"/>
      <c r="AO1916" s="599"/>
      <c r="AP1916" s="599"/>
      <c r="AQ1916" s="599"/>
      <c r="AR1916" s="599"/>
      <c r="AS1916" s="599"/>
      <c r="AT1916" s="599"/>
      <c r="AU1916" s="599"/>
      <c r="AV1916" s="599"/>
      <c r="AW1916" s="599"/>
      <c r="AX1916" s="599"/>
      <c r="AY1916" s="599"/>
      <c r="AZ1916" s="599"/>
      <c r="BA1916" s="599"/>
      <c r="BB1916" s="599"/>
    </row>
    <row r="1917" spans="1:54" s="598" customFormat="1" ht="399.95">
      <c r="A1917" s="605"/>
      <c r="B1917" s="605"/>
      <c r="C1917" s="609" t="s">
        <v>2174</v>
      </c>
      <c r="D1917" s="607"/>
      <c r="E1917" s="608"/>
      <c r="F1917" s="597"/>
      <c r="G1917" s="605"/>
      <c r="H1917" s="605"/>
      <c r="I1917" s="609" t="s">
        <v>2175</v>
      </c>
      <c r="J1917" s="607"/>
      <c r="K1917" s="608"/>
      <c r="L1917" s="599"/>
      <c r="M1917" s="599"/>
      <c r="N1917" s="599"/>
      <c r="O1917" s="599"/>
      <c r="P1917" s="599"/>
      <c r="Q1917" s="599"/>
      <c r="R1917" s="599"/>
      <c r="S1917" s="599"/>
      <c r="T1917" s="599"/>
      <c r="U1917" s="599"/>
      <c r="V1917" s="599"/>
      <c r="W1917" s="599"/>
      <c r="X1917" s="599"/>
      <c r="Y1917" s="599"/>
      <c r="Z1917" s="599"/>
      <c r="AA1917" s="599"/>
      <c r="AB1917" s="599"/>
      <c r="AC1917" s="599"/>
      <c r="AD1917" s="599"/>
      <c r="AE1917" s="599"/>
      <c r="AF1917" s="599"/>
      <c r="AG1917" s="599"/>
      <c r="AH1917" s="599"/>
      <c r="AI1917" s="599"/>
      <c r="AJ1917" s="599"/>
      <c r="AK1917" s="599"/>
      <c r="AL1917" s="599"/>
      <c r="AM1917" s="599"/>
      <c r="AN1917" s="599"/>
      <c r="AO1917" s="599"/>
      <c r="AP1917" s="599"/>
      <c r="AQ1917" s="599"/>
      <c r="AR1917" s="599"/>
      <c r="AS1917" s="599"/>
      <c r="AT1917" s="599"/>
      <c r="AU1917" s="599"/>
      <c r="AV1917" s="599"/>
      <c r="AW1917" s="599"/>
      <c r="AX1917" s="599"/>
      <c r="AY1917" s="599"/>
      <c r="AZ1917" s="599"/>
      <c r="BA1917" s="599"/>
      <c r="BB1917" s="599"/>
    </row>
    <row r="1918" spans="1:54" s="598" customFormat="1" ht="187.5">
      <c r="A1918" s="605"/>
      <c r="B1918" s="605"/>
      <c r="C1918" s="609" t="s">
        <v>2176</v>
      </c>
      <c r="D1918" s="607"/>
      <c r="E1918" s="608"/>
      <c r="F1918" s="597"/>
      <c r="G1918" s="605"/>
      <c r="H1918" s="605"/>
      <c r="I1918" s="609"/>
      <c r="J1918" s="607"/>
      <c r="K1918" s="608"/>
      <c r="L1918" s="599"/>
      <c r="M1918" s="599"/>
      <c r="N1918" s="599"/>
      <c r="O1918" s="599"/>
      <c r="P1918" s="599"/>
      <c r="Q1918" s="599"/>
      <c r="R1918" s="599"/>
      <c r="S1918" s="599"/>
      <c r="T1918" s="599"/>
      <c r="U1918" s="599"/>
      <c r="V1918" s="599"/>
      <c r="W1918" s="599"/>
      <c r="X1918" s="599"/>
      <c r="Y1918" s="599"/>
      <c r="Z1918" s="599"/>
      <c r="AA1918" s="599"/>
      <c r="AB1918" s="599"/>
      <c r="AC1918" s="599"/>
      <c r="AD1918" s="599"/>
      <c r="AE1918" s="599"/>
      <c r="AF1918" s="599"/>
      <c r="AG1918" s="599"/>
      <c r="AH1918" s="599"/>
      <c r="AI1918" s="599"/>
      <c r="AJ1918" s="599"/>
      <c r="AK1918" s="599"/>
      <c r="AL1918" s="599"/>
      <c r="AM1918" s="599"/>
      <c r="AN1918" s="599"/>
      <c r="AO1918" s="599"/>
      <c r="AP1918" s="599"/>
      <c r="AQ1918" s="599"/>
      <c r="AR1918" s="599"/>
      <c r="AS1918" s="599"/>
      <c r="AT1918" s="599"/>
      <c r="AU1918" s="599"/>
      <c r="AV1918" s="599"/>
      <c r="AW1918" s="599"/>
      <c r="AX1918" s="599"/>
      <c r="AY1918" s="599"/>
      <c r="AZ1918" s="599"/>
      <c r="BA1918" s="599"/>
      <c r="BB1918" s="599"/>
    </row>
    <row r="1919" spans="1:54" s="598" customFormat="1">
      <c r="A1919" s="605"/>
      <c r="B1919" s="605" t="s">
        <v>1517</v>
      </c>
      <c r="C1919" s="574"/>
      <c r="D1919" s="607"/>
      <c r="E1919" s="608"/>
      <c r="F1919" s="597"/>
      <c r="G1919" s="605"/>
      <c r="H1919" s="605" t="s">
        <v>1517</v>
      </c>
      <c r="I1919" s="574"/>
      <c r="J1919" s="607"/>
      <c r="K1919" s="608"/>
      <c r="L1919" s="599"/>
      <c r="M1919" s="599"/>
      <c r="N1919" s="599"/>
      <c r="O1919" s="599"/>
      <c r="P1919" s="599"/>
      <c r="Q1919" s="599"/>
      <c r="R1919" s="599"/>
      <c r="S1919" s="599"/>
      <c r="T1919" s="599"/>
      <c r="U1919" s="599"/>
      <c r="V1919" s="599"/>
      <c r="W1919" s="599"/>
      <c r="X1919" s="599"/>
      <c r="Y1919" s="599"/>
      <c r="Z1919" s="599"/>
      <c r="AA1919" s="599"/>
      <c r="AB1919" s="599"/>
      <c r="AC1919" s="599"/>
      <c r="AD1919" s="599"/>
      <c r="AE1919" s="599"/>
      <c r="AF1919" s="599"/>
      <c r="AG1919" s="599"/>
      <c r="AH1919" s="599"/>
      <c r="AI1919" s="599"/>
      <c r="AJ1919" s="599"/>
      <c r="AK1919" s="599"/>
      <c r="AL1919" s="599"/>
      <c r="AM1919" s="599"/>
      <c r="AN1919" s="599"/>
      <c r="AO1919" s="599"/>
      <c r="AP1919" s="599"/>
      <c r="AQ1919" s="599"/>
      <c r="AR1919" s="599"/>
      <c r="AS1919" s="599"/>
      <c r="AT1919" s="599"/>
      <c r="AU1919" s="599"/>
      <c r="AV1919" s="599"/>
      <c r="AW1919" s="599"/>
      <c r="AX1919" s="599"/>
      <c r="AY1919" s="599"/>
      <c r="AZ1919" s="599"/>
      <c r="BA1919" s="599"/>
      <c r="BB1919" s="599"/>
    </row>
    <row r="1920" spans="1:54" s="598" customFormat="1">
      <c r="A1920" s="605"/>
      <c r="B1920" s="605" t="str">
        <f>B$39</f>
        <v>MA</v>
      </c>
      <c r="C1920" s="574"/>
      <c r="D1920" s="607"/>
      <c r="E1920" s="608"/>
      <c r="F1920" s="597"/>
      <c r="G1920" s="605"/>
      <c r="H1920" s="605" t="str">
        <f>H$39</f>
        <v>MA</v>
      </c>
      <c r="I1920" s="574"/>
      <c r="J1920" s="607"/>
      <c r="K1920" s="608"/>
      <c r="L1920" s="599"/>
      <c r="M1920" s="599"/>
      <c r="N1920" s="599"/>
      <c r="O1920" s="599"/>
      <c r="P1920" s="599"/>
      <c r="Q1920" s="599"/>
      <c r="R1920" s="599"/>
      <c r="S1920" s="599"/>
      <c r="T1920" s="599"/>
      <c r="U1920" s="599"/>
      <c r="V1920" s="599"/>
      <c r="W1920" s="599"/>
      <c r="X1920" s="599"/>
      <c r="Y1920" s="599"/>
      <c r="Z1920" s="599"/>
      <c r="AA1920" s="599"/>
      <c r="AB1920" s="599"/>
      <c r="AC1920" s="599"/>
      <c r="AD1920" s="599"/>
      <c r="AE1920" s="599"/>
      <c r="AF1920" s="599"/>
      <c r="AG1920" s="599"/>
      <c r="AH1920" s="599"/>
      <c r="AI1920" s="599"/>
      <c r="AJ1920" s="599"/>
      <c r="AK1920" s="599"/>
      <c r="AL1920" s="599"/>
      <c r="AM1920" s="599"/>
      <c r="AN1920" s="599"/>
      <c r="AO1920" s="599"/>
      <c r="AP1920" s="599"/>
      <c r="AQ1920" s="599"/>
      <c r="AR1920" s="599"/>
      <c r="AS1920" s="599"/>
      <c r="AT1920" s="599"/>
      <c r="AU1920" s="599"/>
      <c r="AV1920" s="599"/>
      <c r="AW1920" s="599"/>
      <c r="AX1920" s="599"/>
      <c r="AY1920" s="599"/>
      <c r="AZ1920" s="599"/>
      <c r="BA1920" s="599"/>
      <c r="BB1920" s="599"/>
    </row>
    <row r="1921" spans="1:54" s="598" customFormat="1">
      <c r="A1921" s="605"/>
      <c r="B1921" s="605" t="str">
        <f>B$40</f>
        <v>S1</v>
      </c>
      <c r="C1921" s="574"/>
      <c r="D1921" s="607"/>
      <c r="E1921" s="608"/>
      <c r="F1921" s="597"/>
      <c r="G1921" s="605"/>
      <c r="H1921" s="605" t="str">
        <f>H$40</f>
        <v>S1</v>
      </c>
      <c r="I1921" s="574"/>
      <c r="J1921" s="607"/>
      <c r="K1921" s="608"/>
      <c r="L1921" s="599"/>
      <c r="M1921" s="599"/>
      <c r="N1921" s="599"/>
      <c r="O1921" s="599"/>
      <c r="P1921" s="599"/>
      <c r="Q1921" s="599"/>
      <c r="R1921" s="599"/>
      <c r="S1921" s="599"/>
      <c r="T1921" s="599"/>
      <c r="U1921" s="599"/>
      <c r="V1921" s="599"/>
      <c r="W1921" s="599"/>
      <c r="X1921" s="599"/>
      <c r="Y1921" s="599"/>
      <c r="Z1921" s="599"/>
      <c r="AA1921" s="599"/>
      <c r="AB1921" s="599"/>
      <c r="AC1921" s="599"/>
      <c r="AD1921" s="599"/>
      <c r="AE1921" s="599"/>
      <c r="AF1921" s="599"/>
      <c r="AG1921" s="599"/>
      <c r="AH1921" s="599"/>
      <c r="AI1921" s="599"/>
      <c r="AJ1921" s="599"/>
      <c r="AK1921" s="599"/>
      <c r="AL1921" s="599"/>
      <c r="AM1921" s="599"/>
      <c r="AN1921" s="599"/>
      <c r="AO1921" s="599"/>
      <c r="AP1921" s="599"/>
      <c r="AQ1921" s="599"/>
      <c r="AR1921" s="599"/>
      <c r="AS1921" s="599"/>
      <c r="AT1921" s="599"/>
      <c r="AU1921" s="599"/>
      <c r="AV1921" s="599"/>
      <c r="AW1921" s="599"/>
      <c r="AX1921" s="599"/>
      <c r="AY1921" s="599"/>
      <c r="AZ1921" s="599"/>
      <c r="BA1921" s="599"/>
      <c r="BB1921" s="599"/>
    </row>
    <row r="1922" spans="1:54" s="598" customFormat="1">
      <c r="A1922" s="605"/>
      <c r="B1922" s="605" t="str">
        <f>B$41</f>
        <v>S2</v>
      </c>
      <c r="C1922" s="574"/>
      <c r="D1922" s="607"/>
      <c r="E1922" s="608"/>
      <c r="F1922" s="597"/>
      <c r="G1922" s="605"/>
      <c r="H1922" s="605" t="str">
        <f>H$41</f>
        <v>S2</v>
      </c>
      <c r="I1922" s="574"/>
      <c r="J1922" s="607"/>
      <c r="K1922" s="608"/>
      <c r="L1922" s="599"/>
      <c r="M1922" s="599"/>
      <c r="N1922" s="599"/>
      <c r="O1922" s="599"/>
      <c r="P1922" s="599"/>
      <c r="Q1922" s="599"/>
      <c r="R1922" s="599"/>
      <c r="S1922" s="599"/>
      <c r="T1922" s="599"/>
      <c r="U1922" s="599"/>
      <c r="V1922" s="599"/>
      <c r="W1922" s="599"/>
      <c r="X1922" s="599"/>
      <c r="Y1922" s="599"/>
      <c r="Z1922" s="599"/>
      <c r="AA1922" s="599"/>
      <c r="AB1922" s="599"/>
      <c r="AC1922" s="599"/>
      <c r="AD1922" s="599"/>
      <c r="AE1922" s="599"/>
      <c r="AF1922" s="599"/>
      <c r="AG1922" s="599"/>
      <c r="AH1922" s="599"/>
      <c r="AI1922" s="599"/>
      <c r="AJ1922" s="599"/>
      <c r="AK1922" s="599"/>
      <c r="AL1922" s="599"/>
      <c r="AM1922" s="599"/>
      <c r="AN1922" s="599"/>
      <c r="AO1922" s="599"/>
      <c r="AP1922" s="599"/>
      <c r="AQ1922" s="599"/>
      <c r="AR1922" s="599"/>
      <c r="AS1922" s="599"/>
      <c r="AT1922" s="599"/>
      <c r="AU1922" s="599"/>
      <c r="AV1922" s="599"/>
      <c r="AW1922" s="599"/>
      <c r="AX1922" s="599"/>
      <c r="AY1922" s="599"/>
      <c r="AZ1922" s="599"/>
      <c r="BA1922" s="599"/>
      <c r="BB1922" s="599"/>
    </row>
    <row r="1923" spans="1:54" s="598" customFormat="1">
      <c r="A1923" s="605"/>
      <c r="B1923" s="605" t="str">
        <f>B$42</f>
        <v>S3</v>
      </c>
      <c r="C1923" s="574"/>
      <c r="D1923" s="607"/>
      <c r="E1923" s="608"/>
      <c r="F1923" s="597"/>
      <c r="G1923" s="605"/>
      <c r="H1923" s="605" t="str">
        <f>H$42</f>
        <v>S3</v>
      </c>
      <c r="I1923" s="574"/>
      <c r="J1923" s="607"/>
      <c r="K1923" s="608"/>
      <c r="L1923" s="599"/>
      <c r="M1923" s="599"/>
      <c r="N1923" s="599"/>
      <c r="O1923" s="599"/>
      <c r="P1923" s="599"/>
      <c r="Q1923" s="599"/>
      <c r="R1923" s="599"/>
      <c r="S1923" s="599"/>
      <c r="T1923" s="599"/>
      <c r="U1923" s="599"/>
      <c r="V1923" s="599"/>
      <c r="W1923" s="599"/>
      <c r="X1923" s="599"/>
      <c r="Y1923" s="599"/>
      <c r="Z1923" s="599"/>
      <c r="AA1923" s="599"/>
      <c r="AB1923" s="599"/>
      <c r="AC1923" s="599"/>
      <c r="AD1923" s="599"/>
      <c r="AE1923" s="599"/>
      <c r="AF1923" s="599"/>
      <c r="AG1923" s="599"/>
      <c r="AH1923" s="599"/>
      <c r="AI1923" s="599"/>
      <c r="AJ1923" s="599"/>
      <c r="AK1923" s="599"/>
      <c r="AL1923" s="599"/>
      <c r="AM1923" s="599"/>
      <c r="AN1923" s="599"/>
      <c r="AO1923" s="599"/>
      <c r="AP1923" s="599"/>
      <c r="AQ1923" s="599"/>
      <c r="AR1923" s="599"/>
      <c r="AS1923" s="599"/>
      <c r="AT1923" s="599"/>
      <c r="AU1923" s="599"/>
      <c r="AV1923" s="599"/>
      <c r="AW1923" s="599"/>
      <c r="AX1923" s="599"/>
      <c r="AY1923" s="599"/>
      <c r="AZ1923" s="599"/>
      <c r="BA1923" s="599"/>
      <c r="BB1923" s="599"/>
    </row>
    <row r="1924" spans="1:54" s="598" customFormat="1">
      <c r="A1924" s="605"/>
      <c r="B1924" s="605" t="str">
        <f>B$43</f>
        <v>S4</v>
      </c>
      <c r="C1924" s="574"/>
      <c r="D1924" s="607"/>
      <c r="E1924" s="608"/>
      <c r="F1924" s="597"/>
      <c r="G1924" s="605"/>
      <c r="H1924" s="605" t="str">
        <f>H$43</f>
        <v>S4</v>
      </c>
      <c r="I1924" s="574"/>
      <c r="J1924" s="607"/>
      <c r="K1924" s="608"/>
      <c r="L1924" s="599"/>
      <c r="M1924" s="599"/>
      <c r="N1924" s="599"/>
      <c r="O1924" s="599"/>
      <c r="P1924" s="599"/>
      <c r="Q1924" s="599"/>
      <c r="R1924" s="599"/>
      <c r="S1924" s="599"/>
      <c r="T1924" s="599"/>
      <c r="U1924" s="599"/>
      <c r="V1924" s="599"/>
      <c r="W1924" s="599"/>
      <c r="X1924" s="599"/>
      <c r="Y1924" s="599"/>
      <c r="Z1924" s="599"/>
      <c r="AA1924" s="599"/>
      <c r="AB1924" s="599"/>
      <c r="AC1924" s="599"/>
      <c r="AD1924" s="599"/>
      <c r="AE1924" s="599"/>
      <c r="AF1924" s="599"/>
      <c r="AG1924" s="599"/>
      <c r="AH1924" s="599"/>
      <c r="AI1924" s="599"/>
      <c r="AJ1924" s="599"/>
      <c r="AK1924" s="599"/>
      <c r="AL1924" s="599"/>
      <c r="AM1924" s="599"/>
      <c r="AN1924" s="599"/>
      <c r="AO1924" s="599"/>
      <c r="AP1924" s="599"/>
      <c r="AQ1924" s="599"/>
      <c r="AR1924" s="599"/>
      <c r="AS1924" s="599"/>
      <c r="AT1924" s="599"/>
      <c r="AU1924" s="599"/>
      <c r="AV1924" s="599"/>
      <c r="AW1924" s="599"/>
      <c r="AX1924" s="599"/>
      <c r="AY1924" s="599"/>
      <c r="AZ1924" s="599"/>
      <c r="BA1924" s="599"/>
      <c r="BB1924" s="599"/>
    </row>
    <row r="1925" spans="1:54" s="598" customFormat="1">
      <c r="A1925" s="610"/>
      <c r="B1925" s="610"/>
      <c r="C1925" s="611"/>
      <c r="D1925" s="612"/>
      <c r="E1925" s="613"/>
      <c r="F1925" s="597"/>
      <c r="G1925" s="600"/>
      <c r="H1925" s="600"/>
      <c r="I1925" s="600"/>
      <c r="J1925" s="600"/>
      <c r="K1925" s="600"/>
      <c r="L1925" s="599"/>
      <c r="M1925" s="599"/>
      <c r="N1925" s="599"/>
      <c r="O1925" s="599"/>
      <c r="P1925" s="599"/>
      <c r="Q1925" s="599"/>
      <c r="R1925" s="599"/>
      <c r="S1925" s="599"/>
      <c r="T1925" s="599"/>
      <c r="U1925" s="599"/>
      <c r="V1925" s="599"/>
      <c r="W1925" s="599"/>
      <c r="X1925" s="599"/>
      <c r="Y1925" s="599"/>
      <c r="Z1925" s="599"/>
      <c r="AA1925" s="599"/>
      <c r="AB1925" s="599"/>
      <c r="AC1925" s="599"/>
      <c r="AD1925" s="599"/>
      <c r="AE1925" s="599"/>
      <c r="AF1925" s="599"/>
      <c r="AG1925" s="599"/>
      <c r="AH1925" s="599"/>
      <c r="AI1925" s="599"/>
      <c r="AJ1925" s="599"/>
      <c r="AK1925" s="599"/>
      <c r="AL1925" s="599"/>
      <c r="AM1925" s="599"/>
      <c r="AN1925" s="599"/>
      <c r="AO1925" s="599"/>
      <c r="AP1925" s="599"/>
      <c r="AQ1925" s="599"/>
      <c r="AR1925" s="599"/>
      <c r="AS1925" s="599"/>
      <c r="AT1925" s="599"/>
      <c r="AU1925" s="599"/>
      <c r="AV1925" s="599"/>
      <c r="AW1925" s="599"/>
      <c r="AX1925" s="599"/>
      <c r="AY1925" s="599"/>
      <c r="AZ1925" s="599"/>
      <c r="BA1925" s="599"/>
      <c r="BB1925" s="599"/>
    </row>
    <row r="1926" spans="1:54" s="598" customFormat="1" ht="212.45">
      <c r="A1926" s="605" t="s">
        <v>1420</v>
      </c>
      <c r="B1926" s="605"/>
      <c r="C1926" s="606" t="s">
        <v>1421</v>
      </c>
      <c r="D1926" s="607"/>
      <c r="E1926" s="608"/>
      <c r="F1926" s="597"/>
      <c r="G1926" s="615" t="s">
        <v>2177</v>
      </c>
      <c r="H1926" s="615"/>
      <c r="I1926" s="619" t="s">
        <v>2178</v>
      </c>
      <c r="J1926" s="641"/>
      <c r="K1926" s="641"/>
      <c r="L1926" s="599"/>
      <c r="M1926" s="599"/>
      <c r="N1926" s="599"/>
      <c r="O1926" s="599"/>
      <c r="P1926" s="599"/>
      <c r="Q1926" s="599"/>
      <c r="R1926" s="599"/>
      <c r="S1926" s="599"/>
      <c r="T1926" s="599"/>
      <c r="U1926" s="599"/>
      <c r="V1926" s="599"/>
      <c r="W1926" s="599"/>
      <c r="X1926" s="599"/>
      <c r="Y1926" s="599"/>
      <c r="Z1926" s="599"/>
      <c r="AA1926" s="599"/>
      <c r="AB1926" s="599"/>
      <c r="AC1926" s="599"/>
      <c r="AD1926" s="599"/>
      <c r="AE1926" s="599"/>
      <c r="AF1926" s="599"/>
      <c r="AG1926" s="599"/>
      <c r="AH1926" s="599"/>
      <c r="AI1926" s="599"/>
      <c r="AJ1926" s="599"/>
      <c r="AK1926" s="599"/>
      <c r="AL1926" s="599"/>
      <c r="AM1926" s="599"/>
      <c r="AN1926" s="599"/>
      <c r="AO1926" s="599"/>
      <c r="AP1926" s="599"/>
      <c r="AQ1926" s="599"/>
      <c r="AR1926" s="599"/>
      <c r="AS1926" s="599"/>
      <c r="AT1926" s="599"/>
      <c r="AU1926" s="599"/>
      <c r="AV1926" s="599"/>
      <c r="AW1926" s="599"/>
      <c r="AX1926" s="599"/>
      <c r="AY1926" s="599"/>
      <c r="AZ1926" s="599"/>
      <c r="BA1926" s="599"/>
      <c r="BB1926" s="599"/>
    </row>
    <row r="1927" spans="1:54" s="598" customFormat="1">
      <c r="A1927" s="605"/>
      <c r="B1927" s="605" t="s">
        <v>1517</v>
      </c>
      <c r="C1927" s="574"/>
      <c r="D1927" s="607"/>
      <c r="E1927" s="608"/>
      <c r="F1927" s="597"/>
      <c r="G1927" s="641"/>
      <c r="H1927" s="615" t="s">
        <v>1517</v>
      </c>
      <c r="I1927" s="641"/>
      <c r="J1927" s="641"/>
      <c r="K1927" s="641"/>
      <c r="L1927" s="599"/>
      <c r="M1927" s="599"/>
      <c r="N1927" s="599"/>
      <c r="O1927" s="599"/>
      <c r="P1927" s="599"/>
      <c r="Q1927" s="599"/>
      <c r="R1927" s="599"/>
      <c r="S1927" s="599"/>
      <c r="T1927" s="599"/>
      <c r="U1927" s="599"/>
      <c r="V1927" s="599"/>
      <c r="W1927" s="599"/>
      <c r="X1927" s="599"/>
      <c r="Y1927" s="599"/>
      <c r="Z1927" s="599"/>
      <c r="AA1927" s="599"/>
      <c r="AB1927" s="599"/>
      <c r="AC1927" s="599"/>
      <c r="AD1927" s="599"/>
      <c r="AE1927" s="599"/>
      <c r="AF1927" s="599"/>
      <c r="AG1927" s="599"/>
      <c r="AH1927" s="599"/>
      <c r="AI1927" s="599"/>
      <c r="AJ1927" s="599"/>
      <c r="AK1927" s="599"/>
      <c r="AL1927" s="599"/>
      <c r="AM1927" s="599"/>
      <c r="AN1927" s="599"/>
      <c r="AO1927" s="599"/>
      <c r="AP1927" s="599"/>
      <c r="AQ1927" s="599"/>
      <c r="AR1927" s="599"/>
      <c r="AS1927" s="599"/>
      <c r="AT1927" s="599"/>
      <c r="AU1927" s="599"/>
      <c r="AV1927" s="599"/>
      <c r="AW1927" s="599"/>
      <c r="AX1927" s="599"/>
      <c r="AY1927" s="599"/>
      <c r="AZ1927" s="599"/>
      <c r="BA1927" s="599"/>
      <c r="BB1927" s="599"/>
    </row>
    <row r="1928" spans="1:54" s="598" customFormat="1">
      <c r="A1928" s="605"/>
      <c r="B1928" s="605" t="str">
        <f>B$39</f>
        <v>MA</v>
      </c>
      <c r="C1928" s="574"/>
      <c r="D1928" s="607"/>
      <c r="E1928" s="608"/>
      <c r="F1928" s="597"/>
      <c r="G1928" s="641"/>
      <c r="H1928" s="615" t="str">
        <f>H$39</f>
        <v>MA</v>
      </c>
      <c r="I1928" s="641"/>
      <c r="J1928" s="641"/>
      <c r="K1928" s="641"/>
      <c r="L1928" s="599"/>
      <c r="M1928" s="599"/>
      <c r="N1928" s="599"/>
      <c r="O1928" s="599"/>
      <c r="P1928" s="599"/>
      <c r="Q1928" s="599"/>
      <c r="R1928" s="599"/>
      <c r="S1928" s="599"/>
      <c r="T1928" s="599"/>
      <c r="U1928" s="599"/>
      <c r="V1928" s="599"/>
      <c r="W1928" s="599"/>
      <c r="X1928" s="599"/>
      <c r="Y1928" s="599"/>
      <c r="Z1928" s="599"/>
      <c r="AA1928" s="599"/>
      <c r="AB1928" s="599"/>
      <c r="AC1928" s="599"/>
      <c r="AD1928" s="599"/>
      <c r="AE1928" s="599"/>
      <c r="AF1928" s="599"/>
      <c r="AG1928" s="599"/>
      <c r="AH1928" s="599"/>
      <c r="AI1928" s="599"/>
      <c r="AJ1928" s="599"/>
      <c r="AK1928" s="599"/>
      <c r="AL1928" s="599"/>
      <c r="AM1928" s="599"/>
      <c r="AN1928" s="599"/>
      <c r="AO1928" s="599"/>
      <c r="AP1928" s="599"/>
      <c r="AQ1928" s="599"/>
      <c r="AR1928" s="599"/>
      <c r="AS1928" s="599"/>
      <c r="AT1928" s="599"/>
      <c r="AU1928" s="599"/>
      <c r="AV1928" s="599"/>
      <c r="AW1928" s="599"/>
      <c r="AX1928" s="599"/>
      <c r="AY1928" s="599"/>
      <c r="AZ1928" s="599"/>
      <c r="BA1928" s="599"/>
      <c r="BB1928" s="599"/>
    </row>
    <row r="1929" spans="1:54" s="598" customFormat="1">
      <c r="A1929" s="605"/>
      <c r="B1929" s="605" t="str">
        <f>B$40</f>
        <v>S1</v>
      </c>
      <c r="C1929" s="574"/>
      <c r="D1929" s="607"/>
      <c r="E1929" s="608"/>
      <c r="F1929" s="597"/>
      <c r="G1929" s="641"/>
      <c r="H1929" s="615" t="str">
        <f>H$40</f>
        <v>S1</v>
      </c>
      <c r="I1929" s="641"/>
      <c r="J1929" s="641"/>
      <c r="K1929" s="641"/>
      <c r="L1929" s="599"/>
      <c r="M1929" s="599"/>
      <c r="N1929" s="599"/>
      <c r="O1929" s="599"/>
      <c r="P1929" s="599"/>
      <c r="Q1929" s="599"/>
      <c r="R1929" s="599"/>
      <c r="S1929" s="599"/>
      <c r="T1929" s="599"/>
      <c r="U1929" s="599"/>
      <c r="V1929" s="599"/>
      <c r="W1929" s="599"/>
      <c r="X1929" s="599"/>
      <c r="Y1929" s="599"/>
      <c r="Z1929" s="599"/>
      <c r="AA1929" s="599"/>
      <c r="AB1929" s="599"/>
      <c r="AC1929" s="599"/>
      <c r="AD1929" s="599"/>
      <c r="AE1929" s="599"/>
      <c r="AF1929" s="599"/>
      <c r="AG1929" s="599"/>
      <c r="AH1929" s="599"/>
      <c r="AI1929" s="599"/>
      <c r="AJ1929" s="599"/>
      <c r="AK1929" s="599"/>
      <c r="AL1929" s="599"/>
      <c r="AM1929" s="599"/>
      <c r="AN1929" s="599"/>
      <c r="AO1929" s="599"/>
      <c r="AP1929" s="599"/>
      <c r="AQ1929" s="599"/>
      <c r="AR1929" s="599"/>
      <c r="AS1929" s="599"/>
      <c r="AT1929" s="599"/>
      <c r="AU1929" s="599"/>
      <c r="AV1929" s="599"/>
      <c r="AW1929" s="599"/>
      <c r="AX1929" s="599"/>
      <c r="AY1929" s="599"/>
      <c r="AZ1929" s="599"/>
      <c r="BA1929" s="599"/>
      <c r="BB1929" s="599"/>
    </row>
    <row r="1930" spans="1:54" s="598" customFormat="1">
      <c r="A1930" s="605"/>
      <c r="B1930" s="605" t="str">
        <f>B$41</f>
        <v>S2</v>
      </c>
      <c r="C1930" s="574"/>
      <c r="D1930" s="607"/>
      <c r="E1930" s="608"/>
      <c r="F1930" s="597"/>
      <c r="G1930" s="641"/>
      <c r="H1930" s="615" t="str">
        <f>H$41</f>
        <v>S2</v>
      </c>
      <c r="I1930" s="641"/>
      <c r="J1930" s="641"/>
      <c r="K1930" s="641"/>
      <c r="L1930" s="599"/>
      <c r="M1930" s="599"/>
      <c r="N1930" s="599"/>
      <c r="O1930" s="599"/>
      <c r="P1930" s="599"/>
      <c r="Q1930" s="599"/>
      <c r="R1930" s="599"/>
      <c r="S1930" s="599"/>
      <c r="T1930" s="599"/>
      <c r="U1930" s="599"/>
      <c r="V1930" s="599"/>
      <c r="W1930" s="599"/>
      <c r="X1930" s="599"/>
      <c r="Y1930" s="599"/>
      <c r="Z1930" s="599"/>
      <c r="AA1930" s="599"/>
      <c r="AB1930" s="599"/>
      <c r="AC1930" s="599"/>
      <c r="AD1930" s="599"/>
      <c r="AE1930" s="599"/>
      <c r="AF1930" s="599"/>
      <c r="AG1930" s="599"/>
      <c r="AH1930" s="599"/>
      <c r="AI1930" s="599"/>
      <c r="AJ1930" s="599"/>
      <c r="AK1930" s="599"/>
      <c r="AL1930" s="599"/>
      <c r="AM1930" s="599"/>
      <c r="AN1930" s="599"/>
      <c r="AO1930" s="599"/>
      <c r="AP1930" s="599"/>
      <c r="AQ1930" s="599"/>
      <c r="AR1930" s="599"/>
      <c r="AS1930" s="599"/>
      <c r="AT1930" s="599"/>
      <c r="AU1930" s="599"/>
      <c r="AV1930" s="599"/>
      <c r="AW1930" s="599"/>
      <c r="AX1930" s="599"/>
      <c r="AY1930" s="599"/>
      <c r="AZ1930" s="599"/>
      <c r="BA1930" s="599"/>
      <c r="BB1930" s="599"/>
    </row>
    <row r="1931" spans="1:54" s="598" customFormat="1">
      <c r="A1931" s="605"/>
      <c r="B1931" s="605" t="str">
        <f>B$42</f>
        <v>S3</v>
      </c>
      <c r="C1931" s="574"/>
      <c r="D1931" s="607"/>
      <c r="E1931" s="608"/>
      <c r="F1931" s="597"/>
      <c r="G1931" s="641"/>
      <c r="H1931" s="615" t="str">
        <f>H$42</f>
        <v>S3</v>
      </c>
      <c r="I1931" s="641"/>
      <c r="J1931" s="641"/>
      <c r="K1931" s="641"/>
      <c r="L1931" s="599"/>
      <c r="M1931" s="599"/>
      <c r="N1931" s="599"/>
      <c r="O1931" s="599"/>
      <c r="P1931" s="599"/>
      <c r="Q1931" s="599"/>
      <c r="R1931" s="599"/>
      <c r="S1931" s="599"/>
      <c r="T1931" s="599"/>
      <c r="U1931" s="599"/>
      <c r="V1931" s="599"/>
      <c r="W1931" s="599"/>
      <c r="X1931" s="599"/>
      <c r="Y1931" s="599"/>
      <c r="Z1931" s="599"/>
      <c r="AA1931" s="599"/>
      <c r="AB1931" s="599"/>
      <c r="AC1931" s="599"/>
      <c r="AD1931" s="599"/>
      <c r="AE1931" s="599"/>
      <c r="AF1931" s="599"/>
      <c r="AG1931" s="599"/>
      <c r="AH1931" s="599"/>
      <c r="AI1931" s="599"/>
      <c r="AJ1931" s="599"/>
      <c r="AK1931" s="599"/>
      <c r="AL1931" s="599"/>
      <c r="AM1931" s="599"/>
      <c r="AN1931" s="599"/>
      <c r="AO1931" s="599"/>
      <c r="AP1931" s="599"/>
      <c r="AQ1931" s="599"/>
      <c r="AR1931" s="599"/>
      <c r="AS1931" s="599"/>
      <c r="AT1931" s="599"/>
      <c r="AU1931" s="599"/>
      <c r="AV1931" s="599"/>
      <c r="AW1931" s="599"/>
      <c r="AX1931" s="599"/>
      <c r="AY1931" s="599"/>
      <c r="AZ1931" s="599"/>
      <c r="BA1931" s="599"/>
      <c r="BB1931" s="599"/>
    </row>
    <row r="1932" spans="1:54" s="598" customFormat="1">
      <c r="A1932" s="605"/>
      <c r="B1932" s="605" t="str">
        <f>B$43</f>
        <v>S4</v>
      </c>
      <c r="C1932" s="574"/>
      <c r="D1932" s="607"/>
      <c r="E1932" s="608"/>
      <c r="F1932" s="597"/>
      <c r="G1932" s="641"/>
      <c r="H1932" s="615" t="str">
        <f>H$43</f>
        <v>S4</v>
      </c>
      <c r="I1932" s="641"/>
      <c r="J1932" s="641"/>
      <c r="K1932" s="641"/>
      <c r="L1932" s="599"/>
      <c r="M1932" s="599"/>
      <c r="N1932" s="599"/>
      <c r="O1932" s="599"/>
      <c r="P1932" s="599"/>
      <c r="Q1932" s="599"/>
      <c r="R1932" s="599"/>
      <c r="S1932" s="599"/>
      <c r="T1932" s="599"/>
      <c r="U1932" s="599"/>
      <c r="V1932" s="599"/>
      <c r="W1932" s="599"/>
      <c r="X1932" s="599"/>
      <c r="Y1932" s="599"/>
      <c r="Z1932" s="599"/>
      <c r="AA1932" s="599"/>
      <c r="AB1932" s="599"/>
      <c r="AC1932" s="599"/>
      <c r="AD1932" s="599"/>
      <c r="AE1932" s="599"/>
      <c r="AF1932" s="599"/>
      <c r="AG1932" s="599"/>
      <c r="AH1932" s="599"/>
      <c r="AI1932" s="599"/>
      <c r="AJ1932" s="599"/>
      <c r="AK1932" s="599"/>
      <c r="AL1932" s="599"/>
      <c r="AM1932" s="599"/>
      <c r="AN1932" s="599"/>
      <c r="AO1932" s="599"/>
      <c r="AP1932" s="599"/>
      <c r="AQ1932" s="599"/>
      <c r="AR1932" s="599"/>
      <c r="AS1932" s="599"/>
      <c r="AT1932" s="599"/>
      <c r="AU1932" s="599"/>
      <c r="AV1932" s="599"/>
      <c r="AW1932" s="599"/>
      <c r="AX1932" s="599"/>
      <c r="AY1932" s="599"/>
      <c r="AZ1932" s="599"/>
      <c r="BA1932" s="599"/>
      <c r="BB1932" s="599"/>
    </row>
    <row r="1933" spans="1:54" s="598" customFormat="1">
      <c r="A1933" s="610"/>
      <c r="B1933" s="610"/>
      <c r="C1933" s="611"/>
      <c r="D1933" s="612"/>
      <c r="E1933" s="613"/>
      <c r="F1933" s="597"/>
      <c r="G1933" s="600"/>
      <c r="H1933" s="600"/>
      <c r="I1933" s="600"/>
      <c r="J1933" s="600"/>
      <c r="K1933" s="600"/>
      <c r="L1933" s="599"/>
      <c r="M1933" s="599"/>
      <c r="N1933" s="599"/>
      <c r="O1933" s="599"/>
      <c r="P1933" s="599"/>
      <c r="Q1933" s="599"/>
      <c r="R1933" s="599"/>
      <c r="S1933" s="599"/>
      <c r="T1933" s="599"/>
      <c r="U1933" s="599"/>
      <c r="V1933" s="599"/>
      <c r="W1933" s="599"/>
      <c r="X1933" s="599"/>
      <c r="Y1933" s="599"/>
      <c r="Z1933" s="599"/>
      <c r="AA1933" s="599"/>
      <c r="AB1933" s="599"/>
      <c r="AC1933" s="599"/>
      <c r="AD1933" s="599"/>
      <c r="AE1933" s="599"/>
      <c r="AF1933" s="599"/>
      <c r="AG1933" s="599"/>
      <c r="AH1933" s="599"/>
      <c r="AI1933" s="599"/>
      <c r="AJ1933" s="599"/>
      <c r="AK1933" s="599"/>
      <c r="AL1933" s="599"/>
      <c r="AM1933" s="599"/>
      <c r="AN1933" s="599"/>
      <c r="AO1933" s="599"/>
      <c r="AP1933" s="599"/>
      <c r="AQ1933" s="599"/>
      <c r="AR1933" s="599"/>
      <c r="AS1933" s="599"/>
      <c r="AT1933" s="599"/>
      <c r="AU1933" s="599"/>
      <c r="AV1933" s="599"/>
      <c r="AW1933" s="599"/>
      <c r="AX1933" s="599"/>
      <c r="AY1933" s="599"/>
      <c r="AZ1933" s="599"/>
      <c r="BA1933" s="599"/>
      <c r="BB1933" s="599"/>
    </row>
    <row r="1934" spans="1:54" s="598" customFormat="1" ht="137.44999999999999">
      <c r="A1934" s="610"/>
      <c r="B1934" s="610"/>
      <c r="C1934" s="611"/>
      <c r="D1934" s="612"/>
      <c r="E1934" s="613"/>
      <c r="F1934" s="597"/>
      <c r="G1934" s="605" t="s">
        <v>2179</v>
      </c>
      <c r="H1934" s="605"/>
      <c r="I1934" s="606" t="s">
        <v>2180</v>
      </c>
      <c r="J1934" s="607"/>
      <c r="K1934" s="608"/>
      <c r="L1934" s="599"/>
      <c r="M1934" s="599"/>
      <c r="N1934" s="599"/>
      <c r="O1934" s="599"/>
      <c r="P1934" s="599"/>
      <c r="Q1934" s="599"/>
      <c r="R1934" s="599"/>
      <c r="S1934" s="599"/>
      <c r="T1934" s="599"/>
      <c r="U1934" s="599"/>
      <c r="V1934" s="599"/>
      <c r="W1934" s="599"/>
      <c r="X1934" s="599"/>
      <c r="Y1934" s="599"/>
      <c r="Z1934" s="599"/>
      <c r="AA1934" s="599"/>
      <c r="AB1934" s="599"/>
      <c r="AC1934" s="599"/>
      <c r="AD1934" s="599"/>
      <c r="AE1934" s="599"/>
      <c r="AF1934" s="599"/>
      <c r="AG1934" s="599"/>
      <c r="AH1934" s="599"/>
      <c r="AI1934" s="599"/>
      <c r="AJ1934" s="599"/>
      <c r="AK1934" s="599"/>
      <c r="AL1934" s="599"/>
      <c r="AM1934" s="599"/>
      <c r="AN1934" s="599"/>
      <c r="AO1934" s="599"/>
      <c r="AP1934" s="599"/>
      <c r="AQ1934" s="599"/>
      <c r="AR1934" s="599"/>
      <c r="AS1934" s="599"/>
      <c r="AT1934" s="599"/>
      <c r="AU1934" s="599"/>
      <c r="AV1934" s="599"/>
      <c r="AW1934" s="599"/>
      <c r="AX1934" s="599"/>
      <c r="AY1934" s="599"/>
      <c r="AZ1934" s="599"/>
      <c r="BA1934" s="599"/>
      <c r="BB1934" s="599"/>
    </row>
    <row r="1935" spans="1:54" s="598" customFormat="1" ht="225">
      <c r="A1935" s="610"/>
      <c r="B1935" s="610"/>
      <c r="C1935" s="611"/>
      <c r="D1935" s="612"/>
      <c r="E1935" s="613"/>
      <c r="F1935" s="597"/>
      <c r="G1935" s="605"/>
      <c r="H1935" s="605"/>
      <c r="I1935" s="609" t="s">
        <v>2181</v>
      </c>
      <c r="J1935" s="607"/>
      <c r="K1935" s="608"/>
      <c r="L1935" s="599"/>
      <c r="M1935" s="599"/>
      <c r="N1935" s="599"/>
      <c r="O1935" s="599"/>
      <c r="P1935" s="599"/>
      <c r="Q1935" s="599"/>
      <c r="R1935" s="599"/>
      <c r="S1935" s="599"/>
      <c r="T1935" s="599"/>
      <c r="U1935" s="599"/>
      <c r="V1935" s="599"/>
      <c r="W1935" s="599"/>
      <c r="X1935" s="599"/>
      <c r="Y1935" s="599"/>
      <c r="Z1935" s="599"/>
      <c r="AA1935" s="599"/>
      <c r="AB1935" s="599"/>
      <c r="AC1935" s="599"/>
      <c r="AD1935" s="599"/>
      <c r="AE1935" s="599"/>
      <c r="AF1935" s="599"/>
      <c r="AG1935" s="599"/>
      <c r="AH1935" s="599"/>
      <c r="AI1935" s="599"/>
      <c r="AJ1935" s="599"/>
      <c r="AK1935" s="599"/>
      <c r="AL1935" s="599"/>
      <c r="AM1935" s="599"/>
      <c r="AN1935" s="599"/>
      <c r="AO1935" s="599"/>
      <c r="AP1935" s="599"/>
      <c r="AQ1935" s="599"/>
      <c r="AR1935" s="599"/>
      <c r="AS1935" s="599"/>
      <c r="AT1935" s="599"/>
      <c r="AU1935" s="599"/>
      <c r="AV1935" s="599"/>
      <c r="AW1935" s="599"/>
      <c r="AX1935" s="599"/>
      <c r="AY1935" s="599"/>
      <c r="AZ1935" s="599"/>
      <c r="BA1935" s="599"/>
      <c r="BB1935" s="599"/>
    </row>
    <row r="1936" spans="1:54" s="598" customFormat="1">
      <c r="A1936" s="610"/>
      <c r="B1936" s="610"/>
      <c r="C1936" s="611"/>
      <c r="D1936" s="612"/>
      <c r="E1936" s="613"/>
      <c r="F1936" s="597"/>
      <c r="G1936" s="605"/>
      <c r="H1936" s="605" t="s">
        <v>1517</v>
      </c>
      <c r="I1936" s="574"/>
      <c r="J1936" s="607"/>
      <c r="K1936" s="608"/>
      <c r="L1936" s="599"/>
      <c r="M1936" s="599"/>
      <c r="N1936" s="599"/>
      <c r="O1936" s="599"/>
      <c r="P1936" s="599"/>
      <c r="Q1936" s="599"/>
      <c r="R1936" s="599"/>
      <c r="S1936" s="599"/>
      <c r="T1936" s="599"/>
      <c r="U1936" s="599"/>
      <c r="V1936" s="599"/>
      <c r="W1936" s="599"/>
      <c r="X1936" s="599"/>
      <c r="Y1936" s="599"/>
      <c r="Z1936" s="599"/>
      <c r="AA1936" s="599"/>
      <c r="AB1936" s="599"/>
      <c r="AC1936" s="599"/>
      <c r="AD1936" s="599"/>
      <c r="AE1936" s="599"/>
      <c r="AF1936" s="599"/>
      <c r="AG1936" s="599"/>
      <c r="AH1936" s="599"/>
      <c r="AI1936" s="599"/>
      <c r="AJ1936" s="599"/>
      <c r="AK1936" s="599"/>
      <c r="AL1936" s="599"/>
      <c r="AM1936" s="599"/>
      <c r="AN1936" s="599"/>
      <c r="AO1936" s="599"/>
      <c r="AP1936" s="599"/>
      <c r="AQ1936" s="599"/>
      <c r="AR1936" s="599"/>
      <c r="AS1936" s="599"/>
      <c r="AT1936" s="599"/>
      <c r="AU1936" s="599"/>
      <c r="AV1936" s="599"/>
      <c r="AW1936" s="599"/>
      <c r="AX1936" s="599"/>
      <c r="AY1936" s="599"/>
      <c r="AZ1936" s="599"/>
      <c r="BA1936" s="599"/>
      <c r="BB1936" s="599"/>
    </row>
    <row r="1937" spans="1:54" s="598" customFormat="1">
      <c r="A1937" s="610"/>
      <c r="B1937" s="610"/>
      <c r="C1937" s="611"/>
      <c r="D1937" s="612"/>
      <c r="E1937" s="613"/>
      <c r="F1937" s="597"/>
      <c r="G1937" s="605"/>
      <c r="H1937" s="605" t="str">
        <f>H$39</f>
        <v>MA</v>
      </c>
      <c r="I1937" s="574"/>
      <c r="J1937" s="607"/>
      <c r="K1937" s="608"/>
      <c r="L1937" s="599"/>
      <c r="M1937" s="599"/>
      <c r="N1937" s="599"/>
      <c r="O1937" s="599"/>
      <c r="P1937" s="599"/>
      <c r="Q1937" s="599"/>
      <c r="R1937" s="599"/>
      <c r="S1937" s="599"/>
      <c r="T1937" s="599"/>
      <c r="U1937" s="599"/>
      <c r="V1937" s="599"/>
      <c r="W1937" s="599"/>
      <c r="X1937" s="599"/>
      <c r="Y1937" s="599"/>
      <c r="Z1937" s="599"/>
      <c r="AA1937" s="599"/>
      <c r="AB1937" s="599"/>
      <c r="AC1937" s="599"/>
      <c r="AD1937" s="599"/>
      <c r="AE1937" s="599"/>
      <c r="AF1937" s="599"/>
      <c r="AG1937" s="599"/>
      <c r="AH1937" s="599"/>
      <c r="AI1937" s="599"/>
      <c r="AJ1937" s="599"/>
      <c r="AK1937" s="599"/>
      <c r="AL1937" s="599"/>
      <c r="AM1937" s="599"/>
      <c r="AN1937" s="599"/>
      <c r="AO1937" s="599"/>
      <c r="AP1937" s="599"/>
      <c r="AQ1937" s="599"/>
      <c r="AR1937" s="599"/>
      <c r="AS1937" s="599"/>
      <c r="AT1937" s="599"/>
      <c r="AU1937" s="599"/>
      <c r="AV1937" s="599"/>
      <c r="AW1937" s="599"/>
      <c r="AX1937" s="599"/>
      <c r="AY1937" s="599"/>
      <c r="AZ1937" s="599"/>
      <c r="BA1937" s="599"/>
      <c r="BB1937" s="599"/>
    </row>
    <row r="1938" spans="1:54" s="598" customFormat="1">
      <c r="A1938" s="610"/>
      <c r="B1938" s="610"/>
      <c r="C1938" s="611"/>
      <c r="D1938" s="612"/>
      <c r="E1938" s="613"/>
      <c r="F1938" s="597"/>
      <c r="G1938" s="605"/>
      <c r="H1938" s="605" t="str">
        <f>H$40</f>
        <v>S1</v>
      </c>
      <c r="I1938" s="574"/>
      <c r="J1938" s="607"/>
      <c r="K1938" s="608"/>
      <c r="L1938" s="599"/>
      <c r="M1938" s="599"/>
      <c r="N1938" s="599"/>
      <c r="O1938" s="599"/>
      <c r="P1938" s="599"/>
      <c r="Q1938" s="599"/>
      <c r="R1938" s="599"/>
      <c r="S1938" s="599"/>
      <c r="T1938" s="599"/>
      <c r="U1938" s="599"/>
      <c r="V1938" s="599"/>
      <c r="W1938" s="599"/>
      <c r="X1938" s="599"/>
      <c r="Y1938" s="599"/>
      <c r="Z1938" s="599"/>
      <c r="AA1938" s="599"/>
      <c r="AB1938" s="599"/>
      <c r="AC1938" s="599"/>
      <c r="AD1938" s="599"/>
      <c r="AE1938" s="599"/>
      <c r="AF1938" s="599"/>
      <c r="AG1938" s="599"/>
      <c r="AH1938" s="599"/>
      <c r="AI1938" s="599"/>
      <c r="AJ1938" s="599"/>
      <c r="AK1938" s="599"/>
      <c r="AL1938" s="599"/>
      <c r="AM1938" s="599"/>
      <c r="AN1938" s="599"/>
      <c r="AO1938" s="599"/>
      <c r="AP1938" s="599"/>
      <c r="AQ1938" s="599"/>
      <c r="AR1938" s="599"/>
      <c r="AS1938" s="599"/>
      <c r="AT1938" s="599"/>
      <c r="AU1938" s="599"/>
      <c r="AV1938" s="599"/>
      <c r="AW1938" s="599"/>
      <c r="AX1938" s="599"/>
      <c r="AY1938" s="599"/>
      <c r="AZ1938" s="599"/>
      <c r="BA1938" s="599"/>
      <c r="BB1938" s="599"/>
    </row>
    <row r="1939" spans="1:54" s="598" customFormat="1">
      <c r="A1939" s="610"/>
      <c r="B1939" s="610"/>
      <c r="C1939" s="611"/>
      <c r="D1939" s="612"/>
      <c r="E1939" s="613"/>
      <c r="F1939" s="597"/>
      <c r="G1939" s="605"/>
      <c r="H1939" s="605" t="str">
        <f>H$41</f>
        <v>S2</v>
      </c>
      <c r="I1939" s="574"/>
      <c r="J1939" s="607"/>
      <c r="K1939" s="608"/>
      <c r="L1939" s="599"/>
      <c r="M1939" s="599"/>
      <c r="N1939" s="599"/>
      <c r="O1939" s="599"/>
      <c r="P1939" s="599"/>
      <c r="Q1939" s="599"/>
      <c r="R1939" s="599"/>
      <c r="S1939" s="599"/>
      <c r="T1939" s="599"/>
      <c r="U1939" s="599"/>
      <c r="V1939" s="599"/>
      <c r="W1939" s="599"/>
      <c r="X1939" s="599"/>
      <c r="Y1939" s="599"/>
      <c r="Z1939" s="599"/>
      <c r="AA1939" s="599"/>
      <c r="AB1939" s="599"/>
      <c r="AC1939" s="599"/>
      <c r="AD1939" s="599"/>
      <c r="AE1939" s="599"/>
      <c r="AF1939" s="599"/>
      <c r="AG1939" s="599"/>
      <c r="AH1939" s="599"/>
      <c r="AI1939" s="599"/>
      <c r="AJ1939" s="599"/>
      <c r="AK1939" s="599"/>
      <c r="AL1939" s="599"/>
      <c r="AM1939" s="599"/>
      <c r="AN1939" s="599"/>
      <c r="AO1939" s="599"/>
      <c r="AP1939" s="599"/>
      <c r="AQ1939" s="599"/>
      <c r="AR1939" s="599"/>
      <c r="AS1939" s="599"/>
      <c r="AT1939" s="599"/>
      <c r="AU1939" s="599"/>
      <c r="AV1939" s="599"/>
      <c r="AW1939" s="599"/>
      <c r="AX1939" s="599"/>
      <c r="AY1939" s="599"/>
      <c r="AZ1939" s="599"/>
      <c r="BA1939" s="599"/>
      <c r="BB1939" s="599"/>
    </row>
    <row r="1940" spans="1:54" s="598" customFormat="1">
      <c r="A1940" s="610"/>
      <c r="B1940" s="610"/>
      <c r="C1940" s="611"/>
      <c r="D1940" s="612"/>
      <c r="E1940" s="613"/>
      <c r="F1940" s="597"/>
      <c r="G1940" s="605"/>
      <c r="H1940" s="605" t="str">
        <f>H$42</f>
        <v>S3</v>
      </c>
      <c r="I1940" s="574"/>
      <c r="J1940" s="607"/>
      <c r="K1940" s="608"/>
      <c r="L1940" s="599"/>
      <c r="M1940" s="599"/>
      <c r="N1940" s="599"/>
      <c r="O1940" s="599"/>
      <c r="P1940" s="599"/>
      <c r="Q1940" s="599"/>
      <c r="R1940" s="599"/>
      <c r="S1940" s="599"/>
      <c r="T1940" s="599"/>
      <c r="U1940" s="599"/>
      <c r="V1940" s="599"/>
      <c r="W1940" s="599"/>
      <c r="X1940" s="599"/>
      <c r="Y1940" s="599"/>
      <c r="Z1940" s="599"/>
      <c r="AA1940" s="599"/>
      <c r="AB1940" s="599"/>
      <c r="AC1940" s="599"/>
      <c r="AD1940" s="599"/>
      <c r="AE1940" s="599"/>
      <c r="AF1940" s="599"/>
      <c r="AG1940" s="599"/>
      <c r="AH1940" s="599"/>
      <c r="AI1940" s="599"/>
      <c r="AJ1940" s="599"/>
      <c r="AK1940" s="599"/>
      <c r="AL1940" s="599"/>
      <c r="AM1940" s="599"/>
      <c r="AN1940" s="599"/>
      <c r="AO1940" s="599"/>
      <c r="AP1940" s="599"/>
      <c r="AQ1940" s="599"/>
      <c r="AR1940" s="599"/>
      <c r="AS1940" s="599"/>
      <c r="AT1940" s="599"/>
      <c r="AU1940" s="599"/>
      <c r="AV1940" s="599"/>
      <c r="AW1940" s="599"/>
      <c r="AX1940" s="599"/>
      <c r="AY1940" s="599"/>
      <c r="AZ1940" s="599"/>
      <c r="BA1940" s="599"/>
      <c r="BB1940" s="599"/>
    </row>
    <row r="1941" spans="1:54" s="598" customFormat="1">
      <c r="A1941" s="610"/>
      <c r="B1941" s="610"/>
      <c r="C1941" s="611"/>
      <c r="D1941" s="612"/>
      <c r="E1941" s="613"/>
      <c r="F1941" s="597"/>
      <c r="G1941" s="605"/>
      <c r="H1941" s="605" t="str">
        <f>H$43</f>
        <v>S4</v>
      </c>
      <c r="I1941" s="574"/>
      <c r="J1941" s="607"/>
      <c r="K1941" s="608"/>
      <c r="L1941" s="599"/>
      <c r="M1941" s="599"/>
      <c r="N1941" s="599"/>
      <c r="O1941" s="599"/>
      <c r="P1941" s="599"/>
      <c r="Q1941" s="599"/>
      <c r="R1941" s="599"/>
      <c r="S1941" s="599"/>
      <c r="T1941" s="599"/>
      <c r="U1941" s="599"/>
      <c r="V1941" s="599"/>
      <c r="W1941" s="599"/>
      <c r="X1941" s="599"/>
      <c r="Y1941" s="599"/>
      <c r="Z1941" s="599"/>
      <c r="AA1941" s="599"/>
      <c r="AB1941" s="599"/>
      <c r="AC1941" s="599"/>
      <c r="AD1941" s="599"/>
      <c r="AE1941" s="599"/>
      <c r="AF1941" s="599"/>
      <c r="AG1941" s="599"/>
      <c r="AH1941" s="599"/>
      <c r="AI1941" s="599"/>
      <c r="AJ1941" s="599"/>
      <c r="AK1941" s="599"/>
      <c r="AL1941" s="599"/>
      <c r="AM1941" s="599"/>
      <c r="AN1941" s="599"/>
      <c r="AO1941" s="599"/>
      <c r="AP1941" s="599"/>
      <c r="AQ1941" s="599"/>
      <c r="AR1941" s="599"/>
      <c r="AS1941" s="599"/>
      <c r="AT1941" s="599"/>
      <c r="AU1941" s="599"/>
      <c r="AV1941" s="599"/>
      <c r="AW1941" s="599"/>
      <c r="AX1941" s="599"/>
      <c r="AY1941" s="599"/>
      <c r="AZ1941" s="599"/>
      <c r="BA1941" s="599"/>
      <c r="BB1941" s="599"/>
    </row>
    <row r="1942" spans="1:54" s="598" customFormat="1">
      <c r="A1942" s="610"/>
      <c r="B1942" s="610"/>
      <c r="C1942" s="611"/>
      <c r="D1942" s="612"/>
      <c r="E1942" s="613"/>
      <c r="F1942" s="597"/>
      <c r="G1942" s="610"/>
      <c r="H1942" s="610"/>
      <c r="I1942" s="611"/>
      <c r="J1942" s="612"/>
      <c r="K1942" s="613"/>
      <c r="L1942" s="599"/>
      <c r="M1942" s="599"/>
      <c r="N1942" s="599"/>
      <c r="O1942" s="599"/>
      <c r="P1942" s="599"/>
      <c r="Q1942" s="599"/>
      <c r="R1942" s="599"/>
      <c r="S1942" s="599"/>
      <c r="T1942" s="599"/>
      <c r="U1942" s="599"/>
      <c r="V1942" s="599"/>
      <c r="W1942" s="599"/>
      <c r="X1942" s="599"/>
      <c r="Y1942" s="599"/>
      <c r="Z1942" s="599"/>
      <c r="AA1942" s="599"/>
      <c r="AB1942" s="599"/>
      <c r="AC1942" s="599"/>
      <c r="AD1942" s="599"/>
      <c r="AE1942" s="599"/>
      <c r="AF1942" s="599"/>
      <c r="AG1942" s="599"/>
      <c r="AH1942" s="599"/>
      <c r="AI1942" s="599"/>
      <c r="AJ1942" s="599"/>
      <c r="AK1942" s="599"/>
      <c r="AL1942" s="599"/>
      <c r="AM1942" s="599"/>
      <c r="AN1942" s="599"/>
      <c r="AO1942" s="599"/>
      <c r="AP1942" s="599"/>
      <c r="AQ1942" s="599"/>
      <c r="AR1942" s="599"/>
      <c r="AS1942" s="599"/>
      <c r="AT1942" s="599"/>
      <c r="AU1942" s="599"/>
      <c r="AV1942" s="599"/>
      <c r="AW1942" s="599"/>
      <c r="AX1942" s="599"/>
      <c r="AY1942" s="599"/>
      <c r="AZ1942" s="599"/>
      <c r="BA1942" s="599"/>
      <c r="BB1942" s="599"/>
    </row>
    <row r="1943" spans="1:54" s="598" customFormat="1" ht="137.44999999999999">
      <c r="A1943" s="610"/>
      <c r="B1943" s="610"/>
      <c r="C1943" s="611"/>
      <c r="D1943" s="612"/>
      <c r="E1943" s="613"/>
      <c r="F1943" s="597"/>
      <c r="G1943" s="615" t="s">
        <v>2182</v>
      </c>
      <c r="H1943" s="615"/>
      <c r="I1943" s="619" t="s">
        <v>2183</v>
      </c>
      <c r="J1943" s="617"/>
      <c r="K1943" s="618"/>
      <c r="L1943" s="599"/>
      <c r="M1943" s="599"/>
      <c r="N1943" s="599"/>
      <c r="O1943" s="599"/>
      <c r="P1943" s="599"/>
      <c r="Q1943" s="599"/>
      <c r="R1943" s="599"/>
      <c r="S1943" s="599"/>
      <c r="T1943" s="599"/>
      <c r="U1943" s="599"/>
      <c r="V1943" s="599"/>
      <c r="W1943" s="599"/>
      <c r="X1943" s="599"/>
      <c r="Y1943" s="599"/>
      <c r="Z1943" s="599"/>
      <c r="AA1943" s="599"/>
      <c r="AB1943" s="599"/>
      <c r="AC1943" s="599"/>
      <c r="AD1943" s="599"/>
      <c r="AE1943" s="599"/>
      <c r="AF1943" s="599"/>
      <c r="AG1943" s="599"/>
      <c r="AH1943" s="599"/>
      <c r="AI1943" s="599"/>
      <c r="AJ1943" s="599"/>
      <c r="AK1943" s="599"/>
      <c r="AL1943" s="599"/>
      <c r="AM1943" s="599"/>
      <c r="AN1943" s="599"/>
      <c r="AO1943" s="599"/>
      <c r="AP1943" s="599"/>
      <c r="AQ1943" s="599"/>
      <c r="AR1943" s="599"/>
      <c r="AS1943" s="599"/>
      <c r="AT1943" s="599"/>
      <c r="AU1943" s="599"/>
      <c r="AV1943" s="599"/>
      <c r="AW1943" s="599"/>
      <c r="AX1943" s="599"/>
      <c r="AY1943" s="599"/>
      <c r="AZ1943" s="599"/>
      <c r="BA1943" s="599"/>
      <c r="BB1943" s="599"/>
    </row>
    <row r="1944" spans="1:54" s="598" customFormat="1">
      <c r="A1944" s="610"/>
      <c r="B1944" s="610"/>
      <c r="C1944" s="611"/>
      <c r="D1944" s="612"/>
      <c r="E1944" s="613"/>
      <c r="F1944" s="597"/>
      <c r="G1944" s="615"/>
      <c r="H1944" s="615" t="s">
        <v>1517</v>
      </c>
      <c r="I1944" s="620"/>
      <c r="J1944" s="617"/>
      <c r="K1944" s="618"/>
      <c r="L1944" s="599"/>
      <c r="M1944" s="599"/>
      <c r="N1944" s="599"/>
      <c r="O1944" s="599"/>
      <c r="P1944" s="599"/>
      <c r="Q1944" s="599"/>
      <c r="R1944" s="599"/>
      <c r="S1944" s="599"/>
      <c r="T1944" s="599"/>
      <c r="U1944" s="599"/>
      <c r="V1944" s="599"/>
      <c r="W1944" s="599"/>
      <c r="X1944" s="599"/>
      <c r="Y1944" s="599"/>
      <c r="Z1944" s="599"/>
      <c r="AA1944" s="599"/>
      <c r="AB1944" s="599"/>
      <c r="AC1944" s="599"/>
      <c r="AD1944" s="599"/>
      <c r="AE1944" s="599"/>
      <c r="AF1944" s="599"/>
      <c r="AG1944" s="599"/>
      <c r="AH1944" s="599"/>
      <c r="AI1944" s="599"/>
      <c r="AJ1944" s="599"/>
      <c r="AK1944" s="599"/>
      <c r="AL1944" s="599"/>
      <c r="AM1944" s="599"/>
      <c r="AN1944" s="599"/>
      <c r="AO1944" s="599"/>
      <c r="AP1944" s="599"/>
      <c r="AQ1944" s="599"/>
      <c r="AR1944" s="599"/>
      <c r="AS1944" s="599"/>
      <c r="AT1944" s="599"/>
      <c r="AU1944" s="599"/>
      <c r="AV1944" s="599"/>
      <c r="AW1944" s="599"/>
      <c r="AX1944" s="599"/>
      <c r="AY1944" s="599"/>
      <c r="AZ1944" s="599"/>
      <c r="BA1944" s="599"/>
      <c r="BB1944" s="599"/>
    </row>
    <row r="1945" spans="1:54" s="598" customFormat="1">
      <c r="A1945" s="610"/>
      <c r="B1945" s="610"/>
      <c r="C1945" s="611"/>
      <c r="D1945" s="612"/>
      <c r="E1945" s="613"/>
      <c r="F1945" s="597"/>
      <c r="G1945" s="615"/>
      <c r="H1945" s="615" t="str">
        <f>H$39</f>
        <v>MA</v>
      </c>
      <c r="I1945" s="620"/>
      <c r="J1945" s="617"/>
      <c r="K1945" s="618"/>
      <c r="L1945" s="599"/>
      <c r="M1945" s="599"/>
      <c r="N1945" s="599"/>
      <c r="O1945" s="599"/>
      <c r="P1945" s="599"/>
      <c r="Q1945" s="599"/>
      <c r="R1945" s="599"/>
      <c r="S1945" s="599"/>
      <c r="T1945" s="599"/>
      <c r="U1945" s="599"/>
      <c r="V1945" s="599"/>
      <c r="W1945" s="599"/>
      <c r="X1945" s="599"/>
      <c r="Y1945" s="599"/>
      <c r="Z1945" s="599"/>
      <c r="AA1945" s="599"/>
      <c r="AB1945" s="599"/>
      <c r="AC1945" s="599"/>
      <c r="AD1945" s="599"/>
      <c r="AE1945" s="599"/>
      <c r="AF1945" s="599"/>
      <c r="AG1945" s="599"/>
      <c r="AH1945" s="599"/>
      <c r="AI1945" s="599"/>
      <c r="AJ1945" s="599"/>
      <c r="AK1945" s="599"/>
      <c r="AL1945" s="599"/>
      <c r="AM1945" s="599"/>
      <c r="AN1945" s="599"/>
      <c r="AO1945" s="599"/>
      <c r="AP1945" s="599"/>
      <c r="AQ1945" s="599"/>
      <c r="AR1945" s="599"/>
      <c r="AS1945" s="599"/>
      <c r="AT1945" s="599"/>
      <c r="AU1945" s="599"/>
      <c r="AV1945" s="599"/>
      <c r="AW1945" s="599"/>
      <c r="AX1945" s="599"/>
      <c r="AY1945" s="599"/>
      <c r="AZ1945" s="599"/>
      <c r="BA1945" s="599"/>
      <c r="BB1945" s="599"/>
    </row>
    <row r="1946" spans="1:54" s="598" customFormat="1">
      <c r="A1946" s="610"/>
      <c r="B1946" s="610"/>
      <c r="C1946" s="611"/>
      <c r="D1946" s="612"/>
      <c r="E1946" s="613"/>
      <c r="F1946" s="597"/>
      <c r="G1946" s="615"/>
      <c r="H1946" s="615" t="str">
        <f>H$40</f>
        <v>S1</v>
      </c>
      <c r="I1946" s="620"/>
      <c r="J1946" s="617"/>
      <c r="K1946" s="618"/>
      <c r="L1946" s="599"/>
      <c r="M1946" s="599"/>
      <c r="N1946" s="599"/>
      <c r="O1946" s="599"/>
      <c r="P1946" s="599"/>
      <c r="Q1946" s="599"/>
      <c r="R1946" s="599"/>
      <c r="S1946" s="599"/>
      <c r="T1946" s="599"/>
      <c r="U1946" s="599"/>
      <c r="V1946" s="599"/>
      <c r="W1946" s="599"/>
      <c r="X1946" s="599"/>
      <c r="Y1946" s="599"/>
      <c r="Z1946" s="599"/>
      <c r="AA1946" s="599"/>
      <c r="AB1946" s="599"/>
      <c r="AC1946" s="599"/>
      <c r="AD1946" s="599"/>
      <c r="AE1946" s="599"/>
      <c r="AF1946" s="599"/>
      <c r="AG1946" s="599"/>
      <c r="AH1946" s="599"/>
      <c r="AI1946" s="599"/>
      <c r="AJ1946" s="599"/>
      <c r="AK1946" s="599"/>
      <c r="AL1946" s="599"/>
      <c r="AM1946" s="599"/>
      <c r="AN1946" s="599"/>
      <c r="AO1946" s="599"/>
      <c r="AP1946" s="599"/>
      <c r="AQ1946" s="599"/>
      <c r="AR1946" s="599"/>
      <c r="AS1946" s="599"/>
      <c r="AT1946" s="599"/>
      <c r="AU1946" s="599"/>
      <c r="AV1946" s="599"/>
      <c r="AW1946" s="599"/>
      <c r="AX1946" s="599"/>
      <c r="AY1946" s="599"/>
      <c r="AZ1946" s="599"/>
      <c r="BA1946" s="599"/>
      <c r="BB1946" s="599"/>
    </row>
    <row r="1947" spans="1:54" s="598" customFormat="1">
      <c r="A1947" s="610"/>
      <c r="B1947" s="610"/>
      <c r="C1947" s="611"/>
      <c r="D1947" s="612"/>
      <c r="E1947" s="613"/>
      <c r="F1947" s="597"/>
      <c r="G1947" s="615"/>
      <c r="H1947" s="615" t="str">
        <f>H$41</f>
        <v>S2</v>
      </c>
      <c r="I1947" s="620"/>
      <c r="J1947" s="617"/>
      <c r="K1947" s="618"/>
      <c r="L1947" s="599"/>
      <c r="M1947" s="599"/>
      <c r="N1947" s="599"/>
      <c r="O1947" s="599"/>
      <c r="P1947" s="599"/>
      <c r="Q1947" s="599"/>
      <c r="R1947" s="599"/>
      <c r="S1947" s="599"/>
      <c r="T1947" s="599"/>
      <c r="U1947" s="599"/>
      <c r="V1947" s="599"/>
      <c r="W1947" s="599"/>
      <c r="X1947" s="599"/>
      <c r="Y1947" s="599"/>
      <c r="Z1947" s="599"/>
      <c r="AA1947" s="599"/>
      <c r="AB1947" s="599"/>
      <c r="AC1947" s="599"/>
      <c r="AD1947" s="599"/>
      <c r="AE1947" s="599"/>
      <c r="AF1947" s="599"/>
      <c r="AG1947" s="599"/>
      <c r="AH1947" s="599"/>
      <c r="AI1947" s="599"/>
      <c r="AJ1947" s="599"/>
      <c r="AK1947" s="599"/>
      <c r="AL1947" s="599"/>
      <c r="AM1947" s="599"/>
      <c r="AN1947" s="599"/>
      <c r="AO1947" s="599"/>
      <c r="AP1947" s="599"/>
      <c r="AQ1947" s="599"/>
      <c r="AR1947" s="599"/>
      <c r="AS1947" s="599"/>
      <c r="AT1947" s="599"/>
      <c r="AU1947" s="599"/>
      <c r="AV1947" s="599"/>
      <c r="AW1947" s="599"/>
      <c r="AX1947" s="599"/>
      <c r="AY1947" s="599"/>
      <c r="AZ1947" s="599"/>
      <c r="BA1947" s="599"/>
      <c r="BB1947" s="599"/>
    </row>
    <row r="1948" spans="1:54" s="598" customFormat="1">
      <c r="A1948" s="610"/>
      <c r="B1948" s="610"/>
      <c r="C1948" s="611"/>
      <c r="D1948" s="612"/>
      <c r="E1948" s="613"/>
      <c r="F1948" s="597"/>
      <c r="G1948" s="615"/>
      <c r="H1948" s="615" t="str">
        <f>H$42</f>
        <v>S3</v>
      </c>
      <c r="I1948" s="620"/>
      <c r="J1948" s="617"/>
      <c r="K1948" s="618"/>
      <c r="L1948" s="599"/>
      <c r="M1948" s="599"/>
      <c r="N1948" s="599"/>
      <c r="O1948" s="599"/>
      <c r="P1948" s="599"/>
      <c r="Q1948" s="599"/>
      <c r="R1948" s="599"/>
      <c r="S1948" s="599"/>
      <c r="T1948" s="599"/>
      <c r="U1948" s="599"/>
      <c r="V1948" s="599"/>
      <c r="W1948" s="599"/>
      <c r="X1948" s="599"/>
      <c r="Y1948" s="599"/>
      <c r="Z1948" s="599"/>
      <c r="AA1948" s="599"/>
      <c r="AB1948" s="599"/>
      <c r="AC1948" s="599"/>
      <c r="AD1948" s="599"/>
      <c r="AE1948" s="599"/>
      <c r="AF1948" s="599"/>
      <c r="AG1948" s="599"/>
      <c r="AH1948" s="599"/>
      <c r="AI1948" s="599"/>
      <c r="AJ1948" s="599"/>
      <c r="AK1948" s="599"/>
      <c r="AL1948" s="599"/>
      <c r="AM1948" s="599"/>
      <c r="AN1948" s="599"/>
      <c r="AO1948" s="599"/>
      <c r="AP1948" s="599"/>
      <c r="AQ1948" s="599"/>
      <c r="AR1948" s="599"/>
      <c r="AS1948" s="599"/>
      <c r="AT1948" s="599"/>
      <c r="AU1948" s="599"/>
      <c r="AV1948" s="599"/>
      <c r="AW1948" s="599"/>
      <c r="AX1948" s="599"/>
      <c r="AY1948" s="599"/>
      <c r="AZ1948" s="599"/>
      <c r="BA1948" s="599"/>
      <c r="BB1948" s="599"/>
    </row>
    <row r="1949" spans="1:54" s="598" customFormat="1">
      <c r="A1949" s="610"/>
      <c r="B1949" s="610"/>
      <c r="C1949" s="611"/>
      <c r="D1949" s="612"/>
      <c r="E1949" s="613"/>
      <c r="F1949" s="597"/>
      <c r="G1949" s="615"/>
      <c r="H1949" s="615" t="str">
        <f>H$43</f>
        <v>S4</v>
      </c>
      <c r="I1949" s="620"/>
      <c r="J1949" s="617"/>
      <c r="K1949" s="618"/>
      <c r="L1949" s="599"/>
      <c r="M1949" s="599"/>
      <c r="N1949" s="599"/>
      <c r="O1949" s="599"/>
      <c r="P1949" s="599"/>
      <c r="Q1949" s="599"/>
      <c r="R1949" s="599"/>
      <c r="S1949" s="599"/>
      <c r="T1949" s="599"/>
      <c r="U1949" s="599"/>
      <c r="V1949" s="599"/>
      <c r="W1949" s="599"/>
      <c r="X1949" s="599"/>
      <c r="Y1949" s="599"/>
      <c r="Z1949" s="599"/>
      <c r="AA1949" s="599"/>
      <c r="AB1949" s="599"/>
      <c r="AC1949" s="599"/>
      <c r="AD1949" s="599"/>
      <c r="AE1949" s="599"/>
      <c r="AF1949" s="599"/>
      <c r="AG1949" s="599"/>
      <c r="AH1949" s="599"/>
      <c r="AI1949" s="599"/>
      <c r="AJ1949" s="599"/>
      <c r="AK1949" s="599"/>
      <c r="AL1949" s="599"/>
      <c r="AM1949" s="599"/>
      <c r="AN1949" s="599"/>
      <c r="AO1949" s="599"/>
      <c r="AP1949" s="599"/>
      <c r="AQ1949" s="599"/>
      <c r="AR1949" s="599"/>
      <c r="AS1949" s="599"/>
      <c r="AT1949" s="599"/>
      <c r="AU1949" s="599"/>
      <c r="AV1949" s="599"/>
      <c r="AW1949" s="599"/>
      <c r="AX1949" s="599"/>
      <c r="AY1949" s="599"/>
      <c r="AZ1949" s="599"/>
      <c r="BA1949" s="599"/>
      <c r="BB1949" s="599"/>
    </row>
    <row r="1950" spans="1:54" s="598" customFormat="1">
      <c r="A1950" s="610"/>
      <c r="B1950" s="610"/>
      <c r="C1950" s="611"/>
      <c r="D1950" s="612"/>
      <c r="E1950" s="613"/>
      <c r="F1950" s="597"/>
      <c r="G1950" s="600"/>
      <c r="H1950" s="600"/>
      <c r="I1950" s="600"/>
      <c r="J1950" s="600"/>
      <c r="K1950" s="600"/>
      <c r="L1950" s="599"/>
      <c r="M1950" s="599"/>
      <c r="N1950" s="599"/>
      <c r="O1950" s="599"/>
      <c r="P1950" s="599"/>
      <c r="Q1950" s="599"/>
      <c r="R1950" s="599"/>
      <c r="S1950" s="599"/>
      <c r="T1950" s="599"/>
      <c r="U1950" s="599"/>
      <c r="V1950" s="599"/>
      <c r="W1950" s="599"/>
      <c r="X1950" s="599"/>
      <c r="Y1950" s="599"/>
      <c r="Z1950" s="599"/>
      <c r="AA1950" s="599"/>
      <c r="AB1950" s="599"/>
      <c r="AC1950" s="599"/>
      <c r="AD1950" s="599"/>
      <c r="AE1950" s="599"/>
      <c r="AF1950" s="599"/>
      <c r="AG1950" s="599"/>
      <c r="AH1950" s="599"/>
      <c r="AI1950" s="599"/>
      <c r="AJ1950" s="599"/>
      <c r="AK1950" s="599"/>
      <c r="AL1950" s="599"/>
      <c r="AM1950" s="599"/>
      <c r="AN1950" s="599"/>
      <c r="AO1950" s="599"/>
      <c r="AP1950" s="599"/>
      <c r="AQ1950" s="599"/>
      <c r="AR1950" s="599"/>
      <c r="AS1950" s="599"/>
      <c r="AT1950" s="599"/>
      <c r="AU1950" s="599"/>
      <c r="AV1950" s="599"/>
      <c r="AW1950" s="599"/>
      <c r="AX1950" s="599"/>
      <c r="AY1950" s="599"/>
      <c r="AZ1950" s="599"/>
      <c r="BA1950" s="599"/>
      <c r="BB1950" s="599"/>
    </row>
    <row r="1951" spans="1:54" s="598" customFormat="1">
      <c r="A1951" s="601">
        <v>5.2</v>
      </c>
      <c r="B1951" s="601"/>
      <c r="C1951" s="593" t="s">
        <v>1425</v>
      </c>
      <c r="D1951" s="602"/>
      <c r="E1951" s="604"/>
      <c r="F1951" s="597"/>
      <c r="G1951" s="601">
        <v>5.2</v>
      </c>
      <c r="H1951" s="601"/>
      <c r="I1951" s="593" t="s">
        <v>1425</v>
      </c>
      <c r="J1951" s="602"/>
      <c r="K1951" s="604"/>
      <c r="L1951" s="599"/>
      <c r="M1951" s="599"/>
      <c r="N1951" s="599"/>
      <c r="O1951" s="599"/>
      <c r="P1951" s="599"/>
      <c r="Q1951" s="599"/>
      <c r="R1951" s="599"/>
      <c r="S1951" s="599"/>
      <c r="T1951" s="599"/>
      <c r="U1951" s="599"/>
      <c r="V1951" s="599"/>
      <c r="W1951" s="599"/>
      <c r="X1951" s="599"/>
      <c r="Y1951" s="599"/>
      <c r="Z1951" s="599"/>
      <c r="AA1951" s="599"/>
      <c r="AB1951" s="599"/>
      <c r="AC1951" s="599"/>
      <c r="AD1951" s="599"/>
      <c r="AE1951" s="599"/>
      <c r="AF1951" s="599"/>
      <c r="AG1951" s="599"/>
      <c r="AH1951" s="599"/>
      <c r="AI1951" s="599"/>
      <c r="AJ1951" s="599"/>
      <c r="AK1951" s="599"/>
      <c r="AL1951" s="599"/>
      <c r="AM1951" s="599"/>
      <c r="AN1951" s="599"/>
      <c r="AO1951" s="599"/>
      <c r="AP1951" s="599"/>
      <c r="AQ1951" s="599"/>
      <c r="AR1951" s="599"/>
      <c r="AS1951" s="599"/>
      <c r="AT1951" s="599"/>
      <c r="AU1951" s="599"/>
      <c r="AV1951" s="599"/>
      <c r="AW1951" s="599"/>
      <c r="AX1951" s="599"/>
      <c r="AY1951" s="599"/>
      <c r="AZ1951" s="599"/>
      <c r="BA1951" s="599"/>
      <c r="BB1951" s="599"/>
    </row>
    <row r="1952" spans="1:54" s="598" customFormat="1" ht="162.6">
      <c r="A1952" s="605" t="s">
        <v>949</v>
      </c>
      <c r="B1952" s="605"/>
      <c r="C1952" s="606" t="s">
        <v>1426</v>
      </c>
      <c r="D1952" s="607"/>
      <c r="E1952" s="608"/>
      <c r="F1952" s="597"/>
      <c r="G1952" s="605" t="s">
        <v>949</v>
      </c>
      <c r="H1952" s="605"/>
      <c r="I1952" s="606" t="s">
        <v>2184</v>
      </c>
      <c r="J1952" s="607"/>
      <c r="K1952" s="608"/>
      <c r="L1952" s="599"/>
      <c r="M1952" s="599"/>
      <c r="N1952" s="599"/>
      <c r="O1952" s="599"/>
      <c r="P1952" s="599"/>
      <c r="Q1952" s="599"/>
      <c r="R1952" s="599"/>
      <c r="S1952" s="599"/>
      <c r="T1952" s="599"/>
      <c r="U1952" s="599"/>
      <c r="V1952" s="599"/>
      <c r="W1952" s="599"/>
      <c r="X1952" s="599"/>
      <c r="Y1952" s="599"/>
      <c r="Z1952" s="599"/>
      <c r="AA1952" s="599"/>
      <c r="AB1952" s="599"/>
      <c r="AC1952" s="599"/>
      <c r="AD1952" s="599"/>
      <c r="AE1952" s="599"/>
      <c r="AF1952" s="599"/>
      <c r="AG1952" s="599"/>
      <c r="AH1952" s="599"/>
      <c r="AI1952" s="599"/>
      <c r="AJ1952" s="599"/>
      <c r="AK1952" s="599"/>
      <c r="AL1952" s="599"/>
      <c r="AM1952" s="599"/>
      <c r="AN1952" s="599"/>
      <c r="AO1952" s="599"/>
      <c r="AP1952" s="599"/>
      <c r="AQ1952" s="599"/>
      <c r="AR1952" s="599"/>
      <c r="AS1952" s="599"/>
      <c r="AT1952" s="599"/>
      <c r="AU1952" s="599"/>
      <c r="AV1952" s="599"/>
      <c r="AW1952" s="599"/>
      <c r="AX1952" s="599"/>
      <c r="AY1952" s="599"/>
      <c r="AZ1952" s="599"/>
      <c r="BA1952" s="599"/>
      <c r="BB1952" s="599"/>
    </row>
    <row r="1953" spans="1:54" s="598" customFormat="1" ht="99.95">
      <c r="A1953" s="605"/>
      <c r="B1953" s="605"/>
      <c r="C1953" s="609" t="s">
        <v>2185</v>
      </c>
      <c r="D1953" s="607"/>
      <c r="E1953" s="608"/>
      <c r="F1953" s="597"/>
      <c r="G1953" s="605"/>
      <c r="H1953" s="605"/>
      <c r="I1953" s="609" t="s">
        <v>2186</v>
      </c>
      <c r="J1953" s="607"/>
      <c r="K1953" s="608"/>
      <c r="L1953" s="599"/>
      <c r="M1953" s="599"/>
      <c r="N1953" s="599"/>
      <c r="O1953" s="599"/>
      <c r="P1953" s="599"/>
      <c r="Q1953" s="599"/>
      <c r="R1953" s="599"/>
      <c r="S1953" s="599"/>
      <c r="T1953" s="599"/>
      <c r="U1953" s="599"/>
      <c r="V1953" s="599"/>
      <c r="W1953" s="599"/>
      <c r="X1953" s="599"/>
      <c r="Y1953" s="599"/>
      <c r="Z1953" s="599"/>
      <c r="AA1953" s="599"/>
      <c r="AB1953" s="599"/>
      <c r="AC1953" s="599"/>
      <c r="AD1953" s="599"/>
      <c r="AE1953" s="599"/>
      <c r="AF1953" s="599"/>
      <c r="AG1953" s="599"/>
      <c r="AH1953" s="599"/>
      <c r="AI1953" s="599"/>
      <c r="AJ1953" s="599"/>
      <c r="AK1953" s="599"/>
      <c r="AL1953" s="599"/>
      <c r="AM1953" s="599"/>
      <c r="AN1953" s="599"/>
      <c r="AO1953" s="599"/>
      <c r="AP1953" s="599"/>
      <c r="AQ1953" s="599"/>
      <c r="AR1953" s="599"/>
      <c r="AS1953" s="599"/>
      <c r="AT1953" s="599"/>
      <c r="AU1953" s="599"/>
      <c r="AV1953" s="599"/>
      <c r="AW1953" s="599"/>
      <c r="AX1953" s="599"/>
      <c r="AY1953" s="599"/>
      <c r="AZ1953" s="599"/>
      <c r="BA1953" s="599"/>
      <c r="BB1953" s="599"/>
    </row>
    <row r="1954" spans="1:54" s="598" customFormat="1">
      <c r="A1954" s="605"/>
      <c r="B1954" s="605" t="s">
        <v>1517</v>
      </c>
      <c r="C1954" s="574"/>
      <c r="D1954" s="607"/>
      <c r="E1954" s="608"/>
      <c r="F1954" s="597"/>
      <c r="G1954" s="605"/>
      <c r="H1954" s="605" t="s">
        <v>1517</v>
      </c>
      <c r="I1954" s="574"/>
      <c r="J1954" s="607"/>
      <c r="K1954" s="608"/>
      <c r="L1954" s="599"/>
      <c r="M1954" s="599"/>
      <c r="N1954" s="599"/>
      <c r="O1954" s="599"/>
      <c r="P1954" s="599"/>
      <c r="Q1954" s="599"/>
      <c r="R1954" s="599"/>
      <c r="S1954" s="599"/>
      <c r="T1954" s="599"/>
      <c r="U1954" s="599"/>
      <c r="V1954" s="599"/>
      <c r="W1954" s="599"/>
      <c r="X1954" s="599"/>
      <c r="Y1954" s="599"/>
      <c r="Z1954" s="599"/>
      <c r="AA1954" s="599"/>
      <c r="AB1954" s="599"/>
      <c r="AC1954" s="599"/>
      <c r="AD1954" s="599"/>
      <c r="AE1954" s="599"/>
      <c r="AF1954" s="599"/>
      <c r="AG1954" s="599"/>
      <c r="AH1954" s="599"/>
      <c r="AI1954" s="599"/>
      <c r="AJ1954" s="599"/>
      <c r="AK1954" s="599"/>
      <c r="AL1954" s="599"/>
      <c r="AM1954" s="599"/>
      <c r="AN1954" s="599"/>
      <c r="AO1954" s="599"/>
      <c r="AP1954" s="599"/>
      <c r="AQ1954" s="599"/>
      <c r="AR1954" s="599"/>
      <c r="AS1954" s="599"/>
      <c r="AT1954" s="599"/>
      <c r="AU1954" s="599"/>
      <c r="AV1954" s="599"/>
      <c r="AW1954" s="599"/>
      <c r="AX1954" s="599"/>
      <c r="AY1954" s="599"/>
      <c r="AZ1954" s="599"/>
      <c r="BA1954" s="599"/>
      <c r="BB1954" s="599"/>
    </row>
    <row r="1955" spans="1:54" s="598" customFormat="1">
      <c r="A1955" s="605"/>
      <c r="B1955" s="605" t="str">
        <f>B$39</f>
        <v>MA</v>
      </c>
      <c r="C1955" s="574"/>
      <c r="D1955" s="607"/>
      <c r="E1955" s="608"/>
      <c r="F1955" s="597"/>
      <c r="G1955" s="605"/>
      <c r="H1955" s="605" t="str">
        <f>H$39</f>
        <v>MA</v>
      </c>
      <c r="I1955" s="574"/>
      <c r="J1955" s="607"/>
      <c r="K1955" s="608"/>
      <c r="L1955" s="599"/>
      <c r="M1955" s="599"/>
      <c r="N1955" s="599"/>
      <c r="O1955" s="599"/>
      <c r="P1955" s="599"/>
      <c r="Q1955" s="599"/>
      <c r="R1955" s="599"/>
      <c r="S1955" s="599"/>
      <c r="T1955" s="599"/>
      <c r="U1955" s="599"/>
      <c r="V1955" s="599"/>
      <c r="W1955" s="599"/>
      <c r="X1955" s="599"/>
      <c r="Y1955" s="599"/>
      <c r="Z1955" s="599"/>
      <c r="AA1955" s="599"/>
      <c r="AB1955" s="599"/>
      <c r="AC1955" s="599"/>
      <c r="AD1955" s="599"/>
      <c r="AE1955" s="599"/>
      <c r="AF1955" s="599"/>
      <c r="AG1955" s="599"/>
      <c r="AH1955" s="599"/>
      <c r="AI1955" s="599"/>
      <c r="AJ1955" s="599"/>
      <c r="AK1955" s="599"/>
      <c r="AL1955" s="599"/>
      <c r="AM1955" s="599"/>
      <c r="AN1955" s="599"/>
      <c r="AO1955" s="599"/>
      <c r="AP1955" s="599"/>
      <c r="AQ1955" s="599"/>
      <c r="AR1955" s="599"/>
      <c r="AS1955" s="599"/>
      <c r="AT1955" s="599"/>
      <c r="AU1955" s="599"/>
      <c r="AV1955" s="599"/>
      <c r="AW1955" s="599"/>
      <c r="AX1955" s="599"/>
      <c r="AY1955" s="599"/>
      <c r="AZ1955" s="599"/>
      <c r="BA1955" s="599"/>
      <c r="BB1955" s="599"/>
    </row>
    <row r="1956" spans="1:54" s="598" customFormat="1">
      <c r="A1956" s="605"/>
      <c r="B1956" s="605" t="str">
        <f>B$40</f>
        <v>S1</v>
      </c>
      <c r="C1956" s="574"/>
      <c r="D1956" s="607"/>
      <c r="E1956" s="608"/>
      <c r="F1956" s="597"/>
      <c r="G1956" s="605"/>
      <c r="H1956" s="605" t="str">
        <f>H$40</f>
        <v>S1</v>
      </c>
      <c r="I1956" s="574"/>
      <c r="J1956" s="607"/>
      <c r="K1956" s="608"/>
      <c r="L1956" s="599"/>
      <c r="M1956" s="599"/>
      <c r="N1956" s="599"/>
      <c r="O1956" s="599"/>
      <c r="P1956" s="599"/>
      <c r="Q1956" s="599"/>
      <c r="R1956" s="599"/>
      <c r="S1956" s="599"/>
      <c r="T1956" s="599"/>
      <c r="U1956" s="599"/>
      <c r="V1956" s="599"/>
      <c r="W1956" s="599"/>
      <c r="X1956" s="599"/>
      <c r="Y1956" s="599"/>
      <c r="Z1956" s="599"/>
      <c r="AA1956" s="599"/>
      <c r="AB1956" s="599"/>
      <c r="AC1956" s="599"/>
      <c r="AD1956" s="599"/>
      <c r="AE1956" s="599"/>
      <c r="AF1956" s="599"/>
      <c r="AG1956" s="599"/>
      <c r="AH1956" s="599"/>
      <c r="AI1956" s="599"/>
      <c r="AJ1956" s="599"/>
      <c r="AK1956" s="599"/>
      <c r="AL1956" s="599"/>
      <c r="AM1956" s="599"/>
      <c r="AN1956" s="599"/>
      <c r="AO1956" s="599"/>
      <c r="AP1956" s="599"/>
      <c r="AQ1956" s="599"/>
      <c r="AR1956" s="599"/>
      <c r="AS1956" s="599"/>
      <c r="AT1956" s="599"/>
      <c r="AU1956" s="599"/>
      <c r="AV1956" s="599"/>
      <c r="AW1956" s="599"/>
      <c r="AX1956" s="599"/>
      <c r="AY1956" s="599"/>
      <c r="AZ1956" s="599"/>
      <c r="BA1956" s="599"/>
      <c r="BB1956" s="599"/>
    </row>
    <row r="1957" spans="1:54" s="598" customFormat="1">
      <c r="A1957" s="605"/>
      <c r="B1957" s="605" t="str">
        <f>B$41</f>
        <v>S2</v>
      </c>
      <c r="C1957" s="574"/>
      <c r="D1957" s="607"/>
      <c r="E1957" s="608"/>
      <c r="F1957" s="597"/>
      <c r="G1957" s="605"/>
      <c r="H1957" s="605" t="str">
        <f>H$41</f>
        <v>S2</v>
      </c>
      <c r="I1957" s="574"/>
      <c r="J1957" s="607"/>
      <c r="K1957" s="608"/>
      <c r="L1957" s="599"/>
      <c r="M1957" s="599"/>
      <c r="N1957" s="599"/>
      <c r="O1957" s="599"/>
      <c r="P1957" s="599"/>
      <c r="Q1957" s="599"/>
      <c r="R1957" s="599"/>
      <c r="S1957" s="599"/>
      <c r="T1957" s="599"/>
      <c r="U1957" s="599"/>
      <c r="V1957" s="599"/>
      <c r="W1957" s="599"/>
      <c r="X1957" s="599"/>
      <c r="Y1957" s="599"/>
      <c r="Z1957" s="599"/>
      <c r="AA1957" s="599"/>
      <c r="AB1957" s="599"/>
      <c r="AC1957" s="599"/>
      <c r="AD1957" s="599"/>
      <c r="AE1957" s="599"/>
      <c r="AF1957" s="599"/>
      <c r="AG1957" s="599"/>
      <c r="AH1957" s="599"/>
      <c r="AI1957" s="599"/>
      <c r="AJ1957" s="599"/>
      <c r="AK1957" s="599"/>
      <c r="AL1957" s="599"/>
      <c r="AM1957" s="599"/>
      <c r="AN1957" s="599"/>
      <c r="AO1957" s="599"/>
      <c r="AP1957" s="599"/>
      <c r="AQ1957" s="599"/>
      <c r="AR1957" s="599"/>
      <c r="AS1957" s="599"/>
      <c r="AT1957" s="599"/>
      <c r="AU1957" s="599"/>
      <c r="AV1957" s="599"/>
      <c r="AW1957" s="599"/>
      <c r="AX1957" s="599"/>
      <c r="AY1957" s="599"/>
      <c r="AZ1957" s="599"/>
      <c r="BA1957" s="599"/>
      <c r="BB1957" s="599"/>
    </row>
    <row r="1958" spans="1:54" s="598" customFormat="1" ht="99.95">
      <c r="A1958" s="605"/>
      <c r="B1958" s="605" t="str">
        <f>B$42</f>
        <v>S3</v>
      </c>
      <c r="C1958" s="574"/>
      <c r="D1958" s="607"/>
      <c r="E1958" s="608"/>
      <c r="F1958" s="597"/>
      <c r="G1958" s="605"/>
      <c r="H1958" s="605" t="str">
        <f>H$42</f>
        <v>S3</v>
      </c>
      <c r="I1958" s="574" t="s">
        <v>2187</v>
      </c>
      <c r="J1958" s="607" t="s">
        <v>718</v>
      </c>
      <c r="K1958" s="608" t="s">
        <v>2188</v>
      </c>
      <c r="L1958" s="599"/>
      <c r="M1958" s="599"/>
      <c r="N1958" s="599"/>
      <c r="O1958" s="599"/>
      <c r="P1958" s="599"/>
      <c r="Q1958" s="599"/>
      <c r="R1958" s="599"/>
      <c r="S1958" s="599"/>
      <c r="T1958" s="599"/>
      <c r="U1958" s="599"/>
      <c r="V1958" s="599"/>
      <c r="W1958" s="599"/>
      <c r="X1958" s="599"/>
      <c r="Y1958" s="599"/>
      <c r="Z1958" s="599"/>
      <c r="AA1958" s="599"/>
      <c r="AB1958" s="599"/>
      <c r="AC1958" s="599"/>
      <c r="AD1958" s="599"/>
      <c r="AE1958" s="599"/>
      <c r="AF1958" s="599"/>
      <c r="AG1958" s="599"/>
      <c r="AH1958" s="599"/>
      <c r="AI1958" s="599"/>
      <c r="AJ1958" s="599"/>
      <c r="AK1958" s="599"/>
      <c r="AL1958" s="599"/>
      <c r="AM1958" s="599"/>
      <c r="AN1958" s="599"/>
      <c r="AO1958" s="599"/>
      <c r="AP1958" s="599"/>
      <c r="AQ1958" s="599"/>
      <c r="AR1958" s="599"/>
      <c r="AS1958" s="599"/>
      <c r="AT1958" s="599"/>
      <c r="AU1958" s="599"/>
      <c r="AV1958" s="599"/>
      <c r="AW1958" s="599"/>
      <c r="AX1958" s="599"/>
      <c r="AY1958" s="599"/>
      <c r="AZ1958" s="599"/>
      <c r="BA1958" s="599"/>
      <c r="BB1958" s="599"/>
    </row>
    <row r="1959" spans="1:54" s="598" customFormat="1">
      <c r="A1959" s="605"/>
      <c r="B1959" s="605" t="str">
        <f>B$43</f>
        <v>S4</v>
      </c>
      <c r="C1959" s="574"/>
      <c r="D1959" s="607"/>
      <c r="E1959" s="608"/>
      <c r="F1959" s="597"/>
      <c r="G1959" s="605"/>
      <c r="H1959" s="605" t="str">
        <f>H$43</f>
        <v>S4</v>
      </c>
      <c r="I1959" s="574"/>
      <c r="J1959" s="607"/>
      <c r="K1959" s="608"/>
      <c r="L1959" s="599"/>
      <c r="M1959" s="599"/>
      <c r="N1959" s="599"/>
      <c r="O1959" s="599"/>
      <c r="P1959" s="599"/>
      <c r="Q1959" s="599"/>
      <c r="R1959" s="599"/>
      <c r="S1959" s="599"/>
      <c r="T1959" s="599"/>
      <c r="U1959" s="599"/>
      <c r="V1959" s="599"/>
      <c r="W1959" s="599"/>
      <c r="X1959" s="599"/>
      <c r="Y1959" s="599"/>
      <c r="Z1959" s="599"/>
      <c r="AA1959" s="599"/>
      <c r="AB1959" s="599"/>
      <c r="AC1959" s="599"/>
      <c r="AD1959" s="599"/>
      <c r="AE1959" s="599"/>
      <c r="AF1959" s="599"/>
      <c r="AG1959" s="599"/>
      <c r="AH1959" s="599"/>
      <c r="AI1959" s="599"/>
      <c r="AJ1959" s="599"/>
      <c r="AK1959" s="599"/>
      <c r="AL1959" s="599"/>
      <c r="AM1959" s="599"/>
      <c r="AN1959" s="599"/>
      <c r="AO1959" s="599"/>
      <c r="AP1959" s="599"/>
      <c r="AQ1959" s="599"/>
      <c r="AR1959" s="599"/>
      <c r="AS1959" s="599"/>
      <c r="AT1959" s="599"/>
      <c r="AU1959" s="599"/>
      <c r="AV1959" s="599"/>
      <c r="AW1959" s="599"/>
      <c r="AX1959" s="599"/>
      <c r="AY1959" s="599"/>
      <c r="AZ1959" s="599"/>
      <c r="BA1959" s="599"/>
      <c r="BB1959" s="599"/>
    </row>
    <row r="1960" spans="1:54" s="598" customFormat="1">
      <c r="A1960" s="610"/>
      <c r="B1960" s="610"/>
      <c r="C1960" s="611"/>
      <c r="D1960" s="612"/>
      <c r="E1960" s="613"/>
      <c r="F1960" s="597"/>
      <c r="G1960" s="600"/>
      <c r="H1960" s="600"/>
      <c r="I1960" s="600"/>
      <c r="J1960" s="600"/>
      <c r="K1960" s="600"/>
      <c r="L1960" s="599"/>
      <c r="M1960" s="599"/>
      <c r="N1960" s="599"/>
      <c r="O1960" s="599"/>
      <c r="P1960" s="599"/>
      <c r="Q1960" s="599"/>
      <c r="R1960" s="599"/>
      <c r="S1960" s="599"/>
      <c r="T1960" s="599"/>
      <c r="U1960" s="599"/>
      <c r="V1960" s="599"/>
      <c r="W1960" s="599"/>
      <c r="X1960" s="599"/>
      <c r="Y1960" s="599"/>
      <c r="Z1960" s="599"/>
      <c r="AA1960" s="599"/>
      <c r="AB1960" s="599"/>
      <c r="AC1960" s="599"/>
      <c r="AD1960" s="599"/>
      <c r="AE1960" s="599"/>
      <c r="AF1960" s="599"/>
      <c r="AG1960" s="599"/>
      <c r="AH1960" s="599"/>
      <c r="AI1960" s="599"/>
      <c r="AJ1960" s="599"/>
      <c r="AK1960" s="599"/>
      <c r="AL1960" s="599"/>
      <c r="AM1960" s="599"/>
      <c r="AN1960" s="599"/>
      <c r="AO1960" s="599"/>
      <c r="AP1960" s="599"/>
      <c r="AQ1960" s="599"/>
      <c r="AR1960" s="599"/>
      <c r="AS1960" s="599"/>
      <c r="AT1960" s="599"/>
      <c r="AU1960" s="599"/>
      <c r="AV1960" s="599"/>
      <c r="AW1960" s="599"/>
      <c r="AX1960" s="599"/>
      <c r="AY1960" s="599"/>
      <c r="AZ1960" s="599"/>
      <c r="BA1960" s="599"/>
      <c r="BB1960" s="599"/>
    </row>
    <row r="1961" spans="1:54" s="598" customFormat="1" ht="112.5">
      <c r="A1961" s="605" t="s">
        <v>953</v>
      </c>
      <c r="B1961" s="605"/>
      <c r="C1961" s="606" t="s">
        <v>1431</v>
      </c>
      <c r="D1961" s="607"/>
      <c r="E1961" s="608"/>
      <c r="F1961" s="597"/>
      <c r="G1961" s="605" t="s">
        <v>953</v>
      </c>
      <c r="H1961" s="605"/>
      <c r="I1961" s="606" t="s">
        <v>2189</v>
      </c>
      <c r="J1961" s="607"/>
      <c r="K1961" s="608"/>
      <c r="L1961" s="599"/>
      <c r="M1961" s="599"/>
      <c r="N1961" s="599"/>
      <c r="O1961" s="599"/>
      <c r="P1961" s="599"/>
      <c r="Q1961" s="599"/>
      <c r="R1961" s="599"/>
      <c r="S1961" s="599"/>
      <c r="T1961" s="599"/>
      <c r="U1961" s="599"/>
      <c r="V1961" s="599"/>
      <c r="W1961" s="599"/>
      <c r="X1961" s="599"/>
      <c r="Y1961" s="599"/>
      <c r="Z1961" s="599"/>
      <c r="AA1961" s="599"/>
      <c r="AB1961" s="599"/>
      <c r="AC1961" s="599"/>
      <c r="AD1961" s="599"/>
      <c r="AE1961" s="599"/>
      <c r="AF1961" s="599"/>
      <c r="AG1961" s="599"/>
      <c r="AH1961" s="599"/>
      <c r="AI1961" s="599"/>
      <c r="AJ1961" s="599"/>
      <c r="AK1961" s="599"/>
      <c r="AL1961" s="599"/>
      <c r="AM1961" s="599"/>
      <c r="AN1961" s="599"/>
      <c r="AO1961" s="599"/>
      <c r="AP1961" s="599"/>
      <c r="AQ1961" s="599"/>
      <c r="AR1961" s="599"/>
      <c r="AS1961" s="599"/>
      <c r="AT1961" s="599"/>
      <c r="AU1961" s="599"/>
      <c r="AV1961" s="599"/>
      <c r="AW1961" s="599"/>
      <c r="AX1961" s="599"/>
      <c r="AY1961" s="599"/>
      <c r="AZ1961" s="599"/>
      <c r="BA1961" s="599"/>
      <c r="BB1961" s="599"/>
    </row>
    <row r="1962" spans="1:54" s="598" customFormat="1">
      <c r="A1962" s="605"/>
      <c r="B1962" s="605" t="s">
        <v>1517</v>
      </c>
      <c r="C1962" s="574"/>
      <c r="D1962" s="607"/>
      <c r="E1962" s="608"/>
      <c r="F1962" s="597"/>
      <c r="G1962" s="605"/>
      <c r="H1962" s="605" t="s">
        <v>1517</v>
      </c>
      <c r="I1962" s="574"/>
      <c r="J1962" s="607"/>
      <c r="K1962" s="608"/>
      <c r="L1962" s="599"/>
      <c r="M1962" s="599"/>
      <c r="N1962" s="599"/>
      <c r="O1962" s="599"/>
      <c r="P1962" s="599"/>
      <c r="Q1962" s="599"/>
      <c r="R1962" s="599"/>
      <c r="S1962" s="599"/>
      <c r="T1962" s="599"/>
      <c r="U1962" s="599"/>
      <c r="V1962" s="599"/>
      <c r="W1962" s="599"/>
      <c r="X1962" s="599"/>
      <c r="Y1962" s="599"/>
      <c r="Z1962" s="599"/>
      <c r="AA1962" s="599"/>
      <c r="AB1962" s="599"/>
      <c r="AC1962" s="599"/>
      <c r="AD1962" s="599"/>
      <c r="AE1962" s="599"/>
      <c r="AF1962" s="599"/>
      <c r="AG1962" s="599"/>
      <c r="AH1962" s="599"/>
      <c r="AI1962" s="599"/>
      <c r="AJ1962" s="599"/>
      <c r="AK1962" s="599"/>
      <c r="AL1962" s="599"/>
      <c r="AM1962" s="599"/>
      <c r="AN1962" s="599"/>
      <c r="AO1962" s="599"/>
      <c r="AP1962" s="599"/>
      <c r="AQ1962" s="599"/>
      <c r="AR1962" s="599"/>
      <c r="AS1962" s="599"/>
      <c r="AT1962" s="599"/>
      <c r="AU1962" s="599"/>
      <c r="AV1962" s="599"/>
      <c r="AW1962" s="599"/>
      <c r="AX1962" s="599"/>
      <c r="AY1962" s="599"/>
      <c r="AZ1962" s="599"/>
      <c r="BA1962" s="599"/>
      <c r="BB1962" s="599"/>
    </row>
    <row r="1963" spans="1:54" s="598" customFormat="1">
      <c r="A1963" s="605"/>
      <c r="B1963" s="605" t="str">
        <f>B$39</f>
        <v>MA</v>
      </c>
      <c r="C1963" s="574"/>
      <c r="D1963" s="607"/>
      <c r="E1963" s="608"/>
      <c r="F1963" s="597"/>
      <c r="G1963" s="605"/>
      <c r="H1963" s="605" t="str">
        <f>H$39</f>
        <v>MA</v>
      </c>
      <c r="I1963" s="574"/>
      <c r="J1963" s="607"/>
      <c r="K1963" s="608"/>
      <c r="L1963" s="599"/>
      <c r="M1963" s="599"/>
      <c r="N1963" s="599"/>
      <c r="O1963" s="599"/>
      <c r="P1963" s="599"/>
      <c r="Q1963" s="599"/>
      <c r="R1963" s="599"/>
      <c r="S1963" s="599"/>
      <c r="T1963" s="599"/>
      <c r="U1963" s="599"/>
      <c r="V1963" s="599"/>
      <c r="W1963" s="599"/>
      <c r="X1963" s="599"/>
      <c r="Y1963" s="599"/>
      <c r="Z1963" s="599"/>
      <c r="AA1963" s="599"/>
      <c r="AB1963" s="599"/>
      <c r="AC1963" s="599"/>
      <c r="AD1963" s="599"/>
      <c r="AE1963" s="599"/>
      <c r="AF1963" s="599"/>
      <c r="AG1963" s="599"/>
      <c r="AH1963" s="599"/>
      <c r="AI1963" s="599"/>
      <c r="AJ1963" s="599"/>
      <c r="AK1963" s="599"/>
      <c r="AL1963" s="599"/>
      <c r="AM1963" s="599"/>
      <c r="AN1963" s="599"/>
      <c r="AO1963" s="599"/>
      <c r="AP1963" s="599"/>
      <c r="AQ1963" s="599"/>
      <c r="AR1963" s="599"/>
      <c r="AS1963" s="599"/>
      <c r="AT1963" s="599"/>
      <c r="AU1963" s="599"/>
      <c r="AV1963" s="599"/>
      <c r="AW1963" s="599"/>
      <c r="AX1963" s="599"/>
      <c r="AY1963" s="599"/>
      <c r="AZ1963" s="599"/>
      <c r="BA1963" s="599"/>
      <c r="BB1963" s="599"/>
    </row>
    <row r="1964" spans="1:54" s="598" customFormat="1">
      <c r="A1964" s="605"/>
      <c r="B1964" s="605" t="str">
        <f>B$40</f>
        <v>S1</v>
      </c>
      <c r="C1964" s="574"/>
      <c r="D1964" s="607"/>
      <c r="E1964" s="608"/>
      <c r="F1964" s="597"/>
      <c r="G1964" s="605"/>
      <c r="H1964" s="605" t="str">
        <f>H$40</f>
        <v>S1</v>
      </c>
      <c r="I1964" s="574"/>
      <c r="J1964" s="607"/>
      <c r="K1964" s="608"/>
      <c r="L1964" s="599"/>
      <c r="M1964" s="599"/>
      <c r="N1964" s="599"/>
      <c r="O1964" s="599"/>
      <c r="P1964" s="599"/>
      <c r="Q1964" s="599"/>
      <c r="R1964" s="599"/>
      <c r="S1964" s="599"/>
      <c r="T1964" s="599"/>
      <c r="U1964" s="599"/>
      <c r="V1964" s="599"/>
      <c r="W1964" s="599"/>
      <c r="X1964" s="599"/>
      <c r="Y1964" s="599"/>
      <c r="Z1964" s="599"/>
      <c r="AA1964" s="599"/>
      <c r="AB1964" s="599"/>
      <c r="AC1964" s="599"/>
      <c r="AD1964" s="599"/>
      <c r="AE1964" s="599"/>
      <c r="AF1964" s="599"/>
      <c r="AG1964" s="599"/>
      <c r="AH1964" s="599"/>
      <c r="AI1964" s="599"/>
      <c r="AJ1964" s="599"/>
      <c r="AK1964" s="599"/>
      <c r="AL1964" s="599"/>
      <c r="AM1964" s="599"/>
      <c r="AN1964" s="599"/>
      <c r="AO1964" s="599"/>
      <c r="AP1964" s="599"/>
      <c r="AQ1964" s="599"/>
      <c r="AR1964" s="599"/>
      <c r="AS1964" s="599"/>
      <c r="AT1964" s="599"/>
      <c r="AU1964" s="599"/>
      <c r="AV1964" s="599"/>
      <c r="AW1964" s="599"/>
      <c r="AX1964" s="599"/>
      <c r="AY1964" s="599"/>
      <c r="AZ1964" s="599"/>
      <c r="BA1964" s="599"/>
      <c r="BB1964" s="599"/>
    </row>
    <row r="1965" spans="1:54" s="598" customFormat="1">
      <c r="A1965" s="605"/>
      <c r="B1965" s="605" t="str">
        <f>B$41</f>
        <v>S2</v>
      </c>
      <c r="C1965" s="574"/>
      <c r="D1965" s="607"/>
      <c r="E1965" s="608"/>
      <c r="F1965" s="597"/>
      <c r="G1965" s="605"/>
      <c r="H1965" s="605" t="str">
        <f>H$41</f>
        <v>S2</v>
      </c>
      <c r="I1965" s="574"/>
      <c r="J1965" s="607"/>
      <c r="K1965" s="608"/>
      <c r="L1965" s="599"/>
      <c r="M1965" s="599"/>
      <c r="N1965" s="599"/>
      <c r="O1965" s="599"/>
      <c r="P1965" s="599"/>
      <c r="Q1965" s="599"/>
      <c r="R1965" s="599"/>
      <c r="S1965" s="599"/>
      <c r="T1965" s="599"/>
      <c r="U1965" s="599"/>
      <c r="V1965" s="599"/>
      <c r="W1965" s="599"/>
      <c r="X1965" s="599"/>
      <c r="Y1965" s="599"/>
      <c r="Z1965" s="599"/>
      <c r="AA1965" s="599"/>
      <c r="AB1965" s="599"/>
      <c r="AC1965" s="599"/>
      <c r="AD1965" s="599"/>
      <c r="AE1965" s="599"/>
      <c r="AF1965" s="599"/>
      <c r="AG1965" s="599"/>
      <c r="AH1965" s="599"/>
      <c r="AI1965" s="599"/>
      <c r="AJ1965" s="599"/>
      <c r="AK1965" s="599"/>
      <c r="AL1965" s="599"/>
      <c r="AM1965" s="599"/>
      <c r="AN1965" s="599"/>
      <c r="AO1965" s="599"/>
      <c r="AP1965" s="599"/>
      <c r="AQ1965" s="599"/>
      <c r="AR1965" s="599"/>
      <c r="AS1965" s="599"/>
      <c r="AT1965" s="599"/>
      <c r="AU1965" s="599"/>
      <c r="AV1965" s="599"/>
      <c r="AW1965" s="599"/>
      <c r="AX1965" s="599"/>
      <c r="AY1965" s="599"/>
      <c r="AZ1965" s="599"/>
      <c r="BA1965" s="599"/>
      <c r="BB1965" s="599"/>
    </row>
    <row r="1966" spans="1:54" s="598" customFormat="1">
      <c r="A1966" s="605"/>
      <c r="B1966" s="605" t="str">
        <f>B$42</f>
        <v>S3</v>
      </c>
      <c r="C1966" s="574"/>
      <c r="D1966" s="607"/>
      <c r="E1966" s="608"/>
      <c r="F1966" s="597"/>
      <c r="G1966" s="605"/>
      <c r="H1966" s="605" t="str">
        <f>H$42</f>
        <v>S3</v>
      </c>
      <c r="I1966" s="574"/>
      <c r="J1966" s="607"/>
      <c r="K1966" s="608"/>
      <c r="L1966" s="599"/>
      <c r="M1966" s="599"/>
      <c r="N1966" s="599"/>
      <c r="O1966" s="599"/>
      <c r="P1966" s="599"/>
      <c r="Q1966" s="599"/>
      <c r="R1966" s="599"/>
      <c r="S1966" s="599"/>
      <c r="T1966" s="599"/>
      <c r="U1966" s="599"/>
      <c r="V1966" s="599"/>
      <c r="W1966" s="599"/>
      <c r="X1966" s="599"/>
      <c r="Y1966" s="599"/>
      <c r="Z1966" s="599"/>
      <c r="AA1966" s="599"/>
      <c r="AB1966" s="599"/>
      <c r="AC1966" s="599"/>
      <c r="AD1966" s="599"/>
      <c r="AE1966" s="599"/>
      <c r="AF1966" s="599"/>
      <c r="AG1966" s="599"/>
      <c r="AH1966" s="599"/>
      <c r="AI1966" s="599"/>
      <c r="AJ1966" s="599"/>
      <c r="AK1966" s="599"/>
      <c r="AL1966" s="599"/>
      <c r="AM1966" s="599"/>
      <c r="AN1966" s="599"/>
      <c r="AO1966" s="599"/>
      <c r="AP1966" s="599"/>
      <c r="AQ1966" s="599"/>
      <c r="AR1966" s="599"/>
      <c r="AS1966" s="599"/>
      <c r="AT1966" s="599"/>
      <c r="AU1966" s="599"/>
      <c r="AV1966" s="599"/>
      <c r="AW1966" s="599"/>
      <c r="AX1966" s="599"/>
      <c r="AY1966" s="599"/>
      <c r="AZ1966" s="599"/>
      <c r="BA1966" s="599"/>
      <c r="BB1966" s="599"/>
    </row>
    <row r="1967" spans="1:54" s="598" customFormat="1">
      <c r="A1967" s="605"/>
      <c r="B1967" s="605" t="str">
        <f>B$43</f>
        <v>S4</v>
      </c>
      <c r="C1967" s="574"/>
      <c r="D1967" s="607"/>
      <c r="E1967" s="608"/>
      <c r="F1967" s="597"/>
      <c r="G1967" s="605"/>
      <c r="H1967" s="605" t="str">
        <f>H$43</f>
        <v>S4</v>
      </c>
      <c r="I1967" s="574"/>
      <c r="J1967" s="607"/>
      <c r="K1967" s="608"/>
      <c r="L1967" s="599"/>
      <c r="M1967" s="599"/>
      <c r="N1967" s="599"/>
      <c r="O1967" s="599"/>
      <c r="P1967" s="599"/>
      <c r="Q1967" s="599"/>
      <c r="R1967" s="599"/>
      <c r="S1967" s="599"/>
      <c r="T1967" s="599"/>
      <c r="U1967" s="599"/>
      <c r="V1967" s="599"/>
      <c r="W1967" s="599"/>
      <c r="X1967" s="599"/>
      <c r="Y1967" s="599"/>
      <c r="Z1967" s="599"/>
      <c r="AA1967" s="599"/>
      <c r="AB1967" s="599"/>
      <c r="AC1967" s="599"/>
      <c r="AD1967" s="599"/>
      <c r="AE1967" s="599"/>
      <c r="AF1967" s="599"/>
      <c r="AG1967" s="599"/>
      <c r="AH1967" s="599"/>
      <c r="AI1967" s="599"/>
      <c r="AJ1967" s="599"/>
      <c r="AK1967" s="599"/>
      <c r="AL1967" s="599"/>
      <c r="AM1967" s="599"/>
      <c r="AN1967" s="599"/>
      <c r="AO1967" s="599"/>
      <c r="AP1967" s="599"/>
      <c r="AQ1967" s="599"/>
      <c r="AR1967" s="599"/>
      <c r="AS1967" s="599"/>
      <c r="AT1967" s="599"/>
      <c r="AU1967" s="599"/>
      <c r="AV1967" s="599"/>
      <c r="AW1967" s="599"/>
      <c r="AX1967" s="599"/>
      <c r="AY1967" s="599"/>
      <c r="AZ1967" s="599"/>
      <c r="BA1967" s="599"/>
      <c r="BB1967" s="599"/>
    </row>
    <row r="1968" spans="1:54" s="598" customFormat="1">
      <c r="A1968" s="610"/>
      <c r="B1968" s="610"/>
      <c r="C1968" s="611"/>
      <c r="D1968" s="612"/>
      <c r="E1968" s="613"/>
      <c r="F1968" s="597"/>
      <c r="G1968" s="600"/>
      <c r="H1968" s="600"/>
      <c r="I1968" s="600"/>
      <c r="J1968" s="600"/>
      <c r="K1968" s="600"/>
      <c r="L1968" s="599"/>
      <c r="M1968" s="599"/>
      <c r="N1968" s="599"/>
      <c r="O1968" s="599"/>
      <c r="P1968" s="599"/>
      <c r="Q1968" s="599"/>
      <c r="R1968" s="599"/>
      <c r="S1968" s="599"/>
      <c r="T1968" s="599"/>
      <c r="U1968" s="599"/>
      <c r="V1968" s="599"/>
      <c r="W1968" s="599"/>
      <c r="X1968" s="599"/>
      <c r="Y1968" s="599"/>
      <c r="Z1968" s="599"/>
      <c r="AA1968" s="599"/>
      <c r="AB1968" s="599"/>
      <c r="AC1968" s="599"/>
      <c r="AD1968" s="599"/>
      <c r="AE1968" s="599"/>
      <c r="AF1968" s="599"/>
      <c r="AG1968" s="599"/>
      <c r="AH1968" s="599"/>
      <c r="AI1968" s="599"/>
      <c r="AJ1968" s="599"/>
      <c r="AK1968" s="599"/>
      <c r="AL1968" s="599"/>
      <c r="AM1968" s="599"/>
      <c r="AN1968" s="599"/>
      <c r="AO1968" s="599"/>
      <c r="AP1968" s="599"/>
      <c r="AQ1968" s="599"/>
      <c r="AR1968" s="599"/>
      <c r="AS1968" s="599"/>
      <c r="AT1968" s="599"/>
      <c r="AU1968" s="599"/>
      <c r="AV1968" s="599"/>
      <c r="AW1968" s="599"/>
      <c r="AX1968" s="599"/>
      <c r="AY1968" s="599"/>
      <c r="AZ1968" s="599"/>
      <c r="BA1968" s="599"/>
      <c r="BB1968" s="599"/>
    </row>
    <row r="1969" spans="1:54" s="598" customFormat="1">
      <c r="A1969" s="601">
        <v>5.3</v>
      </c>
      <c r="B1969" s="601"/>
      <c r="C1969" s="593" t="s">
        <v>1436</v>
      </c>
      <c r="D1969" s="602"/>
      <c r="E1969" s="604"/>
      <c r="F1969" s="597"/>
      <c r="G1969" s="601">
        <v>5.3</v>
      </c>
      <c r="H1969" s="601"/>
      <c r="I1969" s="593" t="s">
        <v>2190</v>
      </c>
      <c r="J1969" s="602"/>
      <c r="K1969" s="604"/>
      <c r="L1969" s="599"/>
      <c r="M1969" s="599"/>
      <c r="N1969" s="599"/>
      <c r="O1969" s="599"/>
      <c r="P1969" s="599"/>
      <c r="Q1969" s="599"/>
      <c r="R1969" s="599"/>
      <c r="S1969" s="599"/>
      <c r="T1969" s="599"/>
      <c r="U1969" s="599"/>
      <c r="V1969" s="599"/>
      <c r="W1969" s="599"/>
      <c r="X1969" s="599"/>
      <c r="Y1969" s="599"/>
      <c r="Z1969" s="599"/>
      <c r="AA1969" s="599"/>
      <c r="AB1969" s="599"/>
      <c r="AC1969" s="599"/>
      <c r="AD1969" s="599"/>
      <c r="AE1969" s="599"/>
      <c r="AF1969" s="599"/>
      <c r="AG1969" s="599"/>
      <c r="AH1969" s="599"/>
      <c r="AI1969" s="599"/>
      <c r="AJ1969" s="599"/>
      <c r="AK1969" s="599"/>
      <c r="AL1969" s="599"/>
      <c r="AM1969" s="599"/>
      <c r="AN1969" s="599"/>
      <c r="AO1969" s="599"/>
      <c r="AP1969" s="599"/>
      <c r="AQ1969" s="599"/>
      <c r="AR1969" s="599"/>
      <c r="AS1969" s="599"/>
      <c r="AT1969" s="599"/>
      <c r="AU1969" s="599"/>
      <c r="AV1969" s="599"/>
      <c r="AW1969" s="599"/>
      <c r="AX1969" s="599"/>
      <c r="AY1969" s="599"/>
      <c r="AZ1969" s="599"/>
      <c r="BA1969" s="599"/>
      <c r="BB1969" s="599"/>
    </row>
    <row r="1970" spans="1:54" s="598" customFormat="1" ht="187.5">
      <c r="A1970" s="605" t="s">
        <v>484</v>
      </c>
      <c r="B1970" s="605"/>
      <c r="C1970" s="606" t="s">
        <v>1437</v>
      </c>
      <c r="D1970" s="607"/>
      <c r="E1970" s="608"/>
      <c r="F1970" s="597"/>
      <c r="G1970" s="605" t="s">
        <v>484</v>
      </c>
      <c r="H1970" s="605"/>
      <c r="I1970" s="606" t="s">
        <v>2191</v>
      </c>
      <c r="J1970" s="607"/>
      <c r="K1970" s="608"/>
      <c r="L1970" s="599"/>
      <c r="M1970" s="599"/>
      <c r="N1970" s="599"/>
      <c r="O1970" s="599"/>
      <c r="P1970" s="599"/>
      <c r="Q1970" s="599"/>
      <c r="R1970" s="599"/>
      <c r="S1970" s="599"/>
      <c r="T1970" s="599"/>
      <c r="U1970" s="599"/>
      <c r="V1970" s="599"/>
      <c r="W1970" s="599"/>
      <c r="X1970" s="599"/>
      <c r="Y1970" s="599"/>
      <c r="Z1970" s="599"/>
      <c r="AA1970" s="599"/>
      <c r="AB1970" s="599"/>
      <c r="AC1970" s="599"/>
      <c r="AD1970" s="599"/>
      <c r="AE1970" s="599"/>
      <c r="AF1970" s="599"/>
      <c r="AG1970" s="599"/>
      <c r="AH1970" s="599"/>
      <c r="AI1970" s="599"/>
      <c r="AJ1970" s="599"/>
      <c r="AK1970" s="599"/>
      <c r="AL1970" s="599"/>
      <c r="AM1970" s="599"/>
      <c r="AN1970" s="599"/>
      <c r="AO1970" s="599"/>
      <c r="AP1970" s="599"/>
      <c r="AQ1970" s="599"/>
      <c r="AR1970" s="599"/>
      <c r="AS1970" s="599"/>
      <c r="AT1970" s="599"/>
      <c r="AU1970" s="599"/>
      <c r="AV1970" s="599"/>
      <c r="AW1970" s="599"/>
      <c r="AX1970" s="599"/>
      <c r="AY1970" s="599"/>
      <c r="AZ1970" s="599"/>
      <c r="BA1970" s="599"/>
      <c r="BB1970" s="599"/>
    </row>
    <row r="1971" spans="1:54" s="598" customFormat="1" ht="262.5">
      <c r="A1971" s="605"/>
      <c r="B1971" s="605"/>
      <c r="C1971" s="609" t="s">
        <v>2192</v>
      </c>
      <c r="D1971" s="607"/>
      <c r="E1971" s="608"/>
      <c r="F1971" s="597"/>
      <c r="G1971" s="605"/>
      <c r="H1971" s="605"/>
      <c r="I1971" s="609" t="s">
        <v>2193</v>
      </c>
      <c r="J1971" s="607"/>
      <c r="K1971" s="608"/>
      <c r="L1971" s="599"/>
      <c r="M1971" s="599"/>
      <c r="N1971" s="599"/>
      <c r="O1971" s="599"/>
      <c r="P1971" s="599"/>
      <c r="Q1971" s="599"/>
      <c r="R1971" s="599"/>
      <c r="S1971" s="599"/>
      <c r="T1971" s="599"/>
      <c r="U1971" s="599"/>
      <c r="V1971" s="599"/>
      <c r="W1971" s="599"/>
      <c r="X1971" s="599"/>
      <c r="Y1971" s="599"/>
      <c r="Z1971" s="599"/>
      <c r="AA1971" s="599"/>
      <c r="AB1971" s="599"/>
      <c r="AC1971" s="599"/>
      <c r="AD1971" s="599"/>
      <c r="AE1971" s="599"/>
      <c r="AF1971" s="599"/>
      <c r="AG1971" s="599"/>
      <c r="AH1971" s="599"/>
      <c r="AI1971" s="599"/>
      <c r="AJ1971" s="599"/>
      <c r="AK1971" s="599"/>
      <c r="AL1971" s="599"/>
      <c r="AM1971" s="599"/>
      <c r="AN1971" s="599"/>
      <c r="AO1971" s="599"/>
      <c r="AP1971" s="599"/>
      <c r="AQ1971" s="599"/>
      <c r="AR1971" s="599"/>
      <c r="AS1971" s="599"/>
      <c r="AT1971" s="599"/>
      <c r="AU1971" s="599"/>
      <c r="AV1971" s="599"/>
      <c r="AW1971" s="599"/>
      <c r="AX1971" s="599"/>
      <c r="AY1971" s="599"/>
      <c r="AZ1971" s="599"/>
      <c r="BA1971" s="599"/>
      <c r="BB1971" s="599"/>
    </row>
    <row r="1972" spans="1:54" s="598" customFormat="1">
      <c r="A1972" s="605"/>
      <c r="B1972" s="605" t="s">
        <v>1517</v>
      </c>
      <c r="C1972" s="574"/>
      <c r="D1972" s="607"/>
      <c r="E1972" s="608"/>
      <c r="F1972" s="597"/>
      <c r="G1972" s="605"/>
      <c r="H1972" s="605" t="s">
        <v>1517</v>
      </c>
      <c r="I1972" s="574"/>
      <c r="J1972" s="607"/>
      <c r="K1972" s="608"/>
      <c r="L1972" s="599"/>
      <c r="M1972" s="599"/>
      <c r="N1972" s="599"/>
      <c r="O1972" s="599"/>
      <c r="P1972" s="599"/>
      <c r="Q1972" s="599"/>
      <c r="R1972" s="599"/>
      <c r="S1972" s="599"/>
      <c r="T1972" s="599"/>
      <c r="U1972" s="599"/>
      <c r="V1972" s="599"/>
      <c r="W1972" s="599"/>
      <c r="X1972" s="599"/>
      <c r="Y1972" s="599"/>
      <c r="Z1972" s="599"/>
      <c r="AA1972" s="599"/>
      <c r="AB1972" s="599"/>
      <c r="AC1972" s="599"/>
      <c r="AD1972" s="599"/>
      <c r="AE1972" s="599"/>
      <c r="AF1972" s="599"/>
      <c r="AG1972" s="599"/>
      <c r="AH1972" s="599"/>
      <c r="AI1972" s="599"/>
      <c r="AJ1972" s="599"/>
      <c r="AK1972" s="599"/>
      <c r="AL1972" s="599"/>
      <c r="AM1972" s="599"/>
      <c r="AN1972" s="599"/>
      <c r="AO1972" s="599"/>
      <c r="AP1972" s="599"/>
      <c r="AQ1972" s="599"/>
      <c r="AR1972" s="599"/>
      <c r="AS1972" s="599"/>
      <c r="AT1972" s="599"/>
      <c r="AU1972" s="599"/>
      <c r="AV1972" s="599"/>
      <c r="AW1972" s="599"/>
      <c r="AX1972" s="599"/>
      <c r="AY1972" s="599"/>
      <c r="AZ1972" s="599"/>
      <c r="BA1972" s="599"/>
      <c r="BB1972" s="599"/>
    </row>
    <row r="1973" spans="1:54" s="598" customFormat="1">
      <c r="A1973" s="605"/>
      <c r="B1973" s="605" t="str">
        <f>B$39</f>
        <v>MA</v>
      </c>
      <c r="C1973" s="574"/>
      <c r="D1973" s="607"/>
      <c r="E1973" s="608"/>
      <c r="F1973" s="597"/>
      <c r="G1973" s="605"/>
      <c r="H1973" s="605" t="str">
        <f>H$39</f>
        <v>MA</v>
      </c>
      <c r="I1973" s="574"/>
      <c r="J1973" s="607"/>
      <c r="K1973" s="608"/>
      <c r="L1973" s="599"/>
      <c r="M1973" s="599"/>
      <c r="N1973" s="599"/>
      <c r="O1973" s="599"/>
      <c r="P1973" s="599"/>
      <c r="Q1973" s="599"/>
      <c r="R1973" s="599"/>
      <c r="S1973" s="599"/>
      <c r="T1973" s="599"/>
      <c r="U1973" s="599"/>
      <c r="V1973" s="599"/>
      <c r="W1973" s="599"/>
      <c r="X1973" s="599"/>
      <c r="Y1973" s="599"/>
      <c r="Z1973" s="599"/>
      <c r="AA1973" s="599"/>
      <c r="AB1973" s="599"/>
      <c r="AC1973" s="599"/>
      <c r="AD1973" s="599"/>
      <c r="AE1973" s="599"/>
      <c r="AF1973" s="599"/>
      <c r="AG1973" s="599"/>
      <c r="AH1973" s="599"/>
      <c r="AI1973" s="599"/>
      <c r="AJ1973" s="599"/>
      <c r="AK1973" s="599"/>
      <c r="AL1973" s="599"/>
      <c r="AM1973" s="599"/>
      <c r="AN1973" s="599"/>
      <c r="AO1973" s="599"/>
      <c r="AP1973" s="599"/>
      <c r="AQ1973" s="599"/>
      <c r="AR1973" s="599"/>
      <c r="AS1973" s="599"/>
      <c r="AT1973" s="599"/>
      <c r="AU1973" s="599"/>
      <c r="AV1973" s="599"/>
      <c r="AW1973" s="599"/>
      <c r="AX1973" s="599"/>
      <c r="AY1973" s="599"/>
      <c r="AZ1973" s="599"/>
      <c r="BA1973" s="599"/>
      <c r="BB1973" s="599"/>
    </row>
    <row r="1974" spans="1:54" s="598" customFormat="1">
      <c r="A1974" s="605"/>
      <c r="B1974" s="605" t="str">
        <f>B$40</f>
        <v>S1</v>
      </c>
      <c r="C1974" s="574"/>
      <c r="D1974" s="607"/>
      <c r="E1974" s="608"/>
      <c r="F1974" s="597"/>
      <c r="G1974" s="605"/>
      <c r="H1974" s="605" t="str">
        <f>H$40</f>
        <v>S1</v>
      </c>
      <c r="I1974" s="574"/>
      <c r="J1974" s="607"/>
      <c r="K1974" s="608"/>
      <c r="L1974" s="599"/>
      <c r="M1974" s="599"/>
      <c r="N1974" s="599"/>
      <c r="O1974" s="599"/>
      <c r="P1974" s="599"/>
      <c r="Q1974" s="599"/>
      <c r="R1974" s="599"/>
      <c r="S1974" s="599"/>
      <c r="T1974" s="599"/>
      <c r="U1974" s="599"/>
      <c r="V1974" s="599"/>
      <c r="W1974" s="599"/>
      <c r="X1974" s="599"/>
      <c r="Y1974" s="599"/>
      <c r="Z1974" s="599"/>
      <c r="AA1974" s="599"/>
      <c r="AB1974" s="599"/>
      <c r="AC1974" s="599"/>
      <c r="AD1974" s="599"/>
      <c r="AE1974" s="599"/>
      <c r="AF1974" s="599"/>
      <c r="AG1974" s="599"/>
      <c r="AH1974" s="599"/>
      <c r="AI1974" s="599"/>
      <c r="AJ1974" s="599"/>
      <c r="AK1974" s="599"/>
      <c r="AL1974" s="599"/>
      <c r="AM1974" s="599"/>
      <c r="AN1974" s="599"/>
      <c r="AO1974" s="599"/>
      <c r="AP1974" s="599"/>
      <c r="AQ1974" s="599"/>
      <c r="AR1974" s="599"/>
      <c r="AS1974" s="599"/>
      <c r="AT1974" s="599"/>
      <c r="AU1974" s="599"/>
      <c r="AV1974" s="599"/>
      <c r="AW1974" s="599"/>
      <c r="AX1974" s="599"/>
      <c r="AY1974" s="599"/>
      <c r="AZ1974" s="599"/>
      <c r="BA1974" s="599"/>
      <c r="BB1974" s="599"/>
    </row>
    <row r="1975" spans="1:54" s="598" customFormat="1">
      <c r="A1975" s="605"/>
      <c r="B1975" s="605" t="str">
        <f>B$41</f>
        <v>S2</v>
      </c>
      <c r="C1975" s="574"/>
      <c r="D1975" s="607"/>
      <c r="E1975" s="608"/>
      <c r="F1975" s="597"/>
      <c r="G1975" s="605"/>
      <c r="H1975" s="605" t="str">
        <f>H$41</f>
        <v>S2</v>
      </c>
      <c r="I1975" s="574"/>
      <c r="J1975" s="607"/>
      <c r="K1975" s="608"/>
      <c r="L1975" s="599"/>
      <c r="M1975" s="599"/>
      <c r="N1975" s="599"/>
      <c r="O1975" s="599"/>
      <c r="P1975" s="599"/>
      <c r="Q1975" s="599"/>
      <c r="R1975" s="599"/>
      <c r="S1975" s="599"/>
      <c r="T1975" s="599"/>
      <c r="U1975" s="599"/>
      <c r="V1975" s="599"/>
      <c r="W1975" s="599"/>
      <c r="X1975" s="599"/>
      <c r="Y1975" s="599"/>
      <c r="Z1975" s="599"/>
      <c r="AA1975" s="599"/>
      <c r="AB1975" s="599"/>
      <c r="AC1975" s="599"/>
      <c r="AD1975" s="599"/>
      <c r="AE1975" s="599"/>
      <c r="AF1975" s="599"/>
      <c r="AG1975" s="599"/>
      <c r="AH1975" s="599"/>
      <c r="AI1975" s="599"/>
      <c r="AJ1975" s="599"/>
      <c r="AK1975" s="599"/>
      <c r="AL1975" s="599"/>
      <c r="AM1975" s="599"/>
      <c r="AN1975" s="599"/>
      <c r="AO1975" s="599"/>
      <c r="AP1975" s="599"/>
      <c r="AQ1975" s="599"/>
      <c r="AR1975" s="599"/>
      <c r="AS1975" s="599"/>
      <c r="AT1975" s="599"/>
      <c r="AU1975" s="599"/>
      <c r="AV1975" s="599"/>
      <c r="AW1975" s="599"/>
      <c r="AX1975" s="599"/>
      <c r="AY1975" s="599"/>
      <c r="AZ1975" s="599"/>
      <c r="BA1975" s="599"/>
      <c r="BB1975" s="599"/>
    </row>
    <row r="1976" spans="1:54" s="598" customFormat="1">
      <c r="A1976" s="605"/>
      <c r="B1976" s="605" t="str">
        <f>B$42</f>
        <v>S3</v>
      </c>
      <c r="C1976" s="574"/>
      <c r="D1976" s="607"/>
      <c r="E1976" s="608"/>
      <c r="F1976" s="597"/>
      <c r="G1976" s="605"/>
      <c r="H1976" s="605" t="str">
        <f>H$42</f>
        <v>S3</v>
      </c>
      <c r="I1976" s="574"/>
      <c r="J1976" s="607"/>
      <c r="K1976" s="608"/>
      <c r="L1976" s="599"/>
      <c r="M1976" s="599"/>
      <c r="N1976" s="599"/>
      <c r="O1976" s="599"/>
      <c r="P1976" s="599"/>
      <c r="Q1976" s="599"/>
      <c r="R1976" s="599"/>
      <c r="S1976" s="599"/>
      <c r="T1976" s="599"/>
      <c r="U1976" s="599"/>
      <c r="V1976" s="599"/>
      <c r="W1976" s="599"/>
      <c r="X1976" s="599"/>
      <c r="Y1976" s="599"/>
      <c r="Z1976" s="599"/>
      <c r="AA1976" s="599"/>
      <c r="AB1976" s="599"/>
      <c r="AC1976" s="599"/>
      <c r="AD1976" s="599"/>
      <c r="AE1976" s="599"/>
      <c r="AF1976" s="599"/>
      <c r="AG1976" s="599"/>
      <c r="AH1976" s="599"/>
      <c r="AI1976" s="599"/>
      <c r="AJ1976" s="599"/>
      <c r="AK1976" s="599"/>
      <c r="AL1976" s="599"/>
      <c r="AM1976" s="599"/>
      <c r="AN1976" s="599"/>
      <c r="AO1976" s="599"/>
      <c r="AP1976" s="599"/>
      <c r="AQ1976" s="599"/>
      <c r="AR1976" s="599"/>
      <c r="AS1976" s="599"/>
      <c r="AT1976" s="599"/>
      <c r="AU1976" s="599"/>
      <c r="AV1976" s="599"/>
      <c r="AW1976" s="599"/>
      <c r="AX1976" s="599"/>
      <c r="AY1976" s="599"/>
      <c r="AZ1976" s="599"/>
      <c r="BA1976" s="599"/>
      <c r="BB1976" s="599"/>
    </row>
    <row r="1977" spans="1:54" s="598" customFormat="1">
      <c r="A1977" s="605"/>
      <c r="B1977" s="605" t="str">
        <f>B$43</f>
        <v>S4</v>
      </c>
      <c r="C1977" s="574"/>
      <c r="D1977" s="607"/>
      <c r="E1977" s="608"/>
      <c r="F1977" s="597"/>
      <c r="G1977" s="605"/>
      <c r="H1977" s="605" t="str">
        <f>H$43</f>
        <v>S4</v>
      </c>
      <c r="I1977" s="574"/>
      <c r="J1977" s="607"/>
      <c r="K1977" s="608"/>
      <c r="L1977" s="599"/>
      <c r="M1977" s="599"/>
      <c r="N1977" s="599"/>
      <c r="O1977" s="599"/>
      <c r="P1977" s="599"/>
      <c r="Q1977" s="599"/>
      <c r="R1977" s="599"/>
      <c r="S1977" s="599"/>
      <c r="T1977" s="599"/>
      <c r="U1977" s="599"/>
      <c r="V1977" s="599"/>
      <c r="W1977" s="599"/>
      <c r="X1977" s="599"/>
      <c r="Y1977" s="599"/>
      <c r="Z1977" s="599"/>
      <c r="AA1977" s="599"/>
      <c r="AB1977" s="599"/>
      <c r="AC1977" s="599"/>
      <c r="AD1977" s="599"/>
      <c r="AE1977" s="599"/>
      <c r="AF1977" s="599"/>
      <c r="AG1977" s="599"/>
      <c r="AH1977" s="599"/>
      <c r="AI1977" s="599"/>
      <c r="AJ1977" s="599"/>
      <c r="AK1977" s="599"/>
      <c r="AL1977" s="599"/>
      <c r="AM1977" s="599"/>
      <c r="AN1977" s="599"/>
      <c r="AO1977" s="599"/>
      <c r="AP1977" s="599"/>
      <c r="AQ1977" s="599"/>
      <c r="AR1977" s="599"/>
      <c r="AS1977" s="599"/>
      <c r="AT1977" s="599"/>
      <c r="AU1977" s="599"/>
      <c r="AV1977" s="599"/>
      <c r="AW1977" s="599"/>
      <c r="AX1977" s="599"/>
      <c r="AY1977" s="599"/>
      <c r="AZ1977" s="599"/>
      <c r="BA1977" s="599"/>
      <c r="BB1977" s="599"/>
    </row>
    <row r="1978" spans="1:54" s="598" customFormat="1">
      <c r="A1978" s="610"/>
      <c r="B1978" s="610"/>
      <c r="C1978" s="611"/>
      <c r="D1978" s="612"/>
      <c r="E1978" s="613"/>
      <c r="F1978" s="597"/>
      <c r="G1978" s="610"/>
      <c r="H1978" s="610"/>
      <c r="I1978" s="611"/>
      <c r="J1978" s="612"/>
      <c r="K1978" s="613"/>
      <c r="L1978" s="599"/>
      <c r="M1978" s="599"/>
      <c r="N1978" s="599"/>
      <c r="O1978" s="599"/>
      <c r="P1978" s="599"/>
      <c r="Q1978" s="599"/>
      <c r="R1978" s="599"/>
      <c r="S1978" s="599"/>
      <c r="T1978" s="599"/>
      <c r="U1978" s="599"/>
      <c r="V1978" s="599"/>
      <c r="W1978" s="599"/>
      <c r="X1978" s="599"/>
      <c r="Y1978" s="599"/>
      <c r="Z1978" s="599"/>
      <c r="AA1978" s="599"/>
      <c r="AB1978" s="599"/>
      <c r="AC1978" s="599"/>
      <c r="AD1978" s="599"/>
      <c r="AE1978" s="599"/>
      <c r="AF1978" s="599"/>
      <c r="AG1978" s="599"/>
      <c r="AH1978" s="599"/>
      <c r="AI1978" s="599"/>
      <c r="AJ1978" s="599"/>
      <c r="AK1978" s="599"/>
      <c r="AL1978" s="599"/>
      <c r="AM1978" s="599"/>
      <c r="AN1978" s="599"/>
      <c r="AO1978" s="599"/>
      <c r="AP1978" s="599"/>
      <c r="AQ1978" s="599"/>
      <c r="AR1978" s="599"/>
      <c r="AS1978" s="599"/>
      <c r="AT1978" s="599"/>
      <c r="AU1978" s="599"/>
      <c r="AV1978" s="599"/>
      <c r="AW1978" s="599"/>
      <c r="AX1978" s="599"/>
      <c r="AY1978" s="599"/>
      <c r="AZ1978" s="599"/>
      <c r="BA1978" s="599"/>
      <c r="BB1978" s="599"/>
    </row>
    <row r="1979" spans="1:54" s="598" customFormat="1" ht="125.1">
      <c r="A1979" s="610"/>
      <c r="B1979" s="610"/>
      <c r="C1979" s="611"/>
      <c r="D1979" s="612"/>
      <c r="E1979" s="613"/>
      <c r="F1979" s="597"/>
      <c r="G1979" s="615" t="s">
        <v>2194</v>
      </c>
      <c r="H1979" s="615"/>
      <c r="I1979" s="619" t="s">
        <v>2195</v>
      </c>
      <c r="J1979" s="617"/>
      <c r="K1979" s="693"/>
      <c r="L1979" s="599"/>
      <c r="M1979" s="599"/>
      <c r="N1979" s="599"/>
      <c r="O1979" s="599"/>
      <c r="P1979" s="599"/>
      <c r="Q1979" s="599"/>
      <c r="R1979" s="599"/>
      <c r="S1979" s="599"/>
      <c r="T1979" s="599"/>
      <c r="U1979" s="599"/>
      <c r="V1979" s="599"/>
      <c r="W1979" s="599"/>
      <c r="X1979" s="599"/>
      <c r="Y1979" s="599"/>
      <c r="Z1979" s="599"/>
      <c r="AA1979" s="599"/>
      <c r="AB1979" s="599"/>
      <c r="AC1979" s="599"/>
      <c r="AD1979" s="599"/>
      <c r="AE1979" s="599"/>
      <c r="AF1979" s="599"/>
      <c r="AG1979" s="599"/>
      <c r="AH1979" s="599"/>
      <c r="AI1979" s="599"/>
      <c r="AJ1979" s="599"/>
      <c r="AK1979" s="599"/>
      <c r="AL1979" s="599"/>
      <c r="AM1979" s="599"/>
      <c r="AN1979" s="599"/>
      <c r="AO1979" s="599"/>
      <c r="AP1979" s="599"/>
      <c r="AQ1979" s="599"/>
      <c r="AR1979" s="599"/>
      <c r="AS1979" s="599"/>
      <c r="AT1979" s="599"/>
      <c r="AU1979" s="599"/>
      <c r="AV1979" s="599"/>
      <c r="AW1979" s="599"/>
      <c r="AX1979" s="599"/>
      <c r="AY1979" s="599"/>
      <c r="AZ1979" s="599"/>
      <c r="BA1979" s="599"/>
      <c r="BB1979" s="599"/>
    </row>
    <row r="1980" spans="1:54" s="598" customFormat="1">
      <c r="A1980" s="610"/>
      <c r="B1980" s="610"/>
      <c r="C1980" s="611"/>
      <c r="D1980" s="612"/>
      <c r="E1980" s="613"/>
      <c r="F1980" s="597"/>
      <c r="G1980" s="615"/>
      <c r="H1980" s="615" t="s">
        <v>1517</v>
      </c>
      <c r="I1980" s="619"/>
      <c r="J1980" s="617"/>
      <c r="K1980" s="693"/>
      <c r="L1980" s="599"/>
      <c r="M1980" s="599"/>
      <c r="N1980" s="599"/>
      <c r="O1980" s="599"/>
      <c r="P1980" s="599"/>
      <c r="Q1980" s="599"/>
      <c r="R1980" s="599"/>
      <c r="S1980" s="599"/>
      <c r="T1980" s="599"/>
      <c r="U1980" s="599"/>
      <c r="V1980" s="599"/>
      <c r="W1980" s="599"/>
      <c r="X1980" s="599"/>
      <c r="Y1980" s="599"/>
      <c r="Z1980" s="599"/>
      <c r="AA1980" s="599"/>
      <c r="AB1980" s="599"/>
      <c r="AC1980" s="599"/>
      <c r="AD1980" s="599"/>
      <c r="AE1980" s="599"/>
      <c r="AF1980" s="599"/>
      <c r="AG1980" s="599"/>
      <c r="AH1980" s="599"/>
      <c r="AI1980" s="599"/>
      <c r="AJ1980" s="599"/>
      <c r="AK1980" s="599"/>
      <c r="AL1980" s="599"/>
      <c r="AM1980" s="599"/>
      <c r="AN1980" s="599"/>
      <c r="AO1980" s="599"/>
      <c r="AP1980" s="599"/>
      <c r="AQ1980" s="599"/>
      <c r="AR1980" s="599"/>
      <c r="AS1980" s="599"/>
      <c r="AT1980" s="599"/>
      <c r="AU1980" s="599"/>
      <c r="AV1980" s="599"/>
      <c r="AW1980" s="599"/>
      <c r="AX1980" s="599"/>
      <c r="AY1980" s="599"/>
      <c r="AZ1980" s="599"/>
      <c r="BA1980" s="599"/>
      <c r="BB1980" s="599"/>
    </row>
    <row r="1981" spans="1:54" s="598" customFormat="1">
      <c r="A1981" s="610"/>
      <c r="B1981" s="610"/>
      <c r="C1981" s="611"/>
      <c r="D1981" s="612"/>
      <c r="E1981" s="613"/>
      <c r="F1981" s="597"/>
      <c r="G1981" s="615"/>
      <c r="H1981" s="615" t="str">
        <f>H$39</f>
        <v>MA</v>
      </c>
      <c r="I1981" s="619"/>
      <c r="J1981" s="617"/>
      <c r="K1981" s="693"/>
      <c r="L1981" s="599"/>
      <c r="M1981" s="599"/>
      <c r="N1981" s="599"/>
      <c r="O1981" s="599"/>
      <c r="P1981" s="599"/>
      <c r="Q1981" s="599"/>
      <c r="R1981" s="599"/>
      <c r="S1981" s="599"/>
      <c r="T1981" s="599"/>
      <c r="U1981" s="599"/>
      <c r="V1981" s="599"/>
      <c r="W1981" s="599"/>
      <c r="X1981" s="599"/>
      <c r="Y1981" s="599"/>
      <c r="Z1981" s="599"/>
      <c r="AA1981" s="599"/>
      <c r="AB1981" s="599"/>
      <c r="AC1981" s="599"/>
      <c r="AD1981" s="599"/>
      <c r="AE1981" s="599"/>
      <c r="AF1981" s="599"/>
      <c r="AG1981" s="599"/>
      <c r="AH1981" s="599"/>
      <c r="AI1981" s="599"/>
      <c r="AJ1981" s="599"/>
      <c r="AK1981" s="599"/>
      <c r="AL1981" s="599"/>
      <c r="AM1981" s="599"/>
      <c r="AN1981" s="599"/>
      <c r="AO1981" s="599"/>
      <c r="AP1981" s="599"/>
      <c r="AQ1981" s="599"/>
      <c r="AR1981" s="599"/>
      <c r="AS1981" s="599"/>
      <c r="AT1981" s="599"/>
      <c r="AU1981" s="599"/>
      <c r="AV1981" s="599"/>
      <c r="AW1981" s="599"/>
      <c r="AX1981" s="599"/>
      <c r="AY1981" s="599"/>
      <c r="AZ1981" s="599"/>
      <c r="BA1981" s="599"/>
      <c r="BB1981" s="599"/>
    </row>
    <row r="1982" spans="1:54" s="598" customFormat="1">
      <c r="A1982" s="610"/>
      <c r="B1982" s="610"/>
      <c r="C1982" s="611"/>
      <c r="D1982" s="612"/>
      <c r="E1982" s="613"/>
      <c r="F1982" s="597"/>
      <c r="G1982" s="615"/>
      <c r="H1982" s="615" t="str">
        <f>H$40</f>
        <v>S1</v>
      </c>
      <c r="I1982" s="615"/>
      <c r="J1982" s="615"/>
      <c r="K1982" s="615"/>
      <c r="L1982" s="599"/>
      <c r="M1982" s="599"/>
      <c r="N1982" s="599"/>
      <c r="O1982" s="599"/>
      <c r="P1982" s="599"/>
      <c r="Q1982" s="599"/>
      <c r="R1982" s="599"/>
      <c r="S1982" s="599"/>
      <c r="T1982" s="599"/>
      <c r="U1982" s="599"/>
      <c r="V1982" s="599"/>
      <c r="W1982" s="599"/>
      <c r="X1982" s="599"/>
      <c r="Y1982" s="599"/>
      <c r="Z1982" s="599"/>
      <c r="AA1982" s="599"/>
      <c r="AB1982" s="599"/>
      <c r="AC1982" s="599"/>
      <c r="AD1982" s="599"/>
      <c r="AE1982" s="599"/>
      <c r="AF1982" s="599"/>
      <c r="AG1982" s="599"/>
      <c r="AH1982" s="599"/>
      <c r="AI1982" s="599"/>
      <c r="AJ1982" s="599"/>
      <c r="AK1982" s="599"/>
      <c r="AL1982" s="599"/>
      <c r="AM1982" s="599"/>
      <c r="AN1982" s="599"/>
      <c r="AO1982" s="599"/>
      <c r="AP1982" s="599"/>
      <c r="AQ1982" s="599"/>
      <c r="AR1982" s="599"/>
      <c r="AS1982" s="599"/>
      <c r="AT1982" s="599"/>
      <c r="AU1982" s="599"/>
      <c r="AV1982" s="599"/>
      <c r="AW1982" s="599"/>
      <c r="AX1982" s="599"/>
      <c r="AY1982" s="599"/>
      <c r="AZ1982" s="599"/>
      <c r="BA1982" s="599"/>
      <c r="BB1982" s="599"/>
    </row>
    <row r="1983" spans="1:54" s="598" customFormat="1">
      <c r="A1983" s="610"/>
      <c r="B1983" s="610"/>
      <c r="C1983" s="611"/>
      <c r="D1983" s="612"/>
      <c r="E1983" s="613"/>
      <c r="F1983" s="597"/>
      <c r="G1983" s="615"/>
      <c r="H1983" s="615" t="str">
        <f>H$41</f>
        <v>S2</v>
      </c>
      <c r="I1983" s="619"/>
      <c r="J1983" s="617"/>
      <c r="K1983" s="693"/>
      <c r="L1983" s="599"/>
      <c r="M1983" s="599"/>
      <c r="N1983" s="599"/>
      <c r="O1983" s="599"/>
      <c r="P1983" s="599"/>
      <c r="Q1983" s="599"/>
      <c r="R1983" s="599"/>
      <c r="S1983" s="599"/>
      <c r="T1983" s="599"/>
      <c r="U1983" s="599"/>
      <c r="V1983" s="599"/>
      <c r="W1983" s="599"/>
      <c r="X1983" s="599"/>
      <c r="Y1983" s="599"/>
      <c r="Z1983" s="599"/>
      <c r="AA1983" s="599"/>
      <c r="AB1983" s="599"/>
      <c r="AC1983" s="599"/>
      <c r="AD1983" s="599"/>
      <c r="AE1983" s="599"/>
      <c r="AF1983" s="599"/>
      <c r="AG1983" s="599"/>
      <c r="AH1983" s="599"/>
      <c r="AI1983" s="599"/>
      <c r="AJ1983" s="599"/>
      <c r="AK1983" s="599"/>
      <c r="AL1983" s="599"/>
      <c r="AM1983" s="599"/>
      <c r="AN1983" s="599"/>
      <c r="AO1983" s="599"/>
      <c r="AP1983" s="599"/>
      <c r="AQ1983" s="599"/>
      <c r="AR1983" s="599"/>
      <c r="AS1983" s="599"/>
      <c r="AT1983" s="599"/>
      <c r="AU1983" s="599"/>
      <c r="AV1983" s="599"/>
      <c r="AW1983" s="599"/>
      <c r="AX1983" s="599"/>
      <c r="AY1983" s="599"/>
      <c r="AZ1983" s="599"/>
      <c r="BA1983" s="599"/>
      <c r="BB1983" s="599"/>
    </row>
    <row r="1984" spans="1:54" s="598" customFormat="1">
      <c r="A1984" s="610"/>
      <c r="B1984" s="610"/>
      <c r="C1984" s="611"/>
      <c r="D1984" s="612"/>
      <c r="E1984" s="613"/>
      <c r="F1984" s="597"/>
      <c r="G1984" s="615"/>
      <c r="H1984" s="615" t="str">
        <f>H$42</f>
        <v>S3</v>
      </c>
      <c r="I1984" s="619"/>
      <c r="J1984" s="617"/>
      <c r="K1984" s="693"/>
      <c r="L1984" s="599"/>
      <c r="M1984" s="599"/>
      <c r="N1984" s="599"/>
      <c r="O1984" s="599"/>
      <c r="P1984" s="599"/>
      <c r="Q1984" s="599"/>
      <c r="R1984" s="599"/>
      <c r="S1984" s="599"/>
      <c r="T1984" s="599"/>
      <c r="U1984" s="599"/>
      <c r="V1984" s="599"/>
      <c r="W1984" s="599"/>
      <c r="X1984" s="599"/>
      <c r="Y1984" s="599"/>
      <c r="Z1984" s="599"/>
      <c r="AA1984" s="599"/>
      <c r="AB1984" s="599"/>
      <c r="AC1984" s="599"/>
      <c r="AD1984" s="599"/>
      <c r="AE1984" s="599"/>
      <c r="AF1984" s="599"/>
      <c r="AG1984" s="599"/>
      <c r="AH1984" s="599"/>
      <c r="AI1984" s="599"/>
      <c r="AJ1984" s="599"/>
      <c r="AK1984" s="599"/>
      <c r="AL1984" s="599"/>
      <c r="AM1984" s="599"/>
      <c r="AN1984" s="599"/>
      <c r="AO1984" s="599"/>
      <c r="AP1984" s="599"/>
      <c r="AQ1984" s="599"/>
      <c r="AR1984" s="599"/>
      <c r="AS1984" s="599"/>
      <c r="AT1984" s="599"/>
      <c r="AU1984" s="599"/>
      <c r="AV1984" s="599"/>
      <c r="AW1984" s="599"/>
      <c r="AX1984" s="599"/>
      <c r="AY1984" s="599"/>
      <c r="AZ1984" s="599"/>
      <c r="BA1984" s="599"/>
      <c r="BB1984" s="599"/>
    </row>
    <row r="1985" spans="1:54" s="598" customFormat="1">
      <c r="A1985" s="610"/>
      <c r="B1985" s="610"/>
      <c r="C1985" s="611"/>
      <c r="D1985" s="612"/>
      <c r="E1985" s="613"/>
      <c r="F1985" s="597"/>
      <c r="G1985" s="615"/>
      <c r="H1985" s="615" t="str">
        <f>H$43</f>
        <v>S4</v>
      </c>
      <c r="I1985" s="619"/>
      <c r="J1985" s="617"/>
      <c r="K1985" s="693"/>
      <c r="L1985" s="599"/>
      <c r="M1985" s="599"/>
      <c r="N1985" s="599"/>
      <c r="O1985" s="599"/>
      <c r="P1985" s="599"/>
      <c r="Q1985" s="599"/>
      <c r="R1985" s="599"/>
      <c r="S1985" s="599"/>
      <c r="T1985" s="599"/>
      <c r="U1985" s="599"/>
      <c r="V1985" s="599"/>
      <c r="W1985" s="599"/>
      <c r="X1985" s="599"/>
      <c r="Y1985" s="599"/>
      <c r="Z1985" s="599"/>
      <c r="AA1985" s="599"/>
      <c r="AB1985" s="599"/>
      <c r="AC1985" s="599"/>
      <c r="AD1985" s="599"/>
      <c r="AE1985" s="599"/>
      <c r="AF1985" s="599"/>
      <c r="AG1985" s="599"/>
      <c r="AH1985" s="599"/>
      <c r="AI1985" s="599"/>
      <c r="AJ1985" s="599"/>
      <c r="AK1985" s="599"/>
      <c r="AL1985" s="599"/>
      <c r="AM1985" s="599"/>
      <c r="AN1985" s="599"/>
      <c r="AO1985" s="599"/>
      <c r="AP1985" s="599"/>
      <c r="AQ1985" s="599"/>
      <c r="AR1985" s="599"/>
      <c r="AS1985" s="599"/>
      <c r="AT1985" s="599"/>
      <c r="AU1985" s="599"/>
      <c r="AV1985" s="599"/>
      <c r="AW1985" s="599"/>
      <c r="AX1985" s="599"/>
      <c r="AY1985" s="599"/>
      <c r="AZ1985" s="599"/>
      <c r="BA1985" s="599"/>
      <c r="BB1985" s="599"/>
    </row>
    <row r="1986" spans="1:54" s="598" customFormat="1">
      <c r="A1986" s="610"/>
      <c r="B1986" s="610"/>
      <c r="C1986" s="611"/>
      <c r="D1986" s="612"/>
      <c r="E1986" s="613"/>
      <c r="F1986" s="597"/>
      <c r="G1986" s="610"/>
      <c r="H1986" s="610"/>
      <c r="I1986" s="611"/>
      <c r="J1986" s="612"/>
      <c r="K1986" s="613"/>
      <c r="L1986" s="599"/>
      <c r="M1986" s="599"/>
      <c r="N1986" s="599"/>
      <c r="O1986" s="599"/>
      <c r="P1986" s="599"/>
      <c r="Q1986" s="599"/>
      <c r="R1986" s="599"/>
      <c r="S1986" s="599"/>
      <c r="T1986" s="599"/>
      <c r="U1986" s="599"/>
      <c r="V1986" s="599"/>
      <c r="W1986" s="599"/>
      <c r="X1986" s="599"/>
      <c r="Y1986" s="599"/>
      <c r="Z1986" s="599"/>
      <c r="AA1986" s="599"/>
      <c r="AB1986" s="599"/>
      <c r="AC1986" s="599"/>
      <c r="AD1986" s="599"/>
      <c r="AE1986" s="599"/>
      <c r="AF1986" s="599"/>
      <c r="AG1986" s="599"/>
      <c r="AH1986" s="599"/>
      <c r="AI1986" s="599"/>
      <c r="AJ1986" s="599"/>
      <c r="AK1986" s="599"/>
      <c r="AL1986" s="599"/>
      <c r="AM1986" s="599"/>
      <c r="AN1986" s="599"/>
      <c r="AO1986" s="599"/>
      <c r="AP1986" s="599"/>
      <c r="AQ1986" s="599"/>
      <c r="AR1986" s="599"/>
      <c r="AS1986" s="599"/>
      <c r="AT1986" s="599"/>
      <c r="AU1986" s="599"/>
      <c r="AV1986" s="599"/>
      <c r="AW1986" s="599"/>
      <c r="AX1986" s="599"/>
      <c r="AY1986" s="599"/>
      <c r="AZ1986" s="599"/>
      <c r="BA1986" s="599"/>
      <c r="BB1986" s="599"/>
    </row>
    <row r="1987" spans="1:54" s="598" customFormat="1" ht="125.1">
      <c r="A1987" s="610"/>
      <c r="B1987" s="610"/>
      <c r="C1987" s="611"/>
      <c r="D1987" s="612"/>
      <c r="E1987" s="613"/>
      <c r="F1987" s="597"/>
      <c r="G1987" s="615" t="s">
        <v>2196</v>
      </c>
      <c r="H1987" s="615"/>
      <c r="I1987" s="619" t="s">
        <v>2197</v>
      </c>
      <c r="J1987" s="615"/>
      <c r="K1987" s="615"/>
      <c r="L1987" s="599"/>
      <c r="M1987" s="599"/>
      <c r="N1987" s="599"/>
      <c r="O1987" s="599"/>
      <c r="P1987" s="599"/>
      <c r="Q1987" s="599"/>
      <c r="R1987" s="599"/>
      <c r="S1987" s="599"/>
      <c r="T1987" s="599"/>
      <c r="U1987" s="599"/>
      <c r="V1987" s="599"/>
      <c r="W1987" s="599"/>
      <c r="X1987" s="599"/>
      <c r="Y1987" s="599"/>
      <c r="Z1987" s="599"/>
      <c r="AA1987" s="599"/>
      <c r="AB1987" s="599"/>
      <c r="AC1987" s="599"/>
      <c r="AD1987" s="599"/>
      <c r="AE1987" s="599"/>
      <c r="AF1987" s="599"/>
      <c r="AG1987" s="599"/>
      <c r="AH1987" s="599"/>
      <c r="AI1987" s="599"/>
      <c r="AJ1987" s="599"/>
      <c r="AK1987" s="599"/>
      <c r="AL1987" s="599"/>
      <c r="AM1987" s="599"/>
      <c r="AN1987" s="599"/>
      <c r="AO1987" s="599"/>
      <c r="AP1987" s="599"/>
      <c r="AQ1987" s="599"/>
      <c r="AR1987" s="599"/>
      <c r="AS1987" s="599"/>
      <c r="AT1987" s="599"/>
      <c r="AU1987" s="599"/>
      <c r="AV1987" s="599"/>
      <c r="AW1987" s="599"/>
      <c r="AX1987" s="599"/>
      <c r="AY1987" s="599"/>
      <c r="AZ1987" s="599"/>
      <c r="BA1987" s="599"/>
      <c r="BB1987" s="599"/>
    </row>
    <row r="1988" spans="1:54" s="598" customFormat="1">
      <c r="A1988" s="610"/>
      <c r="B1988" s="610"/>
      <c r="C1988" s="611"/>
      <c r="D1988" s="612"/>
      <c r="E1988" s="613"/>
      <c r="F1988" s="597"/>
      <c r="G1988" s="615"/>
      <c r="H1988" s="615" t="s">
        <v>1517</v>
      </c>
      <c r="I1988" s="619"/>
      <c r="J1988" s="617"/>
      <c r="K1988" s="693"/>
      <c r="L1988" s="599"/>
      <c r="M1988" s="599"/>
      <c r="N1988" s="599"/>
      <c r="O1988" s="599"/>
      <c r="P1988" s="599"/>
      <c r="Q1988" s="599"/>
      <c r="R1988" s="599"/>
      <c r="S1988" s="599"/>
      <c r="T1988" s="599"/>
      <c r="U1988" s="599"/>
      <c r="V1988" s="599"/>
      <c r="W1988" s="599"/>
      <c r="X1988" s="599"/>
      <c r="Y1988" s="599"/>
      <c r="Z1988" s="599"/>
      <c r="AA1988" s="599"/>
      <c r="AB1988" s="599"/>
      <c r="AC1988" s="599"/>
      <c r="AD1988" s="599"/>
      <c r="AE1988" s="599"/>
      <c r="AF1988" s="599"/>
      <c r="AG1988" s="599"/>
      <c r="AH1988" s="599"/>
      <c r="AI1988" s="599"/>
      <c r="AJ1988" s="599"/>
      <c r="AK1988" s="599"/>
      <c r="AL1988" s="599"/>
      <c r="AM1988" s="599"/>
      <c r="AN1988" s="599"/>
      <c r="AO1988" s="599"/>
      <c r="AP1988" s="599"/>
      <c r="AQ1988" s="599"/>
      <c r="AR1988" s="599"/>
      <c r="AS1988" s="599"/>
      <c r="AT1988" s="599"/>
      <c r="AU1988" s="599"/>
      <c r="AV1988" s="599"/>
      <c r="AW1988" s="599"/>
      <c r="AX1988" s="599"/>
      <c r="AY1988" s="599"/>
      <c r="AZ1988" s="599"/>
      <c r="BA1988" s="599"/>
      <c r="BB1988" s="599"/>
    </row>
    <row r="1989" spans="1:54" s="598" customFormat="1">
      <c r="A1989" s="610"/>
      <c r="B1989" s="610"/>
      <c r="C1989" s="611"/>
      <c r="D1989" s="612"/>
      <c r="E1989" s="613"/>
      <c r="F1989" s="597"/>
      <c r="G1989" s="615"/>
      <c r="H1989" s="615" t="str">
        <f>H$39</f>
        <v>MA</v>
      </c>
      <c r="I1989" s="619"/>
      <c r="J1989" s="617"/>
      <c r="K1989" s="693"/>
      <c r="L1989" s="599"/>
      <c r="M1989" s="599"/>
      <c r="N1989" s="599"/>
      <c r="O1989" s="599"/>
      <c r="P1989" s="599"/>
      <c r="Q1989" s="599"/>
      <c r="R1989" s="599"/>
      <c r="S1989" s="599"/>
      <c r="T1989" s="599"/>
      <c r="U1989" s="599"/>
      <c r="V1989" s="599"/>
      <c r="W1989" s="599"/>
      <c r="X1989" s="599"/>
      <c r="Y1989" s="599"/>
      <c r="Z1989" s="599"/>
      <c r="AA1989" s="599"/>
      <c r="AB1989" s="599"/>
      <c r="AC1989" s="599"/>
      <c r="AD1989" s="599"/>
      <c r="AE1989" s="599"/>
      <c r="AF1989" s="599"/>
      <c r="AG1989" s="599"/>
      <c r="AH1989" s="599"/>
      <c r="AI1989" s="599"/>
      <c r="AJ1989" s="599"/>
      <c r="AK1989" s="599"/>
      <c r="AL1989" s="599"/>
      <c r="AM1989" s="599"/>
      <c r="AN1989" s="599"/>
      <c r="AO1989" s="599"/>
      <c r="AP1989" s="599"/>
      <c r="AQ1989" s="599"/>
      <c r="AR1989" s="599"/>
      <c r="AS1989" s="599"/>
      <c r="AT1989" s="599"/>
      <c r="AU1989" s="599"/>
      <c r="AV1989" s="599"/>
      <c r="AW1989" s="599"/>
      <c r="AX1989" s="599"/>
      <c r="AY1989" s="599"/>
      <c r="AZ1989" s="599"/>
      <c r="BA1989" s="599"/>
      <c r="BB1989" s="599"/>
    </row>
    <row r="1990" spans="1:54" s="598" customFormat="1">
      <c r="A1990" s="610"/>
      <c r="B1990" s="610"/>
      <c r="C1990" s="611"/>
      <c r="D1990" s="612"/>
      <c r="E1990" s="613"/>
      <c r="F1990" s="597"/>
      <c r="G1990" s="615"/>
      <c r="H1990" s="615" t="str">
        <f>H$40</f>
        <v>S1</v>
      </c>
      <c r="I1990" s="619"/>
      <c r="J1990" s="617"/>
      <c r="K1990" s="693"/>
      <c r="L1990" s="599"/>
      <c r="M1990" s="599"/>
      <c r="N1990" s="599"/>
      <c r="O1990" s="599"/>
      <c r="P1990" s="599"/>
      <c r="Q1990" s="599"/>
      <c r="R1990" s="599"/>
      <c r="S1990" s="599"/>
      <c r="T1990" s="599"/>
      <c r="U1990" s="599"/>
      <c r="V1990" s="599"/>
      <c r="W1990" s="599"/>
      <c r="X1990" s="599"/>
      <c r="Y1990" s="599"/>
      <c r="Z1990" s="599"/>
      <c r="AA1990" s="599"/>
      <c r="AB1990" s="599"/>
      <c r="AC1990" s="599"/>
      <c r="AD1990" s="599"/>
      <c r="AE1990" s="599"/>
      <c r="AF1990" s="599"/>
      <c r="AG1990" s="599"/>
      <c r="AH1990" s="599"/>
      <c r="AI1990" s="599"/>
      <c r="AJ1990" s="599"/>
      <c r="AK1990" s="599"/>
      <c r="AL1990" s="599"/>
      <c r="AM1990" s="599"/>
      <c r="AN1990" s="599"/>
      <c r="AO1990" s="599"/>
      <c r="AP1990" s="599"/>
      <c r="AQ1990" s="599"/>
      <c r="AR1990" s="599"/>
      <c r="AS1990" s="599"/>
      <c r="AT1990" s="599"/>
      <c r="AU1990" s="599"/>
      <c r="AV1990" s="599"/>
      <c r="AW1990" s="599"/>
      <c r="AX1990" s="599"/>
      <c r="AY1990" s="599"/>
      <c r="AZ1990" s="599"/>
      <c r="BA1990" s="599"/>
      <c r="BB1990" s="599"/>
    </row>
    <row r="1991" spans="1:54" s="598" customFormat="1">
      <c r="A1991" s="610"/>
      <c r="B1991" s="610"/>
      <c r="C1991" s="611"/>
      <c r="D1991" s="612"/>
      <c r="E1991" s="613"/>
      <c r="F1991" s="597"/>
      <c r="G1991" s="615"/>
      <c r="H1991" s="615" t="str">
        <f>H$41</f>
        <v>S2</v>
      </c>
      <c r="I1991" s="619"/>
      <c r="J1991" s="617"/>
      <c r="K1991" s="693"/>
      <c r="L1991" s="599"/>
      <c r="M1991" s="599"/>
      <c r="N1991" s="599"/>
      <c r="O1991" s="599"/>
      <c r="P1991" s="599"/>
      <c r="Q1991" s="599"/>
      <c r="R1991" s="599"/>
      <c r="S1991" s="599"/>
      <c r="T1991" s="599"/>
      <c r="U1991" s="599"/>
      <c r="V1991" s="599"/>
      <c r="W1991" s="599"/>
      <c r="X1991" s="599"/>
      <c r="Y1991" s="599"/>
      <c r="Z1991" s="599"/>
      <c r="AA1991" s="599"/>
      <c r="AB1991" s="599"/>
      <c r="AC1991" s="599"/>
      <c r="AD1991" s="599"/>
      <c r="AE1991" s="599"/>
      <c r="AF1991" s="599"/>
      <c r="AG1991" s="599"/>
      <c r="AH1991" s="599"/>
      <c r="AI1991" s="599"/>
      <c r="AJ1991" s="599"/>
      <c r="AK1991" s="599"/>
      <c r="AL1991" s="599"/>
      <c r="AM1991" s="599"/>
      <c r="AN1991" s="599"/>
      <c r="AO1991" s="599"/>
      <c r="AP1991" s="599"/>
      <c r="AQ1991" s="599"/>
      <c r="AR1991" s="599"/>
      <c r="AS1991" s="599"/>
      <c r="AT1991" s="599"/>
      <c r="AU1991" s="599"/>
      <c r="AV1991" s="599"/>
      <c r="AW1991" s="599"/>
      <c r="AX1991" s="599"/>
      <c r="AY1991" s="599"/>
      <c r="AZ1991" s="599"/>
      <c r="BA1991" s="599"/>
      <c r="BB1991" s="599"/>
    </row>
    <row r="1992" spans="1:54" s="598" customFormat="1">
      <c r="A1992" s="610"/>
      <c r="B1992" s="610"/>
      <c r="C1992" s="611"/>
      <c r="D1992" s="612"/>
      <c r="E1992" s="613"/>
      <c r="F1992" s="597"/>
      <c r="G1992" s="615"/>
      <c r="H1992" s="615" t="str">
        <f>H$42</f>
        <v>S3</v>
      </c>
      <c r="I1992" s="619"/>
      <c r="J1992" s="617"/>
      <c r="K1992" s="693"/>
      <c r="L1992" s="599"/>
      <c r="M1992" s="599"/>
      <c r="N1992" s="599"/>
      <c r="O1992" s="599"/>
      <c r="P1992" s="599"/>
      <c r="Q1992" s="599"/>
      <c r="R1992" s="599"/>
      <c r="S1992" s="599"/>
      <c r="T1992" s="599"/>
      <c r="U1992" s="599"/>
      <c r="V1992" s="599"/>
      <c r="W1992" s="599"/>
      <c r="X1992" s="599"/>
      <c r="Y1992" s="599"/>
      <c r="Z1992" s="599"/>
      <c r="AA1992" s="599"/>
      <c r="AB1992" s="599"/>
      <c r="AC1992" s="599"/>
      <c r="AD1992" s="599"/>
      <c r="AE1992" s="599"/>
      <c r="AF1992" s="599"/>
      <c r="AG1992" s="599"/>
      <c r="AH1992" s="599"/>
      <c r="AI1992" s="599"/>
      <c r="AJ1992" s="599"/>
      <c r="AK1992" s="599"/>
      <c r="AL1992" s="599"/>
      <c r="AM1992" s="599"/>
      <c r="AN1992" s="599"/>
      <c r="AO1992" s="599"/>
      <c r="AP1992" s="599"/>
      <c r="AQ1992" s="599"/>
      <c r="AR1992" s="599"/>
      <c r="AS1992" s="599"/>
      <c r="AT1992" s="599"/>
      <c r="AU1992" s="599"/>
      <c r="AV1992" s="599"/>
      <c r="AW1992" s="599"/>
      <c r="AX1992" s="599"/>
      <c r="AY1992" s="599"/>
      <c r="AZ1992" s="599"/>
      <c r="BA1992" s="599"/>
      <c r="BB1992" s="599"/>
    </row>
    <row r="1993" spans="1:54" s="598" customFormat="1">
      <c r="A1993" s="610"/>
      <c r="B1993" s="610"/>
      <c r="C1993" s="611"/>
      <c r="D1993" s="612"/>
      <c r="E1993" s="613"/>
      <c r="F1993" s="597"/>
      <c r="G1993" s="615"/>
      <c r="H1993" s="615" t="str">
        <f>H$43</f>
        <v>S4</v>
      </c>
      <c r="I1993" s="619"/>
      <c r="J1993" s="617"/>
      <c r="K1993" s="693"/>
      <c r="L1993" s="599"/>
      <c r="M1993" s="599"/>
      <c r="N1993" s="599"/>
      <c r="O1993" s="599"/>
      <c r="P1993" s="599"/>
      <c r="Q1993" s="599"/>
      <c r="R1993" s="599"/>
      <c r="S1993" s="599"/>
      <c r="T1993" s="599"/>
      <c r="U1993" s="599"/>
      <c r="V1993" s="599"/>
      <c r="W1993" s="599"/>
      <c r="X1993" s="599"/>
      <c r="Y1993" s="599"/>
      <c r="Z1993" s="599"/>
      <c r="AA1993" s="599"/>
      <c r="AB1993" s="599"/>
      <c r="AC1993" s="599"/>
      <c r="AD1993" s="599"/>
      <c r="AE1993" s="599"/>
      <c r="AF1993" s="599"/>
      <c r="AG1993" s="599"/>
      <c r="AH1993" s="599"/>
      <c r="AI1993" s="599"/>
      <c r="AJ1993" s="599"/>
      <c r="AK1993" s="599"/>
      <c r="AL1993" s="599"/>
      <c r="AM1993" s="599"/>
      <c r="AN1993" s="599"/>
      <c r="AO1993" s="599"/>
      <c r="AP1993" s="599"/>
      <c r="AQ1993" s="599"/>
      <c r="AR1993" s="599"/>
      <c r="AS1993" s="599"/>
      <c r="AT1993" s="599"/>
      <c r="AU1993" s="599"/>
      <c r="AV1993" s="599"/>
      <c r="AW1993" s="599"/>
      <c r="AX1993" s="599"/>
      <c r="AY1993" s="599"/>
      <c r="AZ1993" s="599"/>
      <c r="BA1993" s="599"/>
      <c r="BB1993" s="599"/>
    </row>
    <row r="1994" spans="1:54" s="598" customFormat="1">
      <c r="A1994" s="610"/>
      <c r="B1994" s="610"/>
      <c r="C1994" s="611"/>
      <c r="D1994" s="612"/>
      <c r="E1994" s="613"/>
      <c r="F1994" s="597"/>
      <c r="G1994" s="600"/>
      <c r="H1994" s="600"/>
      <c r="I1994" s="600"/>
      <c r="J1994" s="600"/>
      <c r="K1994" s="600"/>
      <c r="L1994" s="599"/>
      <c r="M1994" s="599"/>
      <c r="N1994" s="599"/>
      <c r="O1994" s="599"/>
      <c r="P1994" s="599"/>
      <c r="Q1994" s="599"/>
      <c r="R1994" s="599"/>
      <c r="S1994" s="599"/>
      <c r="T1994" s="599"/>
      <c r="U1994" s="599"/>
      <c r="V1994" s="599"/>
      <c r="W1994" s="599"/>
      <c r="X1994" s="599"/>
      <c r="Y1994" s="599"/>
      <c r="Z1994" s="599"/>
      <c r="AA1994" s="599"/>
      <c r="AB1994" s="599"/>
      <c r="AC1994" s="599"/>
      <c r="AD1994" s="599"/>
      <c r="AE1994" s="599"/>
      <c r="AF1994" s="599"/>
      <c r="AG1994" s="599"/>
      <c r="AH1994" s="599"/>
      <c r="AI1994" s="599"/>
      <c r="AJ1994" s="599"/>
      <c r="AK1994" s="599"/>
      <c r="AL1994" s="599"/>
      <c r="AM1994" s="599"/>
      <c r="AN1994" s="599"/>
      <c r="AO1994" s="599"/>
      <c r="AP1994" s="599"/>
      <c r="AQ1994" s="599"/>
      <c r="AR1994" s="599"/>
      <c r="AS1994" s="599"/>
      <c r="AT1994" s="599"/>
      <c r="AU1994" s="599"/>
      <c r="AV1994" s="599"/>
      <c r="AW1994" s="599"/>
      <c r="AX1994" s="599"/>
      <c r="AY1994" s="599"/>
      <c r="AZ1994" s="599"/>
      <c r="BA1994" s="599"/>
      <c r="BB1994" s="599"/>
    </row>
    <row r="1995" spans="1:54" s="598" customFormat="1">
      <c r="A1995" s="601">
        <v>5.4</v>
      </c>
      <c r="B1995" s="601"/>
      <c r="C1995" s="593" t="s">
        <v>1441</v>
      </c>
      <c r="D1995" s="602"/>
      <c r="E1995" s="640"/>
      <c r="F1995" s="597"/>
      <c r="G1995" s="601">
        <v>5.4</v>
      </c>
      <c r="H1995" s="601"/>
      <c r="I1995" s="593" t="s">
        <v>1441</v>
      </c>
      <c r="J1995" s="602"/>
      <c r="K1995" s="640"/>
      <c r="L1995" s="599"/>
      <c r="M1995" s="599"/>
      <c r="N1995" s="599"/>
      <c r="O1995" s="599"/>
      <c r="P1995" s="599"/>
      <c r="Q1995" s="599"/>
      <c r="R1995" s="599"/>
      <c r="S1995" s="599"/>
      <c r="T1995" s="599"/>
      <c r="U1995" s="599"/>
      <c r="V1995" s="599"/>
      <c r="W1995" s="599"/>
      <c r="X1995" s="599"/>
      <c r="Y1995" s="599"/>
      <c r="Z1995" s="599"/>
      <c r="AA1995" s="599"/>
      <c r="AB1995" s="599"/>
      <c r="AC1995" s="599"/>
      <c r="AD1995" s="599"/>
      <c r="AE1995" s="599"/>
      <c r="AF1995" s="599"/>
      <c r="AG1995" s="599"/>
      <c r="AH1995" s="599"/>
      <c r="AI1995" s="599"/>
      <c r="AJ1995" s="599"/>
      <c r="AK1995" s="599"/>
      <c r="AL1995" s="599"/>
      <c r="AM1995" s="599"/>
      <c r="AN1995" s="599"/>
      <c r="AO1995" s="599"/>
      <c r="AP1995" s="599"/>
      <c r="AQ1995" s="599"/>
      <c r="AR1995" s="599"/>
      <c r="AS1995" s="599"/>
      <c r="AT1995" s="599"/>
      <c r="AU1995" s="599"/>
      <c r="AV1995" s="599"/>
      <c r="AW1995" s="599"/>
      <c r="AX1995" s="599"/>
      <c r="AY1995" s="599"/>
      <c r="AZ1995" s="599"/>
      <c r="BA1995" s="599"/>
      <c r="BB1995" s="599"/>
    </row>
    <row r="1996" spans="1:54" s="598" customFormat="1" ht="275.10000000000002">
      <c r="A1996" s="605" t="s">
        <v>1442</v>
      </c>
      <c r="B1996" s="605"/>
      <c r="C1996" s="606" t="s">
        <v>1443</v>
      </c>
      <c r="D1996" s="607"/>
      <c r="E1996" s="608"/>
      <c r="F1996" s="597"/>
      <c r="G1996" s="605" t="s">
        <v>1442</v>
      </c>
      <c r="H1996" s="605"/>
      <c r="I1996" s="606" t="s">
        <v>2198</v>
      </c>
      <c r="J1996" s="607"/>
      <c r="K1996" s="608"/>
      <c r="L1996" s="599"/>
      <c r="M1996" s="599"/>
      <c r="N1996" s="599"/>
      <c r="O1996" s="599"/>
      <c r="P1996" s="599"/>
      <c r="Q1996" s="599"/>
      <c r="R1996" s="599"/>
      <c r="S1996" s="599"/>
      <c r="T1996" s="599"/>
      <c r="U1996" s="599"/>
      <c r="V1996" s="599"/>
      <c r="W1996" s="599"/>
      <c r="X1996" s="599"/>
      <c r="Y1996" s="599"/>
      <c r="Z1996" s="599"/>
      <c r="AA1996" s="599"/>
      <c r="AB1996" s="599"/>
      <c r="AC1996" s="599"/>
      <c r="AD1996" s="599"/>
      <c r="AE1996" s="599"/>
      <c r="AF1996" s="599"/>
      <c r="AG1996" s="599"/>
      <c r="AH1996" s="599"/>
      <c r="AI1996" s="599"/>
      <c r="AJ1996" s="599"/>
      <c r="AK1996" s="599"/>
      <c r="AL1996" s="599"/>
      <c r="AM1996" s="599"/>
      <c r="AN1996" s="599"/>
      <c r="AO1996" s="599"/>
      <c r="AP1996" s="599"/>
      <c r="AQ1996" s="599"/>
      <c r="AR1996" s="599"/>
      <c r="AS1996" s="599"/>
      <c r="AT1996" s="599"/>
      <c r="AU1996" s="599"/>
      <c r="AV1996" s="599"/>
      <c r="AW1996" s="599"/>
      <c r="AX1996" s="599"/>
      <c r="AY1996" s="599"/>
      <c r="AZ1996" s="599"/>
      <c r="BA1996" s="599"/>
      <c r="BB1996" s="599"/>
    </row>
    <row r="1997" spans="1:54" s="598" customFormat="1" ht="137.44999999999999">
      <c r="A1997" s="605"/>
      <c r="B1997" s="605"/>
      <c r="C1997" s="609" t="s">
        <v>2199</v>
      </c>
      <c r="D1997" s="607"/>
      <c r="E1997" s="608"/>
      <c r="F1997" s="597"/>
      <c r="G1997" s="605"/>
      <c r="H1997" s="605"/>
      <c r="I1997" s="609" t="s">
        <v>2200</v>
      </c>
      <c r="J1997" s="607"/>
      <c r="K1997" s="608"/>
      <c r="L1997" s="599"/>
      <c r="M1997" s="599"/>
      <c r="N1997" s="599"/>
      <c r="O1997" s="599"/>
      <c r="P1997" s="599"/>
      <c r="Q1997" s="599"/>
      <c r="R1997" s="599"/>
      <c r="S1997" s="599"/>
      <c r="T1997" s="599"/>
      <c r="U1997" s="599"/>
      <c r="V1997" s="599"/>
      <c r="W1997" s="599"/>
      <c r="X1997" s="599"/>
      <c r="Y1997" s="599"/>
      <c r="Z1997" s="599"/>
      <c r="AA1997" s="599"/>
      <c r="AB1997" s="599"/>
      <c r="AC1997" s="599"/>
      <c r="AD1997" s="599"/>
      <c r="AE1997" s="599"/>
      <c r="AF1997" s="599"/>
      <c r="AG1997" s="599"/>
      <c r="AH1997" s="599"/>
      <c r="AI1997" s="599"/>
      <c r="AJ1997" s="599"/>
      <c r="AK1997" s="599"/>
      <c r="AL1997" s="599"/>
      <c r="AM1997" s="599"/>
      <c r="AN1997" s="599"/>
      <c r="AO1997" s="599"/>
      <c r="AP1997" s="599"/>
      <c r="AQ1997" s="599"/>
      <c r="AR1997" s="599"/>
      <c r="AS1997" s="599"/>
      <c r="AT1997" s="599"/>
      <c r="AU1997" s="599"/>
      <c r="AV1997" s="599"/>
      <c r="AW1997" s="599"/>
      <c r="AX1997" s="599"/>
      <c r="AY1997" s="599"/>
      <c r="AZ1997" s="599"/>
      <c r="BA1997" s="599"/>
      <c r="BB1997" s="599"/>
    </row>
    <row r="1998" spans="1:54" s="598" customFormat="1">
      <c r="A1998" s="605"/>
      <c r="B1998" s="605" t="s">
        <v>1517</v>
      </c>
      <c r="C1998" s="574"/>
      <c r="D1998" s="607"/>
      <c r="E1998" s="608"/>
      <c r="F1998" s="597"/>
      <c r="G1998" s="605"/>
      <c r="H1998" s="605" t="s">
        <v>1517</v>
      </c>
      <c r="I1998" s="574"/>
      <c r="J1998" s="607"/>
      <c r="K1998" s="608"/>
      <c r="L1998" s="599"/>
      <c r="M1998" s="599"/>
      <c r="N1998" s="599"/>
      <c r="O1998" s="599"/>
      <c r="P1998" s="599"/>
      <c r="Q1998" s="599"/>
      <c r="R1998" s="599"/>
      <c r="S1998" s="599"/>
      <c r="T1998" s="599"/>
      <c r="U1998" s="599"/>
      <c r="V1998" s="599"/>
      <c r="W1998" s="599"/>
      <c r="X1998" s="599"/>
      <c r="Y1998" s="599"/>
      <c r="Z1998" s="599"/>
      <c r="AA1998" s="599"/>
      <c r="AB1998" s="599"/>
      <c r="AC1998" s="599"/>
      <c r="AD1998" s="599"/>
      <c r="AE1998" s="599"/>
      <c r="AF1998" s="599"/>
      <c r="AG1998" s="599"/>
      <c r="AH1998" s="599"/>
      <c r="AI1998" s="599"/>
      <c r="AJ1998" s="599"/>
      <c r="AK1998" s="599"/>
      <c r="AL1998" s="599"/>
      <c r="AM1998" s="599"/>
      <c r="AN1998" s="599"/>
      <c r="AO1998" s="599"/>
      <c r="AP1998" s="599"/>
      <c r="AQ1998" s="599"/>
      <c r="AR1998" s="599"/>
      <c r="AS1998" s="599"/>
      <c r="AT1998" s="599"/>
      <c r="AU1998" s="599"/>
      <c r="AV1998" s="599"/>
      <c r="AW1998" s="599"/>
      <c r="AX1998" s="599"/>
      <c r="AY1998" s="599"/>
      <c r="AZ1998" s="599"/>
      <c r="BA1998" s="599"/>
      <c r="BB1998" s="599"/>
    </row>
    <row r="1999" spans="1:54" s="598" customFormat="1">
      <c r="A1999" s="605"/>
      <c r="B1999" s="605" t="str">
        <f>B$39</f>
        <v>MA</v>
      </c>
      <c r="C1999" s="574"/>
      <c r="D1999" s="607"/>
      <c r="E1999" s="608"/>
      <c r="F1999" s="597"/>
      <c r="G1999" s="605"/>
      <c r="H1999" s="605" t="str">
        <f>H$39</f>
        <v>MA</v>
      </c>
      <c r="I1999" s="574"/>
      <c r="J1999" s="607"/>
      <c r="K1999" s="608"/>
      <c r="L1999" s="599"/>
      <c r="M1999" s="599"/>
      <c r="N1999" s="599"/>
      <c r="O1999" s="599"/>
      <c r="P1999" s="599"/>
      <c r="Q1999" s="599"/>
      <c r="R1999" s="599"/>
      <c r="S1999" s="599"/>
      <c r="T1999" s="599"/>
      <c r="U1999" s="599"/>
      <c r="V1999" s="599"/>
      <c r="W1999" s="599"/>
      <c r="X1999" s="599"/>
      <c r="Y1999" s="599"/>
      <c r="Z1999" s="599"/>
      <c r="AA1999" s="599"/>
      <c r="AB1999" s="599"/>
      <c r="AC1999" s="599"/>
      <c r="AD1999" s="599"/>
      <c r="AE1999" s="599"/>
      <c r="AF1999" s="599"/>
      <c r="AG1999" s="599"/>
      <c r="AH1999" s="599"/>
      <c r="AI1999" s="599"/>
      <c r="AJ1999" s="599"/>
      <c r="AK1999" s="599"/>
      <c r="AL1999" s="599"/>
      <c r="AM1999" s="599"/>
      <c r="AN1999" s="599"/>
      <c r="AO1999" s="599"/>
      <c r="AP1999" s="599"/>
      <c r="AQ1999" s="599"/>
      <c r="AR1999" s="599"/>
      <c r="AS1999" s="599"/>
      <c r="AT1999" s="599"/>
      <c r="AU1999" s="599"/>
      <c r="AV1999" s="599"/>
      <c r="AW1999" s="599"/>
      <c r="AX1999" s="599"/>
      <c r="AY1999" s="599"/>
      <c r="AZ1999" s="599"/>
      <c r="BA1999" s="599"/>
      <c r="BB1999" s="599"/>
    </row>
    <row r="2000" spans="1:54" s="598" customFormat="1">
      <c r="A2000" s="605"/>
      <c r="B2000" s="605" t="str">
        <f>B$40</f>
        <v>S1</v>
      </c>
      <c r="C2000" s="574"/>
      <c r="D2000" s="607"/>
      <c r="E2000" s="608"/>
      <c r="F2000" s="597"/>
      <c r="G2000" s="605"/>
      <c r="H2000" s="605" t="str">
        <f>H$40</f>
        <v>S1</v>
      </c>
      <c r="I2000" s="574"/>
      <c r="J2000" s="607"/>
      <c r="K2000" s="608"/>
      <c r="L2000" s="599"/>
      <c r="M2000" s="599"/>
      <c r="N2000" s="599"/>
      <c r="O2000" s="599"/>
      <c r="P2000" s="599"/>
      <c r="Q2000" s="599"/>
      <c r="R2000" s="599"/>
      <c r="S2000" s="599"/>
      <c r="T2000" s="599"/>
      <c r="U2000" s="599"/>
      <c r="V2000" s="599"/>
      <c r="W2000" s="599"/>
      <c r="X2000" s="599"/>
      <c r="Y2000" s="599"/>
      <c r="Z2000" s="599"/>
      <c r="AA2000" s="599"/>
      <c r="AB2000" s="599"/>
      <c r="AC2000" s="599"/>
      <c r="AD2000" s="599"/>
      <c r="AE2000" s="599"/>
      <c r="AF2000" s="599"/>
      <c r="AG2000" s="599"/>
      <c r="AH2000" s="599"/>
      <c r="AI2000" s="599"/>
      <c r="AJ2000" s="599"/>
      <c r="AK2000" s="599"/>
      <c r="AL2000" s="599"/>
      <c r="AM2000" s="599"/>
      <c r="AN2000" s="599"/>
      <c r="AO2000" s="599"/>
      <c r="AP2000" s="599"/>
      <c r="AQ2000" s="599"/>
      <c r="AR2000" s="599"/>
      <c r="AS2000" s="599"/>
      <c r="AT2000" s="599"/>
      <c r="AU2000" s="599"/>
      <c r="AV2000" s="599"/>
      <c r="AW2000" s="599"/>
      <c r="AX2000" s="599"/>
      <c r="AY2000" s="599"/>
      <c r="AZ2000" s="599"/>
      <c r="BA2000" s="599"/>
      <c r="BB2000" s="599"/>
    </row>
    <row r="2001" spans="1:54" s="598" customFormat="1">
      <c r="A2001" s="605"/>
      <c r="B2001" s="605" t="str">
        <f>B$41</f>
        <v>S2</v>
      </c>
      <c r="C2001" s="574"/>
      <c r="D2001" s="607"/>
      <c r="E2001" s="608"/>
      <c r="F2001" s="597"/>
      <c r="G2001" s="605"/>
      <c r="H2001" s="605" t="str">
        <f>H$41</f>
        <v>S2</v>
      </c>
      <c r="I2001" s="574"/>
      <c r="J2001" s="607"/>
      <c r="K2001" s="608"/>
      <c r="L2001" s="599"/>
      <c r="M2001" s="599"/>
      <c r="N2001" s="599"/>
      <c r="O2001" s="599"/>
      <c r="P2001" s="599"/>
      <c r="Q2001" s="599"/>
      <c r="R2001" s="599"/>
      <c r="S2001" s="599"/>
      <c r="T2001" s="599"/>
      <c r="U2001" s="599"/>
      <c r="V2001" s="599"/>
      <c r="W2001" s="599"/>
      <c r="X2001" s="599"/>
      <c r="Y2001" s="599"/>
      <c r="Z2001" s="599"/>
      <c r="AA2001" s="599"/>
      <c r="AB2001" s="599"/>
      <c r="AC2001" s="599"/>
      <c r="AD2001" s="599"/>
      <c r="AE2001" s="599"/>
      <c r="AF2001" s="599"/>
      <c r="AG2001" s="599"/>
      <c r="AH2001" s="599"/>
      <c r="AI2001" s="599"/>
      <c r="AJ2001" s="599"/>
      <c r="AK2001" s="599"/>
      <c r="AL2001" s="599"/>
      <c r="AM2001" s="599"/>
      <c r="AN2001" s="599"/>
      <c r="AO2001" s="599"/>
      <c r="AP2001" s="599"/>
      <c r="AQ2001" s="599"/>
      <c r="AR2001" s="599"/>
      <c r="AS2001" s="599"/>
      <c r="AT2001" s="599"/>
      <c r="AU2001" s="599"/>
      <c r="AV2001" s="599"/>
      <c r="AW2001" s="599"/>
      <c r="AX2001" s="599"/>
      <c r="AY2001" s="599"/>
      <c r="AZ2001" s="599"/>
      <c r="BA2001" s="599"/>
      <c r="BB2001" s="599"/>
    </row>
    <row r="2002" spans="1:54" s="598" customFormat="1">
      <c r="A2002" s="605"/>
      <c r="B2002" s="605" t="str">
        <f>B$42</f>
        <v>S3</v>
      </c>
      <c r="C2002" s="574"/>
      <c r="D2002" s="607"/>
      <c r="E2002" s="608"/>
      <c r="F2002" s="597"/>
      <c r="G2002" s="605"/>
      <c r="H2002" s="605" t="str">
        <f>H$42</f>
        <v>S3</v>
      </c>
      <c r="I2002" s="574"/>
      <c r="J2002" s="607"/>
      <c r="K2002" s="608"/>
      <c r="L2002" s="599"/>
      <c r="M2002" s="599"/>
      <c r="N2002" s="599"/>
      <c r="O2002" s="599"/>
      <c r="P2002" s="599"/>
      <c r="Q2002" s="599"/>
      <c r="R2002" s="599"/>
      <c r="S2002" s="599"/>
      <c r="T2002" s="599"/>
      <c r="U2002" s="599"/>
      <c r="V2002" s="599"/>
      <c r="W2002" s="599"/>
      <c r="X2002" s="599"/>
      <c r="Y2002" s="599"/>
      <c r="Z2002" s="599"/>
      <c r="AA2002" s="599"/>
      <c r="AB2002" s="599"/>
      <c r="AC2002" s="599"/>
      <c r="AD2002" s="599"/>
      <c r="AE2002" s="599"/>
      <c r="AF2002" s="599"/>
      <c r="AG2002" s="599"/>
      <c r="AH2002" s="599"/>
      <c r="AI2002" s="599"/>
      <c r="AJ2002" s="599"/>
      <c r="AK2002" s="599"/>
      <c r="AL2002" s="599"/>
      <c r="AM2002" s="599"/>
      <c r="AN2002" s="599"/>
      <c r="AO2002" s="599"/>
      <c r="AP2002" s="599"/>
      <c r="AQ2002" s="599"/>
      <c r="AR2002" s="599"/>
      <c r="AS2002" s="599"/>
      <c r="AT2002" s="599"/>
      <c r="AU2002" s="599"/>
      <c r="AV2002" s="599"/>
      <c r="AW2002" s="599"/>
      <c r="AX2002" s="599"/>
      <c r="AY2002" s="599"/>
      <c r="AZ2002" s="599"/>
      <c r="BA2002" s="599"/>
      <c r="BB2002" s="599"/>
    </row>
    <row r="2003" spans="1:54" s="598" customFormat="1">
      <c r="A2003" s="605"/>
      <c r="B2003" s="605" t="str">
        <f>B$43</f>
        <v>S4</v>
      </c>
      <c r="C2003" s="574"/>
      <c r="D2003" s="607"/>
      <c r="E2003" s="608"/>
      <c r="F2003" s="597"/>
      <c r="G2003" s="605"/>
      <c r="H2003" s="605" t="str">
        <f>H$43</f>
        <v>S4</v>
      </c>
      <c r="I2003" s="574"/>
      <c r="J2003" s="607"/>
      <c r="K2003" s="608"/>
      <c r="L2003" s="599"/>
      <c r="M2003" s="599"/>
      <c r="N2003" s="599"/>
      <c r="O2003" s="599"/>
      <c r="P2003" s="599"/>
      <c r="Q2003" s="599"/>
      <c r="R2003" s="599"/>
      <c r="S2003" s="599"/>
      <c r="T2003" s="599"/>
      <c r="U2003" s="599"/>
      <c r="V2003" s="599"/>
      <c r="W2003" s="599"/>
      <c r="X2003" s="599"/>
      <c r="Y2003" s="599"/>
      <c r="Z2003" s="599"/>
      <c r="AA2003" s="599"/>
      <c r="AB2003" s="599"/>
      <c r="AC2003" s="599"/>
      <c r="AD2003" s="599"/>
      <c r="AE2003" s="599"/>
      <c r="AF2003" s="599"/>
      <c r="AG2003" s="599"/>
      <c r="AH2003" s="599"/>
      <c r="AI2003" s="599"/>
      <c r="AJ2003" s="599"/>
      <c r="AK2003" s="599"/>
      <c r="AL2003" s="599"/>
      <c r="AM2003" s="599"/>
      <c r="AN2003" s="599"/>
      <c r="AO2003" s="599"/>
      <c r="AP2003" s="599"/>
      <c r="AQ2003" s="599"/>
      <c r="AR2003" s="599"/>
      <c r="AS2003" s="599"/>
      <c r="AT2003" s="599"/>
      <c r="AU2003" s="599"/>
      <c r="AV2003" s="599"/>
      <c r="AW2003" s="599"/>
      <c r="AX2003" s="599"/>
      <c r="AY2003" s="599"/>
      <c r="AZ2003" s="599"/>
      <c r="BA2003" s="599"/>
      <c r="BB2003" s="599"/>
    </row>
    <row r="2004" spans="1:54" s="598" customFormat="1">
      <c r="A2004" s="610"/>
      <c r="B2004" s="610"/>
      <c r="C2004" s="611"/>
      <c r="D2004" s="612"/>
      <c r="E2004" s="613"/>
      <c r="F2004" s="597"/>
      <c r="G2004" s="600"/>
      <c r="H2004" s="600"/>
      <c r="I2004" s="600"/>
      <c r="J2004" s="600"/>
      <c r="K2004" s="600"/>
      <c r="L2004" s="599"/>
      <c r="M2004" s="599"/>
      <c r="N2004" s="599"/>
      <c r="O2004" s="599"/>
      <c r="P2004" s="599"/>
      <c r="Q2004" s="599"/>
      <c r="R2004" s="599"/>
      <c r="S2004" s="599"/>
      <c r="T2004" s="599"/>
      <c r="U2004" s="599"/>
      <c r="V2004" s="599"/>
      <c r="W2004" s="599"/>
      <c r="X2004" s="599"/>
      <c r="Y2004" s="599"/>
      <c r="Z2004" s="599"/>
      <c r="AA2004" s="599"/>
      <c r="AB2004" s="599"/>
      <c r="AC2004" s="599"/>
      <c r="AD2004" s="599"/>
      <c r="AE2004" s="599"/>
      <c r="AF2004" s="599"/>
      <c r="AG2004" s="599"/>
      <c r="AH2004" s="599"/>
      <c r="AI2004" s="599"/>
      <c r="AJ2004" s="599"/>
      <c r="AK2004" s="599"/>
      <c r="AL2004" s="599"/>
      <c r="AM2004" s="599"/>
      <c r="AN2004" s="599"/>
      <c r="AO2004" s="599"/>
      <c r="AP2004" s="599"/>
      <c r="AQ2004" s="599"/>
      <c r="AR2004" s="599"/>
      <c r="AS2004" s="599"/>
      <c r="AT2004" s="599"/>
      <c r="AU2004" s="599"/>
      <c r="AV2004" s="599"/>
      <c r="AW2004" s="599"/>
      <c r="AX2004" s="599"/>
      <c r="AY2004" s="599"/>
      <c r="AZ2004" s="599"/>
      <c r="BA2004" s="599"/>
      <c r="BB2004" s="599"/>
    </row>
    <row r="2005" spans="1:54" s="598" customFormat="1" ht="237.6">
      <c r="A2005" s="605" t="s">
        <v>1450</v>
      </c>
      <c r="B2005" s="605"/>
      <c r="C2005" s="606" t="s">
        <v>1451</v>
      </c>
      <c r="D2005" s="607"/>
      <c r="E2005" s="608"/>
      <c r="F2005" s="597"/>
      <c r="G2005" s="615" t="s">
        <v>2201</v>
      </c>
      <c r="H2005" s="615"/>
      <c r="I2005" s="619" t="s">
        <v>2202</v>
      </c>
      <c r="J2005" s="615"/>
      <c r="K2005" s="615"/>
      <c r="L2005" s="599"/>
      <c r="M2005" s="599"/>
      <c r="N2005" s="599"/>
      <c r="O2005" s="599"/>
      <c r="P2005" s="599"/>
      <c r="Q2005" s="599"/>
      <c r="R2005" s="599"/>
      <c r="S2005" s="599"/>
      <c r="T2005" s="599"/>
      <c r="U2005" s="599"/>
      <c r="V2005" s="599"/>
      <c r="W2005" s="599"/>
      <c r="X2005" s="599"/>
      <c r="Y2005" s="599"/>
      <c r="Z2005" s="599"/>
      <c r="AA2005" s="599"/>
      <c r="AB2005" s="599"/>
      <c r="AC2005" s="599"/>
      <c r="AD2005" s="599"/>
      <c r="AE2005" s="599"/>
      <c r="AF2005" s="599"/>
      <c r="AG2005" s="599"/>
      <c r="AH2005" s="599"/>
      <c r="AI2005" s="599"/>
      <c r="AJ2005" s="599"/>
      <c r="AK2005" s="599"/>
      <c r="AL2005" s="599"/>
      <c r="AM2005" s="599"/>
      <c r="AN2005" s="599"/>
      <c r="AO2005" s="599"/>
      <c r="AP2005" s="599"/>
      <c r="AQ2005" s="599"/>
      <c r="AR2005" s="599"/>
      <c r="AS2005" s="599"/>
      <c r="AT2005" s="599"/>
      <c r="AU2005" s="599"/>
      <c r="AV2005" s="599"/>
      <c r="AW2005" s="599"/>
      <c r="AX2005" s="599"/>
      <c r="AY2005" s="599"/>
      <c r="AZ2005" s="599"/>
      <c r="BA2005" s="599"/>
      <c r="BB2005" s="599"/>
    </row>
    <row r="2006" spans="1:54" s="598" customFormat="1">
      <c r="A2006" s="605"/>
      <c r="B2006" s="605" t="s">
        <v>1517</v>
      </c>
      <c r="C2006" s="574"/>
      <c r="D2006" s="607"/>
      <c r="E2006" s="608"/>
      <c r="F2006" s="597"/>
      <c r="G2006" s="615"/>
      <c r="H2006" s="605" t="s">
        <v>1517</v>
      </c>
      <c r="I2006" s="615"/>
      <c r="J2006" s="615"/>
      <c r="K2006" s="615"/>
      <c r="L2006" s="599"/>
      <c r="M2006" s="599"/>
      <c r="N2006" s="599"/>
      <c r="O2006" s="599"/>
      <c r="P2006" s="599"/>
      <c r="Q2006" s="599"/>
      <c r="R2006" s="599"/>
      <c r="S2006" s="599"/>
      <c r="T2006" s="599"/>
      <c r="U2006" s="599"/>
      <c r="V2006" s="599"/>
      <c r="W2006" s="599"/>
      <c r="X2006" s="599"/>
      <c r="Y2006" s="599"/>
      <c r="Z2006" s="599"/>
      <c r="AA2006" s="599"/>
      <c r="AB2006" s="599"/>
      <c r="AC2006" s="599"/>
      <c r="AD2006" s="599"/>
      <c r="AE2006" s="599"/>
      <c r="AF2006" s="599"/>
      <c r="AG2006" s="599"/>
      <c r="AH2006" s="599"/>
      <c r="AI2006" s="599"/>
      <c r="AJ2006" s="599"/>
      <c r="AK2006" s="599"/>
      <c r="AL2006" s="599"/>
      <c r="AM2006" s="599"/>
      <c r="AN2006" s="599"/>
      <c r="AO2006" s="599"/>
      <c r="AP2006" s="599"/>
      <c r="AQ2006" s="599"/>
      <c r="AR2006" s="599"/>
      <c r="AS2006" s="599"/>
      <c r="AT2006" s="599"/>
      <c r="AU2006" s="599"/>
      <c r="AV2006" s="599"/>
      <c r="AW2006" s="599"/>
      <c r="AX2006" s="599"/>
      <c r="AY2006" s="599"/>
      <c r="AZ2006" s="599"/>
      <c r="BA2006" s="599"/>
      <c r="BB2006" s="599"/>
    </row>
    <row r="2007" spans="1:54" s="598" customFormat="1">
      <c r="A2007" s="605"/>
      <c r="B2007" s="605" t="str">
        <f>B$39</f>
        <v>MA</v>
      </c>
      <c r="C2007" s="574"/>
      <c r="D2007" s="607"/>
      <c r="E2007" s="608"/>
      <c r="F2007" s="597"/>
      <c r="G2007" s="615"/>
      <c r="H2007" s="605" t="str">
        <f>H$39</f>
        <v>MA</v>
      </c>
      <c r="I2007" s="615"/>
      <c r="J2007" s="615"/>
      <c r="K2007" s="615"/>
      <c r="L2007" s="599"/>
      <c r="M2007" s="599"/>
      <c r="N2007" s="599"/>
      <c r="O2007" s="599"/>
      <c r="P2007" s="599"/>
      <c r="Q2007" s="599"/>
      <c r="R2007" s="599"/>
      <c r="S2007" s="599"/>
      <c r="T2007" s="599"/>
      <c r="U2007" s="599"/>
      <c r="V2007" s="599"/>
      <c r="W2007" s="599"/>
      <c r="X2007" s="599"/>
      <c r="Y2007" s="599"/>
      <c r="Z2007" s="599"/>
      <c r="AA2007" s="599"/>
      <c r="AB2007" s="599"/>
      <c r="AC2007" s="599"/>
      <c r="AD2007" s="599"/>
      <c r="AE2007" s="599"/>
      <c r="AF2007" s="599"/>
      <c r="AG2007" s="599"/>
      <c r="AH2007" s="599"/>
      <c r="AI2007" s="599"/>
      <c r="AJ2007" s="599"/>
      <c r="AK2007" s="599"/>
      <c r="AL2007" s="599"/>
      <c r="AM2007" s="599"/>
      <c r="AN2007" s="599"/>
      <c r="AO2007" s="599"/>
      <c r="AP2007" s="599"/>
      <c r="AQ2007" s="599"/>
      <c r="AR2007" s="599"/>
      <c r="AS2007" s="599"/>
      <c r="AT2007" s="599"/>
      <c r="AU2007" s="599"/>
      <c r="AV2007" s="599"/>
      <c r="AW2007" s="599"/>
      <c r="AX2007" s="599"/>
      <c r="AY2007" s="599"/>
      <c r="AZ2007" s="599"/>
      <c r="BA2007" s="599"/>
      <c r="BB2007" s="599"/>
    </row>
    <row r="2008" spans="1:54" s="598" customFormat="1">
      <c r="A2008" s="605"/>
      <c r="B2008" s="605" t="str">
        <f>B$40</f>
        <v>S1</v>
      </c>
      <c r="C2008" s="574"/>
      <c r="D2008" s="607"/>
      <c r="E2008" s="608"/>
      <c r="F2008" s="597"/>
      <c r="G2008" s="615"/>
      <c r="H2008" s="605" t="str">
        <f>H$40</f>
        <v>S1</v>
      </c>
      <c r="I2008" s="615"/>
      <c r="J2008" s="615"/>
      <c r="K2008" s="615"/>
      <c r="L2008" s="599"/>
      <c r="M2008" s="599"/>
      <c r="N2008" s="599"/>
      <c r="O2008" s="599"/>
      <c r="P2008" s="599"/>
      <c r="Q2008" s="599"/>
      <c r="R2008" s="599"/>
      <c r="S2008" s="599"/>
      <c r="T2008" s="599"/>
      <c r="U2008" s="599"/>
      <c r="V2008" s="599"/>
      <c r="W2008" s="599"/>
      <c r="X2008" s="599"/>
      <c r="Y2008" s="599"/>
      <c r="Z2008" s="599"/>
      <c r="AA2008" s="599"/>
      <c r="AB2008" s="599"/>
      <c r="AC2008" s="599"/>
      <c r="AD2008" s="599"/>
      <c r="AE2008" s="599"/>
      <c r="AF2008" s="599"/>
      <c r="AG2008" s="599"/>
      <c r="AH2008" s="599"/>
      <c r="AI2008" s="599"/>
      <c r="AJ2008" s="599"/>
      <c r="AK2008" s="599"/>
      <c r="AL2008" s="599"/>
      <c r="AM2008" s="599"/>
      <c r="AN2008" s="599"/>
      <c r="AO2008" s="599"/>
      <c r="AP2008" s="599"/>
      <c r="AQ2008" s="599"/>
      <c r="AR2008" s="599"/>
      <c r="AS2008" s="599"/>
      <c r="AT2008" s="599"/>
      <c r="AU2008" s="599"/>
      <c r="AV2008" s="599"/>
      <c r="AW2008" s="599"/>
      <c r="AX2008" s="599"/>
      <c r="AY2008" s="599"/>
      <c r="AZ2008" s="599"/>
      <c r="BA2008" s="599"/>
      <c r="BB2008" s="599"/>
    </row>
    <row r="2009" spans="1:54" s="598" customFormat="1">
      <c r="A2009" s="605"/>
      <c r="B2009" s="605" t="str">
        <f>B$41</f>
        <v>S2</v>
      </c>
      <c r="C2009" s="574"/>
      <c r="D2009" s="607"/>
      <c r="E2009" s="608"/>
      <c r="F2009" s="597"/>
      <c r="G2009" s="615"/>
      <c r="H2009" s="605" t="str">
        <f>H$41</f>
        <v>S2</v>
      </c>
      <c r="I2009" s="615"/>
      <c r="J2009" s="615"/>
      <c r="K2009" s="615"/>
      <c r="L2009" s="599"/>
      <c r="M2009" s="599"/>
      <c r="N2009" s="599"/>
      <c r="O2009" s="599"/>
      <c r="P2009" s="599"/>
      <c r="Q2009" s="599"/>
      <c r="R2009" s="599"/>
      <c r="S2009" s="599"/>
      <c r="T2009" s="599"/>
      <c r="U2009" s="599"/>
      <c r="V2009" s="599"/>
      <c r="W2009" s="599"/>
      <c r="X2009" s="599"/>
      <c r="Y2009" s="599"/>
      <c r="Z2009" s="599"/>
      <c r="AA2009" s="599"/>
      <c r="AB2009" s="599"/>
      <c r="AC2009" s="599"/>
      <c r="AD2009" s="599"/>
      <c r="AE2009" s="599"/>
      <c r="AF2009" s="599"/>
      <c r="AG2009" s="599"/>
      <c r="AH2009" s="599"/>
      <c r="AI2009" s="599"/>
      <c r="AJ2009" s="599"/>
      <c r="AK2009" s="599"/>
      <c r="AL2009" s="599"/>
      <c r="AM2009" s="599"/>
      <c r="AN2009" s="599"/>
      <c r="AO2009" s="599"/>
      <c r="AP2009" s="599"/>
      <c r="AQ2009" s="599"/>
      <c r="AR2009" s="599"/>
      <c r="AS2009" s="599"/>
      <c r="AT2009" s="599"/>
      <c r="AU2009" s="599"/>
      <c r="AV2009" s="599"/>
      <c r="AW2009" s="599"/>
      <c r="AX2009" s="599"/>
      <c r="AY2009" s="599"/>
      <c r="AZ2009" s="599"/>
      <c r="BA2009" s="599"/>
      <c r="BB2009" s="599"/>
    </row>
    <row r="2010" spans="1:54" s="598" customFormat="1">
      <c r="A2010" s="605"/>
      <c r="B2010" s="605" t="str">
        <f>B$42</f>
        <v>S3</v>
      </c>
      <c r="C2010" s="574"/>
      <c r="D2010" s="607"/>
      <c r="E2010" s="608"/>
      <c r="F2010" s="597"/>
      <c r="G2010" s="615"/>
      <c r="H2010" s="605" t="str">
        <f>H$42</f>
        <v>S3</v>
      </c>
      <c r="I2010" s="615"/>
      <c r="J2010" s="615"/>
      <c r="K2010" s="615"/>
      <c r="L2010" s="599"/>
      <c r="M2010" s="599"/>
      <c r="N2010" s="599"/>
      <c r="O2010" s="599"/>
      <c r="P2010" s="599"/>
      <c r="Q2010" s="599"/>
      <c r="R2010" s="599"/>
      <c r="S2010" s="599"/>
      <c r="T2010" s="599"/>
      <c r="U2010" s="599"/>
      <c r="V2010" s="599"/>
      <c r="W2010" s="599"/>
      <c r="X2010" s="599"/>
      <c r="Y2010" s="599"/>
      <c r="Z2010" s="599"/>
      <c r="AA2010" s="599"/>
      <c r="AB2010" s="599"/>
      <c r="AC2010" s="599"/>
      <c r="AD2010" s="599"/>
      <c r="AE2010" s="599"/>
      <c r="AF2010" s="599"/>
      <c r="AG2010" s="599"/>
      <c r="AH2010" s="599"/>
      <c r="AI2010" s="599"/>
      <c r="AJ2010" s="599"/>
      <c r="AK2010" s="599"/>
      <c r="AL2010" s="599"/>
      <c r="AM2010" s="599"/>
      <c r="AN2010" s="599"/>
      <c r="AO2010" s="599"/>
      <c r="AP2010" s="599"/>
      <c r="AQ2010" s="599"/>
      <c r="AR2010" s="599"/>
      <c r="AS2010" s="599"/>
      <c r="AT2010" s="599"/>
      <c r="AU2010" s="599"/>
      <c r="AV2010" s="599"/>
      <c r="AW2010" s="599"/>
      <c r="AX2010" s="599"/>
      <c r="AY2010" s="599"/>
      <c r="AZ2010" s="599"/>
      <c r="BA2010" s="599"/>
      <c r="BB2010" s="599"/>
    </row>
    <row r="2011" spans="1:54" s="598" customFormat="1">
      <c r="A2011" s="605"/>
      <c r="B2011" s="605" t="str">
        <f>B$43</f>
        <v>S4</v>
      </c>
      <c r="C2011" s="574"/>
      <c r="D2011" s="607"/>
      <c r="E2011" s="608"/>
      <c r="F2011" s="597"/>
      <c r="G2011" s="615"/>
      <c r="H2011" s="605" t="str">
        <f>H$43</f>
        <v>S4</v>
      </c>
      <c r="I2011" s="615"/>
      <c r="J2011" s="615"/>
      <c r="K2011" s="615"/>
      <c r="L2011" s="599"/>
      <c r="M2011" s="599"/>
      <c r="N2011" s="599"/>
      <c r="O2011" s="599"/>
      <c r="P2011" s="599"/>
      <c r="Q2011" s="599"/>
      <c r="R2011" s="599"/>
      <c r="S2011" s="599"/>
      <c r="T2011" s="599"/>
      <c r="U2011" s="599"/>
      <c r="V2011" s="599"/>
      <c r="W2011" s="599"/>
      <c r="X2011" s="599"/>
      <c r="Y2011" s="599"/>
      <c r="Z2011" s="599"/>
      <c r="AA2011" s="599"/>
      <c r="AB2011" s="599"/>
      <c r="AC2011" s="599"/>
      <c r="AD2011" s="599"/>
      <c r="AE2011" s="599"/>
      <c r="AF2011" s="599"/>
      <c r="AG2011" s="599"/>
      <c r="AH2011" s="599"/>
      <c r="AI2011" s="599"/>
      <c r="AJ2011" s="599"/>
      <c r="AK2011" s="599"/>
      <c r="AL2011" s="599"/>
      <c r="AM2011" s="599"/>
      <c r="AN2011" s="599"/>
      <c r="AO2011" s="599"/>
      <c r="AP2011" s="599"/>
      <c r="AQ2011" s="599"/>
      <c r="AR2011" s="599"/>
      <c r="AS2011" s="599"/>
      <c r="AT2011" s="599"/>
      <c r="AU2011" s="599"/>
      <c r="AV2011" s="599"/>
      <c r="AW2011" s="599"/>
      <c r="AX2011" s="599"/>
      <c r="AY2011" s="599"/>
      <c r="AZ2011" s="599"/>
      <c r="BA2011" s="599"/>
      <c r="BB2011" s="599"/>
    </row>
    <row r="2012" spans="1:54" s="598" customFormat="1">
      <c r="A2012" s="610"/>
      <c r="B2012" s="610"/>
      <c r="C2012" s="611"/>
      <c r="D2012" s="612"/>
      <c r="E2012" s="613"/>
      <c r="F2012" s="597"/>
      <c r="G2012" s="600"/>
      <c r="H2012" s="600"/>
      <c r="I2012" s="600"/>
      <c r="J2012" s="600"/>
      <c r="K2012" s="600"/>
      <c r="L2012" s="599"/>
      <c r="M2012" s="599"/>
      <c r="N2012" s="599"/>
      <c r="O2012" s="599"/>
      <c r="P2012" s="599"/>
      <c r="Q2012" s="599"/>
      <c r="R2012" s="599"/>
      <c r="S2012" s="599"/>
      <c r="T2012" s="599"/>
      <c r="U2012" s="599"/>
      <c r="V2012" s="599"/>
      <c r="W2012" s="599"/>
      <c r="X2012" s="599"/>
      <c r="Y2012" s="599"/>
      <c r="Z2012" s="599"/>
      <c r="AA2012" s="599"/>
      <c r="AB2012" s="599"/>
      <c r="AC2012" s="599"/>
      <c r="AD2012" s="599"/>
      <c r="AE2012" s="599"/>
      <c r="AF2012" s="599"/>
      <c r="AG2012" s="599"/>
      <c r="AH2012" s="599"/>
      <c r="AI2012" s="599"/>
      <c r="AJ2012" s="599"/>
      <c r="AK2012" s="599"/>
      <c r="AL2012" s="599"/>
      <c r="AM2012" s="599"/>
      <c r="AN2012" s="599"/>
      <c r="AO2012" s="599"/>
      <c r="AP2012" s="599"/>
      <c r="AQ2012" s="599"/>
      <c r="AR2012" s="599"/>
      <c r="AS2012" s="599"/>
      <c r="AT2012" s="599"/>
      <c r="AU2012" s="599"/>
      <c r="AV2012" s="599"/>
      <c r="AW2012" s="599"/>
      <c r="AX2012" s="599"/>
      <c r="AY2012" s="599"/>
      <c r="AZ2012" s="599"/>
      <c r="BA2012" s="599"/>
      <c r="BB2012" s="599"/>
    </row>
    <row r="2013" spans="1:54" s="598" customFormat="1" ht="237.6">
      <c r="A2013" s="605" t="s">
        <v>1455</v>
      </c>
      <c r="B2013" s="605"/>
      <c r="C2013" s="606" t="s">
        <v>1456</v>
      </c>
      <c r="D2013" s="607"/>
      <c r="E2013" s="608"/>
      <c r="F2013" s="597"/>
      <c r="G2013" s="615" t="s">
        <v>2203</v>
      </c>
      <c r="H2013" s="615"/>
      <c r="I2013" s="619" t="s">
        <v>2204</v>
      </c>
      <c r="J2013" s="615"/>
      <c r="K2013" s="615"/>
      <c r="L2013" s="599"/>
      <c r="M2013" s="599"/>
      <c r="N2013" s="599"/>
      <c r="O2013" s="599"/>
      <c r="P2013" s="599"/>
      <c r="Q2013" s="599"/>
      <c r="R2013" s="599"/>
      <c r="S2013" s="599"/>
      <c r="T2013" s="599"/>
      <c r="U2013" s="599"/>
      <c r="V2013" s="599"/>
      <c r="W2013" s="599"/>
      <c r="X2013" s="599"/>
      <c r="Y2013" s="599"/>
      <c r="Z2013" s="599"/>
      <c r="AA2013" s="599"/>
      <c r="AB2013" s="599"/>
      <c r="AC2013" s="599"/>
      <c r="AD2013" s="599"/>
      <c r="AE2013" s="599"/>
      <c r="AF2013" s="599"/>
      <c r="AG2013" s="599"/>
      <c r="AH2013" s="599"/>
      <c r="AI2013" s="599"/>
      <c r="AJ2013" s="599"/>
      <c r="AK2013" s="599"/>
      <c r="AL2013" s="599"/>
      <c r="AM2013" s="599"/>
      <c r="AN2013" s="599"/>
      <c r="AO2013" s="599"/>
      <c r="AP2013" s="599"/>
      <c r="AQ2013" s="599"/>
      <c r="AR2013" s="599"/>
      <c r="AS2013" s="599"/>
      <c r="AT2013" s="599"/>
      <c r="AU2013" s="599"/>
      <c r="AV2013" s="599"/>
      <c r="AW2013" s="599"/>
      <c r="AX2013" s="599"/>
      <c r="AY2013" s="599"/>
      <c r="AZ2013" s="599"/>
      <c r="BA2013" s="599"/>
      <c r="BB2013" s="599"/>
    </row>
    <row r="2014" spans="1:54" s="598" customFormat="1">
      <c r="A2014" s="605"/>
      <c r="B2014" s="605" t="s">
        <v>1517</v>
      </c>
      <c r="C2014" s="574"/>
      <c r="D2014" s="607"/>
      <c r="E2014" s="608"/>
      <c r="F2014" s="597"/>
      <c r="G2014" s="615"/>
      <c r="H2014" s="605" t="s">
        <v>1517</v>
      </c>
      <c r="I2014" s="615"/>
      <c r="J2014" s="615"/>
      <c r="K2014" s="615"/>
      <c r="L2014" s="599"/>
      <c r="M2014" s="599"/>
      <c r="N2014" s="599"/>
      <c r="O2014" s="599"/>
      <c r="P2014" s="599"/>
      <c r="Q2014" s="599"/>
      <c r="R2014" s="599"/>
      <c r="S2014" s="599"/>
      <c r="T2014" s="599"/>
      <c r="U2014" s="599"/>
      <c r="V2014" s="599"/>
      <c r="W2014" s="599"/>
      <c r="X2014" s="599"/>
      <c r="Y2014" s="599"/>
      <c r="Z2014" s="599"/>
      <c r="AA2014" s="599"/>
      <c r="AB2014" s="599"/>
      <c r="AC2014" s="599"/>
      <c r="AD2014" s="599"/>
      <c r="AE2014" s="599"/>
      <c r="AF2014" s="599"/>
      <c r="AG2014" s="599"/>
      <c r="AH2014" s="599"/>
      <c r="AI2014" s="599"/>
      <c r="AJ2014" s="599"/>
      <c r="AK2014" s="599"/>
      <c r="AL2014" s="599"/>
      <c r="AM2014" s="599"/>
      <c r="AN2014" s="599"/>
      <c r="AO2014" s="599"/>
      <c r="AP2014" s="599"/>
      <c r="AQ2014" s="599"/>
      <c r="AR2014" s="599"/>
      <c r="AS2014" s="599"/>
      <c r="AT2014" s="599"/>
      <c r="AU2014" s="599"/>
      <c r="AV2014" s="599"/>
      <c r="AW2014" s="599"/>
      <c r="AX2014" s="599"/>
      <c r="AY2014" s="599"/>
      <c r="AZ2014" s="599"/>
      <c r="BA2014" s="599"/>
      <c r="BB2014" s="599"/>
    </row>
    <row r="2015" spans="1:54" s="598" customFormat="1">
      <c r="A2015" s="605"/>
      <c r="B2015" s="605" t="str">
        <f>B$39</f>
        <v>MA</v>
      </c>
      <c r="C2015" s="574"/>
      <c r="D2015" s="607"/>
      <c r="E2015" s="608"/>
      <c r="F2015" s="597"/>
      <c r="G2015" s="615"/>
      <c r="H2015" s="605" t="str">
        <f>H$39</f>
        <v>MA</v>
      </c>
      <c r="I2015" s="615"/>
      <c r="J2015" s="615"/>
      <c r="K2015" s="615"/>
      <c r="L2015" s="599"/>
      <c r="M2015" s="599"/>
      <c r="N2015" s="599"/>
      <c r="O2015" s="599"/>
      <c r="P2015" s="599"/>
      <c r="Q2015" s="599"/>
      <c r="R2015" s="599"/>
      <c r="S2015" s="599"/>
      <c r="T2015" s="599"/>
      <c r="U2015" s="599"/>
      <c r="V2015" s="599"/>
      <c r="W2015" s="599"/>
      <c r="X2015" s="599"/>
      <c r="Y2015" s="599"/>
      <c r="Z2015" s="599"/>
      <c r="AA2015" s="599"/>
      <c r="AB2015" s="599"/>
      <c r="AC2015" s="599"/>
      <c r="AD2015" s="599"/>
      <c r="AE2015" s="599"/>
      <c r="AF2015" s="599"/>
      <c r="AG2015" s="599"/>
      <c r="AH2015" s="599"/>
      <c r="AI2015" s="599"/>
      <c r="AJ2015" s="599"/>
      <c r="AK2015" s="599"/>
      <c r="AL2015" s="599"/>
      <c r="AM2015" s="599"/>
      <c r="AN2015" s="599"/>
      <c r="AO2015" s="599"/>
      <c r="AP2015" s="599"/>
      <c r="AQ2015" s="599"/>
      <c r="AR2015" s="599"/>
      <c r="AS2015" s="599"/>
      <c r="AT2015" s="599"/>
      <c r="AU2015" s="599"/>
      <c r="AV2015" s="599"/>
      <c r="AW2015" s="599"/>
      <c r="AX2015" s="599"/>
      <c r="AY2015" s="599"/>
      <c r="AZ2015" s="599"/>
      <c r="BA2015" s="599"/>
      <c r="BB2015" s="599"/>
    </row>
    <row r="2016" spans="1:54" s="598" customFormat="1">
      <c r="A2016" s="605"/>
      <c r="B2016" s="605" t="str">
        <f>B$40</f>
        <v>S1</v>
      </c>
      <c r="C2016" s="574"/>
      <c r="D2016" s="607"/>
      <c r="E2016" s="608"/>
      <c r="F2016" s="597"/>
      <c r="G2016" s="615"/>
      <c r="H2016" s="605" t="str">
        <f>H$40</f>
        <v>S1</v>
      </c>
      <c r="I2016" s="615"/>
      <c r="J2016" s="615"/>
      <c r="K2016" s="615"/>
      <c r="L2016" s="599"/>
      <c r="M2016" s="599"/>
      <c r="N2016" s="599"/>
      <c r="O2016" s="599"/>
      <c r="P2016" s="599"/>
      <c r="Q2016" s="599"/>
      <c r="R2016" s="599"/>
      <c r="S2016" s="599"/>
      <c r="T2016" s="599"/>
      <c r="U2016" s="599"/>
      <c r="V2016" s="599"/>
      <c r="W2016" s="599"/>
      <c r="X2016" s="599"/>
      <c r="Y2016" s="599"/>
      <c r="Z2016" s="599"/>
      <c r="AA2016" s="599"/>
      <c r="AB2016" s="599"/>
      <c r="AC2016" s="599"/>
      <c r="AD2016" s="599"/>
      <c r="AE2016" s="599"/>
      <c r="AF2016" s="599"/>
      <c r="AG2016" s="599"/>
      <c r="AH2016" s="599"/>
      <c r="AI2016" s="599"/>
      <c r="AJ2016" s="599"/>
      <c r="AK2016" s="599"/>
      <c r="AL2016" s="599"/>
      <c r="AM2016" s="599"/>
      <c r="AN2016" s="599"/>
      <c r="AO2016" s="599"/>
      <c r="AP2016" s="599"/>
      <c r="AQ2016" s="599"/>
      <c r="AR2016" s="599"/>
      <c r="AS2016" s="599"/>
      <c r="AT2016" s="599"/>
      <c r="AU2016" s="599"/>
      <c r="AV2016" s="599"/>
      <c r="AW2016" s="599"/>
      <c r="AX2016" s="599"/>
      <c r="AY2016" s="599"/>
      <c r="AZ2016" s="599"/>
      <c r="BA2016" s="599"/>
      <c r="BB2016" s="599"/>
    </row>
    <row r="2017" spans="1:54" s="598" customFormat="1">
      <c r="A2017" s="605"/>
      <c r="B2017" s="605" t="str">
        <f>B$41</f>
        <v>S2</v>
      </c>
      <c r="C2017" s="574"/>
      <c r="D2017" s="607"/>
      <c r="E2017" s="608"/>
      <c r="F2017" s="597"/>
      <c r="G2017" s="615"/>
      <c r="H2017" s="605" t="str">
        <f>H$41</f>
        <v>S2</v>
      </c>
      <c r="I2017" s="615"/>
      <c r="J2017" s="615"/>
      <c r="K2017" s="615"/>
      <c r="L2017" s="599"/>
      <c r="M2017" s="599"/>
      <c r="N2017" s="599"/>
      <c r="O2017" s="599"/>
      <c r="P2017" s="599"/>
      <c r="Q2017" s="599"/>
      <c r="R2017" s="599"/>
      <c r="S2017" s="599"/>
      <c r="T2017" s="599"/>
      <c r="U2017" s="599"/>
      <c r="V2017" s="599"/>
      <c r="W2017" s="599"/>
      <c r="X2017" s="599"/>
      <c r="Y2017" s="599"/>
      <c r="Z2017" s="599"/>
      <c r="AA2017" s="599"/>
      <c r="AB2017" s="599"/>
      <c r="AC2017" s="599"/>
      <c r="AD2017" s="599"/>
      <c r="AE2017" s="599"/>
      <c r="AF2017" s="599"/>
      <c r="AG2017" s="599"/>
      <c r="AH2017" s="599"/>
      <c r="AI2017" s="599"/>
      <c r="AJ2017" s="599"/>
      <c r="AK2017" s="599"/>
      <c r="AL2017" s="599"/>
      <c r="AM2017" s="599"/>
      <c r="AN2017" s="599"/>
      <c r="AO2017" s="599"/>
      <c r="AP2017" s="599"/>
      <c r="AQ2017" s="599"/>
      <c r="AR2017" s="599"/>
      <c r="AS2017" s="599"/>
      <c r="AT2017" s="599"/>
      <c r="AU2017" s="599"/>
      <c r="AV2017" s="599"/>
      <c r="AW2017" s="599"/>
      <c r="AX2017" s="599"/>
      <c r="AY2017" s="599"/>
      <c r="AZ2017" s="599"/>
      <c r="BA2017" s="599"/>
      <c r="BB2017" s="599"/>
    </row>
    <row r="2018" spans="1:54" s="598" customFormat="1">
      <c r="A2018" s="605"/>
      <c r="B2018" s="605" t="str">
        <f>B$42</f>
        <v>S3</v>
      </c>
      <c r="C2018" s="574"/>
      <c r="D2018" s="607"/>
      <c r="E2018" s="608"/>
      <c r="F2018" s="597"/>
      <c r="G2018" s="615"/>
      <c r="H2018" s="605" t="str">
        <f>H$42</f>
        <v>S3</v>
      </c>
      <c r="I2018" s="615"/>
      <c r="J2018" s="615"/>
      <c r="K2018" s="615"/>
      <c r="L2018" s="599"/>
      <c r="M2018" s="599"/>
      <c r="N2018" s="599"/>
      <c r="O2018" s="599"/>
      <c r="P2018" s="599"/>
      <c r="Q2018" s="599"/>
      <c r="R2018" s="599"/>
      <c r="S2018" s="599"/>
      <c r="T2018" s="599"/>
      <c r="U2018" s="599"/>
      <c r="V2018" s="599"/>
      <c r="W2018" s="599"/>
      <c r="X2018" s="599"/>
      <c r="Y2018" s="599"/>
      <c r="Z2018" s="599"/>
      <c r="AA2018" s="599"/>
      <c r="AB2018" s="599"/>
      <c r="AC2018" s="599"/>
      <c r="AD2018" s="599"/>
      <c r="AE2018" s="599"/>
      <c r="AF2018" s="599"/>
      <c r="AG2018" s="599"/>
      <c r="AH2018" s="599"/>
      <c r="AI2018" s="599"/>
      <c r="AJ2018" s="599"/>
      <c r="AK2018" s="599"/>
      <c r="AL2018" s="599"/>
      <c r="AM2018" s="599"/>
      <c r="AN2018" s="599"/>
      <c r="AO2018" s="599"/>
      <c r="AP2018" s="599"/>
      <c r="AQ2018" s="599"/>
      <c r="AR2018" s="599"/>
      <c r="AS2018" s="599"/>
      <c r="AT2018" s="599"/>
      <c r="AU2018" s="599"/>
      <c r="AV2018" s="599"/>
      <c r="AW2018" s="599"/>
      <c r="AX2018" s="599"/>
      <c r="AY2018" s="599"/>
      <c r="AZ2018" s="599"/>
      <c r="BA2018" s="599"/>
      <c r="BB2018" s="599"/>
    </row>
    <row r="2019" spans="1:54" s="598" customFormat="1">
      <c r="A2019" s="605"/>
      <c r="B2019" s="605" t="str">
        <f>B$43</f>
        <v>S4</v>
      </c>
      <c r="C2019" s="574"/>
      <c r="D2019" s="607"/>
      <c r="E2019" s="608"/>
      <c r="F2019" s="597"/>
      <c r="G2019" s="615"/>
      <c r="H2019" s="605" t="str">
        <f>H$43</f>
        <v>S4</v>
      </c>
      <c r="I2019" s="615"/>
      <c r="J2019" s="615"/>
      <c r="K2019" s="615"/>
      <c r="L2019" s="599"/>
      <c r="M2019" s="599"/>
      <c r="N2019" s="599"/>
      <c r="O2019" s="599"/>
      <c r="P2019" s="599"/>
      <c r="Q2019" s="599"/>
      <c r="R2019" s="599"/>
      <c r="S2019" s="599"/>
      <c r="T2019" s="599"/>
      <c r="U2019" s="599"/>
      <c r="V2019" s="599"/>
      <c r="W2019" s="599"/>
      <c r="X2019" s="599"/>
      <c r="Y2019" s="599"/>
      <c r="Z2019" s="599"/>
      <c r="AA2019" s="599"/>
      <c r="AB2019" s="599"/>
      <c r="AC2019" s="599"/>
      <c r="AD2019" s="599"/>
      <c r="AE2019" s="599"/>
      <c r="AF2019" s="599"/>
      <c r="AG2019" s="599"/>
      <c r="AH2019" s="599"/>
      <c r="AI2019" s="599"/>
      <c r="AJ2019" s="599"/>
      <c r="AK2019" s="599"/>
      <c r="AL2019" s="599"/>
      <c r="AM2019" s="599"/>
      <c r="AN2019" s="599"/>
      <c r="AO2019" s="599"/>
      <c r="AP2019" s="599"/>
      <c r="AQ2019" s="599"/>
      <c r="AR2019" s="599"/>
      <c r="AS2019" s="599"/>
      <c r="AT2019" s="599"/>
      <c r="AU2019" s="599"/>
      <c r="AV2019" s="599"/>
      <c r="AW2019" s="599"/>
      <c r="AX2019" s="599"/>
      <c r="AY2019" s="599"/>
      <c r="AZ2019" s="599"/>
      <c r="BA2019" s="599"/>
      <c r="BB2019" s="599"/>
    </row>
    <row r="2020" spans="1:54" s="598" customFormat="1">
      <c r="A2020" s="610"/>
      <c r="B2020" s="610"/>
      <c r="C2020" s="611"/>
      <c r="D2020" s="612"/>
      <c r="E2020" s="613"/>
      <c r="F2020" s="597"/>
      <c r="G2020" s="600"/>
      <c r="H2020" s="600"/>
      <c r="I2020" s="600"/>
      <c r="J2020" s="600"/>
      <c r="K2020" s="600"/>
      <c r="L2020" s="599"/>
      <c r="M2020" s="599"/>
      <c r="N2020" s="599"/>
      <c r="O2020" s="599"/>
      <c r="P2020" s="599"/>
      <c r="Q2020" s="599"/>
      <c r="R2020" s="599"/>
      <c r="S2020" s="599"/>
      <c r="T2020" s="599"/>
      <c r="U2020" s="599"/>
      <c r="V2020" s="599"/>
      <c r="W2020" s="599"/>
      <c r="X2020" s="599"/>
      <c r="Y2020" s="599"/>
      <c r="Z2020" s="599"/>
      <c r="AA2020" s="599"/>
      <c r="AB2020" s="599"/>
      <c r="AC2020" s="599"/>
      <c r="AD2020" s="599"/>
      <c r="AE2020" s="599"/>
      <c r="AF2020" s="599"/>
      <c r="AG2020" s="599"/>
      <c r="AH2020" s="599"/>
      <c r="AI2020" s="599"/>
      <c r="AJ2020" s="599"/>
      <c r="AK2020" s="599"/>
      <c r="AL2020" s="599"/>
      <c r="AM2020" s="599"/>
      <c r="AN2020" s="599"/>
      <c r="AO2020" s="599"/>
      <c r="AP2020" s="599"/>
      <c r="AQ2020" s="599"/>
      <c r="AR2020" s="599"/>
      <c r="AS2020" s="599"/>
      <c r="AT2020" s="599"/>
      <c r="AU2020" s="599"/>
      <c r="AV2020" s="599"/>
      <c r="AW2020" s="599"/>
      <c r="AX2020" s="599"/>
      <c r="AY2020" s="599"/>
      <c r="AZ2020" s="599"/>
      <c r="BA2020" s="599"/>
      <c r="BB2020" s="599"/>
    </row>
    <row r="2021" spans="1:54" s="598" customFormat="1">
      <c r="A2021" s="601">
        <v>5.5</v>
      </c>
      <c r="B2021" s="601"/>
      <c r="C2021" s="593" t="s">
        <v>1460</v>
      </c>
      <c r="D2021" s="602"/>
      <c r="E2021" s="640"/>
      <c r="F2021" s="597"/>
      <c r="G2021" s="601">
        <v>5.5</v>
      </c>
      <c r="H2021" s="601"/>
      <c r="I2021" s="593" t="s">
        <v>1460</v>
      </c>
      <c r="J2021" s="602"/>
      <c r="K2021" s="640"/>
      <c r="L2021" s="599"/>
      <c r="M2021" s="599"/>
      <c r="N2021" s="599"/>
      <c r="O2021" s="599"/>
      <c r="P2021" s="599"/>
      <c r="Q2021" s="599"/>
      <c r="R2021" s="599"/>
      <c r="S2021" s="599"/>
      <c r="T2021" s="599"/>
      <c r="U2021" s="599"/>
      <c r="V2021" s="599"/>
      <c r="W2021" s="599"/>
      <c r="X2021" s="599"/>
      <c r="Y2021" s="599"/>
      <c r="Z2021" s="599"/>
      <c r="AA2021" s="599"/>
      <c r="AB2021" s="599"/>
      <c r="AC2021" s="599"/>
      <c r="AD2021" s="599"/>
      <c r="AE2021" s="599"/>
      <c r="AF2021" s="599"/>
      <c r="AG2021" s="599"/>
      <c r="AH2021" s="599"/>
      <c r="AI2021" s="599"/>
      <c r="AJ2021" s="599"/>
      <c r="AK2021" s="599"/>
      <c r="AL2021" s="599"/>
      <c r="AM2021" s="599"/>
      <c r="AN2021" s="599"/>
      <c r="AO2021" s="599"/>
      <c r="AP2021" s="599"/>
      <c r="AQ2021" s="599"/>
      <c r="AR2021" s="599"/>
      <c r="AS2021" s="599"/>
      <c r="AT2021" s="599"/>
      <c r="AU2021" s="599"/>
      <c r="AV2021" s="599"/>
      <c r="AW2021" s="599"/>
      <c r="AX2021" s="599"/>
      <c r="AY2021" s="599"/>
      <c r="AZ2021" s="599"/>
      <c r="BA2021" s="599"/>
      <c r="BB2021" s="599"/>
    </row>
    <row r="2022" spans="1:54" s="598" customFormat="1" ht="174.95">
      <c r="A2022" s="605" t="s">
        <v>499</v>
      </c>
      <c r="B2022" s="605"/>
      <c r="C2022" s="606" t="s">
        <v>1461</v>
      </c>
      <c r="D2022" s="607"/>
      <c r="E2022" s="608"/>
      <c r="F2022" s="597"/>
      <c r="G2022" s="605" t="s">
        <v>499</v>
      </c>
      <c r="H2022" s="605"/>
      <c r="I2022" s="606" t="s">
        <v>2205</v>
      </c>
      <c r="J2022" s="607"/>
      <c r="K2022" s="608"/>
      <c r="L2022" s="599"/>
      <c r="M2022" s="599"/>
      <c r="N2022" s="599"/>
      <c r="O2022" s="599"/>
      <c r="P2022" s="599"/>
      <c r="Q2022" s="599"/>
      <c r="R2022" s="599"/>
      <c r="S2022" s="599"/>
      <c r="T2022" s="599"/>
      <c r="U2022" s="599"/>
      <c r="V2022" s="599"/>
      <c r="W2022" s="599"/>
      <c r="X2022" s="599"/>
      <c r="Y2022" s="599"/>
      <c r="Z2022" s="599"/>
      <c r="AA2022" s="599"/>
      <c r="AB2022" s="599"/>
      <c r="AC2022" s="599"/>
      <c r="AD2022" s="599"/>
      <c r="AE2022" s="599"/>
      <c r="AF2022" s="599"/>
      <c r="AG2022" s="599"/>
      <c r="AH2022" s="599"/>
      <c r="AI2022" s="599"/>
      <c r="AJ2022" s="599"/>
      <c r="AK2022" s="599"/>
      <c r="AL2022" s="599"/>
      <c r="AM2022" s="599"/>
      <c r="AN2022" s="599"/>
      <c r="AO2022" s="599"/>
      <c r="AP2022" s="599"/>
      <c r="AQ2022" s="599"/>
      <c r="AR2022" s="599"/>
      <c r="AS2022" s="599"/>
      <c r="AT2022" s="599"/>
      <c r="AU2022" s="599"/>
      <c r="AV2022" s="599"/>
      <c r="AW2022" s="599"/>
      <c r="AX2022" s="599"/>
      <c r="AY2022" s="599"/>
      <c r="AZ2022" s="599"/>
      <c r="BA2022" s="599"/>
      <c r="BB2022" s="599"/>
    </row>
    <row r="2023" spans="1:54" s="598" customFormat="1" ht="99.95">
      <c r="A2023" s="605"/>
      <c r="B2023" s="605"/>
      <c r="C2023" s="609" t="s">
        <v>2206</v>
      </c>
      <c r="D2023" s="607"/>
      <c r="E2023" s="608"/>
      <c r="F2023" s="597"/>
      <c r="G2023" s="605"/>
      <c r="H2023" s="605"/>
      <c r="I2023" s="609" t="s">
        <v>2207</v>
      </c>
      <c r="J2023" s="607"/>
      <c r="K2023" s="608"/>
      <c r="L2023" s="599"/>
      <c r="M2023" s="599"/>
      <c r="N2023" s="599"/>
      <c r="O2023" s="599"/>
      <c r="P2023" s="599"/>
      <c r="Q2023" s="599"/>
      <c r="R2023" s="599"/>
      <c r="S2023" s="599"/>
      <c r="T2023" s="599"/>
      <c r="U2023" s="599"/>
      <c r="V2023" s="599"/>
      <c r="W2023" s="599"/>
      <c r="X2023" s="599"/>
      <c r="Y2023" s="599"/>
      <c r="Z2023" s="599"/>
      <c r="AA2023" s="599"/>
      <c r="AB2023" s="599"/>
      <c r="AC2023" s="599"/>
      <c r="AD2023" s="599"/>
      <c r="AE2023" s="599"/>
      <c r="AF2023" s="599"/>
      <c r="AG2023" s="599"/>
      <c r="AH2023" s="599"/>
      <c r="AI2023" s="599"/>
      <c r="AJ2023" s="599"/>
      <c r="AK2023" s="599"/>
      <c r="AL2023" s="599"/>
      <c r="AM2023" s="599"/>
      <c r="AN2023" s="599"/>
      <c r="AO2023" s="599"/>
      <c r="AP2023" s="599"/>
      <c r="AQ2023" s="599"/>
      <c r="AR2023" s="599"/>
      <c r="AS2023" s="599"/>
      <c r="AT2023" s="599"/>
      <c r="AU2023" s="599"/>
      <c r="AV2023" s="599"/>
      <c r="AW2023" s="599"/>
      <c r="AX2023" s="599"/>
      <c r="AY2023" s="599"/>
      <c r="AZ2023" s="599"/>
      <c r="BA2023" s="599"/>
      <c r="BB2023" s="599"/>
    </row>
    <row r="2024" spans="1:54" s="598" customFormat="1">
      <c r="A2024" s="605"/>
      <c r="B2024" s="605" t="s">
        <v>1517</v>
      </c>
      <c r="C2024" s="574"/>
      <c r="D2024" s="607"/>
      <c r="E2024" s="608"/>
      <c r="F2024" s="597"/>
      <c r="G2024" s="605"/>
      <c r="H2024" s="605" t="s">
        <v>1517</v>
      </c>
      <c r="I2024" s="574"/>
      <c r="J2024" s="607"/>
      <c r="K2024" s="608"/>
      <c r="L2024" s="599"/>
      <c r="M2024" s="599"/>
      <c r="N2024" s="599"/>
      <c r="O2024" s="599"/>
      <c r="P2024" s="599"/>
      <c r="Q2024" s="599"/>
      <c r="R2024" s="599"/>
      <c r="S2024" s="599"/>
      <c r="T2024" s="599"/>
      <c r="U2024" s="599"/>
      <c r="V2024" s="599"/>
      <c r="W2024" s="599"/>
      <c r="X2024" s="599"/>
      <c r="Y2024" s="599"/>
      <c r="Z2024" s="599"/>
      <c r="AA2024" s="599"/>
      <c r="AB2024" s="599"/>
      <c r="AC2024" s="599"/>
      <c r="AD2024" s="599"/>
      <c r="AE2024" s="599"/>
      <c r="AF2024" s="599"/>
      <c r="AG2024" s="599"/>
      <c r="AH2024" s="599"/>
      <c r="AI2024" s="599"/>
      <c r="AJ2024" s="599"/>
      <c r="AK2024" s="599"/>
      <c r="AL2024" s="599"/>
      <c r="AM2024" s="599"/>
      <c r="AN2024" s="599"/>
      <c r="AO2024" s="599"/>
      <c r="AP2024" s="599"/>
      <c r="AQ2024" s="599"/>
      <c r="AR2024" s="599"/>
      <c r="AS2024" s="599"/>
      <c r="AT2024" s="599"/>
      <c r="AU2024" s="599"/>
      <c r="AV2024" s="599"/>
      <c r="AW2024" s="599"/>
      <c r="AX2024" s="599"/>
      <c r="AY2024" s="599"/>
      <c r="AZ2024" s="599"/>
      <c r="BA2024" s="599"/>
      <c r="BB2024" s="599"/>
    </row>
    <row r="2025" spans="1:54" s="598" customFormat="1">
      <c r="A2025" s="605"/>
      <c r="B2025" s="605" t="str">
        <f>B$39</f>
        <v>MA</v>
      </c>
      <c r="C2025" s="574"/>
      <c r="D2025" s="607"/>
      <c r="E2025" s="608"/>
      <c r="F2025" s="597"/>
      <c r="G2025" s="605"/>
      <c r="H2025" s="605" t="str">
        <f>H$39</f>
        <v>MA</v>
      </c>
      <c r="I2025" s="574"/>
      <c r="J2025" s="607"/>
      <c r="K2025" s="608"/>
      <c r="L2025" s="599"/>
      <c r="M2025" s="599"/>
      <c r="N2025" s="599"/>
      <c r="O2025" s="599"/>
      <c r="P2025" s="599"/>
      <c r="Q2025" s="599"/>
      <c r="R2025" s="599"/>
      <c r="S2025" s="599"/>
      <c r="T2025" s="599"/>
      <c r="U2025" s="599"/>
      <c r="V2025" s="599"/>
      <c r="W2025" s="599"/>
      <c r="X2025" s="599"/>
      <c r="Y2025" s="599"/>
      <c r="Z2025" s="599"/>
      <c r="AA2025" s="599"/>
      <c r="AB2025" s="599"/>
      <c r="AC2025" s="599"/>
      <c r="AD2025" s="599"/>
      <c r="AE2025" s="599"/>
      <c r="AF2025" s="599"/>
      <c r="AG2025" s="599"/>
      <c r="AH2025" s="599"/>
      <c r="AI2025" s="599"/>
      <c r="AJ2025" s="599"/>
      <c r="AK2025" s="599"/>
      <c r="AL2025" s="599"/>
      <c r="AM2025" s="599"/>
      <c r="AN2025" s="599"/>
      <c r="AO2025" s="599"/>
      <c r="AP2025" s="599"/>
      <c r="AQ2025" s="599"/>
      <c r="AR2025" s="599"/>
      <c r="AS2025" s="599"/>
      <c r="AT2025" s="599"/>
      <c r="AU2025" s="599"/>
      <c r="AV2025" s="599"/>
      <c r="AW2025" s="599"/>
      <c r="AX2025" s="599"/>
      <c r="AY2025" s="599"/>
      <c r="AZ2025" s="599"/>
      <c r="BA2025" s="599"/>
      <c r="BB2025" s="599"/>
    </row>
    <row r="2026" spans="1:54" s="598" customFormat="1">
      <c r="A2026" s="605"/>
      <c r="B2026" s="605" t="str">
        <f>B$40</f>
        <v>S1</v>
      </c>
      <c r="C2026" s="574"/>
      <c r="D2026" s="607"/>
      <c r="E2026" s="608"/>
      <c r="F2026" s="597"/>
      <c r="G2026" s="605"/>
      <c r="H2026" s="605" t="str">
        <f>H$40</f>
        <v>S1</v>
      </c>
      <c r="I2026" s="574"/>
      <c r="J2026" s="607"/>
      <c r="K2026" s="608"/>
      <c r="L2026" s="599"/>
      <c r="M2026" s="599"/>
      <c r="N2026" s="599"/>
      <c r="O2026" s="599"/>
      <c r="P2026" s="599"/>
      <c r="Q2026" s="599"/>
      <c r="R2026" s="599"/>
      <c r="S2026" s="599"/>
      <c r="T2026" s="599"/>
      <c r="U2026" s="599"/>
      <c r="V2026" s="599"/>
      <c r="W2026" s="599"/>
      <c r="X2026" s="599"/>
      <c r="Y2026" s="599"/>
      <c r="Z2026" s="599"/>
      <c r="AA2026" s="599"/>
      <c r="AB2026" s="599"/>
      <c r="AC2026" s="599"/>
      <c r="AD2026" s="599"/>
      <c r="AE2026" s="599"/>
      <c r="AF2026" s="599"/>
      <c r="AG2026" s="599"/>
      <c r="AH2026" s="599"/>
      <c r="AI2026" s="599"/>
      <c r="AJ2026" s="599"/>
      <c r="AK2026" s="599"/>
      <c r="AL2026" s="599"/>
      <c r="AM2026" s="599"/>
      <c r="AN2026" s="599"/>
      <c r="AO2026" s="599"/>
      <c r="AP2026" s="599"/>
      <c r="AQ2026" s="599"/>
      <c r="AR2026" s="599"/>
      <c r="AS2026" s="599"/>
      <c r="AT2026" s="599"/>
      <c r="AU2026" s="599"/>
      <c r="AV2026" s="599"/>
      <c r="AW2026" s="599"/>
      <c r="AX2026" s="599"/>
      <c r="AY2026" s="599"/>
      <c r="AZ2026" s="599"/>
      <c r="BA2026" s="599"/>
      <c r="BB2026" s="599"/>
    </row>
    <row r="2027" spans="1:54" s="598" customFormat="1">
      <c r="A2027" s="605"/>
      <c r="B2027" s="605" t="str">
        <f>B$41</f>
        <v>S2</v>
      </c>
      <c r="C2027" s="574"/>
      <c r="D2027" s="607"/>
      <c r="E2027" s="608"/>
      <c r="F2027" s="597"/>
      <c r="G2027" s="605"/>
      <c r="H2027" s="605" t="str">
        <f>H$41</f>
        <v>S2</v>
      </c>
      <c r="I2027" s="574"/>
      <c r="J2027" s="607"/>
      <c r="K2027" s="608"/>
      <c r="L2027" s="599"/>
      <c r="M2027" s="599"/>
      <c r="N2027" s="599"/>
      <c r="O2027" s="599"/>
      <c r="P2027" s="599"/>
      <c r="Q2027" s="599"/>
      <c r="R2027" s="599"/>
      <c r="S2027" s="599"/>
      <c r="T2027" s="599"/>
      <c r="U2027" s="599"/>
      <c r="V2027" s="599"/>
      <c r="W2027" s="599"/>
      <c r="X2027" s="599"/>
      <c r="Y2027" s="599"/>
      <c r="Z2027" s="599"/>
      <c r="AA2027" s="599"/>
      <c r="AB2027" s="599"/>
      <c r="AC2027" s="599"/>
      <c r="AD2027" s="599"/>
      <c r="AE2027" s="599"/>
      <c r="AF2027" s="599"/>
      <c r="AG2027" s="599"/>
      <c r="AH2027" s="599"/>
      <c r="AI2027" s="599"/>
      <c r="AJ2027" s="599"/>
      <c r="AK2027" s="599"/>
      <c r="AL2027" s="599"/>
      <c r="AM2027" s="599"/>
      <c r="AN2027" s="599"/>
      <c r="AO2027" s="599"/>
      <c r="AP2027" s="599"/>
      <c r="AQ2027" s="599"/>
      <c r="AR2027" s="599"/>
      <c r="AS2027" s="599"/>
      <c r="AT2027" s="599"/>
      <c r="AU2027" s="599"/>
      <c r="AV2027" s="599"/>
      <c r="AW2027" s="599"/>
      <c r="AX2027" s="599"/>
      <c r="AY2027" s="599"/>
      <c r="AZ2027" s="599"/>
      <c r="BA2027" s="599"/>
      <c r="BB2027" s="599"/>
    </row>
    <row r="2028" spans="1:54" s="598" customFormat="1">
      <c r="A2028" s="605"/>
      <c r="B2028" s="605" t="str">
        <f>B$42</f>
        <v>S3</v>
      </c>
      <c r="C2028" s="574"/>
      <c r="D2028" s="607"/>
      <c r="E2028" s="608"/>
      <c r="F2028" s="597"/>
      <c r="G2028" s="605"/>
      <c r="H2028" s="605" t="str">
        <f>H$42</f>
        <v>S3</v>
      </c>
      <c r="I2028" s="574"/>
      <c r="J2028" s="607"/>
      <c r="K2028" s="608"/>
      <c r="L2028" s="599"/>
      <c r="M2028" s="599"/>
      <c r="N2028" s="599"/>
      <c r="O2028" s="599"/>
      <c r="P2028" s="599"/>
      <c r="Q2028" s="599"/>
      <c r="R2028" s="599"/>
      <c r="S2028" s="599"/>
      <c r="T2028" s="599"/>
      <c r="U2028" s="599"/>
      <c r="V2028" s="599"/>
      <c r="W2028" s="599"/>
      <c r="X2028" s="599"/>
      <c r="Y2028" s="599"/>
      <c r="Z2028" s="599"/>
      <c r="AA2028" s="599"/>
      <c r="AB2028" s="599"/>
      <c r="AC2028" s="599"/>
      <c r="AD2028" s="599"/>
      <c r="AE2028" s="599"/>
      <c r="AF2028" s="599"/>
      <c r="AG2028" s="599"/>
      <c r="AH2028" s="599"/>
      <c r="AI2028" s="599"/>
      <c r="AJ2028" s="599"/>
      <c r="AK2028" s="599"/>
      <c r="AL2028" s="599"/>
      <c r="AM2028" s="599"/>
      <c r="AN2028" s="599"/>
      <c r="AO2028" s="599"/>
      <c r="AP2028" s="599"/>
      <c r="AQ2028" s="599"/>
      <c r="AR2028" s="599"/>
      <c r="AS2028" s="599"/>
      <c r="AT2028" s="599"/>
      <c r="AU2028" s="599"/>
      <c r="AV2028" s="599"/>
      <c r="AW2028" s="599"/>
      <c r="AX2028" s="599"/>
      <c r="AY2028" s="599"/>
      <c r="AZ2028" s="599"/>
      <c r="BA2028" s="599"/>
      <c r="BB2028" s="599"/>
    </row>
    <row r="2029" spans="1:54" s="598" customFormat="1">
      <c r="A2029" s="605"/>
      <c r="B2029" s="605" t="str">
        <f>B$43</f>
        <v>S4</v>
      </c>
      <c r="C2029" s="574"/>
      <c r="D2029" s="607"/>
      <c r="E2029" s="608"/>
      <c r="F2029" s="597"/>
      <c r="G2029" s="605"/>
      <c r="H2029" s="605" t="str">
        <f>H$43</f>
        <v>S4</v>
      </c>
      <c r="I2029" s="574"/>
      <c r="J2029" s="607"/>
      <c r="K2029" s="608"/>
      <c r="L2029" s="599"/>
      <c r="M2029" s="599"/>
      <c r="N2029" s="599"/>
      <c r="O2029" s="599"/>
      <c r="P2029" s="599"/>
      <c r="Q2029" s="599"/>
      <c r="R2029" s="599"/>
      <c r="S2029" s="599"/>
      <c r="T2029" s="599"/>
      <c r="U2029" s="599"/>
      <c r="V2029" s="599"/>
      <c r="W2029" s="599"/>
      <c r="X2029" s="599"/>
      <c r="Y2029" s="599"/>
      <c r="Z2029" s="599"/>
      <c r="AA2029" s="599"/>
      <c r="AB2029" s="599"/>
      <c r="AC2029" s="599"/>
      <c r="AD2029" s="599"/>
      <c r="AE2029" s="599"/>
      <c r="AF2029" s="599"/>
      <c r="AG2029" s="599"/>
      <c r="AH2029" s="599"/>
      <c r="AI2029" s="599"/>
      <c r="AJ2029" s="599"/>
      <c r="AK2029" s="599"/>
      <c r="AL2029" s="599"/>
      <c r="AM2029" s="599"/>
      <c r="AN2029" s="599"/>
      <c r="AO2029" s="599"/>
      <c r="AP2029" s="599"/>
      <c r="AQ2029" s="599"/>
      <c r="AR2029" s="599"/>
      <c r="AS2029" s="599"/>
      <c r="AT2029" s="599"/>
      <c r="AU2029" s="599"/>
      <c r="AV2029" s="599"/>
      <c r="AW2029" s="599"/>
      <c r="AX2029" s="599"/>
      <c r="AY2029" s="599"/>
      <c r="AZ2029" s="599"/>
      <c r="BA2029" s="599"/>
      <c r="BB2029" s="599"/>
    </row>
    <row r="2030" spans="1:54" s="598" customFormat="1">
      <c r="A2030" s="610"/>
      <c r="B2030" s="610"/>
      <c r="C2030" s="611"/>
      <c r="D2030" s="612"/>
      <c r="E2030" s="613"/>
      <c r="F2030" s="597"/>
      <c r="G2030" s="600"/>
      <c r="H2030" s="600"/>
      <c r="I2030" s="600"/>
      <c r="J2030" s="600"/>
      <c r="K2030" s="600"/>
      <c r="L2030" s="599"/>
      <c r="M2030" s="599"/>
      <c r="N2030" s="599"/>
      <c r="O2030" s="599"/>
      <c r="P2030" s="599"/>
      <c r="Q2030" s="599"/>
      <c r="R2030" s="599"/>
      <c r="S2030" s="599"/>
      <c r="T2030" s="599"/>
      <c r="U2030" s="599"/>
      <c r="V2030" s="599"/>
      <c r="W2030" s="599"/>
      <c r="X2030" s="599"/>
      <c r="Y2030" s="599"/>
      <c r="Z2030" s="599"/>
      <c r="AA2030" s="599"/>
      <c r="AB2030" s="599"/>
      <c r="AC2030" s="599"/>
      <c r="AD2030" s="599"/>
      <c r="AE2030" s="599"/>
      <c r="AF2030" s="599"/>
      <c r="AG2030" s="599"/>
      <c r="AH2030" s="599"/>
      <c r="AI2030" s="599"/>
      <c r="AJ2030" s="599"/>
      <c r="AK2030" s="599"/>
      <c r="AL2030" s="599"/>
      <c r="AM2030" s="599"/>
      <c r="AN2030" s="599"/>
      <c r="AO2030" s="599"/>
      <c r="AP2030" s="599"/>
      <c r="AQ2030" s="599"/>
      <c r="AR2030" s="599"/>
      <c r="AS2030" s="599"/>
      <c r="AT2030" s="599"/>
      <c r="AU2030" s="599"/>
      <c r="AV2030" s="599"/>
      <c r="AW2030" s="599"/>
      <c r="AX2030" s="599"/>
      <c r="AY2030" s="599"/>
      <c r="AZ2030" s="599"/>
      <c r="BA2030" s="599"/>
      <c r="BB2030" s="599"/>
    </row>
    <row r="2031" spans="1:54" s="598" customFormat="1" ht="87.6">
      <c r="A2031" s="605" t="s">
        <v>827</v>
      </c>
      <c r="B2031" s="605"/>
      <c r="C2031" s="606" t="s">
        <v>1465</v>
      </c>
      <c r="D2031" s="607"/>
      <c r="E2031" s="608"/>
      <c r="F2031" s="597"/>
      <c r="G2031" s="605" t="s">
        <v>827</v>
      </c>
      <c r="H2031" s="605"/>
      <c r="I2031" s="606" t="s">
        <v>2208</v>
      </c>
      <c r="J2031" s="607"/>
      <c r="K2031" s="608"/>
      <c r="L2031" s="599"/>
      <c r="M2031" s="599"/>
      <c r="N2031" s="599"/>
      <c r="O2031" s="599"/>
      <c r="P2031" s="599"/>
      <c r="Q2031" s="599"/>
      <c r="R2031" s="599"/>
      <c r="S2031" s="599"/>
      <c r="T2031" s="599"/>
      <c r="U2031" s="599"/>
      <c r="V2031" s="599"/>
      <c r="W2031" s="599"/>
      <c r="X2031" s="599"/>
      <c r="Y2031" s="599"/>
      <c r="Z2031" s="599"/>
      <c r="AA2031" s="599"/>
      <c r="AB2031" s="599"/>
      <c r="AC2031" s="599"/>
      <c r="AD2031" s="599"/>
      <c r="AE2031" s="599"/>
      <c r="AF2031" s="599"/>
      <c r="AG2031" s="599"/>
      <c r="AH2031" s="599"/>
      <c r="AI2031" s="599"/>
      <c r="AJ2031" s="599"/>
      <c r="AK2031" s="599"/>
      <c r="AL2031" s="599"/>
      <c r="AM2031" s="599"/>
      <c r="AN2031" s="599"/>
      <c r="AO2031" s="599"/>
      <c r="AP2031" s="599"/>
      <c r="AQ2031" s="599"/>
      <c r="AR2031" s="599"/>
      <c r="AS2031" s="599"/>
      <c r="AT2031" s="599"/>
      <c r="AU2031" s="599"/>
      <c r="AV2031" s="599"/>
      <c r="AW2031" s="599"/>
      <c r="AX2031" s="599"/>
      <c r="AY2031" s="599"/>
      <c r="AZ2031" s="599"/>
      <c r="BA2031" s="599"/>
      <c r="BB2031" s="599"/>
    </row>
    <row r="2032" spans="1:54" s="598" customFormat="1" ht="99.95">
      <c r="A2032" s="605"/>
      <c r="B2032" s="605"/>
      <c r="C2032" s="609" t="s">
        <v>2209</v>
      </c>
      <c r="D2032" s="607"/>
      <c r="E2032" s="608"/>
      <c r="F2032" s="597"/>
      <c r="G2032" s="605"/>
      <c r="H2032" s="605"/>
      <c r="I2032" s="609" t="s">
        <v>2210</v>
      </c>
      <c r="J2032" s="607"/>
      <c r="K2032" s="608"/>
      <c r="L2032" s="599"/>
      <c r="M2032" s="599"/>
      <c r="N2032" s="599"/>
      <c r="O2032" s="599"/>
      <c r="P2032" s="599"/>
      <c r="Q2032" s="599"/>
      <c r="R2032" s="599"/>
      <c r="S2032" s="599"/>
      <c r="T2032" s="599"/>
      <c r="U2032" s="599"/>
      <c r="V2032" s="599"/>
      <c r="W2032" s="599"/>
      <c r="X2032" s="599"/>
      <c r="Y2032" s="599"/>
      <c r="Z2032" s="599"/>
      <c r="AA2032" s="599"/>
      <c r="AB2032" s="599"/>
      <c r="AC2032" s="599"/>
      <c r="AD2032" s="599"/>
      <c r="AE2032" s="599"/>
      <c r="AF2032" s="599"/>
      <c r="AG2032" s="599"/>
      <c r="AH2032" s="599"/>
      <c r="AI2032" s="599"/>
      <c r="AJ2032" s="599"/>
      <c r="AK2032" s="599"/>
      <c r="AL2032" s="599"/>
      <c r="AM2032" s="599"/>
      <c r="AN2032" s="599"/>
      <c r="AO2032" s="599"/>
      <c r="AP2032" s="599"/>
      <c r="AQ2032" s="599"/>
      <c r="AR2032" s="599"/>
      <c r="AS2032" s="599"/>
      <c r="AT2032" s="599"/>
      <c r="AU2032" s="599"/>
      <c r="AV2032" s="599"/>
      <c r="AW2032" s="599"/>
      <c r="AX2032" s="599"/>
      <c r="AY2032" s="599"/>
      <c r="AZ2032" s="599"/>
      <c r="BA2032" s="599"/>
      <c r="BB2032" s="599"/>
    </row>
    <row r="2033" spans="1:54" s="598" customFormat="1">
      <c r="A2033" s="605"/>
      <c r="B2033" s="605" t="s">
        <v>1517</v>
      </c>
      <c r="C2033" s="574"/>
      <c r="D2033" s="607"/>
      <c r="E2033" s="608"/>
      <c r="F2033" s="597"/>
      <c r="G2033" s="605"/>
      <c r="H2033" s="605" t="s">
        <v>1517</v>
      </c>
      <c r="I2033" s="574"/>
      <c r="J2033" s="607"/>
      <c r="K2033" s="608"/>
      <c r="L2033" s="599"/>
      <c r="M2033" s="599"/>
      <c r="N2033" s="599"/>
      <c r="O2033" s="599"/>
      <c r="P2033" s="599"/>
      <c r="Q2033" s="599"/>
      <c r="R2033" s="599"/>
      <c r="S2033" s="599"/>
      <c r="T2033" s="599"/>
      <c r="U2033" s="599"/>
      <c r="V2033" s="599"/>
      <c r="W2033" s="599"/>
      <c r="X2033" s="599"/>
      <c r="Y2033" s="599"/>
      <c r="Z2033" s="599"/>
      <c r="AA2033" s="599"/>
      <c r="AB2033" s="599"/>
      <c r="AC2033" s="599"/>
      <c r="AD2033" s="599"/>
      <c r="AE2033" s="599"/>
      <c r="AF2033" s="599"/>
      <c r="AG2033" s="599"/>
      <c r="AH2033" s="599"/>
      <c r="AI2033" s="599"/>
      <c r="AJ2033" s="599"/>
      <c r="AK2033" s="599"/>
      <c r="AL2033" s="599"/>
      <c r="AM2033" s="599"/>
      <c r="AN2033" s="599"/>
      <c r="AO2033" s="599"/>
      <c r="AP2033" s="599"/>
      <c r="AQ2033" s="599"/>
      <c r="AR2033" s="599"/>
      <c r="AS2033" s="599"/>
      <c r="AT2033" s="599"/>
      <c r="AU2033" s="599"/>
      <c r="AV2033" s="599"/>
      <c r="AW2033" s="599"/>
      <c r="AX2033" s="599"/>
      <c r="AY2033" s="599"/>
      <c r="AZ2033" s="599"/>
      <c r="BA2033" s="599"/>
      <c r="BB2033" s="599"/>
    </row>
    <row r="2034" spans="1:54" s="598" customFormat="1">
      <c r="A2034" s="605"/>
      <c r="B2034" s="605" t="str">
        <f>B$39</f>
        <v>MA</v>
      </c>
      <c r="C2034" s="574"/>
      <c r="D2034" s="607"/>
      <c r="E2034" s="608"/>
      <c r="F2034" s="597"/>
      <c r="G2034" s="605"/>
      <c r="H2034" s="605" t="str">
        <f>H$39</f>
        <v>MA</v>
      </c>
      <c r="I2034" s="574"/>
      <c r="J2034" s="607"/>
      <c r="K2034" s="608"/>
      <c r="L2034" s="599"/>
      <c r="M2034" s="599"/>
      <c r="N2034" s="599"/>
      <c r="O2034" s="599"/>
      <c r="P2034" s="599"/>
      <c r="Q2034" s="599"/>
      <c r="R2034" s="599"/>
      <c r="S2034" s="599"/>
      <c r="T2034" s="599"/>
      <c r="U2034" s="599"/>
      <c r="V2034" s="599"/>
      <c r="W2034" s="599"/>
      <c r="X2034" s="599"/>
      <c r="Y2034" s="599"/>
      <c r="Z2034" s="599"/>
      <c r="AA2034" s="599"/>
      <c r="AB2034" s="599"/>
      <c r="AC2034" s="599"/>
      <c r="AD2034" s="599"/>
      <c r="AE2034" s="599"/>
      <c r="AF2034" s="599"/>
      <c r="AG2034" s="599"/>
      <c r="AH2034" s="599"/>
      <c r="AI2034" s="599"/>
      <c r="AJ2034" s="599"/>
      <c r="AK2034" s="599"/>
      <c r="AL2034" s="599"/>
      <c r="AM2034" s="599"/>
      <c r="AN2034" s="599"/>
      <c r="AO2034" s="599"/>
      <c r="AP2034" s="599"/>
      <c r="AQ2034" s="599"/>
      <c r="AR2034" s="599"/>
      <c r="AS2034" s="599"/>
      <c r="AT2034" s="599"/>
      <c r="AU2034" s="599"/>
      <c r="AV2034" s="599"/>
      <c r="AW2034" s="599"/>
      <c r="AX2034" s="599"/>
      <c r="AY2034" s="599"/>
      <c r="AZ2034" s="599"/>
      <c r="BA2034" s="599"/>
      <c r="BB2034" s="599"/>
    </row>
    <row r="2035" spans="1:54" s="598" customFormat="1">
      <c r="A2035" s="605"/>
      <c r="B2035" s="605" t="str">
        <f>B$40</f>
        <v>S1</v>
      </c>
      <c r="C2035" s="574"/>
      <c r="D2035" s="607"/>
      <c r="E2035" s="608"/>
      <c r="F2035" s="597"/>
      <c r="G2035" s="605"/>
      <c r="H2035" s="605" t="str">
        <f>H$40</f>
        <v>S1</v>
      </c>
      <c r="I2035" s="574"/>
      <c r="J2035" s="607"/>
      <c r="K2035" s="608"/>
      <c r="L2035" s="599"/>
      <c r="M2035" s="599"/>
      <c r="N2035" s="599"/>
      <c r="O2035" s="599"/>
      <c r="P2035" s="599"/>
      <c r="Q2035" s="599"/>
      <c r="R2035" s="599"/>
      <c r="S2035" s="599"/>
      <c r="T2035" s="599"/>
      <c r="U2035" s="599"/>
      <c r="V2035" s="599"/>
      <c r="W2035" s="599"/>
      <c r="X2035" s="599"/>
      <c r="Y2035" s="599"/>
      <c r="Z2035" s="599"/>
      <c r="AA2035" s="599"/>
      <c r="AB2035" s="599"/>
      <c r="AC2035" s="599"/>
      <c r="AD2035" s="599"/>
      <c r="AE2035" s="599"/>
      <c r="AF2035" s="599"/>
      <c r="AG2035" s="599"/>
      <c r="AH2035" s="599"/>
      <c r="AI2035" s="599"/>
      <c r="AJ2035" s="599"/>
      <c r="AK2035" s="599"/>
      <c r="AL2035" s="599"/>
      <c r="AM2035" s="599"/>
      <c r="AN2035" s="599"/>
      <c r="AO2035" s="599"/>
      <c r="AP2035" s="599"/>
      <c r="AQ2035" s="599"/>
      <c r="AR2035" s="599"/>
      <c r="AS2035" s="599"/>
      <c r="AT2035" s="599"/>
      <c r="AU2035" s="599"/>
      <c r="AV2035" s="599"/>
      <c r="AW2035" s="599"/>
      <c r="AX2035" s="599"/>
      <c r="AY2035" s="599"/>
      <c r="AZ2035" s="599"/>
      <c r="BA2035" s="599"/>
      <c r="BB2035" s="599"/>
    </row>
    <row r="2036" spans="1:54" s="598" customFormat="1">
      <c r="A2036" s="605"/>
      <c r="B2036" s="605" t="str">
        <f>B$41</f>
        <v>S2</v>
      </c>
      <c r="C2036" s="574"/>
      <c r="D2036" s="607"/>
      <c r="E2036" s="608"/>
      <c r="F2036" s="597"/>
      <c r="G2036" s="605"/>
      <c r="H2036" s="605" t="str">
        <f>H$41</f>
        <v>S2</v>
      </c>
      <c r="I2036" s="574"/>
      <c r="J2036" s="607"/>
      <c r="K2036" s="608"/>
      <c r="L2036" s="599"/>
      <c r="M2036" s="599"/>
      <c r="N2036" s="599"/>
      <c r="O2036" s="599"/>
      <c r="P2036" s="599"/>
      <c r="Q2036" s="599"/>
      <c r="R2036" s="599"/>
      <c r="S2036" s="599"/>
      <c r="T2036" s="599"/>
      <c r="U2036" s="599"/>
      <c r="V2036" s="599"/>
      <c r="W2036" s="599"/>
      <c r="X2036" s="599"/>
      <c r="Y2036" s="599"/>
      <c r="Z2036" s="599"/>
      <c r="AA2036" s="599"/>
      <c r="AB2036" s="599"/>
      <c r="AC2036" s="599"/>
      <c r="AD2036" s="599"/>
      <c r="AE2036" s="599"/>
      <c r="AF2036" s="599"/>
      <c r="AG2036" s="599"/>
      <c r="AH2036" s="599"/>
      <c r="AI2036" s="599"/>
      <c r="AJ2036" s="599"/>
      <c r="AK2036" s="599"/>
      <c r="AL2036" s="599"/>
      <c r="AM2036" s="599"/>
      <c r="AN2036" s="599"/>
      <c r="AO2036" s="599"/>
      <c r="AP2036" s="599"/>
      <c r="AQ2036" s="599"/>
      <c r="AR2036" s="599"/>
      <c r="AS2036" s="599"/>
      <c r="AT2036" s="599"/>
      <c r="AU2036" s="599"/>
      <c r="AV2036" s="599"/>
      <c r="AW2036" s="599"/>
      <c r="AX2036" s="599"/>
      <c r="AY2036" s="599"/>
      <c r="AZ2036" s="599"/>
      <c r="BA2036" s="599"/>
      <c r="BB2036" s="599"/>
    </row>
    <row r="2037" spans="1:54" s="598" customFormat="1">
      <c r="A2037" s="605"/>
      <c r="B2037" s="605" t="str">
        <f>B$42</f>
        <v>S3</v>
      </c>
      <c r="C2037" s="574"/>
      <c r="D2037" s="607"/>
      <c r="E2037" s="608"/>
      <c r="F2037" s="597"/>
      <c r="G2037" s="605"/>
      <c r="H2037" s="605" t="str">
        <f>H$42</f>
        <v>S3</v>
      </c>
      <c r="I2037" s="574"/>
      <c r="J2037" s="607"/>
      <c r="K2037" s="608"/>
      <c r="L2037" s="599"/>
      <c r="M2037" s="599"/>
      <c r="N2037" s="599"/>
      <c r="O2037" s="599"/>
      <c r="P2037" s="599"/>
      <c r="Q2037" s="599"/>
      <c r="R2037" s="599"/>
      <c r="S2037" s="599"/>
      <c r="T2037" s="599"/>
      <c r="U2037" s="599"/>
      <c r="V2037" s="599"/>
      <c r="W2037" s="599"/>
      <c r="X2037" s="599"/>
      <c r="Y2037" s="599"/>
      <c r="Z2037" s="599"/>
      <c r="AA2037" s="599"/>
      <c r="AB2037" s="599"/>
      <c r="AC2037" s="599"/>
      <c r="AD2037" s="599"/>
      <c r="AE2037" s="599"/>
      <c r="AF2037" s="599"/>
      <c r="AG2037" s="599"/>
      <c r="AH2037" s="599"/>
      <c r="AI2037" s="599"/>
      <c r="AJ2037" s="599"/>
      <c r="AK2037" s="599"/>
      <c r="AL2037" s="599"/>
      <c r="AM2037" s="599"/>
      <c r="AN2037" s="599"/>
      <c r="AO2037" s="599"/>
      <c r="AP2037" s="599"/>
      <c r="AQ2037" s="599"/>
      <c r="AR2037" s="599"/>
      <c r="AS2037" s="599"/>
      <c r="AT2037" s="599"/>
      <c r="AU2037" s="599"/>
      <c r="AV2037" s="599"/>
      <c r="AW2037" s="599"/>
      <c r="AX2037" s="599"/>
      <c r="AY2037" s="599"/>
      <c r="AZ2037" s="599"/>
      <c r="BA2037" s="599"/>
      <c r="BB2037" s="599"/>
    </row>
    <row r="2038" spans="1:54" s="598" customFormat="1">
      <c r="A2038" s="605"/>
      <c r="B2038" s="605" t="str">
        <f>B$43</f>
        <v>S4</v>
      </c>
      <c r="C2038" s="574"/>
      <c r="D2038" s="607"/>
      <c r="E2038" s="608"/>
      <c r="F2038" s="597"/>
      <c r="G2038" s="605"/>
      <c r="H2038" s="605" t="str">
        <f>H$43</f>
        <v>S4</v>
      </c>
      <c r="I2038" s="574"/>
      <c r="J2038" s="607"/>
      <c r="K2038" s="608"/>
      <c r="L2038" s="599"/>
      <c r="M2038" s="599"/>
      <c r="N2038" s="599"/>
      <c r="O2038" s="599"/>
      <c r="P2038" s="599"/>
      <c r="Q2038" s="599"/>
      <c r="R2038" s="599"/>
      <c r="S2038" s="599"/>
      <c r="T2038" s="599"/>
      <c r="U2038" s="599"/>
      <c r="V2038" s="599"/>
      <c r="W2038" s="599"/>
      <c r="X2038" s="599"/>
      <c r="Y2038" s="599"/>
      <c r="Z2038" s="599"/>
      <c r="AA2038" s="599"/>
      <c r="AB2038" s="599"/>
      <c r="AC2038" s="599"/>
      <c r="AD2038" s="599"/>
      <c r="AE2038" s="599"/>
      <c r="AF2038" s="599"/>
      <c r="AG2038" s="599"/>
      <c r="AH2038" s="599"/>
      <c r="AI2038" s="599"/>
      <c r="AJ2038" s="599"/>
      <c r="AK2038" s="599"/>
      <c r="AL2038" s="599"/>
      <c r="AM2038" s="599"/>
      <c r="AN2038" s="599"/>
      <c r="AO2038" s="599"/>
      <c r="AP2038" s="599"/>
      <c r="AQ2038" s="599"/>
      <c r="AR2038" s="599"/>
      <c r="AS2038" s="599"/>
      <c r="AT2038" s="599"/>
      <c r="AU2038" s="599"/>
      <c r="AV2038" s="599"/>
      <c r="AW2038" s="599"/>
      <c r="AX2038" s="599"/>
      <c r="AY2038" s="599"/>
      <c r="AZ2038" s="599"/>
      <c r="BA2038" s="599"/>
      <c r="BB2038" s="599"/>
    </row>
    <row r="2039" spans="1:54" s="598" customFormat="1">
      <c r="A2039" s="610"/>
      <c r="B2039" s="610"/>
      <c r="C2039" s="611"/>
      <c r="D2039" s="612"/>
      <c r="E2039" s="613"/>
      <c r="F2039" s="597"/>
      <c r="G2039" s="600"/>
      <c r="H2039" s="600"/>
      <c r="I2039" s="600"/>
      <c r="J2039" s="600"/>
      <c r="K2039" s="600"/>
      <c r="L2039" s="599"/>
      <c r="M2039" s="599"/>
      <c r="N2039" s="599"/>
      <c r="O2039" s="599"/>
      <c r="P2039" s="599"/>
      <c r="Q2039" s="599"/>
      <c r="R2039" s="599"/>
      <c r="S2039" s="599"/>
      <c r="T2039" s="599"/>
      <c r="U2039" s="599"/>
      <c r="V2039" s="599"/>
      <c r="W2039" s="599"/>
      <c r="X2039" s="599"/>
      <c r="Y2039" s="599"/>
      <c r="Z2039" s="599"/>
      <c r="AA2039" s="599"/>
      <c r="AB2039" s="599"/>
      <c r="AC2039" s="599"/>
      <c r="AD2039" s="599"/>
      <c r="AE2039" s="599"/>
      <c r="AF2039" s="599"/>
      <c r="AG2039" s="599"/>
      <c r="AH2039" s="599"/>
      <c r="AI2039" s="599"/>
      <c r="AJ2039" s="599"/>
      <c r="AK2039" s="599"/>
      <c r="AL2039" s="599"/>
      <c r="AM2039" s="599"/>
      <c r="AN2039" s="599"/>
      <c r="AO2039" s="599"/>
      <c r="AP2039" s="599"/>
      <c r="AQ2039" s="599"/>
      <c r="AR2039" s="599"/>
      <c r="AS2039" s="599"/>
      <c r="AT2039" s="599"/>
      <c r="AU2039" s="599"/>
      <c r="AV2039" s="599"/>
      <c r="AW2039" s="599"/>
      <c r="AX2039" s="599"/>
      <c r="AY2039" s="599"/>
      <c r="AZ2039" s="599"/>
      <c r="BA2039" s="599"/>
      <c r="BB2039" s="599"/>
    </row>
    <row r="2040" spans="1:54" s="598" customFormat="1">
      <c r="A2040" s="727">
        <v>5.6</v>
      </c>
      <c r="B2040" s="601"/>
      <c r="C2040" s="593" t="s">
        <v>1467</v>
      </c>
      <c r="D2040" s="602"/>
      <c r="E2040" s="640"/>
      <c r="F2040" s="597"/>
      <c r="G2040" s="727">
        <v>5.6</v>
      </c>
      <c r="H2040" s="601"/>
      <c r="I2040" s="593" t="s">
        <v>1467</v>
      </c>
      <c r="J2040" s="602"/>
      <c r="K2040" s="640"/>
      <c r="L2040" s="599"/>
      <c r="M2040" s="599"/>
      <c r="N2040" s="599"/>
      <c r="O2040" s="599"/>
      <c r="P2040" s="599"/>
      <c r="Q2040" s="599"/>
      <c r="R2040" s="599"/>
      <c r="S2040" s="599"/>
      <c r="T2040" s="599"/>
      <c r="U2040" s="599"/>
      <c r="V2040" s="599"/>
      <c r="W2040" s="599"/>
      <c r="X2040" s="599"/>
      <c r="Y2040" s="599"/>
      <c r="Z2040" s="599"/>
      <c r="AA2040" s="599"/>
      <c r="AB2040" s="599"/>
      <c r="AC2040" s="599"/>
      <c r="AD2040" s="599"/>
      <c r="AE2040" s="599"/>
      <c r="AF2040" s="599"/>
      <c r="AG2040" s="599"/>
      <c r="AH2040" s="599"/>
      <c r="AI2040" s="599"/>
      <c r="AJ2040" s="599"/>
      <c r="AK2040" s="599"/>
      <c r="AL2040" s="599"/>
      <c r="AM2040" s="599"/>
      <c r="AN2040" s="599"/>
      <c r="AO2040" s="599"/>
      <c r="AP2040" s="599"/>
      <c r="AQ2040" s="599"/>
      <c r="AR2040" s="599"/>
      <c r="AS2040" s="599"/>
      <c r="AT2040" s="599"/>
      <c r="AU2040" s="599"/>
      <c r="AV2040" s="599"/>
      <c r="AW2040" s="599"/>
      <c r="AX2040" s="599"/>
      <c r="AY2040" s="599"/>
      <c r="AZ2040" s="599"/>
      <c r="BA2040" s="599"/>
      <c r="BB2040" s="599"/>
    </row>
    <row r="2041" spans="1:54" s="598" customFormat="1" ht="75">
      <c r="A2041" s="605" t="s">
        <v>1468</v>
      </c>
      <c r="B2041" s="605"/>
      <c r="C2041" s="606" t="s">
        <v>1469</v>
      </c>
      <c r="D2041" s="607"/>
      <c r="E2041" s="608"/>
      <c r="F2041" s="597"/>
      <c r="G2041" s="673" t="s">
        <v>1468</v>
      </c>
      <c r="H2041" s="605"/>
      <c r="I2041" s="606" t="s">
        <v>2211</v>
      </c>
      <c r="J2041" s="607"/>
      <c r="K2041" s="608"/>
      <c r="L2041" s="599"/>
      <c r="M2041" s="599"/>
      <c r="N2041" s="599"/>
      <c r="O2041" s="599"/>
      <c r="P2041" s="599"/>
      <c r="Q2041" s="599"/>
      <c r="R2041" s="599"/>
      <c r="S2041" s="599"/>
      <c r="T2041" s="599"/>
      <c r="U2041" s="599"/>
      <c r="V2041" s="599"/>
      <c r="W2041" s="599"/>
      <c r="X2041" s="599"/>
      <c r="Y2041" s="599"/>
      <c r="Z2041" s="599"/>
      <c r="AA2041" s="599"/>
      <c r="AB2041" s="599"/>
      <c r="AC2041" s="599"/>
      <c r="AD2041" s="599"/>
      <c r="AE2041" s="599"/>
      <c r="AF2041" s="599"/>
      <c r="AG2041" s="599"/>
      <c r="AH2041" s="599"/>
      <c r="AI2041" s="599"/>
      <c r="AJ2041" s="599"/>
      <c r="AK2041" s="599"/>
      <c r="AL2041" s="599"/>
      <c r="AM2041" s="599"/>
      <c r="AN2041" s="599"/>
      <c r="AO2041" s="599"/>
      <c r="AP2041" s="599"/>
      <c r="AQ2041" s="599"/>
      <c r="AR2041" s="599"/>
      <c r="AS2041" s="599"/>
      <c r="AT2041" s="599"/>
      <c r="AU2041" s="599"/>
      <c r="AV2041" s="599"/>
      <c r="AW2041" s="599"/>
      <c r="AX2041" s="599"/>
      <c r="AY2041" s="599"/>
      <c r="AZ2041" s="599"/>
      <c r="BA2041" s="599"/>
      <c r="BB2041" s="599"/>
    </row>
    <row r="2042" spans="1:54" s="598" customFormat="1" ht="125.1">
      <c r="A2042" s="605"/>
      <c r="B2042" s="605"/>
      <c r="C2042" s="609" t="s">
        <v>2212</v>
      </c>
      <c r="D2042" s="607"/>
      <c r="E2042" s="608"/>
      <c r="F2042" s="597"/>
      <c r="G2042" s="615"/>
      <c r="H2042" s="728"/>
      <c r="I2042" s="609" t="s">
        <v>2213</v>
      </c>
      <c r="J2042" s="607"/>
      <c r="K2042" s="608"/>
      <c r="L2042" s="599"/>
      <c r="M2042" s="599"/>
      <c r="N2042" s="599"/>
      <c r="O2042" s="599"/>
      <c r="P2042" s="599"/>
      <c r="Q2042" s="599"/>
      <c r="R2042" s="599"/>
      <c r="S2042" s="599"/>
      <c r="T2042" s="599"/>
      <c r="U2042" s="599"/>
      <c r="V2042" s="599"/>
      <c r="W2042" s="599"/>
      <c r="X2042" s="599"/>
      <c r="Y2042" s="599"/>
      <c r="Z2042" s="599"/>
      <c r="AA2042" s="599"/>
      <c r="AB2042" s="599"/>
      <c r="AC2042" s="599"/>
      <c r="AD2042" s="599"/>
      <c r="AE2042" s="599"/>
      <c r="AF2042" s="599"/>
      <c r="AG2042" s="599"/>
      <c r="AH2042" s="599"/>
      <c r="AI2042" s="599"/>
      <c r="AJ2042" s="599"/>
      <c r="AK2042" s="599"/>
      <c r="AL2042" s="599"/>
      <c r="AM2042" s="599"/>
      <c r="AN2042" s="599"/>
      <c r="AO2042" s="599"/>
      <c r="AP2042" s="599"/>
      <c r="AQ2042" s="599"/>
      <c r="AR2042" s="599"/>
      <c r="AS2042" s="599"/>
      <c r="AT2042" s="599"/>
      <c r="AU2042" s="599"/>
      <c r="AV2042" s="599"/>
      <c r="AW2042" s="599"/>
      <c r="AX2042" s="599"/>
      <c r="AY2042" s="599"/>
      <c r="AZ2042" s="599"/>
      <c r="BA2042" s="599"/>
      <c r="BB2042" s="599"/>
    </row>
    <row r="2043" spans="1:54" s="598" customFormat="1">
      <c r="A2043" s="605"/>
      <c r="B2043" s="605" t="s">
        <v>1517</v>
      </c>
      <c r="C2043" s="574"/>
      <c r="D2043" s="607"/>
      <c r="E2043" s="608"/>
      <c r="F2043" s="597"/>
      <c r="G2043" s="671"/>
      <c r="H2043" s="605" t="s">
        <v>1517</v>
      </c>
      <c r="I2043" s="574"/>
      <c r="J2043" s="607"/>
      <c r="K2043" s="608"/>
      <c r="L2043" s="599"/>
      <c r="M2043" s="599"/>
      <c r="N2043" s="599"/>
      <c r="O2043" s="599"/>
      <c r="P2043" s="599"/>
      <c r="Q2043" s="599"/>
      <c r="R2043" s="599"/>
      <c r="S2043" s="599"/>
      <c r="T2043" s="599"/>
      <c r="U2043" s="599"/>
      <c r="V2043" s="599"/>
      <c r="W2043" s="599"/>
      <c r="X2043" s="599"/>
      <c r="Y2043" s="599"/>
      <c r="Z2043" s="599"/>
      <c r="AA2043" s="599"/>
      <c r="AB2043" s="599"/>
      <c r="AC2043" s="599"/>
      <c r="AD2043" s="599"/>
      <c r="AE2043" s="599"/>
      <c r="AF2043" s="599"/>
      <c r="AG2043" s="599"/>
      <c r="AH2043" s="599"/>
      <c r="AI2043" s="599"/>
      <c r="AJ2043" s="599"/>
      <c r="AK2043" s="599"/>
      <c r="AL2043" s="599"/>
      <c r="AM2043" s="599"/>
      <c r="AN2043" s="599"/>
      <c r="AO2043" s="599"/>
      <c r="AP2043" s="599"/>
      <c r="AQ2043" s="599"/>
      <c r="AR2043" s="599"/>
      <c r="AS2043" s="599"/>
      <c r="AT2043" s="599"/>
      <c r="AU2043" s="599"/>
      <c r="AV2043" s="599"/>
      <c r="AW2043" s="599"/>
      <c r="AX2043" s="599"/>
      <c r="AY2043" s="599"/>
      <c r="AZ2043" s="599"/>
      <c r="BA2043" s="599"/>
      <c r="BB2043" s="599"/>
    </row>
    <row r="2044" spans="1:54" s="598" customFormat="1">
      <c r="A2044" s="605"/>
      <c r="B2044" s="605" t="str">
        <f>B$39</f>
        <v>MA</v>
      </c>
      <c r="C2044" s="574"/>
      <c r="D2044" s="607"/>
      <c r="E2044" s="608"/>
      <c r="F2044" s="597"/>
      <c r="G2044" s="605"/>
      <c r="H2044" s="605" t="str">
        <f>H$39</f>
        <v>MA</v>
      </c>
      <c r="I2044" s="574"/>
      <c r="J2044" s="607"/>
      <c r="K2044" s="608"/>
      <c r="L2044" s="599"/>
      <c r="M2044" s="599"/>
      <c r="N2044" s="599"/>
      <c r="O2044" s="599"/>
      <c r="P2044" s="599"/>
      <c r="Q2044" s="599"/>
      <c r="R2044" s="599"/>
      <c r="S2044" s="599"/>
      <c r="T2044" s="599"/>
      <c r="U2044" s="599"/>
      <c r="V2044" s="599"/>
      <c r="W2044" s="599"/>
      <c r="X2044" s="599"/>
      <c r="Y2044" s="599"/>
      <c r="Z2044" s="599"/>
      <c r="AA2044" s="599"/>
      <c r="AB2044" s="599"/>
      <c r="AC2044" s="599"/>
      <c r="AD2044" s="599"/>
      <c r="AE2044" s="599"/>
      <c r="AF2044" s="599"/>
      <c r="AG2044" s="599"/>
      <c r="AH2044" s="599"/>
      <c r="AI2044" s="599"/>
      <c r="AJ2044" s="599"/>
      <c r="AK2044" s="599"/>
      <c r="AL2044" s="599"/>
      <c r="AM2044" s="599"/>
      <c r="AN2044" s="599"/>
      <c r="AO2044" s="599"/>
      <c r="AP2044" s="599"/>
      <c r="AQ2044" s="599"/>
      <c r="AR2044" s="599"/>
      <c r="AS2044" s="599"/>
      <c r="AT2044" s="599"/>
      <c r="AU2044" s="599"/>
      <c r="AV2044" s="599"/>
      <c r="AW2044" s="599"/>
      <c r="AX2044" s="599"/>
      <c r="AY2044" s="599"/>
      <c r="AZ2044" s="599"/>
      <c r="BA2044" s="599"/>
      <c r="BB2044" s="599"/>
    </row>
    <row r="2045" spans="1:54" s="598" customFormat="1">
      <c r="A2045" s="605"/>
      <c r="B2045" s="605" t="str">
        <f>B$40</f>
        <v>S1</v>
      </c>
      <c r="C2045" s="574"/>
      <c r="D2045" s="607"/>
      <c r="E2045" s="608"/>
      <c r="F2045" s="597"/>
      <c r="G2045" s="605"/>
      <c r="H2045" s="605" t="str">
        <f>H$40</f>
        <v>S1</v>
      </c>
      <c r="I2045" s="574"/>
      <c r="J2045" s="607"/>
      <c r="K2045" s="608"/>
      <c r="L2045" s="599"/>
      <c r="M2045" s="599"/>
      <c r="N2045" s="599"/>
      <c r="O2045" s="599"/>
      <c r="P2045" s="599"/>
      <c r="Q2045" s="599"/>
      <c r="R2045" s="599"/>
      <c r="S2045" s="599"/>
      <c r="T2045" s="599"/>
      <c r="U2045" s="599"/>
      <c r="V2045" s="599"/>
      <c r="W2045" s="599"/>
      <c r="X2045" s="599"/>
      <c r="Y2045" s="599"/>
      <c r="Z2045" s="599"/>
      <c r="AA2045" s="599"/>
      <c r="AB2045" s="599"/>
      <c r="AC2045" s="599"/>
      <c r="AD2045" s="599"/>
      <c r="AE2045" s="599"/>
      <c r="AF2045" s="599"/>
      <c r="AG2045" s="599"/>
      <c r="AH2045" s="599"/>
      <c r="AI2045" s="599"/>
      <c r="AJ2045" s="599"/>
      <c r="AK2045" s="599"/>
      <c r="AL2045" s="599"/>
      <c r="AM2045" s="599"/>
      <c r="AN2045" s="599"/>
      <c r="AO2045" s="599"/>
      <c r="AP2045" s="599"/>
      <c r="AQ2045" s="599"/>
      <c r="AR2045" s="599"/>
      <c r="AS2045" s="599"/>
      <c r="AT2045" s="599"/>
      <c r="AU2045" s="599"/>
      <c r="AV2045" s="599"/>
      <c r="AW2045" s="599"/>
      <c r="AX2045" s="599"/>
      <c r="AY2045" s="599"/>
      <c r="AZ2045" s="599"/>
      <c r="BA2045" s="599"/>
      <c r="BB2045" s="599"/>
    </row>
    <row r="2046" spans="1:54" s="598" customFormat="1">
      <c r="A2046" s="605"/>
      <c r="B2046" s="605" t="str">
        <f>B$41</f>
        <v>S2</v>
      </c>
      <c r="C2046" s="574"/>
      <c r="D2046" s="607"/>
      <c r="E2046" s="608"/>
      <c r="F2046" s="597"/>
      <c r="G2046" s="605"/>
      <c r="H2046" s="605" t="str">
        <f>H$41</f>
        <v>S2</v>
      </c>
      <c r="I2046" s="574"/>
      <c r="J2046" s="607"/>
      <c r="K2046" s="608"/>
      <c r="L2046" s="599"/>
      <c r="M2046" s="599"/>
      <c r="N2046" s="599"/>
      <c r="O2046" s="599"/>
      <c r="P2046" s="599"/>
      <c r="Q2046" s="599"/>
      <c r="R2046" s="599"/>
      <c r="S2046" s="599"/>
      <c r="T2046" s="599"/>
      <c r="U2046" s="599"/>
      <c r="V2046" s="599"/>
      <c r="W2046" s="599"/>
      <c r="X2046" s="599"/>
      <c r="Y2046" s="599"/>
      <c r="Z2046" s="599"/>
      <c r="AA2046" s="599"/>
      <c r="AB2046" s="599"/>
      <c r="AC2046" s="599"/>
      <c r="AD2046" s="599"/>
      <c r="AE2046" s="599"/>
      <c r="AF2046" s="599"/>
      <c r="AG2046" s="599"/>
      <c r="AH2046" s="599"/>
      <c r="AI2046" s="599"/>
      <c r="AJ2046" s="599"/>
      <c r="AK2046" s="599"/>
      <c r="AL2046" s="599"/>
      <c r="AM2046" s="599"/>
      <c r="AN2046" s="599"/>
      <c r="AO2046" s="599"/>
      <c r="AP2046" s="599"/>
      <c r="AQ2046" s="599"/>
      <c r="AR2046" s="599"/>
      <c r="AS2046" s="599"/>
      <c r="AT2046" s="599"/>
      <c r="AU2046" s="599"/>
      <c r="AV2046" s="599"/>
      <c r="AW2046" s="599"/>
      <c r="AX2046" s="599"/>
      <c r="AY2046" s="599"/>
      <c r="AZ2046" s="599"/>
      <c r="BA2046" s="599"/>
      <c r="BB2046" s="599"/>
    </row>
    <row r="2047" spans="1:54" s="598" customFormat="1">
      <c r="A2047" s="605"/>
      <c r="B2047" s="605" t="str">
        <f>B$42</f>
        <v>S3</v>
      </c>
      <c r="C2047" s="574"/>
      <c r="D2047" s="607"/>
      <c r="E2047" s="608"/>
      <c r="F2047" s="597"/>
      <c r="G2047" s="605"/>
      <c r="H2047" s="605" t="str">
        <f>H$42</f>
        <v>S3</v>
      </c>
      <c r="I2047" s="574"/>
      <c r="J2047" s="607"/>
      <c r="K2047" s="608"/>
      <c r="L2047" s="599"/>
      <c r="M2047" s="599"/>
      <c r="N2047" s="599"/>
      <c r="O2047" s="599"/>
      <c r="P2047" s="599"/>
      <c r="Q2047" s="599"/>
      <c r="R2047" s="599"/>
      <c r="S2047" s="599"/>
      <c r="T2047" s="599"/>
      <c r="U2047" s="599"/>
      <c r="V2047" s="599"/>
      <c r="W2047" s="599"/>
      <c r="X2047" s="599"/>
      <c r="Y2047" s="599"/>
      <c r="Z2047" s="599"/>
      <c r="AA2047" s="599"/>
      <c r="AB2047" s="599"/>
      <c r="AC2047" s="599"/>
      <c r="AD2047" s="599"/>
      <c r="AE2047" s="599"/>
      <c r="AF2047" s="599"/>
      <c r="AG2047" s="599"/>
      <c r="AH2047" s="599"/>
      <c r="AI2047" s="599"/>
      <c r="AJ2047" s="599"/>
      <c r="AK2047" s="599"/>
      <c r="AL2047" s="599"/>
      <c r="AM2047" s="599"/>
      <c r="AN2047" s="599"/>
      <c r="AO2047" s="599"/>
      <c r="AP2047" s="599"/>
      <c r="AQ2047" s="599"/>
      <c r="AR2047" s="599"/>
      <c r="AS2047" s="599"/>
      <c r="AT2047" s="599"/>
      <c r="AU2047" s="599"/>
      <c r="AV2047" s="599"/>
      <c r="AW2047" s="599"/>
      <c r="AX2047" s="599"/>
      <c r="AY2047" s="599"/>
      <c r="AZ2047" s="599"/>
      <c r="BA2047" s="599"/>
      <c r="BB2047" s="599"/>
    </row>
    <row r="2048" spans="1:54" s="598" customFormat="1">
      <c r="A2048" s="605"/>
      <c r="B2048" s="605" t="str">
        <f>B$43</f>
        <v>S4</v>
      </c>
      <c r="C2048" s="574"/>
      <c r="D2048" s="607"/>
      <c r="E2048" s="608"/>
      <c r="F2048" s="597"/>
      <c r="G2048" s="605"/>
      <c r="H2048" s="605" t="str">
        <f>H$43</f>
        <v>S4</v>
      </c>
      <c r="I2048" s="574"/>
      <c r="J2048" s="607"/>
      <c r="K2048" s="608"/>
      <c r="L2048" s="599"/>
      <c r="M2048" s="599"/>
      <c r="N2048" s="599"/>
      <c r="O2048" s="599"/>
      <c r="P2048" s="599"/>
      <c r="Q2048" s="599"/>
      <c r="R2048" s="599"/>
      <c r="S2048" s="599"/>
      <c r="T2048" s="599"/>
      <c r="U2048" s="599"/>
      <c r="V2048" s="599"/>
      <c r="W2048" s="599"/>
      <c r="X2048" s="599"/>
      <c r="Y2048" s="599"/>
      <c r="Z2048" s="599"/>
      <c r="AA2048" s="599"/>
      <c r="AB2048" s="599"/>
      <c r="AC2048" s="599"/>
      <c r="AD2048" s="599"/>
      <c r="AE2048" s="599"/>
      <c r="AF2048" s="599"/>
      <c r="AG2048" s="599"/>
      <c r="AH2048" s="599"/>
      <c r="AI2048" s="599"/>
      <c r="AJ2048" s="599"/>
      <c r="AK2048" s="599"/>
      <c r="AL2048" s="599"/>
      <c r="AM2048" s="599"/>
      <c r="AN2048" s="599"/>
      <c r="AO2048" s="599"/>
      <c r="AP2048" s="599"/>
      <c r="AQ2048" s="599"/>
      <c r="AR2048" s="599"/>
      <c r="AS2048" s="599"/>
      <c r="AT2048" s="599"/>
      <c r="AU2048" s="599"/>
      <c r="AV2048" s="599"/>
      <c r="AW2048" s="599"/>
      <c r="AX2048" s="599"/>
      <c r="AY2048" s="599"/>
      <c r="AZ2048" s="599"/>
      <c r="BA2048" s="599"/>
      <c r="BB2048" s="599"/>
    </row>
    <row r="2049" spans="1:54" s="598" customFormat="1">
      <c r="A2049" s="610"/>
      <c r="B2049" s="610"/>
      <c r="C2049" s="611"/>
      <c r="D2049" s="612"/>
      <c r="E2049" s="613"/>
      <c r="F2049" s="597"/>
      <c r="G2049" s="600"/>
      <c r="H2049" s="600"/>
      <c r="I2049" s="600"/>
      <c r="J2049" s="600"/>
      <c r="K2049" s="600"/>
      <c r="L2049" s="599"/>
      <c r="M2049" s="599"/>
      <c r="N2049" s="599"/>
      <c r="O2049" s="599"/>
      <c r="P2049" s="599"/>
      <c r="Q2049" s="599"/>
      <c r="R2049" s="599"/>
      <c r="S2049" s="599"/>
      <c r="T2049" s="599"/>
      <c r="U2049" s="599"/>
      <c r="V2049" s="599"/>
      <c r="W2049" s="599"/>
      <c r="X2049" s="599"/>
      <c r="Y2049" s="599"/>
      <c r="Z2049" s="599"/>
      <c r="AA2049" s="599"/>
      <c r="AB2049" s="599"/>
      <c r="AC2049" s="599"/>
      <c r="AD2049" s="599"/>
      <c r="AE2049" s="599"/>
      <c r="AF2049" s="599"/>
      <c r="AG2049" s="599"/>
      <c r="AH2049" s="599"/>
      <c r="AI2049" s="599"/>
      <c r="AJ2049" s="599"/>
      <c r="AK2049" s="599"/>
      <c r="AL2049" s="599"/>
      <c r="AM2049" s="599"/>
      <c r="AN2049" s="599"/>
      <c r="AO2049" s="599"/>
      <c r="AP2049" s="599"/>
      <c r="AQ2049" s="599"/>
      <c r="AR2049" s="599"/>
      <c r="AS2049" s="599"/>
      <c r="AT2049" s="599"/>
      <c r="AU2049" s="599"/>
      <c r="AV2049" s="599"/>
      <c r="AW2049" s="599"/>
      <c r="AX2049" s="599"/>
      <c r="AY2049" s="599"/>
      <c r="AZ2049" s="599"/>
      <c r="BA2049" s="599"/>
      <c r="BB2049" s="599"/>
    </row>
    <row r="2050" spans="1:54" s="598" customFormat="1" ht="87.6">
      <c r="A2050" s="605" t="s">
        <v>1472</v>
      </c>
      <c r="B2050" s="605"/>
      <c r="C2050" s="606" t="s">
        <v>1474</v>
      </c>
      <c r="D2050" s="607"/>
      <c r="E2050" s="608"/>
      <c r="F2050" s="597"/>
      <c r="G2050" s="729" t="s">
        <v>2214</v>
      </c>
      <c r="H2050" s="615"/>
      <c r="I2050" s="619" t="s">
        <v>2215</v>
      </c>
      <c r="J2050" s="615"/>
      <c r="K2050" s="615"/>
      <c r="L2050" s="599"/>
      <c r="M2050" s="599"/>
      <c r="N2050" s="599"/>
      <c r="O2050" s="599"/>
      <c r="P2050" s="599"/>
      <c r="Q2050" s="599"/>
      <c r="R2050" s="599"/>
      <c r="S2050" s="599"/>
      <c r="T2050" s="599"/>
      <c r="U2050" s="599"/>
      <c r="V2050" s="599"/>
      <c r="W2050" s="599"/>
      <c r="X2050" s="599"/>
      <c r="Y2050" s="599"/>
      <c r="Z2050" s="599"/>
      <c r="AA2050" s="599"/>
      <c r="AB2050" s="599"/>
      <c r="AC2050" s="599"/>
      <c r="AD2050" s="599"/>
      <c r="AE2050" s="599"/>
      <c r="AF2050" s="599"/>
      <c r="AG2050" s="599"/>
      <c r="AH2050" s="599"/>
      <c r="AI2050" s="599"/>
      <c r="AJ2050" s="599"/>
      <c r="AK2050" s="599"/>
      <c r="AL2050" s="599"/>
      <c r="AM2050" s="599"/>
      <c r="AN2050" s="599"/>
      <c r="AO2050" s="599"/>
      <c r="AP2050" s="599"/>
      <c r="AQ2050" s="599"/>
      <c r="AR2050" s="599"/>
      <c r="AS2050" s="599"/>
      <c r="AT2050" s="599"/>
      <c r="AU2050" s="599"/>
      <c r="AV2050" s="599"/>
      <c r="AW2050" s="599"/>
      <c r="AX2050" s="599"/>
      <c r="AY2050" s="599"/>
      <c r="AZ2050" s="599"/>
      <c r="BA2050" s="599"/>
      <c r="BB2050" s="599"/>
    </row>
    <row r="2051" spans="1:54" s="598" customFormat="1">
      <c r="A2051" s="605"/>
      <c r="B2051" s="605" t="s">
        <v>1517</v>
      </c>
      <c r="C2051" s="574"/>
      <c r="D2051" s="607"/>
      <c r="E2051" s="608"/>
      <c r="F2051" s="597"/>
      <c r="G2051" s="615"/>
      <c r="H2051" s="615" t="s">
        <v>1517</v>
      </c>
      <c r="I2051" s="615"/>
      <c r="J2051" s="615"/>
      <c r="K2051" s="615"/>
      <c r="L2051" s="599"/>
      <c r="M2051" s="599"/>
      <c r="N2051" s="599"/>
      <c r="O2051" s="599"/>
      <c r="P2051" s="599"/>
      <c r="Q2051" s="599"/>
      <c r="R2051" s="599"/>
      <c r="S2051" s="599"/>
      <c r="T2051" s="599"/>
      <c r="U2051" s="599"/>
      <c r="V2051" s="599"/>
      <c r="W2051" s="599"/>
      <c r="X2051" s="599"/>
      <c r="Y2051" s="599"/>
      <c r="Z2051" s="599"/>
      <c r="AA2051" s="599"/>
      <c r="AB2051" s="599"/>
      <c r="AC2051" s="599"/>
      <c r="AD2051" s="599"/>
      <c r="AE2051" s="599"/>
      <c r="AF2051" s="599"/>
      <c r="AG2051" s="599"/>
      <c r="AH2051" s="599"/>
      <c r="AI2051" s="599"/>
      <c r="AJ2051" s="599"/>
      <c r="AK2051" s="599"/>
      <c r="AL2051" s="599"/>
      <c r="AM2051" s="599"/>
      <c r="AN2051" s="599"/>
      <c r="AO2051" s="599"/>
      <c r="AP2051" s="599"/>
      <c r="AQ2051" s="599"/>
      <c r="AR2051" s="599"/>
      <c r="AS2051" s="599"/>
      <c r="AT2051" s="599"/>
      <c r="AU2051" s="599"/>
      <c r="AV2051" s="599"/>
      <c r="AW2051" s="599"/>
      <c r="AX2051" s="599"/>
      <c r="AY2051" s="599"/>
      <c r="AZ2051" s="599"/>
      <c r="BA2051" s="599"/>
      <c r="BB2051" s="599"/>
    </row>
    <row r="2052" spans="1:54" s="598" customFormat="1">
      <c r="A2052" s="605"/>
      <c r="B2052" s="605" t="str">
        <f>B$39</f>
        <v>MA</v>
      </c>
      <c r="C2052" s="574"/>
      <c r="D2052" s="607"/>
      <c r="E2052" s="608"/>
      <c r="F2052" s="597"/>
      <c r="G2052" s="615"/>
      <c r="H2052" s="615" t="str">
        <f>H$39</f>
        <v>MA</v>
      </c>
      <c r="I2052" s="615"/>
      <c r="J2052" s="615"/>
      <c r="K2052" s="615"/>
      <c r="L2052" s="599"/>
      <c r="M2052" s="599"/>
      <c r="N2052" s="599"/>
      <c r="O2052" s="599"/>
      <c r="P2052" s="599"/>
      <c r="Q2052" s="599"/>
      <c r="R2052" s="599"/>
      <c r="S2052" s="599"/>
      <c r="T2052" s="599"/>
      <c r="U2052" s="599"/>
      <c r="V2052" s="599"/>
      <c r="W2052" s="599"/>
      <c r="X2052" s="599"/>
      <c r="Y2052" s="599"/>
      <c r="Z2052" s="599"/>
      <c r="AA2052" s="599"/>
      <c r="AB2052" s="599"/>
      <c r="AC2052" s="599"/>
      <c r="AD2052" s="599"/>
      <c r="AE2052" s="599"/>
      <c r="AF2052" s="599"/>
      <c r="AG2052" s="599"/>
      <c r="AH2052" s="599"/>
      <c r="AI2052" s="599"/>
      <c r="AJ2052" s="599"/>
      <c r="AK2052" s="599"/>
      <c r="AL2052" s="599"/>
      <c r="AM2052" s="599"/>
      <c r="AN2052" s="599"/>
      <c r="AO2052" s="599"/>
      <c r="AP2052" s="599"/>
      <c r="AQ2052" s="599"/>
      <c r="AR2052" s="599"/>
      <c r="AS2052" s="599"/>
      <c r="AT2052" s="599"/>
      <c r="AU2052" s="599"/>
      <c r="AV2052" s="599"/>
      <c r="AW2052" s="599"/>
      <c r="AX2052" s="599"/>
      <c r="AY2052" s="599"/>
      <c r="AZ2052" s="599"/>
      <c r="BA2052" s="599"/>
      <c r="BB2052" s="599"/>
    </row>
    <row r="2053" spans="1:54" s="598" customFormat="1">
      <c r="A2053" s="605"/>
      <c r="B2053" s="605" t="str">
        <f>B$40</f>
        <v>S1</v>
      </c>
      <c r="C2053" s="574"/>
      <c r="D2053" s="607"/>
      <c r="E2053" s="608"/>
      <c r="F2053" s="597"/>
      <c r="G2053" s="615"/>
      <c r="H2053" s="615" t="str">
        <f>H$40</f>
        <v>S1</v>
      </c>
      <c r="I2053" s="615"/>
      <c r="J2053" s="615"/>
      <c r="K2053" s="615"/>
      <c r="L2053" s="599"/>
      <c r="M2053" s="599"/>
      <c r="N2053" s="599"/>
      <c r="O2053" s="599"/>
      <c r="P2053" s="599"/>
      <c r="Q2053" s="599"/>
      <c r="R2053" s="599"/>
      <c r="S2053" s="599"/>
      <c r="T2053" s="599"/>
      <c r="U2053" s="599"/>
      <c r="V2053" s="599"/>
      <c r="W2053" s="599"/>
      <c r="X2053" s="599"/>
      <c r="Y2053" s="599"/>
      <c r="Z2053" s="599"/>
      <c r="AA2053" s="599"/>
      <c r="AB2053" s="599"/>
      <c r="AC2053" s="599"/>
      <c r="AD2053" s="599"/>
      <c r="AE2053" s="599"/>
      <c r="AF2053" s="599"/>
      <c r="AG2053" s="599"/>
      <c r="AH2053" s="599"/>
      <c r="AI2053" s="599"/>
      <c r="AJ2053" s="599"/>
      <c r="AK2053" s="599"/>
      <c r="AL2053" s="599"/>
      <c r="AM2053" s="599"/>
      <c r="AN2053" s="599"/>
      <c r="AO2053" s="599"/>
      <c r="AP2053" s="599"/>
      <c r="AQ2053" s="599"/>
      <c r="AR2053" s="599"/>
      <c r="AS2053" s="599"/>
      <c r="AT2053" s="599"/>
      <c r="AU2053" s="599"/>
      <c r="AV2053" s="599"/>
      <c r="AW2053" s="599"/>
      <c r="AX2053" s="599"/>
      <c r="AY2053" s="599"/>
      <c r="AZ2053" s="599"/>
      <c r="BA2053" s="599"/>
      <c r="BB2053" s="599"/>
    </row>
    <row r="2054" spans="1:54" s="598" customFormat="1">
      <c r="A2054" s="605"/>
      <c r="B2054" s="605" t="str">
        <f>B$41</f>
        <v>S2</v>
      </c>
      <c r="C2054" s="574"/>
      <c r="D2054" s="607"/>
      <c r="E2054" s="608"/>
      <c r="F2054" s="597"/>
      <c r="G2054" s="615"/>
      <c r="H2054" s="615" t="str">
        <f>H$41</f>
        <v>S2</v>
      </c>
      <c r="I2054" s="615"/>
      <c r="J2054" s="615"/>
      <c r="K2054" s="615"/>
      <c r="L2054" s="599"/>
      <c r="M2054" s="599"/>
      <c r="N2054" s="599"/>
      <c r="O2054" s="599"/>
      <c r="P2054" s="599"/>
      <c r="Q2054" s="599"/>
      <c r="R2054" s="599"/>
      <c r="S2054" s="599"/>
      <c r="T2054" s="599"/>
      <c r="U2054" s="599"/>
      <c r="V2054" s="599"/>
      <c r="W2054" s="599"/>
      <c r="X2054" s="599"/>
      <c r="Y2054" s="599"/>
      <c r="Z2054" s="599"/>
      <c r="AA2054" s="599"/>
      <c r="AB2054" s="599"/>
      <c r="AC2054" s="599"/>
      <c r="AD2054" s="599"/>
      <c r="AE2054" s="599"/>
      <c r="AF2054" s="599"/>
      <c r="AG2054" s="599"/>
      <c r="AH2054" s="599"/>
      <c r="AI2054" s="599"/>
      <c r="AJ2054" s="599"/>
      <c r="AK2054" s="599"/>
      <c r="AL2054" s="599"/>
      <c r="AM2054" s="599"/>
      <c r="AN2054" s="599"/>
      <c r="AO2054" s="599"/>
      <c r="AP2054" s="599"/>
      <c r="AQ2054" s="599"/>
      <c r="AR2054" s="599"/>
      <c r="AS2054" s="599"/>
      <c r="AT2054" s="599"/>
      <c r="AU2054" s="599"/>
      <c r="AV2054" s="599"/>
      <c r="AW2054" s="599"/>
      <c r="AX2054" s="599"/>
      <c r="AY2054" s="599"/>
      <c r="AZ2054" s="599"/>
      <c r="BA2054" s="599"/>
      <c r="BB2054" s="599"/>
    </row>
    <row r="2055" spans="1:54" s="598" customFormat="1">
      <c r="A2055" s="605"/>
      <c r="B2055" s="605" t="str">
        <f>B$42</f>
        <v>S3</v>
      </c>
      <c r="C2055" s="574"/>
      <c r="D2055" s="607"/>
      <c r="E2055" s="608"/>
      <c r="F2055" s="597"/>
      <c r="G2055" s="615"/>
      <c r="H2055" s="615" t="str">
        <f>H$42</f>
        <v>S3</v>
      </c>
      <c r="I2055" s="615"/>
      <c r="J2055" s="615"/>
      <c r="K2055" s="615"/>
      <c r="L2055" s="599"/>
      <c r="M2055" s="599"/>
      <c r="N2055" s="599"/>
      <c r="O2055" s="599"/>
      <c r="P2055" s="599"/>
      <c r="Q2055" s="599"/>
      <c r="R2055" s="599"/>
      <c r="S2055" s="599"/>
      <c r="T2055" s="599"/>
      <c r="U2055" s="599"/>
      <c r="V2055" s="599"/>
      <c r="W2055" s="599"/>
      <c r="X2055" s="599"/>
      <c r="Y2055" s="599"/>
      <c r="Z2055" s="599"/>
      <c r="AA2055" s="599"/>
      <c r="AB2055" s="599"/>
      <c r="AC2055" s="599"/>
      <c r="AD2055" s="599"/>
      <c r="AE2055" s="599"/>
      <c r="AF2055" s="599"/>
      <c r="AG2055" s="599"/>
      <c r="AH2055" s="599"/>
      <c r="AI2055" s="599"/>
      <c r="AJ2055" s="599"/>
      <c r="AK2055" s="599"/>
      <c r="AL2055" s="599"/>
      <c r="AM2055" s="599"/>
      <c r="AN2055" s="599"/>
      <c r="AO2055" s="599"/>
      <c r="AP2055" s="599"/>
      <c r="AQ2055" s="599"/>
      <c r="AR2055" s="599"/>
      <c r="AS2055" s="599"/>
      <c r="AT2055" s="599"/>
      <c r="AU2055" s="599"/>
      <c r="AV2055" s="599"/>
      <c r="AW2055" s="599"/>
      <c r="AX2055" s="599"/>
      <c r="AY2055" s="599"/>
      <c r="AZ2055" s="599"/>
      <c r="BA2055" s="599"/>
      <c r="BB2055" s="599"/>
    </row>
    <row r="2056" spans="1:54" s="598" customFormat="1">
      <c r="A2056" s="605"/>
      <c r="B2056" s="605" t="str">
        <f>B$43</f>
        <v>S4</v>
      </c>
      <c r="C2056" s="574"/>
      <c r="D2056" s="607"/>
      <c r="E2056" s="608"/>
      <c r="F2056" s="597"/>
      <c r="G2056" s="615"/>
      <c r="H2056" s="615" t="str">
        <f>H$43</f>
        <v>S4</v>
      </c>
      <c r="I2056" s="615"/>
      <c r="J2056" s="615"/>
      <c r="K2056" s="615"/>
      <c r="L2056" s="599"/>
      <c r="M2056" s="599"/>
      <c r="N2056" s="599"/>
      <c r="O2056" s="599"/>
      <c r="P2056" s="599"/>
      <c r="Q2056" s="599"/>
      <c r="R2056" s="599"/>
      <c r="S2056" s="599"/>
      <c r="T2056" s="599"/>
      <c r="U2056" s="599"/>
      <c r="V2056" s="599"/>
      <c r="W2056" s="599"/>
      <c r="X2056" s="599"/>
      <c r="Y2056" s="599"/>
      <c r="Z2056" s="599"/>
      <c r="AA2056" s="599"/>
      <c r="AB2056" s="599"/>
      <c r="AC2056" s="599"/>
      <c r="AD2056" s="599"/>
      <c r="AE2056" s="599"/>
      <c r="AF2056" s="599"/>
      <c r="AG2056" s="599"/>
      <c r="AH2056" s="599"/>
      <c r="AI2056" s="599"/>
      <c r="AJ2056" s="599"/>
      <c r="AK2056" s="599"/>
      <c r="AL2056" s="599"/>
      <c r="AM2056" s="599"/>
      <c r="AN2056" s="599"/>
      <c r="AO2056" s="599"/>
      <c r="AP2056" s="599"/>
      <c r="AQ2056" s="599"/>
      <c r="AR2056" s="599"/>
      <c r="AS2056" s="599"/>
      <c r="AT2056" s="599"/>
      <c r="AU2056" s="599"/>
      <c r="AV2056" s="599"/>
      <c r="AW2056" s="599"/>
      <c r="AX2056" s="599"/>
      <c r="AY2056" s="599"/>
      <c r="AZ2056" s="599"/>
      <c r="BA2056" s="599"/>
      <c r="BB2056" s="599"/>
    </row>
    <row r="2057" spans="1:54" s="598" customFormat="1">
      <c r="A2057" s="610"/>
      <c r="B2057" s="610"/>
      <c r="C2057" s="611"/>
      <c r="D2057" s="612"/>
      <c r="E2057" s="613"/>
      <c r="F2057" s="597"/>
      <c r="G2057" s="600"/>
      <c r="H2057" s="600"/>
      <c r="I2057" s="600"/>
      <c r="J2057" s="600"/>
      <c r="K2057" s="600"/>
      <c r="L2057" s="599"/>
      <c r="M2057" s="599"/>
      <c r="N2057" s="599"/>
      <c r="O2057" s="599"/>
      <c r="P2057" s="599"/>
      <c r="Q2057" s="599"/>
      <c r="R2057" s="599"/>
      <c r="S2057" s="599"/>
      <c r="T2057" s="599"/>
      <c r="U2057" s="599"/>
      <c r="V2057" s="599"/>
      <c r="W2057" s="599"/>
      <c r="X2057" s="599"/>
      <c r="Y2057" s="599"/>
      <c r="Z2057" s="599"/>
      <c r="AA2057" s="599"/>
      <c r="AB2057" s="599"/>
      <c r="AC2057" s="599"/>
      <c r="AD2057" s="599"/>
      <c r="AE2057" s="599"/>
      <c r="AF2057" s="599"/>
      <c r="AG2057" s="599"/>
      <c r="AH2057" s="599"/>
      <c r="AI2057" s="599"/>
      <c r="AJ2057" s="599"/>
      <c r="AK2057" s="599"/>
      <c r="AL2057" s="599"/>
      <c r="AM2057" s="599"/>
      <c r="AN2057" s="599"/>
      <c r="AO2057" s="599"/>
      <c r="AP2057" s="599"/>
      <c r="AQ2057" s="599"/>
      <c r="AR2057" s="599"/>
      <c r="AS2057" s="599"/>
      <c r="AT2057" s="599"/>
      <c r="AU2057" s="599"/>
      <c r="AV2057" s="599"/>
      <c r="AW2057" s="599"/>
      <c r="AX2057" s="599"/>
      <c r="AY2057" s="599"/>
      <c r="AZ2057" s="599"/>
      <c r="BA2057" s="599"/>
      <c r="BB2057" s="599"/>
    </row>
    <row r="2058" spans="1:54" s="598" customFormat="1" ht="75">
      <c r="A2058" s="605" t="s">
        <v>1477</v>
      </c>
      <c r="B2058" s="605"/>
      <c r="C2058" s="606" t="s">
        <v>1478</v>
      </c>
      <c r="D2058" s="607"/>
      <c r="E2058" s="608"/>
      <c r="F2058" s="597"/>
      <c r="G2058" s="615" t="s">
        <v>2216</v>
      </c>
      <c r="H2058" s="615"/>
      <c r="I2058" s="619" t="s">
        <v>2217</v>
      </c>
      <c r="J2058" s="615"/>
      <c r="K2058" s="615"/>
      <c r="L2058" s="599"/>
      <c r="M2058" s="599"/>
      <c r="N2058" s="599"/>
      <c r="O2058" s="599"/>
      <c r="P2058" s="599"/>
      <c r="Q2058" s="599"/>
      <c r="R2058" s="599"/>
      <c r="S2058" s="599"/>
      <c r="T2058" s="599"/>
      <c r="U2058" s="599"/>
      <c r="V2058" s="599"/>
      <c r="W2058" s="599"/>
      <c r="X2058" s="599"/>
      <c r="Y2058" s="599"/>
      <c r="Z2058" s="599"/>
      <c r="AA2058" s="599"/>
      <c r="AB2058" s="599"/>
      <c r="AC2058" s="599"/>
      <c r="AD2058" s="599"/>
      <c r="AE2058" s="599"/>
      <c r="AF2058" s="599"/>
      <c r="AG2058" s="599"/>
      <c r="AH2058" s="599"/>
      <c r="AI2058" s="599"/>
      <c r="AJ2058" s="599"/>
      <c r="AK2058" s="599"/>
      <c r="AL2058" s="599"/>
      <c r="AM2058" s="599"/>
      <c r="AN2058" s="599"/>
      <c r="AO2058" s="599"/>
      <c r="AP2058" s="599"/>
      <c r="AQ2058" s="599"/>
      <c r="AR2058" s="599"/>
      <c r="AS2058" s="599"/>
      <c r="AT2058" s="599"/>
      <c r="AU2058" s="599"/>
      <c r="AV2058" s="599"/>
      <c r="AW2058" s="599"/>
      <c r="AX2058" s="599"/>
      <c r="AY2058" s="599"/>
      <c r="AZ2058" s="599"/>
      <c r="BA2058" s="599"/>
      <c r="BB2058" s="599"/>
    </row>
    <row r="2059" spans="1:54" s="598" customFormat="1">
      <c r="A2059" s="605"/>
      <c r="B2059" s="605" t="s">
        <v>1517</v>
      </c>
      <c r="C2059" s="574"/>
      <c r="D2059" s="607"/>
      <c r="E2059" s="608"/>
      <c r="F2059" s="597"/>
      <c r="G2059" s="615"/>
      <c r="H2059" s="615" t="s">
        <v>1517</v>
      </c>
      <c r="I2059" s="615"/>
      <c r="J2059" s="615"/>
      <c r="K2059" s="615"/>
      <c r="L2059" s="599"/>
      <c r="M2059" s="599"/>
      <c r="N2059" s="599"/>
      <c r="O2059" s="599"/>
      <c r="P2059" s="599"/>
      <c r="Q2059" s="599"/>
      <c r="R2059" s="599"/>
      <c r="S2059" s="599"/>
      <c r="T2059" s="599"/>
      <c r="U2059" s="599"/>
      <c r="V2059" s="599"/>
      <c r="W2059" s="599"/>
      <c r="X2059" s="599"/>
      <c r="Y2059" s="599"/>
      <c r="Z2059" s="599"/>
      <c r="AA2059" s="599"/>
      <c r="AB2059" s="599"/>
      <c r="AC2059" s="599"/>
      <c r="AD2059" s="599"/>
      <c r="AE2059" s="599"/>
      <c r="AF2059" s="599"/>
      <c r="AG2059" s="599"/>
      <c r="AH2059" s="599"/>
      <c r="AI2059" s="599"/>
      <c r="AJ2059" s="599"/>
      <c r="AK2059" s="599"/>
      <c r="AL2059" s="599"/>
      <c r="AM2059" s="599"/>
      <c r="AN2059" s="599"/>
      <c r="AO2059" s="599"/>
      <c r="AP2059" s="599"/>
      <c r="AQ2059" s="599"/>
      <c r="AR2059" s="599"/>
      <c r="AS2059" s="599"/>
      <c r="AT2059" s="599"/>
      <c r="AU2059" s="599"/>
      <c r="AV2059" s="599"/>
      <c r="AW2059" s="599"/>
      <c r="AX2059" s="599"/>
      <c r="AY2059" s="599"/>
      <c r="AZ2059" s="599"/>
      <c r="BA2059" s="599"/>
      <c r="BB2059" s="599"/>
    </row>
    <row r="2060" spans="1:54" s="598" customFormat="1">
      <c r="A2060" s="605"/>
      <c r="B2060" s="605" t="str">
        <f>B$39</f>
        <v>MA</v>
      </c>
      <c r="C2060" s="574"/>
      <c r="D2060" s="607"/>
      <c r="E2060" s="608"/>
      <c r="F2060" s="597"/>
      <c r="G2060" s="615"/>
      <c r="H2060" s="615" t="str">
        <f>H$39</f>
        <v>MA</v>
      </c>
      <c r="I2060" s="615"/>
      <c r="J2060" s="615"/>
      <c r="K2060" s="615"/>
      <c r="L2060" s="599"/>
      <c r="M2060" s="599"/>
      <c r="N2060" s="599"/>
      <c r="O2060" s="599"/>
      <c r="P2060" s="599"/>
      <c r="Q2060" s="599"/>
      <c r="R2060" s="599"/>
      <c r="S2060" s="599"/>
      <c r="T2060" s="599"/>
      <c r="U2060" s="599"/>
      <c r="V2060" s="599"/>
      <c r="W2060" s="599"/>
      <c r="X2060" s="599"/>
      <c r="Y2060" s="599"/>
      <c r="Z2060" s="599"/>
      <c r="AA2060" s="599"/>
      <c r="AB2060" s="599"/>
      <c r="AC2060" s="599"/>
      <c r="AD2060" s="599"/>
      <c r="AE2060" s="599"/>
      <c r="AF2060" s="599"/>
      <c r="AG2060" s="599"/>
      <c r="AH2060" s="599"/>
      <c r="AI2060" s="599"/>
      <c r="AJ2060" s="599"/>
      <c r="AK2060" s="599"/>
      <c r="AL2060" s="599"/>
      <c r="AM2060" s="599"/>
      <c r="AN2060" s="599"/>
      <c r="AO2060" s="599"/>
      <c r="AP2060" s="599"/>
      <c r="AQ2060" s="599"/>
      <c r="AR2060" s="599"/>
      <c r="AS2060" s="599"/>
      <c r="AT2060" s="599"/>
      <c r="AU2060" s="599"/>
      <c r="AV2060" s="599"/>
      <c r="AW2060" s="599"/>
      <c r="AX2060" s="599"/>
      <c r="AY2060" s="599"/>
      <c r="AZ2060" s="599"/>
      <c r="BA2060" s="599"/>
      <c r="BB2060" s="599"/>
    </row>
    <row r="2061" spans="1:54" s="598" customFormat="1">
      <c r="A2061" s="605"/>
      <c r="B2061" s="605" t="str">
        <f>B$40</f>
        <v>S1</v>
      </c>
      <c r="C2061" s="574"/>
      <c r="D2061" s="607"/>
      <c r="E2061" s="608"/>
      <c r="F2061" s="597"/>
      <c r="G2061" s="615"/>
      <c r="H2061" s="615" t="str">
        <f>H$40</f>
        <v>S1</v>
      </c>
      <c r="I2061" s="615"/>
      <c r="J2061" s="615"/>
      <c r="K2061" s="615"/>
      <c r="L2061" s="599"/>
      <c r="M2061" s="599"/>
      <c r="N2061" s="599"/>
      <c r="O2061" s="599"/>
      <c r="P2061" s="599"/>
      <c r="Q2061" s="599"/>
      <c r="R2061" s="599"/>
      <c r="S2061" s="599"/>
      <c r="T2061" s="599"/>
      <c r="U2061" s="599"/>
      <c r="V2061" s="599"/>
      <c r="W2061" s="599"/>
      <c r="X2061" s="599"/>
      <c r="Y2061" s="599"/>
      <c r="Z2061" s="599"/>
      <c r="AA2061" s="599"/>
      <c r="AB2061" s="599"/>
      <c r="AC2061" s="599"/>
      <c r="AD2061" s="599"/>
      <c r="AE2061" s="599"/>
      <c r="AF2061" s="599"/>
      <c r="AG2061" s="599"/>
      <c r="AH2061" s="599"/>
      <c r="AI2061" s="599"/>
      <c r="AJ2061" s="599"/>
      <c r="AK2061" s="599"/>
      <c r="AL2061" s="599"/>
      <c r="AM2061" s="599"/>
      <c r="AN2061" s="599"/>
      <c r="AO2061" s="599"/>
      <c r="AP2061" s="599"/>
      <c r="AQ2061" s="599"/>
      <c r="AR2061" s="599"/>
      <c r="AS2061" s="599"/>
      <c r="AT2061" s="599"/>
      <c r="AU2061" s="599"/>
      <c r="AV2061" s="599"/>
      <c r="AW2061" s="599"/>
      <c r="AX2061" s="599"/>
      <c r="AY2061" s="599"/>
      <c r="AZ2061" s="599"/>
      <c r="BA2061" s="599"/>
      <c r="BB2061" s="599"/>
    </row>
    <row r="2062" spans="1:54" s="598" customFormat="1">
      <c r="A2062" s="605"/>
      <c r="B2062" s="605" t="str">
        <f>B$41</f>
        <v>S2</v>
      </c>
      <c r="C2062" s="574"/>
      <c r="D2062" s="607"/>
      <c r="E2062" s="608"/>
      <c r="F2062" s="597"/>
      <c r="G2062" s="615"/>
      <c r="H2062" s="615" t="str">
        <f>H$41</f>
        <v>S2</v>
      </c>
      <c r="I2062" s="615"/>
      <c r="J2062" s="615"/>
      <c r="K2062" s="615"/>
      <c r="L2062" s="599"/>
      <c r="M2062" s="599"/>
      <c r="N2062" s="599"/>
      <c r="O2062" s="599"/>
      <c r="P2062" s="599"/>
      <c r="Q2062" s="599"/>
      <c r="R2062" s="599"/>
      <c r="S2062" s="599"/>
      <c r="T2062" s="599"/>
      <c r="U2062" s="599"/>
      <c r="V2062" s="599"/>
      <c r="W2062" s="599"/>
      <c r="X2062" s="599"/>
      <c r="Y2062" s="599"/>
      <c r="Z2062" s="599"/>
      <c r="AA2062" s="599"/>
      <c r="AB2062" s="599"/>
      <c r="AC2062" s="599"/>
      <c r="AD2062" s="599"/>
      <c r="AE2062" s="599"/>
      <c r="AF2062" s="599"/>
      <c r="AG2062" s="599"/>
      <c r="AH2062" s="599"/>
      <c r="AI2062" s="599"/>
      <c r="AJ2062" s="599"/>
      <c r="AK2062" s="599"/>
      <c r="AL2062" s="599"/>
      <c r="AM2062" s="599"/>
      <c r="AN2062" s="599"/>
      <c r="AO2062" s="599"/>
      <c r="AP2062" s="599"/>
      <c r="AQ2062" s="599"/>
      <c r="AR2062" s="599"/>
      <c r="AS2062" s="599"/>
      <c r="AT2062" s="599"/>
      <c r="AU2062" s="599"/>
      <c r="AV2062" s="599"/>
      <c r="AW2062" s="599"/>
      <c r="AX2062" s="599"/>
      <c r="AY2062" s="599"/>
      <c r="AZ2062" s="599"/>
      <c r="BA2062" s="599"/>
      <c r="BB2062" s="599"/>
    </row>
    <row r="2063" spans="1:54" s="598" customFormat="1">
      <c r="A2063" s="605"/>
      <c r="B2063" s="605" t="str">
        <f>B$42</f>
        <v>S3</v>
      </c>
      <c r="C2063" s="574"/>
      <c r="D2063" s="607"/>
      <c r="E2063" s="608"/>
      <c r="F2063" s="597"/>
      <c r="G2063" s="615"/>
      <c r="H2063" s="615" t="str">
        <f>H$42</f>
        <v>S3</v>
      </c>
      <c r="I2063" s="615"/>
      <c r="J2063" s="615"/>
      <c r="K2063" s="615"/>
      <c r="L2063" s="599"/>
      <c r="M2063" s="599"/>
      <c r="N2063" s="599"/>
      <c r="O2063" s="599"/>
      <c r="P2063" s="599"/>
      <c r="Q2063" s="599"/>
      <c r="R2063" s="599"/>
      <c r="S2063" s="599"/>
      <c r="T2063" s="599"/>
      <c r="U2063" s="599"/>
      <c r="V2063" s="599"/>
      <c r="W2063" s="599"/>
      <c r="X2063" s="599"/>
      <c r="Y2063" s="599"/>
      <c r="Z2063" s="599"/>
      <c r="AA2063" s="599"/>
      <c r="AB2063" s="599"/>
      <c r="AC2063" s="599"/>
      <c r="AD2063" s="599"/>
      <c r="AE2063" s="599"/>
      <c r="AF2063" s="599"/>
      <c r="AG2063" s="599"/>
      <c r="AH2063" s="599"/>
      <c r="AI2063" s="599"/>
      <c r="AJ2063" s="599"/>
      <c r="AK2063" s="599"/>
      <c r="AL2063" s="599"/>
      <c r="AM2063" s="599"/>
      <c r="AN2063" s="599"/>
      <c r="AO2063" s="599"/>
      <c r="AP2063" s="599"/>
      <c r="AQ2063" s="599"/>
      <c r="AR2063" s="599"/>
      <c r="AS2063" s="599"/>
      <c r="AT2063" s="599"/>
      <c r="AU2063" s="599"/>
      <c r="AV2063" s="599"/>
      <c r="AW2063" s="599"/>
      <c r="AX2063" s="599"/>
      <c r="AY2063" s="599"/>
      <c r="AZ2063" s="599"/>
      <c r="BA2063" s="599"/>
      <c r="BB2063" s="599"/>
    </row>
    <row r="2064" spans="1:54" s="598" customFormat="1">
      <c r="A2064" s="605"/>
      <c r="B2064" s="605" t="str">
        <f>B$43</f>
        <v>S4</v>
      </c>
      <c r="C2064" s="574"/>
      <c r="D2064" s="607"/>
      <c r="E2064" s="608"/>
      <c r="F2064" s="597"/>
      <c r="G2064" s="615"/>
      <c r="H2064" s="615" t="str">
        <f>H$43</f>
        <v>S4</v>
      </c>
      <c r="I2064" s="615"/>
      <c r="J2064" s="615"/>
      <c r="K2064" s="615"/>
      <c r="L2064" s="599"/>
      <c r="M2064" s="599"/>
      <c r="N2064" s="599"/>
      <c r="O2064" s="599"/>
      <c r="P2064" s="599"/>
      <c r="Q2064" s="599"/>
      <c r="R2064" s="599"/>
      <c r="S2064" s="599"/>
      <c r="T2064" s="599"/>
      <c r="U2064" s="599"/>
      <c r="V2064" s="599"/>
      <c r="W2064" s="599"/>
      <c r="X2064" s="599"/>
      <c r="Y2064" s="599"/>
      <c r="Z2064" s="599"/>
      <c r="AA2064" s="599"/>
      <c r="AB2064" s="599"/>
      <c r="AC2064" s="599"/>
      <c r="AD2064" s="599"/>
      <c r="AE2064" s="599"/>
      <c r="AF2064" s="599"/>
      <c r="AG2064" s="599"/>
      <c r="AH2064" s="599"/>
      <c r="AI2064" s="599"/>
      <c r="AJ2064" s="599"/>
      <c r="AK2064" s="599"/>
      <c r="AL2064" s="599"/>
      <c r="AM2064" s="599"/>
      <c r="AN2064" s="599"/>
      <c r="AO2064" s="599"/>
      <c r="AP2064" s="599"/>
      <c r="AQ2064" s="599"/>
      <c r="AR2064" s="599"/>
      <c r="AS2064" s="599"/>
      <c r="AT2064" s="599"/>
      <c r="AU2064" s="599"/>
      <c r="AV2064" s="599"/>
      <c r="AW2064" s="599"/>
      <c r="AX2064" s="599"/>
      <c r="AY2064" s="599"/>
      <c r="AZ2064" s="599"/>
      <c r="BA2064" s="599"/>
      <c r="BB2064" s="599"/>
    </row>
    <row r="2065" spans="1:54" s="598" customFormat="1">
      <c r="A2065" s="610"/>
      <c r="B2065" s="610"/>
      <c r="C2065" s="611"/>
      <c r="D2065" s="612"/>
      <c r="E2065" s="613"/>
      <c r="F2065" s="597"/>
      <c r="G2065" s="600"/>
      <c r="H2065" s="600"/>
      <c r="I2065" s="600"/>
      <c r="J2065" s="600"/>
      <c r="K2065" s="600"/>
      <c r="L2065" s="599"/>
      <c r="M2065" s="599"/>
      <c r="N2065" s="599"/>
      <c r="O2065" s="599"/>
      <c r="P2065" s="599"/>
      <c r="Q2065" s="599"/>
      <c r="R2065" s="599"/>
      <c r="S2065" s="599"/>
      <c r="T2065" s="599"/>
      <c r="U2065" s="599"/>
      <c r="V2065" s="599"/>
      <c r="W2065" s="599"/>
      <c r="X2065" s="599"/>
      <c r="Y2065" s="599"/>
      <c r="Z2065" s="599"/>
      <c r="AA2065" s="599"/>
      <c r="AB2065" s="599"/>
      <c r="AC2065" s="599"/>
      <c r="AD2065" s="599"/>
      <c r="AE2065" s="599"/>
      <c r="AF2065" s="599"/>
      <c r="AG2065" s="599"/>
      <c r="AH2065" s="599"/>
      <c r="AI2065" s="599"/>
      <c r="AJ2065" s="599"/>
      <c r="AK2065" s="599"/>
      <c r="AL2065" s="599"/>
      <c r="AM2065" s="599"/>
      <c r="AN2065" s="599"/>
      <c r="AO2065" s="599"/>
      <c r="AP2065" s="599"/>
      <c r="AQ2065" s="599"/>
      <c r="AR2065" s="599"/>
      <c r="AS2065" s="599"/>
      <c r="AT2065" s="599"/>
      <c r="AU2065" s="599"/>
      <c r="AV2065" s="599"/>
      <c r="AW2065" s="599"/>
      <c r="AX2065" s="599"/>
      <c r="AY2065" s="599"/>
      <c r="AZ2065" s="599"/>
      <c r="BA2065" s="599"/>
      <c r="BB2065" s="599"/>
    </row>
    <row r="2066" spans="1:54" s="598" customFormat="1" ht="75">
      <c r="A2066" s="605" t="s">
        <v>1482</v>
      </c>
      <c r="B2066" s="605"/>
      <c r="C2066" s="606" t="s">
        <v>1483</v>
      </c>
      <c r="D2066" s="607"/>
      <c r="E2066" s="608"/>
      <c r="F2066" s="597"/>
      <c r="G2066" s="615" t="s">
        <v>2218</v>
      </c>
      <c r="H2066" s="615"/>
      <c r="I2066" s="619" t="s">
        <v>2219</v>
      </c>
      <c r="J2066" s="615"/>
      <c r="K2066" s="615"/>
      <c r="L2066" s="599"/>
      <c r="M2066" s="599"/>
      <c r="N2066" s="599"/>
      <c r="O2066" s="599"/>
      <c r="P2066" s="599"/>
      <c r="Q2066" s="599"/>
      <c r="R2066" s="599"/>
      <c r="S2066" s="599"/>
      <c r="T2066" s="599"/>
      <c r="U2066" s="599"/>
      <c r="V2066" s="599"/>
      <c r="W2066" s="599"/>
      <c r="X2066" s="599"/>
      <c r="Y2066" s="599"/>
      <c r="Z2066" s="599"/>
      <c r="AA2066" s="599"/>
      <c r="AB2066" s="599"/>
      <c r="AC2066" s="599"/>
      <c r="AD2066" s="599"/>
      <c r="AE2066" s="599"/>
      <c r="AF2066" s="599"/>
      <c r="AG2066" s="599"/>
      <c r="AH2066" s="599"/>
      <c r="AI2066" s="599"/>
      <c r="AJ2066" s="599"/>
      <c r="AK2066" s="599"/>
      <c r="AL2066" s="599"/>
      <c r="AM2066" s="599"/>
      <c r="AN2066" s="599"/>
      <c r="AO2066" s="599"/>
      <c r="AP2066" s="599"/>
      <c r="AQ2066" s="599"/>
      <c r="AR2066" s="599"/>
      <c r="AS2066" s="599"/>
      <c r="AT2066" s="599"/>
      <c r="AU2066" s="599"/>
      <c r="AV2066" s="599"/>
      <c r="AW2066" s="599"/>
      <c r="AX2066" s="599"/>
      <c r="AY2066" s="599"/>
      <c r="AZ2066" s="599"/>
      <c r="BA2066" s="599"/>
      <c r="BB2066" s="599"/>
    </row>
    <row r="2067" spans="1:54" s="598" customFormat="1">
      <c r="A2067" s="605"/>
      <c r="B2067" s="605" t="s">
        <v>1517</v>
      </c>
      <c r="C2067" s="574"/>
      <c r="D2067" s="607"/>
      <c r="E2067" s="608"/>
      <c r="F2067" s="597"/>
      <c r="G2067" s="615"/>
      <c r="H2067" s="615" t="s">
        <v>1517</v>
      </c>
      <c r="I2067" s="615"/>
      <c r="J2067" s="615"/>
      <c r="K2067" s="615"/>
      <c r="L2067" s="599"/>
      <c r="M2067" s="599"/>
      <c r="N2067" s="599"/>
      <c r="O2067" s="599"/>
      <c r="P2067" s="599"/>
      <c r="Q2067" s="599"/>
      <c r="R2067" s="599"/>
      <c r="S2067" s="599"/>
      <c r="T2067" s="599"/>
      <c r="U2067" s="599"/>
      <c r="V2067" s="599"/>
      <c r="W2067" s="599"/>
      <c r="X2067" s="599"/>
      <c r="Y2067" s="599"/>
      <c r="Z2067" s="599"/>
      <c r="AA2067" s="599"/>
      <c r="AB2067" s="599"/>
      <c r="AC2067" s="599"/>
      <c r="AD2067" s="599"/>
      <c r="AE2067" s="599"/>
      <c r="AF2067" s="599"/>
      <c r="AG2067" s="599"/>
      <c r="AH2067" s="599"/>
      <c r="AI2067" s="599"/>
      <c r="AJ2067" s="599"/>
      <c r="AK2067" s="599"/>
      <c r="AL2067" s="599"/>
      <c r="AM2067" s="599"/>
      <c r="AN2067" s="599"/>
      <c r="AO2067" s="599"/>
      <c r="AP2067" s="599"/>
      <c r="AQ2067" s="599"/>
      <c r="AR2067" s="599"/>
      <c r="AS2067" s="599"/>
      <c r="AT2067" s="599"/>
      <c r="AU2067" s="599"/>
      <c r="AV2067" s="599"/>
      <c r="AW2067" s="599"/>
      <c r="AX2067" s="599"/>
      <c r="AY2067" s="599"/>
      <c r="AZ2067" s="599"/>
      <c r="BA2067" s="599"/>
      <c r="BB2067" s="599"/>
    </row>
    <row r="2068" spans="1:54" s="598" customFormat="1">
      <c r="A2068" s="605"/>
      <c r="B2068" s="605" t="str">
        <f>B$39</f>
        <v>MA</v>
      </c>
      <c r="C2068" s="574"/>
      <c r="D2068" s="607"/>
      <c r="E2068" s="608"/>
      <c r="F2068" s="597"/>
      <c r="G2068" s="615"/>
      <c r="H2068" s="615" t="str">
        <f>H$39</f>
        <v>MA</v>
      </c>
      <c r="I2068" s="615"/>
      <c r="J2068" s="615"/>
      <c r="K2068" s="615"/>
      <c r="L2068" s="599"/>
      <c r="M2068" s="599"/>
      <c r="N2068" s="599"/>
      <c r="O2068" s="599"/>
      <c r="P2068" s="599"/>
      <c r="Q2068" s="599"/>
      <c r="R2068" s="599"/>
      <c r="S2068" s="599"/>
      <c r="T2068" s="599"/>
      <c r="U2068" s="599"/>
      <c r="V2068" s="599"/>
      <c r="W2068" s="599"/>
      <c r="X2068" s="599"/>
      <c r="Y2068" s="599"/>
      <c r="Z2068" s="599"/>
      <c r="AA2068" s="599"/>
      <c r="AB2068" s="599"/>
      <c r="AC2068" s="599"/>
      <c r="AD2068" s="599"/>
      <c r="AE2068" s="599"/>
      <c r="AF2068" s="599"/>
      <c r="AG2068" s="599"/>
      <c r="AH2068" s="599"/>
      <c r="AI2068" s="599"/>
      <c r="AJ2068" s="599"/>
      <c r="AK2068" s="599"/>
      <c r="AL2068" s="599"/>
      <c r="AM2068" s="599"/>
      <c r="AN2068" s="599"/>
      <c r="AO2068" s="599"/>
      <c r="AP2068" s="599"/>
      <c r="AQ2068" s="599"/>
      <c r="AR2068" s="599"/>
      <c r="AS2068" s="599"/>
      <c r="AT2068" s="599"/>
      <c r="AU2068" s="599"/>
      <c r="AV2068" s="599"/>
      <c r="AW2068" s="599"/>
      <c r="AX2068" s="599"/>
      <c r="AY2068" s="599"/>
      <c r="AZ2068" s="599"/>
      <c r="BA2068" s="599"/>
      <c r="BB2068" s="599"/>
    </row>
    <row r="2069" spans="1:54" s="598" customFormat="1">
      <c r="A2069" s="605"/>
      <c r="B2069" s="605" t="str">
        <f>B$40</f>
        <v>S1</v>
      </c>
      <c r="C2069" s="574"/>
      <c r="D2069" s="607"/>
      <c r="E2069" s="608"/>
      <c r="F2069" s="597"/>
      <c r="G2069" s="615"/>
      <c r="H2069" s="615" t="str">
        <f>H$40</f>
        <v>S1</v>
      </c>
      <c r="I2069" s="615"/>
      <c r="J2069" s="615"/>
      <c r="K2069" s="615"/>
      <c r="L2069" s="599"/>
      <c r="M2069" s="599"/>
      <c r="N2069" s="599"/>
      <c r="O2069" s="599"/>
      <c r="P2069" s="599"/>
      <c r="Q2069" s="599"/>
      <c r="R2069" s="599"/>
      <c r="S2069" s="599"/>
      <c r="T2069" s="599"/>
      <c r="U2069" s="599"/>
      <c r="V2069" s="599"/>
      <c r="W2069" s="599"/>
      <c r="X2069" s="599"/>
      <c r="Y2069" s="599"/>
      <c r="Z2069" s="599"/>
      <c r="AA2069" s="599"/>
      <c r="AB2069" s="599"/>
      <c r="AC2069" s="599"/>
      <c r="AD2069" s="599"/>
      <c r="AE2069" s="599"/>
      <c r="AF2069" s="599"/>
      <c r="AG2069" s="599"/>
      <c r="AH2069" s="599"/>
      <c r="AI2069" s="599"/>
      <c r="AJ2069" s="599"/>
      <c r="AK2069" s="599"/>
      <c r="AL2069" s="599"/>
      <c r="AM2069" s="599"/>
      <c r="AN2069" s="599"/>
      <c r="AO2069" s="599"/>
      <c r="AP2069" s="599"/>
      <c r="AQ2069" s="599"/>
      <c r="AR2069" s="599"/>
      <c r="AS2069" s="599"/>
      <c r="AT2069" s="599"/>
      <c r="AU2069" s="599"/>
      <c r="AV2069" s="599"/>
      <c r="AW2069" s="599"/>
      <c r="AX2069" s="599"/>
      <c r="AY2069" s="599"/>
      <c r="AZ2069" s="599"/>
      <c r="BA2069" s="599"/>
      <c r="BB2069" s="599"/>
    </row>
    <row r="2070" spans="1:54" s="598" customFormat="1">
      <c r="A2070" s="605"/>
      <c r="B2070" s="605" t="str">
        <f>B$41</f>
        <v>S2</v>
      </c>
      <c r="C2070" s="574"/>
      <c r="D2070" s="607"/>
      <c r="E2070" s="608"/>
      <c r="F2070" s="597"/>
      <c r="G2070" s="615"/>
      <c r="H2070" s="615" t="str">
        <f>H$41</f>
        <v>S2</v>
      </c>
      <c r="I2070" s="615"/>
      <c r="J2070" s="615"/>
      <c r="K2070" s="615"/>
      <c r="L2070" s="599"/>
      <c r="M2070" s="599"/>
      <c r="N2070" s="599"/>
      <c r="O2070" s="599"/>
      <c r="P2070" s="599"/>
      <c r="Q2070" s="599"/>
      <c r="R2070" s="599"/>
      <c r="S2070" s="599"/>
      <c r="T2070" s="599"/>
      <c r="U2070" s="599"/>
      <c r="V2070" s="599"/>
      <c r="W2070" s="599"/>
      <c r="X2070" s="599"/>
      <c r="Y2070" s="599"/>
      <c r="Z2070" s="599"/>
      <c r="AA2070" s="599"/>
      <c r="AB2070" s="599"/>
      <c r="AC2070" s="599"/>
      <c r="AD2070" s="599"/>
      <c r="AE2070" s="599"/>
      <c r="AF2070" s="599"/>
      <c r="AG2070" s="599"/>
      <c r="AH2070" s="599"/>
      <c r="AI2070" s="599"/>
      <c r="AJ2070" s="599"/>
      <c r="AK2070" s="599"/>
      <c r="AL2070" s="599"/>
      <c r="AM2070" s="599"/>
      <c r="AN2070" s="599"/>
      <c r="AO2070" s="599"/>
      <c r="AP2070" s="599"/>
      <c r="AQ2070" s="599"/>
      <c r="AR2070" s="599"/>
      <c r="AS2070" s="599"/>
      <c r="AT2070" s="599"/>
      <c r="AU2070" s="599"/>
      <c r="AV2070" s="599"/>
      <c r="AW2070" s="599"/>
      <c r="AX2070" s="599"/>
      <c r="AY2070" s="599"/>
      <c r="AZ2070" s="599"/>
      <c r="BA2070" s="599"/>
      <c r="BB2070" s="599"/>
    </row>
    <row r="2071" spans="1:54" s="598" customFormat="1">
      <c r="A2071" s="605"/>
      <c r="B2071" s="605" t="str">
        <f>B$42</f>
        <v>S3</v>
      </c>
      <c r="C2071" s="574"/>
      <c r="D2071" s="607"/>
      <c r="E2071" s="608"/>
      <c r="F2071" s="597"/>
      <c r="G2071" s="615"/>
      <c r="H2071" s="615" t="str">
        <f>H$42</f>
        <v>S3</v>
      </c>
      <c r="I2071" s="615"/>
      <c r="J2071" s="615"/>
      <c r="K2071" s="615"/>
      <c r="L2071" s="599"/>
      <c r="M2071" s="599"/>
      <c r="N2071" s="599"/>
      <c r="O2071" s="599"/>
      <c r="P2071" s="599"/>
      <c r="Q2071" s="599"/>
      <c r="R2071" s="599"/>
      <c r="S2071" s="599"/>
      <c r="T2071" s="599"/>
      <c r="U2071" s="599"/>
      <c r="V2071" s="599"/>
      <c r="W2071" s="599"/>
      <c r="X2071" s="599"/>
      <c r="Y2071" s="599"/>
      <c r="Z2071" s="599"/>
      <c r="AA2071" s="599"/>
      <c r="AB2071" s="599"/>
      <c r="AC2071" s="599"/>
      <c r="AD2071" s="599"/>
      <c r="AE2071" s="599"/>
      <c r="AF2071" s="599"/>
      <c r="AG2071" s="599"/>
      <c r="AH2071" s="599"/>
      <c r="AI2071" s="599"/>
      <c r="AJ2071" s="599"/>
      <c r="AK2071" s="599"/>
      <c r="AL2071" s="599"/>
      <c r="AM2071" s="599"/>
      <c r="AN2071" s="599"/>
      <c r="AO2071" s="599"/>
      <c r="AP2071" s="599"/>
      <c r="AQ2071" s="599"/>
      <c r="AR2071" s="599"/>
      <c r="AS2071" s="599"/>
      <c r="AT2071" s="599"/>
      <c r="AU2071" s="599"/>
      <c r="AV2071" s="599"/>
      <c r="AW2071" s="599"/>
      <c r="AX2071" s="599"/>
      <c r="AY2071" s="599"/>
      <c r="AZ2071" s="599"/>
      <c r="BA2071" s="599"/>
      <c r="BB2071" s="599"/>
    </row>
    <row r="2072" spans="1:54" s="598" customFormat="1">
      <c r="A2072" s="605"/>
      <c r="B2072" s="605" t="str">
        <f>B$43</f>
        <v>S4</v>
      </c>
      <c r="C2072" s="574"/>
      <c r="D2072" s="607"/>
      <c r="E2072" s="608"/>
      <c r="F2072" s="597"/>
      <c r="G2072" s="615"/>
      <c r="H2072" s="615" t="str">
        <f>H$43</f>
        <v>S4</v>
      </c>
      <c r="I2072" s="615"/>
      <c r="J2072" s="615"/>
      <c r="K2072" s="615"/>
      <c r="L2072" s="599"/>
      <c r="M2072" s="599"/>
      <c r="N2072" s="599"/>
      <c r="O2072" s="599"/>
      <c r="P2072" s="599"/>
      <c r="Q2072" s="599"/>
      <c r="R2072" s="599"/>
      <c r="S2072" s="599"/>
      <c r="T2072" s="599"/>
      <c r="U2072" s="599"/>
      <c r="V2072" s="599"/>
      <c r="W2072" s="599"/>
      <c r="X2072" s="599"/>
      <c r="Y2072" s="599"/>
      <c r="Z2072" s="599"/>
      <c r="AA2072" s="599"/>
      <c r="AB2072" s="599"/>
      <c r="AC2072" s="599"/>
      <c r="AD2072" s="599"/>
      <c r="AE2072" s="599"/>
      <c r="AF2072" s="599"/>
      <c r="AG2072" s="599"/>
      <c r="AH2072" s="599"/>
      <c r="AI2072" s="599"/>
      <c r="AJ2072" s="599"/>
      <c r="AK2072" s="599"/>
      <c r="AL2072" s="599"/>
      <c r="AM2072" s="599"/>
      <c r="AN2072" s="599"/>
      <c r="AO2072" s="599"/>
      <c r="AP2072" s="599"/>
      <c r="AQ2072" s="599"/>
      <c r="AR2072" s="599"/>
      <c r="AS2072" s="599"/>
      <c r="AT2072" s="599"/>
      <c r="AU2072" s="599"/>
      <c r="AV2072" s="599"/>
      <c r="AW2072" s="599"/>
      <c r="AX2072" s="599"/>
      <c r="AY2072" s="599"/>
      <c r="AZ2072" s="599"/>
      <c r="BA2072" s="599"/>
      <c r="BB2072" s="599"/>
    </row>
    <row r="2073" spans="1:54" s="598" customFormat="1">
      <c r="A2073" s="610"/>
      <c r="B2073" s="610"/>
      <c r="C2073" s="611"/>
      <c r="D2073" s="612"/>
      <c r="E2073" s="613"/>
      <c r="F2073" s="597"/>
      <c r="G2073" s="600"/>
      <c r="H2073" s="600"/>
      <c r="I2073" s="600"/>
      <c r="J2073" s="600"/>
      <c r="K2073" s="600"/>
      <c r="L2073" s="599"/>
      <c r="M2073" s="599"/>
      <c r="N2073" s="599"/>
      <c r="O2073" s="599"/>
      <c r="P2073" s="599"/>
      <c r="Q2073" s="599"/>
      <c r="R2073" s="599"/>
      <c r="S2073" s="599"/>
      <c r="T2073" s="599"/>
      <c r="U2073" s="599"/>
      <c r="V2073" s="599"/>
      <c r="W2073" s="599"/>
      <c r="X2073" s="599"/>
      <c r="Y2073" s="599"/>
      <c r="Z2073" s="599"/>
      <c r="AA2073" s="599"/>
      <c r="AB2073" s="599"/>
      <c r="AC2073" s="599"/>
      <c r="AD2073" s="599"/>
      <c r="AE2073" s="599"/>
      <c r="AF2073" s="599"/>
      <c r="AG2073" s="599"/>
      <c r="AH2073" s="599"/>
      <c r="AI2073" s="599"/>
      <c r="AJ2073" s="599"/>
      <c r="AK2073" s="599"/>
      <c r="AL2073" s="599"/>
      <c r="AM2073" s="599"/>
      <c r="AN2073" s="599"/>
      <c r="AO2073" s="599"/>
      <c r="AP2073" s="599"/>
      <c r="AQ2073" s="599"/>
      <c r="AR2073" s="599"/>
      <c r="AS2073" s="599"/>
      <c r="AT2073" s="599"/>
      <c r="AU2073" s="599"/>
      <c r="AV2073" s="599"/>
      <c r="AW2073" s="599"/>
      <c r="AX2073" s="599"/>
      <c r="AY2073" s="599"/>
      <c r="AZ2073" s="599"/>
      <c r="BA2073" s="599"/>
      <c r="BB2073" s="599"/>
    </row>
    <row r="2074" spans="1:54" s="598" customFormat="1" ht="75">
      <c r="A2074" s="605" t="s">
        <v>1487</v>
      </c>
      <c r="B2074" s="605"/>
      <c r="C2074" s="606" t="s">
        <v>1488</v>
      </c>
      <c r="D2074" s="607"/>
      <c r="E2074" s="608"/>
      <c r="F2074" s="597"/>
      <c r="G2074" s="639" t="s">
        <v>2220</v>
      </c>
      <c r="H2074" s="615"/>
      <c r="I2074" s="619" t="s">
        <v>2221</v>
      </c>
      <c r="J2074" s="615"/>
      <c r="K2074" s="615"/>
      <c r="L2074" s="599"/>
      <c r="M2074" s="599"/>
      <c r="N2074" s="599"/>
      <c r="O2074" s="599"/>
      <c r="P2074" s="599"/>
      <c r="Q2074" s="599"/>
      <c r="R2074" s="599"/>
      <c r="S2074" s="599"/>
      <c r="T2074" s="599"/>
      <c r="U2074" s="599"/>
      <c r="V2074" s="599"/>
      <c r="W2074" s="599"/>
      <c r="X2074" s="599"/>
      <c r="Y2074" s="599"/>
      <c r="Z2074" s="599"/>
      <c r="AA2074" s="599"/>
      <c r="AB2074" s="599"/>
      <c r="AC2074" s="599"/>
      <c r="AD2074" s="599"/>
      <c r="AE2074" s="599"/>
      <c r="AF2074" s="599"/>
      <c r="AG2074" s="599"/>
      <c r="AH2074" s="599"/>
      <c r="AI2074" s="599"/>
      <c r="AJ2074" s="599"/>
      <c r="AK2074" s="599"/>
      <c r="AL2074" s="599"/>
      <c r="AM2074" s="599"/>
      <c r="AN2074" s="599"/>
      <c r="AO2074" s="599"/>
      <c r="AP2074" s="599"/>
      <c r="AQ2074" s="599"/>
      <c r="AR2074" s="599"/>
      <c r="AS2074" s="599"/>
      <c r="AT2074" s="599"/>
      <c r="AU2074" s="599"/>
      <c r="AV2074" s="599"/>
      <c r="AW2074" s="599"/>
      <c r="AX2074" s="599"/>
      <c r="AY2074" s="599"/>
      <c r="AZ2074" s="599"/>
      <c r="BA2074" s="599"/>
      <c r="BB2074" s="599"/>
    </row>
    <row r="2075" spans="1:54" s="598" customFormat="1">
      <c r="A2075" s="605"/>
      <c r="B2075" s="605" t="s">
        <v>1517</v>
      </c>
      <c r="C2075" s="574"/>
      <c r="D2075" s="607"/>
      <c r="E2075" s="608"/>
      <c r="F2075" s="597"/>
      <c r="G2075" s="615"/>
      <c r="H2075" s="615" t="s">
        <v>1517</v>
      </c>
      <c r="I2075" s="615"/>
      <c r="J2075" s="615"/>
      <c r="K2075" s="615"/>
      <c r="L2075" s="599"/>
      <c r="M2075" s="599"/>
      <c r="N2075" s="599"/>
      <c r="O2075" s="599"/>
      <c r="P2075" s="599"/>
      <c r="Q2075" s="599"/>
      <c r="R2075" s="599"/>
      <c r="S2075" s="599"/>
      <c r="T2075" s="599"/>
      <c r="U2075" s="599"/>
      <c r="V2075" s="599"/>
      <c r="W2075" s="599"/>
      <c r="X2075" s="599"/>
      <c r="Y2075" s="599"/>
      <c r="Z2075" s="599"/>
      <c r="AA2075" s="599"/>
      <c r="AB2075" s="599"/>
      <c r="AC2075" s="599"/>
      <c r="AD2075" s="599"/>
      <c r="AE2075" s="599"/>
      <c r="AF2075" s="599"/>
      <c r="AG2075" s="599"/>
      <c r="AH2075" s="599"/>
      <c r="AI2075" s="599"/>
      <c r="AJ2075" s="599"/>
      <c r="AK2075" s="599"/>
      <c r="AL2075" s="599"/>
      <c r="AM2075" s="599"/>
      <c r="AN2075" s="599"/>
      <c r="AO2075" s="599"/>
      <c r="AP2075" s="599"/>
      <c r="AQ2075" s="599"/>
      <c r="AR2075" s="599"/>
      <c r="AS2075" s="599"/>
      <c r="AT2075" s="599"/>
      <c r="AU2075" s="599"/>
      <c r="AV2075" s="599"/>
      <c r="AW2075" s="599"/>
      <c r="AX2075" s="599"/>
      <c r="AY2075" s="599"/>
      <c r="AZ2075" s="599"/>
      <c r="BA2075" s="599"/>
      <c r="BB2075" s="599"/>
    </row>
    <row r="2076" spans="1:54" s="598" customFormat="1">
      <c r="A2076" s="605"/>
      <c r="B2076" s="605" t="str">
        <f>B$39</f>
        <v>MA</v>
      </c>
      <c r="C2076" s="574"/>
      <c r="D2076" s="607"/>
      <c r="E2076" s="608"/>
      <c r="F2076" s="597"/>
      <c r="G2076" s="615"/>
      <c r="H2076" s="615" t="str">
        <f>H$39</f>
        <v>MA</v>
      </c>
      <c r="I2076" s="615"/>
      <c r="J2076" s="615"/>
      <c r="K2076" s="615"/>
      <c r="L2076" s="599"/>
      <c r="M2076" s="599"/>
      <c r="N2076" s="599"/>
      <c r="O2076" s="599"/>
      <c r="P2076" s="599"/>
      <c r="Q2076" s="599"/>
      <c r="R2076" s="599"/>
      <c r="S2076" s="599"/>
      <c r="T2076" s="599"/>
      <c r="U2076" s="599"/>
      <c r="V2076" s="599"/>
      <c r="W2076" s="599"/>
      <c r="X2076" s="599"/>
      <c r="Y2076" s="599"/>
      <c r="Z2076" s="599"/>
      <c r="AA2076" s="599"/>
      <c r="AB2076" s="599"/>
      <c r="AC2076" s="599"/>
      <c r="AD2076" s="599"/>
      <c r="AE2076" s="599"/>
      <c r="AF2076" s="599"/>
      <c r="AG2076" s="599"/>
      <c r="AH2076" s="599"/>
      <c r="AI2076" s="599"/>
      <c r="AJ2076" s="599"/>
      <c r="AK2076" s="599"/>
      <c r="AL2076" s="599"/>
      <c r="AM2076" s="599"/>
      <c r="AN2076" s="599"/>
      <c r="AO2076" s="599"/>
      <c r="AP2076" s="599"/>
      <c r="AQ2076" s="599"/>
      <c r="AR2076" s="599"/>
      <c r="AS2076" s="599"/>
      <c r="AT2076" s="599"/>
      <c r="AU2076" s="599"/>
      <c r="AV2076" s="599"/>
      <c r="AW2076" s="599"/>
      <c r="AX2076" s="599"/>
      <c r="AY2076" s="599"/>
      <c r="AZ2076" s="599"/>
      <c r="BA2076" s="599"/>
      <c r="BB2076" s="599"/>
    </row>
    <row r="2077" spans="1:54" s="598" customFormat="1">
      <c r="A2077" s="605"/>
      <c r="B2077" s="605" t="str">
        <f>B$40</f>
        <v>S1</v>
      </c>
      <c r="C2077" s="574"/>
      <c r="D2077" s="607"/>
      <c r="E2077" s="608"/>
      <c r="F2077" s="597"/>
      <c r="G2077" s="615"/>
      <c r="H2077" s="615" t="str">
        <f>H$40</f>
        <v>S1</v>
      </c>
      <c r="I2077" s="615"/>
      <c r="J2077" s="615"/>
      <c r="K2077" s="615"/>
      <c r="L2077" s="599"/>
      <c r="M2077" s="599"/>
      <c r="N2077" s="599"/>
      <c r="O2077" s="599"/>
      <c r="P2077" s="599"/>
      <c r="Q2077" s="599"/>
      <c r="R2077" s="599"/>
      <c r="S2077" s="599"/>
      <c r="T2077" s="599"/>
      <c r="U2077" s="599"/>
      <c r="V2077" s="599"/>
      <c r="W2077" s="599"/>
      <c r="X2077" s="599"/>
      <c r="Y2077" s="599"/>
      <c r="Z2077" s="599"/>
      <c r="AA2077" s="599"/>
      <c r="AB2077" s="599"/>
      <c r="AC2077" s="599"/>
      <c r="AD2077" s="599"/>
      <c r="AE2077" s="599"/>
      <c r="AF2077" s="599"/>
      <c r="AG2077" s="599"/>
      <c r="AH2077" s="599"/>
      <c r="AI2077" s="599"/>
      <c r="AJ2077" s="599"/>
      <c r="AK2077" s="599"/>
      <c r="AL2077" s="599"/>
      <c r="AM2077" s="599"/>
      <c r="AN2077" s="599"/>
      <c r="AO2077" s="599"/>
      <c r="AP2077" s="599"/>
      <c r="AQ2077" s="599"/>
      <c r="AR2077" s="599"/>
      <c r="AS2077" s="599"/>
      <c r="AT2077" s="599"/>
      <c r="AU2077" s="599"/>
      <c r="AV2077" s="599"/>
      <c r="AW2077" s="599"/>
      <c r="AX2077" s="599"/>
      <c r="AY2077" s="599"/>
      <c r="AZ2077" s="599"/>
      <c r="BA2077" s="599"/>
      <c r="BB2077" s="599"/>
    </row>
    <row r="2078" spans="1:54" s="598" customFormat="1">
      <c r="A2078" s="605"/>
      <c r="B2078" s="605" t="str">
        <f>B$41</f>
        <v>S2</v>
      </c>
      <c r="C2078" s="574"/>
      <c r="D2078" s="607"/>
      <c r="E2078" s="608"/>
      <c r="F2078" s="597"/>
      <c r="G2078" s="615"/>
      <c r="H2078" s="615" t="str">
        <f>H$41</f>
        <v>S2</v>
      </c>
      <c r="I2078" s="615"/>
      <c r="J2078" s="615"/>
      <c r="K2078" s="615"/>
      <c r="L2078" s="599"/>
      <c r="M2078" s="599"/>
      <c r="N2078" s="599"/>
      <c r="O2078" s="599"/>
      <c r="P2078" s="599"/>
      <c r="Q2078" s="599"/>
      <c r="R2078" s="599"/>
      <c r="S2078" s="599"/>
      <c r="T2078" s="599"/>
      <c r="U2078" s="599"/>
      <c r="V2078" s="599"/>
      <c r="W2078" s="599"/>
      <c r="X2078" s="599"/>
      <c r="Y2078" s="599"/>
      <c r="Z2078" s="599"/>
      <c r="AA2078" s="599"/>
      <c r="AB2078" s="599"/>
      <c r="AC2078" s="599"/>
      <c r="AD2078" s="599"/>
      <c r="AE2078" s="599"/>
      <c r="AF2078" s="599"/>
      <c r="AG2078" s="599"/>
      <c r="AH2078" s="599"/>
      <c r="AI2078" s="599"/>
      <c r="AJ2078" s="599"/>
      <c r="AK2078" s="599"/>
      <c r="AL2078" s="599"/>
      <c r="AM2078" s="599"/>
      <c r="AN2078" s="599"/>
      <c r="AO2078" s="599"/>
      <c r="AP2078" s="599"/>
      <c r="AQ2078" s="599"/>
      <c r="AR2078" s="599"/>
      <c r="AS2078" s="599"/>
      <c r="AT2078" s="599"/>
      <c r="AU2078" s="599"/>
      <c r="AV2078" s="599"/>
      <c r="AW2078" s="599"/>
      <c r="AX2078" s="599"/>
      <c r="AY2078" s="599"/>
      <c r="AZ2078" s="599"/>
      <c r="BA2078" s="599"/>
      <c r="BB2078" s="599"/>
    </row>
    <row r="2079" spans="1:54" s="598" customFormat="1">
      <c r="A2079" s="605"/>
      <c r="B2079" s="605" t="str">
        <f>B$42</f>
        <v>S3</v>
      </c>
      <c r="C2079" s="574"/>
      <c r="D2079" s="607"/>
      <c r="E2079" s="608"/>
      <c r="F2079" s="597"/>
      <c r="G2079" s="615"/>
      <c r="H2079" s="615" t="str">
        <f>H$42</f>
        <v>S3</v>
      </c>
      <c r="I2079" s="615"/>
      <c r="J2079" s="615"/>
      <c r="K2079" s="615"/>
      <c r="L2079" s="599"/>
      <c r="M2079" s="599"/>
      <c r="N2079" s="599"/>
      <c r="O2079" s="599"/>
      <c r="P2079" s="599"/>
      <c r="Q2079" s="599"/>
      <c r="R2079" s="599"/>
      <c r="S2079" s="599"/>
      <c r="T2079" s="599"/>
      <c r="U2079" s="599"/>
      <c r="V2079" s="599"/>
      <c r="W2079" s="599"/>
      <c r="X2079" s="599"/>
      <c r="Y2079" s="599"/>
      <c r="Z2079" s="599"/>
      <c r="AA2079" s="599"/>
      <c r="AB2079" s="599"/>
      <c r="AC2079" s="599"/>
      <c r="AD2079" s="599"/>
      <c r="AE2079" s="599"/>
      <c r="AF2079" s="599"/>
      <c r="AG2079" s="599"/>
      <c r="AH2079" s="599"/>
      <c r="AI2079" s="599"/>
      <c r="AJ2079" s="599"/>
      <c r="AK2079" s="599"/>
      <c r="AL2079" s="599"/>
      <c r="AM2079" s="599"/>
      <c r="AN2079" s="599"/>
      <c r="AO2079" s="599"/>
      <c r="AP2079" s="599"/>
      <c r="AQ2079" s="599"/>
      <c r="AR2079" s="599"/>
      <c r="AS2079" s="599"/>
      <c r="AT2079" s="599"/>
      <c r="AU2079" s="599"/>
      <c r="AV2079" s="599"/>
      <c r="AW2079" s="599"/>
      <c r="AX2079" s="599"/>
      <c r="AY2079" s="599"/>
      <c r="AZ2079" s="599"/>
      <c r="BA2079" s="599"/>
      <c r="BB2079" s="599"/>
    </row>
    <row r="2080" spans="1:54" s="598" customFormat="1">
      <c r="A2080" s="605"/>
      <c r="B2080" s="605" t="str">
        <f>B$43</f>
        <v>S4</v>
      </c>
      <c r="C2080" s="574"/>
      <c r="D2080" s="607"/>
      <c r="E2080" s="608"/>
      <c r="F2080" s="597"/>
      <c r="G2080" s="615"/>
      <c r="H2080" s="615" t="str">
        <f>H$43</f>
        <v>S4</v>
      </c>
      <c r="I2080" s="615"/>
      <c r="J2080" s="615"/>
      <c r="K2080" s="615"/>
      <c r="L2080" s="599"/>
      <c r="M2080" s="599"/>
      <c r="N2080" s="599"/>
      <c r="O2080" s="599"/>
      <c r="P2080" s="599"/>
      <c r="Q2080" s="599"/>
      <c r="R2080" s="599"/>
      <c r="S2080" s="599"/>
      <c r="T2080" s="599"/>
      <c r="U2080" s="599"/>
      <c r="V2080" s="599"/>
      <c r="W2080" s="599"/>
      <c r="X2080" s="599"/>
      <c r="Y2080" s="599"/>
      <c r="Z2080" s="599"/>
      <c r="AA2080" s="599"/>
      <c r="AB2080" s="599"/>
      <c r="AC2080" s="599"/>
      <c r="AD2080" s="599"/>
      <c r="AE2080" s="599"/>
      <c r="AF2080" s="599"/>
      <c r="AG2080" s="599"/>
      <c r="AH2080" s="599"/>
      <c r="AI2080" s="599"/>
      <c r="AJ2080" s="599"/>
      <c r="AK2080" s="599"/>
      <c r="AL2080" s="599"/>
      <c r="AM2080" s="599"/>
      <c r="AN2080" s="599"/>
      <c r="AO2080" s="599"/>
      <c r="AP2080" s="599"/>
      <c r="AQ2080" s="599"/>
      <c r="AR2080" s="599"/>
      <c r="AS2080" s="599"/>
      <c r="AT2080" s="599"/>
      <c r="AU2080" s="599"/>
      <c r="AV2080" s="599"/>
      <c r="AW2080" s="599"/>
      <c r="AX2080" s="599"/>
      <c r="AY2080" s="599"/>
      <c r="AZ2080" s="599"/>
      <c r="BA2080" s="599"/>
      <c r="BB2080" s="599"/>
    </row>
    <row r="2081" spans="1:54" s="598" customFormat="1">
      <c r="A2081" s="610"/>
      <c r="B2081" s="610"/>
      <c r="C2081" s="611"/>
      <c r="D2081" s="612"/>
      <c r="E2081" s="613"/>
      <c r="F2081" s="597"/>
      <c r="G2081" s="600"/>
      <c r="H2081" s="600"/>
      <c r="I2081" s="600"/>
      <c r="J2081" s="600"/>
      <c r="K2081" s="600"/>
      <c r="L2081" s="599"/>
      <c r="M2081" s="599"/>
      <c r="N2081" s="599"/>
      <c r="O2081" s="599"/>
      <c r="P2081" s="599"/>
      <c r="Q2081" s="599"/>
      <c r="R2081" s="599"/>
      <c r="S2081" s="599"/>
      <c r="T2081" s="599"/>
      <c r="U2081" s="599"/>
      <c r="V2081" s="599"/>
      <c r="W2081" s="599"/>
      <c r="X2081" s="599"/>
      <c r="Y2081" s="599"/>
      <c r="Z2081" s="599"/>
      <c r="AA2081" s="599"/>
      <c r="AB2081" s="599"/>
      <c r="AC2081" s="599"/>
      <c r="AD2081" s="599"/>
      <c r="AE2081" s="599"/>
      <c r="AF2081" s="599"/>
      <c r="AG2081" s="599"/>
      <c r="AH2081" s="599"/>
      <c r="AI2081" s="599"/>
      <c r="AJ2081" s="599"/>
      <c r="AK2081" s="599"/>
      <c r="AL2081" s="599"/>
      <c r="AM2081" s="599"/>
      <c r="AN2081" s="599"/>
      <c r="AO2081" s="599"/>
      <c r="AP2081" s="599"/>
      <c r="AQ2081" s="599"/>
      <c r="AR2081" s="599"/>
      <c r="AS2081" s="599"/>
      <c r="AT2081" s="599"/>
      <c r="AU2081" s="599"/>
      <c r="AV2081" s="599"/>
      <c r="AW2081" s="599"/>
      <c r="AX2081" s="599"/>
      <c r="AY2081" s="599"/>
      <c r="AZ2081" s="599"/>
      <c r="BA2081" s="599"/>
      <c r="BB2081" s="599"/>
    </row>
    <row r="2082" spans="1:54" s="598" customFormat="1" ht="87.6">
      <c r="A2082" s="610"/>
      <c r="B2082" s="610"/>
      <c r="C2082" s="611"/>
      <c r="D2082" s="612"/>
      <c r="E2082" s="613"/>
      <c r="F2082" s="597"/>
      <c r="G2082" s="729" t="s">
        <v>2222</v>
      </c>
      <c r="H2082" s="615"/>
      <c r="I2082" s="619" t="s">
        <v>2223</v>
      </c>
      <c r="J2082" s="615"/>
      <c r="K2082" s="615"/>
      <c r="L2082" s="599"/>
      <c r="M2082" s="599"/>
      <c r="N2082" s="599"/>
      <c r="O2082" s="599"/>
      <c r="P2082" s="599"/>
      <c r="Q2082" s="599"/>
      <c r="R2082" s="599"/>
      <c r="S2082" s="599"/>
      <c r="T2082" s="599"/>
      <c r="U2082" s="599"/>
      <c r="V2082" s="599"/>
      <c r="W2082" s="599"/>
      <c r="X2082" s="599"/>
      <c r="Y2082" s="599"/>
      <c r="Z2082" s="599"/>
      <c r="AA2082" s="599"/>
      <c r="AB2082" s="599"/>
      <c r="AC2082" s="599"/>
      <c r="AD2082" s="599"/>
      <c r="AE2082" s="599"/>
      <c r="AF2082" s="599"/>
      <c r="AG2082" s="599"/>
      <c r="AH2082" s="599"/>
      <c r="AI2082" s="599"/>
      <c r="AJ2082" s="599"/>
      <c r="AK2082" s="599"/>
      <c r="AL2082" s="599"/>
      <c r="AM2082" s="599"/>
      <c r="AN2082" s="599"/>
      <c r="AO2082" s="599"/>
      <c r="AP2082" s="599"/>
      <c r="AQ2082" s="599"/>
      <c r="AR2082" s="599"/>
      <c r="AS2082" s="599"/>
      <c r="AT2082" s="599"/>
      <c r="AU2082" s="599"/>
      <c r="AV2082" s="599"/>
      <c r="AW2082" s="599"/>
      <c r="AX2082" s="599"/>
      <c r="AY2082" s="599"/>
      <c r="AZ2082" s="599"/>
      <c r="BA2082" s="599"/>
      <c r="BB2082" s="599"/>
    </row>
    <row r="2083" spans="1:54" s="598" customFormat="1">
      <c r="A2083" s="610"/>
      <c r="B2083" s="610"/>
      <c r="C2083" s="611"/>
      <c r="D2083" s="612"/>
      <c r="E2083" s="613"/>
      <c r="F2083" s="597"/>
      <c r="G2083" s="615"/>
      <c r="H2083" s="615" t="s">
        <v>1517</v>
      </c>
      <c r="I2083" s="615"/>
      <c r="J2083" s="615"/>
      <c r="K2083" s="615"/>
      <c r="L2083" s="599"/>
      <c r="M2083" s="599"/>
      <c r="N2083" s="599"/>
      <c r="O2083" s="599"/>
      <c r="P2083" s="599"/>
      <c r="Q2083" s="599"/>
      <c r="R2083" s="599"/>
      <c r="S2083" s="599"/>
      <c r="T2083" s="599"/>
      <c r="U2083" s="599"/>
      <c r="V2083" s="599"/>
      <c r="W2083" s="599"/>
      <c r="X2083" s="599"/>
      <c r="Y2083" s="599"/>
      <c r="Z2083" s="599"/>
      <c r="AA2083" s="599"/>
      <c r="AB2083" s="599"/>
      <c r="AC2083" s="599"/>
      <c r="AD2083" s="599"/>
      <c r="AE2083" s="599"/>
      <c r="AF2083" s="599"/>
      <c r="AG2083" s="599"/>
      <c r="AH2083" s="599"/>
      <c r="AI2083" s="599"/>
      <c r="AJ2083" s="599"/>
      <c r="AK2083" s="599"/>
      <c r="AL2083" s="599"/>
      <c r="AM2083" s="599"/>
      <c r="AN2083" s="599"/>
      <c r="AO2083" s="599"/>
      <c r="AP2083" s="599"/>
      <c r="AQ2083" s="599"/>
      <c r="AR2083" s="599"/>
      <c r="AS2083" s="599"/>
      <c r="AT2083" s="599"/>
      <c r="AU2083" s="599"/>
      <c r="AV2083" s="599"/>
      <c r="AW2083" s="599"/>
      <c r="AX2083" s="599"/>
      <c r="AY2083" s="599"/>
      <c r="AZ2083" s="599"/>
      <c r="BA2083" s="599"/>
      <c r="BB2083" s="599"/>
    </row>
    <row r="2084" spans="1:54" s="598" customFormat="1">
      <c r="A2084" s="610"/>
      <c r="B2084" s="610"/>
      <c r="C2084" s="611"/>
      <c r="D2084" s="612"/>
      <c r="E2084" s="613"/>
      <c r="F2084" s="597"/>
      <c r="G2084" s="615"/>
      <c r="H2084" s="615" t="str">
        <f>H$39</f>
        <v>MA</v>
      </c>
      <c r="I2084" s="615"/>
      <c r="J2084" s="615"/>
      <c r="K2084" s="615"/>
      <c r="L2084" s="599"/>
      <c r="M2084" s="599"/>
      <c r="N2084" s="599"/>
      <c r="O2084" s="599"/>
      <c r="P2084" s="599"/>
      <c r="Q2084" s="599"/>
      <c r="R2084" s="599"/>
      <c r="S2084" s="599"/>
      <c r="T2084" s="599"/>
      <c r="U2084" s="599"/>
      <c r="V2084" s="599"/>
      <c r="W2084" s="599"/>
      <c r="X2084" s="599"/>
      <c r="Y2084" s="599"/>
      <c r="Z2084" s="599"/>
      <c r="AA2084" s="599"/>
      <c r="AB2084" s="599"/>
      <c r="AC2084" s="599"/>
      <c r="AD2084" s="599"/>
      <c r="AE2084" s="599"/>
      <c r="AF2084" s="599"/>
      <c r="AG2084" s="599"/>
      <c r="AH2084" s="599"/>
      <c r="AI2084" s="599"/>
      <c r="AJ2084" s="599"/>
      <c r="AK2084" s="599"/>
      <c r="AL2084" s="599"/>
      <c r="AM2084" s="599"/>
      <c r="AN2084" s="599"/>
      <c r="AO2084" s="599"/>
      <c r="AP2084" s="599"/>
      <c r="AQ2084" s="599"/>
      <c r="AR2084" s="599"/>
      <c r="AS2084" s="599"/>
      <c r="AT2084" s="599"/>
      <c r="AU2084" s="599"/>
      <c r="AV2084" s="599"/>
      <c r="AW2084" s="599"/>
      <c r="AX2084" s="599"/>
      <c r="AY2084" s="599"/>
      <c r="AZ2084" s="599"/>
      <c r="BA2084" s="599"/>
      <c r="BB2084" s="599"/>
    </row>
    <row r="2085" spans="1:54" s="598" customFormat="1">
      <c r="A2085" s="610"/>
      <c r="B2085" s="610"/>
      <c r="C2085" s="611"/>
      <c r="D2085" s="612"/>
      <c r="E2085" s="613"/>
      <c r="F2085" s="597"/>
      <c r="G2085" s="615"/>
      <c r="H2085" s="615" t="str">
        <f>H$40</f>
        <v>S1</v>
      </c>
      <c r="I2085" s="615"/>
      <c r="J2085" s="615"/>
      <c r="K2085" s="615"/>
      <c r="L2085" s="599"/>
      <c r="M2085" s="599"/>
      <c r="N2085" s="599"/>
      <c r="O2085" s="599"/>
      <c r="P2085" s="599"/>
      <c r="Q2085" s="599"/>
      <c r="R2085" s="599"/>
      <c r="S2085" s="599"/>
      <c r="T2085" s="599"/>
      <c r="U2085" s="599"/>
      <c r="V2085" s="599"/>
      <c r="W2085" s="599"/>
      <c r="X2085" s="599"/>
      <c r="Y2085" s="599"/>
      <c r="Z2085" s="599"/>
      <c r="AA2085" s="599"/>
      <c r="AB2085" s="599"/>
      <c r="AC2085" s="599"/>
      <c r="AD2085" s="599"/>
      <c r="AE2085" s="599"/>
      <c r="AF2085" s="599"/>
      <c r="AG2085" s="599"/>
      <c r="AH2085" s="599"/>
      <c r="AI2085" s="599"/>
      <c r="AJ2085" s="599"/>
      <c r="AK2085" s="599"/>
      <c r="AL2085" s="599"/>
      <c r="AM2085" s="599"/>
      <c r="AN2085" s="599"/>
      <c r="AO2085" s="599"/>
      <c r="AP2085" s="599"/>
      <c r="AQ2085" s="599"/>
      <c r="AR2085" s="599"/>
      <c r="AS2085" s="599"/>
      <c r="AT2085" s="599"/>
      <c r="AU2085" s="599"/>
      <c r="AV2085" s="599"/>
      <c r="AW2085" s="599"/>
      <c r="AX2085" s="599"/>
      <c r="AY2085" s="599"/>
      <c r="AZ2085" s="599"/>
      <c r="BA2085" s="599"/>
      <c r="BB2085" s="599"/>
    </row>
    <row r="2086" spans="1:54" s="598" customFormat="1">
      <c r="A2086" s="610"/>
      <c r="B2086" s="610"/>
      <c r="C2086" s="611"/>
      <c r="D2086" s="612"/>
      <c r="E2086" s="613"/>
      <c r="F2086" s="597"/>
      <c r="G2086" s="615"/>
      <c r="H2086" s="615" t="str">
        <f>H$41</f>
        <v>S2</v>
      </c>
      <c r="I2086" s="615"/>
      <c r="J2086" s="615"/>
      <c r="K2086" s="615"/>
      <c r="L2086" s="599"/>
      <c r="M2086" s="599"/>
      <c r="N2086" s="599"/>
      <c r="O2086" s="599"/>
      <c r="P2086" s="599"/>
      <c r="Q2086" s="599"/>
      <c r="R2086" s="599"/>
      <c r="S2086" s="599"/>
      <c r="T2086" s="599"/>
      <c r="U2086" s="599"/>
      <c r="V2086" s="599"/>
      <c r="W2086" s="599"/>
      <c r="X2086" s="599"/>
      <c r="Y2086" s="599"/>
      <c r="Z2086" s="599"/>
      <c r="AA2086" s="599"/>
      <c r="AB2086" s="599"/>
      <c r="AC2086" s="599"/>
      <c r="AD2086" s="599"/>
      <c r="AE2086" s="599"/>
      <c r="AF2086" s="599"/>
      <c r="AG2086" s="599"/>
      <c r="AH2086" s="599"/>
      <c r="AI2086" s="599"/>
      <c r="AJ2086" s="599"/>
      <c r="AK2086" s="599"/>
      <c r="AL2086" s="599"/>
      <c r="AM2086" s="599"/>
      <c r="AN2086" s="599"/>
      <c r="AO2086" s="599"/>
      <c r="AP2086" s="599"/>
      <c r="AQ2086" s="599"/>
      <c r="AR2086" s="599"/>
      <c r="AS2086" s="599"/>
      <c r="AT2086" s="599"/>
      <c r="AU2086" s="599"/>
      <c r="AV2086" s="599"/>
      <c r="AW2086" s="599"/>
      <c r="AX2086" s="599"/>
      <c r="AY2086" s="599"/>
      <c r="AZ2086" s="599"/>
      <c r="BA2086" s="599"/>
      <c r="BB2086" s="599"/>
    </row>
    <row r="2087" spans="1:54" s="598" customFormat="1">
      <c r="A2087" s="610"/>
      <c r="B2087" s="610"/>
      <c r="C2087" s="611"/>
      <c r="D2087" s="612"/>
      <c r="E2087" s="613"/>
      <c r="F2087" s="597"/>
      <c r="G2087" s="615"/>
      <c r="H2087" s="615" t="str">
        <f>H$42</f>
        <v>S3</v>
      </c>
      <c r="I2087" s="615"/>
      <c r="J2087" s="615"/>
      <c r="K2087" s="615"/>
      <c r="L2087" s="599"/>
      <c r="M2087" s="599"/>
      <c r="N2087" s="599"/>
      <c r="O2087" s="599"/>
      <c r="P2087" s="599"/>
      <c r="Q2087" s="599"/>
      <c r="R2087" s="599"/>
      <c r="S2087" s="599"/>
      <c r="T2087" s="599"/>
      <c r="U2087" s="599"/>
      <c r="V2087" s="599"/>
      <c r="W2087" s="599"/>
      <c r="X2087" s="599"/>
      <c r="Y2087" s="599"/>
      <c r="Z2087" s="599"/>
      <c r="AA2087" s="599"/>
      <c r="AB2087" s="599"/>
      <c r="AC2087" s="599"/>
      <c r="AD2087" s="599"/>
      <c r="AE2087" s="599"/>
      <c r="AF2087" s="599"/>
      <c r="AG2087" s="599"/>
      <c r="AH2087" s="599"/>
      <c r="AI2087" s="599"/>
      <c r="AJ2087" s="599"/>
      <c r="AK2087" s="599"/>
      <c r="AL2087" s="599"/>
      <c r="AM2087" s="599"/>
      <c r="AN2087" s="599"/>
      <c r="AO2087" s="599"/>
      <c r="AP2087" s="599"/>
      <c r="AQ2087" s="599"/>
      <c r="AR2087" s="599"/>
      <c r="AS2087" s="599"/>
      <c r="AT2087" s="599"/>
      <c r="AU2087" s="599"/>
      <c r="AV2087" s="599"/>
      <c r="AW2087" s="599"/>
      <c r="AX2087" s="599"/>
      <c r="AY2087" s="599"/>
      <c r="AZ2087" s="599"/>
      <c r="BA2087" s="599"/>
      <c r="BB2087" s="599"/>
    </row>
    <row r="2088" spans="1:54" s="598" customFormat="1">
      <c r="A2088" s="610"/>
      <c r="B2088" s="610"/>
      <c r="C2088" s="611"/>
      <c r="D2088" s="612"/>
      <c r="E2088" s="613"/>
      <c r="F2088" s="597"/>
      <c r="G2088" s="615"/>
      <c r="H2088" s="615" t="str">
        <f>H$43</f>
        <v>S4</v>
      </c>
      <c r="I2088" s="615"/>
      <c r="J2088" s="615"/>
      <c r="K2088" s="615"/>
      <c r="L2088" s="599"/>
      <c r="M2088" s="599"/>
      <c r="N2088" s="599"/>
      <c r="O2088" s="599"/>
      <c r="P2088" s="599"/>
      <c r="Q2088" s="599"/>
      <c r="R2088" s="599"/>
      <c r="S2088" s="599"/>
      <c r="T2088" s="599"/>
      <c r="U2088" s="599"/>
      <c r="V2088" s="599"/>
      <c r="W2088" s="599"/>
      <c r="X2088" s="599"/>
      <c r="Y2088" s="599"/>
      <c r="Z2088" s="599"/>
      <c r="AA2088" s="599"/>
      <c r="AB2088" s="599"/>
      <c r="AC2088" s="599"/>
      <c r="AD2088" s="599"/>
      <c r="AE2088" s="599"/>
      <c r="AF2088" s="599"/>
      <c r="AG2088" s="599"/>
      <c r="AH2088" s="599"/>
      <c r="AI2088" s="599"/>
      <c r="AJ2088" s="599"/>
      <c r="AK2088" s="599"/>
      <c r="AL2088" s="599"/>
      <c r="AM2088" s="599"/>
      <c r="AN2088" s="599"/>
      <c r="AO2088" s="599"/>
      <c r="AP2088" s="599"/>
      <c r="AQ2088" s="599"/>
      <c r="AR2088" s="599"/>
      <c r="AS2088" s="599"/>
      <c r="AT2088" s="599"/>
      <c r="AU2088" s="599"/>
      <c r="AV2088" s="599"/>
      <c r="AW2088" s="599"/>
      <c r="AX2088" s="599"/>
      <c r="AY2088" s="599"/>
      <c r="AZ2088" s="599"/>
      <c r="BA2088" s="599"/>
      <c r="BB2088" s="599"/>
    </row>
    <row r="2089" spans="1:54" s="598" customFormat="1">
      <c r="A2089" s="610"/>
      <c r="B2089" s="610"/>
      <c r="C2089" s="611"/>
      <c r="D2089" s="612"/>
      <c r="E2089" s="613"/>
      <c r="F2089" s="597"/>
      <c r="G2089" s="600"/>
      <c r="H2089" s="600"/>
      <c r="I2089" s="600"/>
      <c r="J2089" s="600"/>
      <c r="K2089" s="600"/>
      <c r="L2089" s="599"/>
      <c r="M2089" s="599"/>
      <c r="N2089" s="599"/>
      <c r="O2089" s="599"/>
      <c r="P2089" s="599"/>
      <c r="Q2089" s="599"/>
      <c r="R2089" s="599"/>
      <c r="S2089" s="599"/>
      <c r="T2089" s="599"/>
      <c r="U2089" s="599"/>
      <c r="V2089" s="599"/>
      <c r="W2089" s="599"/>
      <c r="X2089" s="599"/>
      <c r="Y2089" s="599"/>
      <c r="Z2089" s="599"/>
      <c r="AA2089" s="599"/>
      <c r="AB2089" s="599"/>
      <c r="AC2089" s="599"/>
      <c r="AD2089" s="599"/>
      <c r="AE2089" s="599"/>
      <c r="AF2089" s="599"/>
      <c r="AG2089" s="599"/>
      <c r="AH2089" s="599"/>
      <c r="AI2089" s="599"/>
      <c r="AJ2089" s="599"/>
      <c r="AK2089" s="599"/>
      <c r="AL2089" s="599"/>
      <c r="AM2089" s="599"/>
      <c r="AN2089" s="599"/>
      <c r="AO2089" s="599"/>
      <c r="AP2089" s="599"/>
      <c r="AQ2089" s="599"/>
      <c r="AR2089" s="599"/>
      <c r="AS2089" s="599"/>
      <c r="AT2089" s="599"/>
      <c r="AU2089" s="599"/>
      <c r="AV2089" s="599"/>
      <c r="AW2089" s="599"/>
      <c r="AX2089" s="599"/>
      <c r="AY2089" s="599"/>
      <c r="AZ2089" s="599"/>
      <c r="BA2089" s="599"/>
      <c r="BB2089" s="599"/>
    </row>
    <row r="2090" spans="1:54" s="598" customFormat="1" ht="87.6">
      <c r="A2090" s="610"/>
      <c r="B2090" s="610"/>
      <c r="C2090" s="611"/>
      <c r="D2090" s="612"/>
      <c r="E2090" s="613"/>
      <c r="F2090" s="597"/>
      <c r="G2090" s="615" t="s">
        <v>2224</v>
      </c>
      <c r="H2090" s="615"/>
      <c r="I2090" s="619" t="s">
        <v>2225</v>
      </c>
      <c r="J2090" s="615"/>
      <c r="K2090" s="615"/>
      <c r="L2090" s="599"/>
      <c r="M2090" s="599"/>
      <c r="N2090" s="599"/>
      <c r="O2090" s="599"/>
      <c r="P2090" s="599"/>
      <c r="Q2090" s="599"/>
      <c r="R2090" s="599"/>
      <c r="S2090" s="599"/>
      <c r="T2090" s="599"/>
      <c r="U2090" s="599"/>
      <c r="V2090" s="599"/>
      <c r="W2090" s="599"/>
      <c r="X2090" s="599"/>
      <c r="Y2090" s="599"/>
      <c r="Z2090" s="599"/>
      <c r="AA2090" s="599"/>
      <c r="AB2090" s="599"/>
      <c r="AC2090" s="599"/>
      <c r="AD2090" s="599"/>
      <c r="AE2090" s="599"/>
      <c r="AF2090" s="599"/>
      <c r="AG2090" s="599"/>
      <c r="AH2090" s="599"/>
      <c r="AI2090" s="599"/>
      <c r="AJ2090" s="599"/>
      <c r="AK2090" s="599"/>
      <c r="AL2090" s="599"/>
      <c r="AM2090" s="599"/>
      <c r="AN2090" s="599"/>
      <c r="AO2090" s="599"/>
      <c r="AP2090" s="599"/>
      <c r="AQ2090" s="599"/>
      <c r="AR2090" s="599"/>
      <c r="AS2090" s="599"/>
      <c r="AT2090" s="599"/>
      <c r="AU2090" s="599"/>
      <c r="AV2090" s="599"/>
      <c r="AW2090" s="599"/>
      <c r="AX2090" s="599"/>
      <c r="AY2090" s="599"/>
      <c r="AZ2090" s="599"/>
      <c r="BA2090" s="599"/>
      <c r="BB2090" s="599"/>
    </row>
    <row r="2091" spans="1:54" s="598" customFormat="1">
      <c r="A2091" s="610"/>
      <c r="B2091" s="610"/>
      <c r="C2091" s="611"/>
      <c r="D2091" s="612"/>
      <c r="E2091" s="613"/>
      <c r="F2091" s="597"/>
      <c r="G2091" s="615"/>
      <c r="H2091" s="615" t="s">
        <v>1517</v>
      </c>
      <c r="I2091" s="615"/>
      <c r="J2091" s="615"/>
      <c r="K2091" s="615"/>
      <c r="L2091" s="599"/>
      <c r="M2091" s="599"/>
      <c r="N2091" s="599"/>
      <c r="O2091" s="599"/>
      <c r="P2091" s="599"/>
      <c r="Q2091" s="599"/>
      <c r="R2091" s="599"/>
      <c r="S2091" s="599"/>
      <c r="T2091" s="599"/>
      <c r="U2091" s="599"/>
      <c r="V2091" s="599"/>
      <c r="W2091" s="599"/>
      <c r="X2091" s="599"/>
      <c r="Y2091" s="599"/>
      <c r="Z2091" s="599"/>
      <c r="AA2091" s="599"/>
      <c r="AB2091" s="599"/>
      <c r="AC2091" s="599"/>
      <c r="AD2091" s="599"/>
      <c r="AE2091" s="599"/>
      <c r="AF2091" s="599"/>
      <c r="AG2091" s="599"/>
      <c r="AH2091" s="599"/>
      <c r="AI2091" s="599"/>
      <c r="AJ2091" s="599"/>
      <c r="AK2091" s="599"/>
      <c r="AL2091" s="599"/>
      <c r="AM2091" s="599"/>
      <c r="AN2091" s="599"/>
      <c r="AO2091" s="599"/>
      <c r="AP2091" s="599"/>
      <c r="AQ2091" s="599"/>
      <c r="AR2091" s="599"/>
      <c r="AS2091" s="599"/>
      <c r="AT2091" s="599"/>
      <c r="AU2091" s="599"/>
      <c r="AV2091" s="599"/>
      <c r="AW2091" s="599"/>
      <c r="AX2091" s="599"/>
      <c r="AY2091" s="599"/>
      <c r="AZ2091" s="599"/>
      <c r="BA2091" s="599"/>
      <c r="BB2091" s="599"/>
    </row>
    <row r="2092" spans="1:54" s="598" customFormat="1">
      <c r="A2092" s="610"/>
      <c r="B2092" s="610"/>
      <c r="C2092" s="611"/>
      <c r="D2092" s="612"/>
      <c r="E2092" s="613"/>
      <c r="F2092" s="597"/>
      <c r="G2092" s="615"/>
      <c r="H2092" s="615" t="str">
        <f>H$39</f>
        <v>MA</v>
      </c>
      <c r="I2092" s="615"/>
      <c r="J2092" s="615"/>
      <c r="K2092" s="615"/>
      <c r="L2092" s="599"/>
      <c r="M2092" s="599"/>
      <c r="N2092" s="599"/>
      <c r="O2092" s="599"/>
      <c r="P2092" s="599"/>
      <c r="Q2092" s="599"/>
      <c r="R2092" s="599"/>
      <c r="S2092" s="599"/>
      <c r="T2092" s="599"/>
      <c r="U2092" s="599"/>
      <c r="V2092" s="599"/>
      <c r="W2092" s="599"/>
      <c r="X2092" s="599"/>
      <c r="Y2092" s="599"/>
      <c r="Z2092" s="599"/>
      <c r="AA2092" s="599"/>
      <c r="AB2092" s="599"/>
      <c r="AC2092" s="599"/>
      <c r="AD2092" s="599"/>
      <c r="AE2092" s="599"/>
      <c r="AF2092" s="599"/>
      <c r="AG2092" s="599"/>
      <c r="AH2092" s="599"/>
      <c r="AI2092" s="599"/>
      <c r="AJ2092" s="599"/>
      <c r="AK2092" s="599"/>
      <c r="AL2092" s="599"/>
      <c r="AM2092" s="599"/>
      <c r="AN2092" s="599"/>
      <c r="AO2092" s="599"/>
      <c r="AP2092" s="599"/>
      <c r="AQ2092" s="599"/>
      <c r="AR2092" s="599"/>
      <c r="AS2092" s="599"/>
      <c r="AT2092" s="599"/>
      <c r="AU2092" s="599"/>
      <c r="AV2092" s="599"/>
      <c r="AW2092" s="599"/>
      <c r="AX2092" s="599"/>
      <c r="AY2092" s="599"/>
      <c r="AZ2092" s="599"/>
      <c r="BA2092" s="599"/>
      <c r="BB2092" s="599"/>
    </row>
    <row r="2093" spans="1:54" s="598" customFormat="1">
      <c r="A2093" s="610"/>
      <c r="B2093" s="610"/>
      <c r="C2093" s="611"/>
      <c r="D2093" s="612"/>
      <c r="E2093" s="613"/>
      <c r="F2093" s="597"/>
      <c r="G2093" s="615"/>
      <c r="H2093" s="615" t="str">
        <f>H$40</f>
        <v>S1</v>
      </c>
      <c r="I2093" s="615"/>
      <c r="J2093" s="615"/>
      <c r="K2093" s="615"/>
      <c r="L2093" s="599"/>
      <c r="M2093" s="599"/>
      <c r="N2093" s="599"/>
      <c r="O2093" s="599"/>
      <c r="P2093" s="599"/>
      <c r="Q2093" s="599"/>
      <c r="R2093" s="599"/>
      <c r="S2093" s="599"/>
      <c r="T2093" s="599"/>
      <c r="U2093" s="599"/>
      <c r="V2093" s="599"/>
      <c r="W2093" s="599"/>
      <c r="X2093" s="599"/>
      <c r="Y2093" s="599"/>
      <c r="Z2093" s="599"/>
      <c r="AA2093" s="599"/>
      <c r="AB2093" s="599"/>
      <c r="AC2093" s="599"/>
      <c r="AD2093" s="599"/>
      <c r="AE2093" s="599"/>
      <c r="AF2093" s="599"/>
      <c r="AG2093" s="599"/>
      <c r="AH2093" s="599"/>
      <c r="AI2093" s="599"/>
      <c r="AJ2093" s="599"/>
      <c r="AK2093" s="599"/>
      <c r="AL2093" s="599"/>
      <c r="AM2093" s="599"/>
      <c r="AN2093" s="599"/>
      <c r="AO2093" s="599"/>
      <c r="AP2093" s="599"/>
      <c r="AQ2093" s="599"/>
      <c r="AR2093" s="599"/>
      <c r="AS2093" s="599"/>
      <c r="AT2093" s="599"/>
      <c r="AU2093" s="599"/>
      <c r="AV2093" s="599"/>
      <c r="AW2093" s="599"/>
      <c r="AX2093" s="599"/>
      <c r="AY2093" s="599"/>
      <c r="AZ2093" s="599"/>
      <c r="BA2093" s="599"/>
      <c r="BB2093" s="599"/>
    </row>
    <row r="2094" spans="1:54" s="598" customFormat="1">
      <c r="A2094" s="610"/>
      <c r="B2094" s="610"/>
      <c r="C2094" s="611"/>
      <c r="D2094" s="612"/>
      <c r="E2094" s="613"/>
      <c r="F2094" s="597"/>
      <c r="G2094" s="615"/>
      <c r="H2094" s="615" t="str">
        <f>H$41</f>
        <v>S2</v>
      </c>
      <c r="I2094" s="615"/>
      <c r="J2094" s="615"/>
      <c r="K2094" s="615"/>
      <c r="L2094" s="599"/>
      <c r="M2094" s="599"/>
      <c r="N2094" s="599"/>
      <c r="O2094" s="599"/>
      <c r="P2094" s="599"/>
      <c r="Q2094" s="599"/>
      <c r="R2094" s="599"/>
      <c r="S2094" s="599"/>
      <c r="T2094" s="599"/>
      <c r="U2094" s="599"/>
      <c r="V2094" s="599"/>
      <c r="W2094" s="599"/>
      <c r="X2094" s="599"/>
      <c r="Y2094" s="599"/>
      <c r="Z2094" s="599"/>
      <c r="AA2094" s="599"/>
      <c r="AB2094" s="599"/>
      <c r="AC2094" s="599"/>
      <c r="AD2094" s="599"/>
      <c r="AE2094" s="599"/>
      <c r="AF2094" s="599"/>
      <c r="AG2094" s="599"/>
      <c r="AH2094" s="599"/>
      <c r="AI2094" s="599"/>
      <c r="AJ2094" s="599"/>
      <c r="AK2094" s="599"/>
      <c r="AL2094" s="599"/>
      <c r="AM2094" s="599"/>
      <c r="AN2094" s="599"/>
      <c r="AO2094" s="599"/>
      <c r="AP2094" s="599"/>
      <c r="AQ2094" s="599"/>
      <c r="AR2094" s="599"/>
      <c r="AS2094" s="599"/>
      <c r="AT2094" s="599"/>
      <c r="AU2094" s="599"/>
      <c r="AV2094" s="599"/>
      <c r="AW2094" s="599"/>
      <c r="AX2094" s="599"/>
      <c r="AY2094" s="599"/>
      <c r="AZ2094" s="599"/>
      <c r="BA2094" s="599"/>
      <c r="BB2094" s="599"/>
    </row>
    <row r="2095" spans="1:54" s="598" customFormat="1">
      <c r="A2095" s="610"/>
      <c r="B2095" s="610"/>
      <c r="C2095" s="611"/>
      <c r="D2095" s="612"/>
      <c r="E2095" s="613"/>
      <c r="F2095" s="597"/>
      <c r="G2095" s="615"/>
      <c r="H2095" s="615" t="str">
        <f>H$42</f>
        <v>S3</v>
      </c>
      <c r="I2095" s="615"/>
      <c r="J2095" s="615"/>
      <c r="K2095" s="615"/>
      <c r="L2095" s="599"/>
      <c r="M2095" s="599"/>
      <c r="N2095" s="599"/>
      <c r="O2095" s="599"/>
      <c r="P2095" s="599"/>
      <c r="Q2095" s="599"/>
      <c r="R2095" s="599"/>
      <c r="S2095" s="599"/>
      <c r="T2095" s="599"/>
      <c r="U2095" s="599"/>
      <c r="V2095" s="599"/>
      <c r="W2095" s="599"/>
      <c r="X2095" s="599"/>
      <c r="Y2095" s="599"/>
      <c r="Z2095" s="599"/>
      <c r="AA2095" s="599"/>
      <c r="AB2095" s="599"/>
      <c r="AC2095" s="599"/>
      <c r="AD2095" s="599"/>
      <c r="AE2095" s="599"/>
      <c r="AF2095" s="599"/>
      <c r="AG2095" s="599"/>
      <c r="AH2095" s="599"/>
      <c r="AI2095" s="599"/>
      <c r="AJ2095" s="599"/>
      <c r="AK2095" s="599"/>
      <c r="AL2095" s="599"/>
      <c r="AM2095" s="599"/>
      <c r="AN2095" s="599"/>
      <c r="AO2095" s="599"/>
      <c r="AP2095" s="599"/>
      <c r="AQ2095" s="599"/>
      <c r="AR2095" s="599"/>
      <c r="AS2095" s="599"/>
      <c r="AT2095" s="599"/>
      <c r="AU2095" s="599"/>
      <c r="AV2095" s="599"/>
      <c r="AW2095" s="599"/>
      <c r="AX2095" s="599"/>
      <c r="AY2095" s="599"/>
      <c r="AZ2095" s="599"/>
      <c r="BA2095" s="599"/>
      <c r="BB2095" s="599"/>
    </row>
    <row r="2096" spans="1:54" s="598" customFormat="1">
      <c r="A2096" s="610"/>
      <c r="B2096" s="610"/>
      <c r="C2096" s="611"/>
      <c r="D2096" s="612"/>
      <c r="E2096" s="613"/>
      <c r="F2096" s="597"/>
      <c r="G2096" s="615"/>
      <c r="H2096" s="615" t="str">
        <f>H$43</f>
        <v>S4</v>
      </c>
      <c r="I2096" s="615"/>
      <c r="J2096" s="615"/>
      <c r="K2096" s="615"/>
      <c r="L2096" s="599"/>
      <c r="M2096" s="599"/>
      <c r="N2096" s="599"/>
      <c r="O2096" s="599"/>
      <c r="P2096" s="599"/>
      <c r="Q2096" s="599"/>
      <c r="R2096" s="599"/>
      <c r="S2096" s="599"/>
      <c r="T2096" s="599"/>
      <c r="U2096" s="599"/>
      <c r="V2096" s="599"/>
      <c r="W2096" s="599"/>
      <c r="X2096" s="599"/>
      <c r="Y2096" s="599"/>
      <c r="Z2096" s="599"/>
      <c r="AA2096" s="599"/>
      <c r="AB2096" s="599"/>
      <c r="AC2096" s="599"/>
      <c r="AD2096" s="599"/>
      <c r="AE2096" s="599"/>
      <c r="AF2096" s="599"/>
      <c r="AG2096" s="599"/>
      <c r="AH2096" s="599"/>
      <c r="AI2096" s="599"/>
      <c r="AJ2096" s="599"/>
      <c r="AK2096" s="599"/>
      <c r="AL2096" s="599"/>
      <c r="AM2096" s="599"/>
      <c r="AN2096" s="599"/>
      <c r="AO2096" s="599"/>
      <c r="AP2096" s="599"/>
      <c r="AQ2096" s="599"/>
      <c r="AR2096" s="599"/>
      <c r="AS2096" s="599"/>
      <c r="AT2096" s="599"/>
      <c r="AU2096" s="599"/>
      <c r="AV2096" s="599"/>
      <c r="AW2096" s="599"/>
      <c r="AX2096" s="599"/>
      <c r="AY2096" s="599"/>
      <c r="AZ2096" s="599"/>
      <c r="BA2096" s="599"/>
      <c r="BB2096" s="599"/>
    </row>
    <row r="2097" spans="1:54" s="598" customFormat="1">
      <c r="A2097" s="610"/>
      <c r="B2097" s="610"/>
      <c r="C2097" s="611"/>
      <c r="D2097" s="612"/>
      <c r="E2097" s="613"/>
      <c r="F2097" s="597"/>
      <c r="G2097" s="600"/>
      <c r="H2097" s="600"/>
      <c r="I2097" s="600"/>
      <c r="J2097" s="600"/>
      <c r="K2097" s="600"/>
      <c r="L2097" s="599"/>
      <c r="M2097" s="599"/>
      <c r="N2097" s="599"/>
      <c r="O2097" s="599"/>
      <c r="P2097" s="599"/>
      <c r="Q2097" s="599"/>
      <c r="R2097" s="599"/>
      <c r="S2097" s="599"/>
      <c r="T2097" s="599"/>
      <c r="U2097" s="599"/>
      <c r="V2097" s="599"/>
      <c r="W2097" s="599"/>
      <c r="X2097" s="599"/>
      <c r="Y2097" s="599"/>
      <c r="Z2097" s="599"/>
      <c r="AA2097" s="599"/>
      <c r="AB2097" s="599"/>
      <c r="AC2097" s="599"/>
      <c r="AD2097" s="599"/>
      <c r="AE2097" s="599"/>
      <c r="AF2097" s="599"/>
      <c r="AG2097" s="599"/>
      <c r="AH2097" s="599"/>
      <c r="AI2097" s="599"/>
      <c r="AJ2097" s="599"/>
      <c r="AK2097" s="599"/>
      <c r="AL2097" s="599"/>
      <c r="AM2097" s="599"/>
      <c r="AN2097" s="599"/>
      <c r="AO2097" s="599"/>
      <c r="AP2097" s="599"/>
      <c r="AQ2097" s="599"/>
      <c r="AR2097" s="599"/>
      <c r="AS2097" s="599"/>
      <c r="AT2097" s="599"/>
      <c r="AU2097" s="599"/>
      <c r="AV2097" s="599"/>
      <c r="AW2097" s="599"/>
      <c r="AX2097" s="599"/>
      <c r="AY2097" s="599"/>
      <c r="AZ2097" s="599"/>
      <c r="BA2097" s="599"/>
      <c r="BB2097" s="599"/>
    </row>
    <row r="2098" spans="1:54" s="598" customFormat="1" ht="75">
      <c r="A2098" s="610"/>
      <c r="B2098" s="610"/>
      <c r="C2098" s="611"/>
      <c r="D2098" s="612"/>
      <c r="E2098" s="613"/>
      <c r="F2098" s="597"/>
      <c r="G2098" s="615" t="s">
        <v>2226</v>
      </c>
      <c r="H2098" s="615"/>
      <c r="I2098" s="619" t="s">
        <v>2227</v>
      </c>
      <c r="J2098" s="615"/>
      <c r="K2098" s="615"/>
      <c r="L2098" s="599"/>
      <c r="M2098" s="599"/>
      <c r="N2098" s="599"/>
      <c r="O2098" s="599"/>
      <c r="P2098" s="599"/>
      <c r="Q2098" s="599"/>
      <c r="R2098" s="599"/>
      <c r="S2098" s="599"/>
      <c r="T2098" s="599"/>
      <c r="U2098" s="599"/>
      <c r="V2098" s="599"/>
      <c r="W2098" s="599"/>
      <c r="X2098" s="599"/>
      <c r="Y2098" s="599"/>
      <c r="Z2098" s="599"/>
      <c r="AA2098" s="599"/>
      <c r="AB2098" s="599"/>
      <c r="AC2098" s="599"/>
      <c r="AD2098" s="599"/>
      <c r="AE2098" s="599"/>
      <c r="AF2098" s="599"/>
      <c r="AG2098" s="599"/>
      <c r="AH2098" s="599"/>
      <c r="AI2098" s="599"/>
      <c r="AJ2098" s="599"/>
      <c r="AK2098" s="599"/>
      <c r="AL2098" s="599"/>
      <c r="AM2098" s="599"/>
      <c r="AN2098" s="599"/>
      <c r="AO2098" s="599"/>
      <c r="AP2098" s="599"/>
      <c r="AQ2098" s="599"/>
      <c r="AR2098" s="599"/>
      <c r="AS2098" s="599"/>
      <c r="AT2098" s="599"/>
      <c r="AU2098" s="599"/>
      <c r="AV2098" s="599"/>
      <c r="AW2098" s="599"/>
      <c r="AX2098" s="599"/>
      <c r="AY2098" s="599"/>
      <c r="AZ2098" s="599"/>
      <c r="BA2098" s="599"/>
      <c r="BB2098" s="599"/>
    </row>
    <row r="2099" spans="1:54" s="598" customFormat="1">
      <c r="A2099" s="610"/>
      <c r="B2099" s="610"/>
      <c r="C2099" s="611"/>
      <c r="D2099" s="612"/>
      <c r="E2099" s="613"/>
      <c r="F2099" s="597"/>
      <c r="G2099" s="615"/>
      <c r="H2099" s="615" t="s">
        <v>1517</v>
      </c>
      <c r="I2099" s="615"/>
      <c r="J2099" s="615"/>
      <c r="K2099" s="615"/>
      <c r="L2099" s="599"/>
      <c r="M2099" s="599"/>
      <c r="N2099" s="599"/>
      <c r="O2099" s="599"/>
      <c r="P2099" s="599"/>
      <c r="Q2099" s="599"/>
      <c r="R2099" s="599"/>
      <c r="S2099" s="599"/>
      <c r="T2099" s="599"/>
      <c r="U2099" s="599"/>
      <c r="V2099" s="599"/>
      <c r="W2099" s="599"/>
      <c r="X2099" s="599"/>
      <c r="Y2099" s="599"/>
      <c r="Z2099" s="599"/>
      <c r="AA2099" s="599"/>
      <c r="AB2099" s="599"/>
      <c r="AC2099" s="599"/>
      <c r="AD2099" s="599"/>
      <c r="AE2099" s="599"/>
      <c r="AF2099" s="599"/>
      <c r="AG2099" s="599"/>
      <c r="AH2099" s="599"/>
      <c r="AI2099" s="599"/>
      <c r="AJ2099" s="599"/>
      <c r="AK2099" s="599"/>
      <c r="AL2099" s="599"/>
      <c r="AM2099" s="599"/>
      <c r="AN2099" s="599"/>
      <c r="AO2099" s="599"/>
      <c r="AP2099" s="599"/>
      <c r="AQ2099" s="599"/>
      <c r="AR2099" s="599"/>
      <c r="AS2099" s="599"/>
      <c r="AT2099" s="599"/>
      <c r="AU2099" s="599"/>
      <c r="AV2099" s="599"/>
      <c r="AW2099" s="599"/>
      <c r="AX2099" s="599"/>
      <c r="AY2099" s="599"/>
      <c r="AZ2099" s="599"/>
      <c r="BA2099" s="599"/>
      <c r="BB2099" s="599"/>
    </row>
    <row r="2100" spans="1:54" s="598" customFormat="1">
      <c r="A2100" s="610"/>
      <c r="B2100" s="610"/>
      <c r="C2100" s="611"/>
      <c r="D2100" s="612"/>
      <c r="E2100" s="613"/>
      <c r="F2100" s="597"/>
      <c r="G2100" s="615"/>
      <c r="H2100" s="615" t="str">
        <f>H$39</f>
        <v>MA</v>
      </c>
      <c r="I2100" s="615"/>
      <c r="J2100" s="615"/>
      <c r="K2100" s="615"/>
      <c r="L2100" s="599"/>
      <c r="M2100" s="599"/>
      <c r="N2100" s="599"/>
      <c r="O2100" s="599"/>
      <c r="P2100" s="599"/>
      <c r="Q2100" s="599"/>
      <c r="R2100" s="599"/>
      <c r="S2100" s="599"/>
      <c r="T2100" s="599"/>
      <c r="U2100" s="599"/>
      <c r="V2100" s="599"/>
      <c r="W2100" s="599"/>
      <c r="X2100" s="599"/>
      <c r="Y2100" s="599"/>
      <c r="Z2100" s="599"/>
      <c r="AA2100" s="599"/>
      <c r="AB2100" s="599"/>
      <c r="AC2100" s="599"/>
      <c r="AD2100" s="599"/>
      <c r="AE2100" s="599"/>
      <c r="AF2100" s="599"/>
      <c r="AG2100" s="599"/>
      <c r="AH2100" s="599"/>
      <c r="AI2100" s="599"/>
      <c r="AJ2100" s="599"/>
      <c r="AK2100" s="599"/>
      <c r="AL2100" s="599"/>
      <c r="AM2100" s="599"/>
      <c r="AN2100" s="599"/>
      <c r="AO2100" s="599"/>
      <c r="AP2100" s="599"/>
      <c r="AQ2100" s="599"/>
      <c r="AR2100" s="599"/>
      <c r="AS2100" s="599"/>
      <c r="AT2100" s="599"/>
      <c r="AU2100" s="599"/>
      <c r="AV2100" s="599"/>
      <c r="AW2100" s="599"/>
      <c r="AX2100" s="599"/>
      <c r="AY2100" s="599"/>
      <c r="AZ2100" s="599"/>
      <c r="BA2100" s="599"/>
      <c r="BB2100" s="599"/>
    </row>
    <row r="2101" spans="1:54" s="598" customFormat="1">
      <c r="A2101" s="610"/>
      <c r="B2101" s="610"/>
      <c r="C2101" s="611"/>
      <c r="D2101" s="612"/>
      <c r="E2101" s="613"/>
      <c r="F2101" s="597"/>
      <c r="G2101" s="615"/>
      <c r="H2101" s="615" t="str">
        <f>H$40</f>
        <v>S1</v>
      </c>
      <c r="I2101" s="615"/>
      <c r="J2101" s="615"/>
      <c r="K2101" s="615"/>
      <c r="L2101" s="599"/>
      <c r="M2101" s="599"/>
      <c r="N2101" s="599"/>
      <c r="O2101" s="599"/>
      <c r="P2101" s="599"/>
      <c r="Q2101" s="599"/>
      <c r="R2101" s="599"/>
      <c r="S2101" s="599"/>
      <c r="T2101" s="599"/>
      <c r="U2101" s="599"/>
      <c r="V2101" s="599"/>
      <c r="W2101" s="599"/>
      <c r="X2101" s="599"/>
      <c r="Y2101" s="599"/>
      <c r="Z2101" s="599"/>
      <c r="AA2101" s="599"/>
      <c r="AB2101" s="599"/>
      <c r="AC2101" s="599"/>
      <c r="AD2101" s="599"/>
      <c r="AE2101" s="599"/>
      <c r="AF2101" s="599"/>
      <c r="AG2101" s="599"/>
      <c r="AH2101" s="599"/>
      <c r="AI2101" s="599"/>
      <c r="AJ2101" s="599"/>
      <c r="AK2101" s="599"/>
      <c r="AL2101" s="599"/>
      <c r="AM2101" s="599"/>
      <c r="AN2101" s="599"/>
      <c r="AO2101" s="599"/>
      <c r="AP2101" s="599"/>
      <c r="AQ2101" s="599"/>
      <c r="AR2101" s="599"/>
      <c r="AS2101" s="599"/>
      <c r="AT2101" s="599"/>
      <c r="AU2101" s="599"/>
      <c r="AV2101" s="599"/>
      <c r="AW2101" s="599"/>
      <c r="AX2101" s="599"/>
      <c r="AY2101" s="599"/>
      <c r="AZ2101" s="599"/>
      <c r="BA2101" s="599"/>
      <c r="BB2101" s="599"/>
    </row>
    <row r="2102" spans="1:54" s="598" customFormat="1">
      <c r="A2102" s="610"/>
      <c r="B2102" s="610"/>
      <c r="C2102" s="611"/>
      <c r="D2102" s="612"/>
      <c r="E2102" s="613"/>
      <c r="F2102" s="597"/>
      <c r="G2102" s="615"/>
      <c r="H2102" s="615" t="str">
        <f>H$41</f>
        <v>S2</v>
      </c>
      <c r="I2102" s="615"/>
      <c r="J2102" s="615"/>
      <c r="K2102" s="615"/>
      <c r="L2102" s="599"/>
      <c r="M2102" s="599"/>
      <c r="N2102" s="599"/>
      <c r="O2102" s="599"/>
      <c r="P2102" s="599"/>
      <c r="Q2102" s="599"/>
      <c r="R2102" s="599"/>
      <c r="S2102" s="599"/>
      <c r="T2102" s="599"/>
      <c r="U2102" s="599"/>
      <c r="V2102" s="599"/>
      <c r="W2102" s="599"/>
      <c r="X2102" s="599"/>
      <c r="Y2102" s="599"/>
      <c r="Z2102" s="599"/>
      <c r="AA2102" s="599"/>
      <c r="AB2102" s="599"/>
      <c r="AC2102" s="599"/>
      <c r="AD2102" s="599"/>
      <c r="AE2102" s="599"/>
      <c r="AF2102" s="599"/>
      <c r="AG2102" s="599"/>
      <c r="AH2102" s="599"/>
      <c r="AI2102" s="599"/>
      <c r="AJ2102" s="599"/>
      <c r="AK2102" s="599"/>
      <c r="AL2102" s="599"/>
      <c r="AM2102" s="599"/>
      <c r="AN2102" s="599"/>
      <c r="AO2102" s="599"/>
      <c r="AP2102" s="599"/>
      <c r="AQ2102" s="599"/>
      <c r="AR2102" s="599"/>
      <c r="AS2102" s="599"/>
      <c r="AT2102" s="599"/>
      <c r="AU2102" s="599"/>
      <c r="AV2102" s="599"/>
      <c r="AW2102" s="599"/>
      <c r="AX2102" s="599"/>
      <c r="AY2102" s="599"/>
      <c r="AZ2102" s="599"/>
      <c r="BA2102" s="599"/>
      <c r="BB2102" s="599"/>
    </row>
    <row r="2103" spans="1:54" s="598" customFormat="1">
      <c r="A2103" s="610"/>
      <c r="B2103" s="610"/>
      <c r="C2103" s="611"/>
      <c r="D2103" s="612"/>
      <c r="E2103" s="613"/>
      <c r="F2103" s="597"/>
      <c r="G2103" s="615"/>
      <c r="H2103" s="615" t="str">
        <f>H$42</f>
        <v>S3</v>
      </c>
      <c r="I2103" s="615"/>
      <c r="J2103" s="615"/>
      <c r="K2103" s="615"/>
      <c r="L2103" s="599"/>
      <c r="M2103" s="599"/>
      <c r="N2103" s="599"/>
      <c r="O2103" s="599"/>
      <c r="P2103" s="599"/>
      <c r="Q2103" s="599"/>
      <c r="R2103" s="599"/>
      <c r="S2103" s="599"/>
      <c r="T2103" s="599"/>
      <c r="U2103" s="599"/>
      <c r="V2103" s="599"/>
      <c r="W2103" s="599"/>
      <c r="X2103" s="599"/>
      <c r="Y2103" s="599"/>
      <c r="Z2103" s="599"/>
      <c r="AA2103" s="599"/>
      <c r="AB2103" s="599"/>
      <c r="AC2103" s="599"/>
      <c r="AD2103" s="599"/>
      <c r="AE2103" s="599"/>
      <c r="AF2103" s="599"/>
      <c r="AG2103" s="599"/>
      <c r="AH2103" s="599"/>
      <c r="AI2103" s="599"/>
      <c r="AJ2103" s="599"/>
      <c r="AK2103" s="599"/>
      <c r="AL2103" s="599"/>
      <c r="AM2103" s="599"/>
      <c r="AN2103" s="599"/>
      <c r="AO2103" s="599"/>
      <c r="AP2103" s="599"/>
      <c r="AQ2103" s="599"/>
      <c r="AR2103" s="599"/>
      <c r="AS2103" s="599"/>
      <c r="AT2103" s="599"/>
      <c r="AU2103" s="599"/>
      <c r="AV2103" s="599"/>
      <c r="AW2103" s="599"/>
      <c r="AX2103" s="599"/>
      <c r="AY2103" s="599"/>
      <c r="AZ2103" s="599"/>
      <c r="BA2103" s="599"/>
      <c r="BB2103" s="599"/>
    </row>
    <row r="2104" spans="1:54" s="598" customFormat="1">
      <c r="A2104" s="610"/>
      <c r="B2104" s="610"/>
      <c r="C2104" s="611"/>
      <c r="D2104" s="612"/>
      <c r="E2104" s="613"/>
      <c r="F2104" s="597"/>
      <c r="G2104" s="615"/>
      <c r="H2104" s="615" t="str">
        <f>H$43</f>
        <v>S4</v>
      </c>
      <c r="I2104" s="615"/>
      <c r="J2104" s="615"/>
      <c r="K2104" s="615"/>
      <c r="L2104" s="599"/>
      <c r="M2104" s="599"/>
      <c r="N2104" s="599"/>
      <c r="O2104" s="599"/>
      <c r="P2104" s="599"/>
      <c r="Q2104" s="599"/>
      <c r="R2104" s="599"/>
      <c r="S2104" s="599"/>
      <c r="T2104" s="599"/>
      <c r="U2104" s="599"/>
      <c r="V2104" s="599"/>
      <c r="W2104" s="599"/>
      <c r="X2104" s="599"/>
      <c r="Y2104" s="599"/>
      <c r="Z2104" s="599"/>
      <c r="AA2104" s="599"/>
      <c r="AB2104" s="599"/>
      <c r="AC2104" s="599"/>
      <c r="AD2104" s="599"/>
      <c r="AE2104" s="599"/>
      <c r="AF2104" s="599"/>
      <c r="AG2104" s="599"/>
      <c r="AH2104" s="599"/>
      <c r="AI2104" s="599"/>
      <c r="AJ2104" s="599"/>
      <c r="AK2104" s="599"/>
      <c r="AL2104" s="599"/>
      <c r="AM2104" s="599"/>
      <c r="AN2104" s="599"/>
      <c r="AO2104" s="599"/>
      <c r="AP2104" s="599"/>
      <c r="AQ2104" s="599"/>
      <c r="AR2104" s="599"/>
      <c r="AS2104" s="599"/>
      <c r="AT2104" s="599"/>
      <c r="AU2104" s="599"/>
      <c r="AV2104" s="599"/>
      <c r="AW2104" s="599"/>
      <c r="AX2104" s="599"/>
      <c r="AY2104" s="599"/>
      <c r="AZ2104" s="599"/>
      <c r="BA2104" s="599"/>
      <c r="BB2104" s="599"/>
    </row>
    <row r="2105" spans="1:54" s="598" customFormat="1">
      <c r="A2105" s="610"/>
      <c r="B2105" s="610"/>
      <c r="C2105" s="611"/>
      <c r="D2105" s="612"/>
      <c r="E2105" s="613"/>
      <c r="F2105" s="597"/>
      <c r="G2105" s="600"/>
      <c r="H2105" s="600"/>
      <c r="I2105" s="600"/>
      <c r="J2105" s="600"/>
      <c r="K2105" s="600"/>
      <c r="L2105" s="599"/>
      <c r="M2105" s="599"/>
      <c r="N2105" s="599"/>
      <c r="O2105" s="599"/>
      <c r="P2105" s="599"/>
      <c r="Q2105" s="599"/>
      <c r="R2105" s="599"/>
      <c r="S2105" s="599"/>
      <c r="T2105" s="599"/>
      <c r="U2105" s="599"/>
      <c r="V2105" s="599"/>
      <c r="W2105" s="599"/>
      <c r="X2105" s="599"/>
      <c r="Y2105" s="599"/>
      <c r="Z2105" s="599"/>
      <c r="AA2105" s="599"/>
      <c r="AB2105" s="599"/>
      <c r="AC2105" s="599"/>
      <c r="AD2105" s="599"/>
      <c r="AE2105" s="599"/>
      <c r="AF2105" s="599"/>
      <c r="AG2105" s="599"/>
      <c r="AH2105" s="599"/>
      <c r="AI2105" s="599"/>
      <c r="AJ2105" s="599"/>
      <c r="AK2105" s="599"/>
      <c r="AL2105" s="599"/>
      <c r="AM2105" s="599"/>
      <c r="AN2105" s="599"/>
      <c r="AO2105" s="599"/>
      <c r="AP2105" s="599"/>
      <c r="AQ2105" s="599"/>
      <c r="AR2105" s="599"/>
      <c r="AS2105" s="599"/>
      <c r="AT2105" s="599"/>
      <c r="AU2105" s="599"/>
      <c r="AV2105" s="599"/>
      <c r="AW2105" s="599"/>
      <c r="AX2105" s="599"/>
      <c r="AY2105" s="599"/>
      <c r="AZ2105" s="599"/>
      <c r="BA2105" s="599"/>
      <c r="BB2105" s="599"/>
    </row>
    <row r="2106" spans="1:54" s="598" customFormat="1">
      <c r="A2106" s="601">
        <v>5.7</v>
      </c>
      <c r="B2106" s="601"/>
      <c r="C2106" s="593" t="s">
        <v>1492</v>
      </c>
      <c r="D2106" s="602"/>
      <c r="E2106" s="640"/>
      <c r="F2106" s="597"/>
      <c r="G2106" s="601">
        <v>5.7</v>
      </c>
      <c r="H2106" s="601"/>
      <c r="I2106" s="593" t="s">
        <v>1492</v>
      </c>
      <c r="J2106" s="602"/>
      <c r="K2106" s="640"/>
      <c r="L2106" s="599"/>
      <c r="M2106" s="599"/>
      <c r="N2106" s="599"/>
      <c r="O2106" s="599"/>
      <c r="P2106" s="599"/>
      <c r="Q2106" s="599"/>
      <c r="R2106" s="599"/>
      <c r="S2106" s="599"/>
      <c r="T2106" s="599"/>
      <c r="U2106" s="599"/>
      <c r="V2106" s="599"/>
      <c r="W2106" s="599"/>
      <c r="X2106" s="599"/>
      <c r="Y2106" s="599"/>
      <c r="Z2106" s="599"/>
      <c r="AA2106" s="599"/>
      <c r="AB2106" s="599"/>
      <c r="AC2106" s="599"/>
      <c r="AD2106" s="599"/>
      <c r="AE2106" s="599"/>
      <c r="AF2106" s="599"/>
      <c r="AG2106" s="599"/>
      <c r="AH2106" s="599"/>
      <c r="AI2106" s="599"/>
      <c r="AJ2106" s="599"/>
      <c r="AK2106" s="599"/>
      <c r="AL2106" s="599"/>
      <c r="AM2106" s="599"/>
      <c r="AN2106" s="599"/>
      <c r="AO2106" s="599"/>
      <c r="AP2106" s="599"/>
      <c r="AQ2106" s="599"/>
      <c r="AR2106" s="599"/>
      <c r="AS2106" s="599"/>
      <c r="AT2106" s="599"/>
      <c r="AU2106" s="599"/>
      <c r="AV2106" s="599"/>
      <c r="AW2106" s="599"/>
      <c r="AX2106" s="599"/>
      <c r="AY2106" s="599"/>
      <c r="AZ2106" s="599"/>
      <c r="BA2106" s="599"/>
      <c r="BB2106" s="599"/>
    </row>
    <row r="2107" spans="1:54" s="598" customFormat="1" ht="83.25" customHeight="1">
      <c r="A2107" s="605" t="s">
        <v>1493</v>
      </c>
      <c r="B2107" s="605"/>
      <c r="C2107" s="606" t="s">
        <v>1494</v>
      </c>
      <c r="D2107" s="607"/>
      <c r="E2107" s="608"/>
      <c r="F2107" s="597"/>
      <c r="G2107" s="605" t="s">
        <v>1493</v>
      </c>
      <c r="H2107" s="605"/>
      <c r="I2107" s="606" t="s">
        <v>2228</v>
      </c>
      <c r="J2107" s="607"/>
      <c r="K2107" s="608"/>
      <c r="L2107" s="599"/>
      <c r="M2107" s="599"/>
      <c r="N2107" s="599"/>
      <c r="O2107" s="599"/>
      <c r="P2107" s="599"/>
      <c r="Q2107" s="599"/>
      <c r="R2107" s="599"/>
      <c r="S2107" s="599"/>
      <c r="T2107" s="599"/>
      <c r="U2107" s="599"/>
      <c r="V2107" s="599"/>
      <c r="W2107" s="599"/>
      <c r="X2107" s="599"/>
      <c r="Y2107" s="599"/>
      <c r="Z2107" s="599"/>
      <c r="AA2107" s="599"/>
      <c r="AB2107" s="599"/>
      <c r="AC2107" s="599"/>
      <c r="AD2107" s="599"/>
      <c r="AE2107" s="599"/>
      <c r="AF2107" s="599"/>
      <c r="AG2107" s="599"/>
      <c r="AH2107" s="599"/>
      <c r="AI2107" s="599"/>
      <c r="AJ2107" s="599"/>
      <c r="AK2107" s="599"/>
      <c r="AL2107" s="599"/>
      <c r="AM2107" s="599"/>
      <c r="AN2107" s="599"/>
      <c r="AO2107" s="599"/>
      <c r="AP2107" s="599"/>
      <c r="AQ2107" s="599"/>
      <c r="AR2107" s="599"/>
      <c r="AS2107" s="599"/>
      <c r="AT2107" s="599"/>
      <c r="AU2107" s="599"/>
      <c r="AV2107" s="599"/>
      <c r="AW2107" s="599"/>
      <c r="AX2107" s="599"/>
      <c r="AY2107" s="599"/>
      <c r="AZ2107" s="599"/>
      <c r="BA2107" s="599"/>
      <c r="BB2107" s="599"/>
    </row>
    <row r="2108" spans="1:54" s="598" customFormat="1">
      <c r="A2108" s="605"/>
      <c r="B2108" s="605" t="s">
        <v>1517</v>
      </c>
      <c r="C2108" s="574"/>
      <c r="D2108" s="607"/>
      <c r="E2108" s="608"/>
      <c r="F2108" s="597"/>
      <c r="G2108" s="605"/>
      <c r="H2108" s="605" t="s">
        <v>1517</v>
      </c>
      <c r="I2108" s="574"/>
      <c r="J2108" s="607"/>
      <c r="K2108" s="608"/>
      <c r="L2108" s="599"/>
      <c r="M2108" s="599"/>
      <c r="N2108" s="599"/>
      <c r="O2108" s="599"/>
      <c r="P2108" s="599"/>
      <c r="Q2108" s="599"/>
      <c r="R2108" s="599"/>
      <c r="S2108" s="599"/>
      <c r="T2108" s="599"/>
      <c r="U2108" s="599"/>
      <c r="V2108" s="599"/>
      <c r="W2108" s="599"/>
      <c r="X2108" s="599"/>
      <c r="Y2108" s="599"/>
      <c r="Z2108" s="599"/>
      <c r="AA2108" s="599"/>
      <c r="AB2108" s="599"/>
      <c r="AC2108" s="599"/>
      <c r="AD2108" s="599"/>
      <c r="AE2108" s="599"/>
      <c r="AF2108" s="599"/>
      <c r="AG2108" s="599"/>
      <c r="AH2108" s="599"/>
      <c r="AI2108" s="599"/>
      <c r="AJ2108" s="599"/>
      <c r="AK2108" s="599"/>
      <c r="AL2108" s="599"/>
      <c r="AM2108" s="599"/>
      <c r="AN2108" s="599"/>
      <c r="AO2108" s="599"/>
      <c r="AP2108" s="599"/>
      <c r="AQ2108" s="599"/>
      <c r="AR2108" s="599"/>
      <c r="AS2108" s="599"/>
      <c r="AT2108" s="599"/>
      <c r="AU2108" s="599"/>
      <c r="AV2108" s="599"/>
      <c r="AW2108" s="599"/>
      <c r="AX2108" s="599"/>
      <c r="AY2108" s="599"/>
      <c r="AZ2108" s="599"/>
      <c r="BA2108" s="599"/>
      <c r="BB2108" s="599"/>
    </row>
    <row r="2109" spans="1:54" s="598" customFormat="1">
      <c r="A2109" s="605"/>
      <c r="B2109" s="605" t="str">
        <f>B$39</f>
        <v>MA</v>
      </c>
      <c r="C2109" s="574"/>
      <c r="D2109" s="607"/>
      <c r="E2109" s="608"/>
      <c r="F2109" s="597"/>
      <c r="G2109" s="605"/>
      <c r="H2109" s="605" t="str">
        <f>H$39</f>
        <v>MA</v>
      </c>
      <c r="I2109" s="574"/>
      <c r="J2109" s="607"/>
      <c r="K2109" s="608"/>
      <c r="L2109" s="599"/>
      <c r="M2109" s="599"/>
      <c r="N2109" s="599"/>
      <c r="O2109" s="599"/>
      <c r="P2109" s="599"/>
      <c r="Q2109" s="599"/>
      <c r="R2109" s="599"/>
      <c r="S2109" s="599"/>
      <c r="T2109" s="599"/>
      <c r="U2109" s="599"/>
      <c r="V2109" s="599"/>
      <c r="W2109" s="599"/>
      <c r="X2109" s="599"/>
      <c r="Y2109" s="599"/>
      <c r="Z2109" s="599"/>
      <c r="AA2109" s="599"/>
      <c r="AB2109" s="599"/>
      <c r="AC2109" s="599"/>
      <c r="AD2109" s="599"/>
      <c r="AE2109" s="599"/>
      <c r="AF2109" s="599"/>
      <c r="AG2109" s="599"/>
      <c r="AH2109" s="599"/>
      <c r="AI2109" s="599"/>
      <c r="AJ2109" s="599"/>
      <c r="AK2109" s="599"/>
      <c r="AL2109" s="599"/>
      <c r="AM2109" s="599"/>
      <c r="AN2109" s="599"/>
      <c r="AO2109" s="599"/>
      <c r="AP2109" s="599"/>
      <c r="AQ2109" s="599"/>
      <c r="AR2109" s="599"/>
      <c r="AS2109" s="599"/>
      <c r="AT2109" s="599"/>
      <c r="AU2109" s="599"/>
      <c r="AV2109" s="599"/>
      <c r="AW2109" s="599"/>
      <c r="AX2109" s="599"/>
      <c r="AY2109" s="599"/>
      <c r="AZ2109" s="599"/>
      <c r="BA2109" s="599"/>
      <c r="BB2109" s="599"/>
    </row>
    <row r="2110" spans="1:54" s="598" customFormat="1">
      <c r="A2110" s="605"/>
      <c r="B2110" s="605" t="str">
        <f>B$40</f>
        <v>S1</v>
      </c>
      <c r="C2110" s="574"/>
      <c r="D2110" s="607"/>
      <c r="E2110" s="608"/>
      <c r="F2110" s="597"/>
      <c r="G2110" s="605"/>
      <c r="H2110" s="605" t="str">
        <f>H$40</f>
        <v>S1</v>
      </c>
      <c r="I2110" s="574"/>
      <c r="J2110" s="607"/>
      <c r="K2110" s="608"/>
      <c r="L2110" s="599"/>
      <c r="M2110" s="599"/>
      <c r="N2110" s="599"/>
      <c r="O2110" s="599"/>
      <c r="P2110" s="599"/>
      <c r="Q2110" s="599"/>
      <c r="R2110" s="599"/>
      <c r="S2110" s="599"/>
      <c r="T2110" s="599"/>
      <c r="U2110" s="599"/>
      <c r="V2110" s="599"/>
      <c r="W2110" s="599"/>
      <c r="X2110" s="599"/>
      <c r="Y2110" s="599"/>
      <c r="Z2110" s="599"/>
      <c r="AA2110" s="599"/>
      <c r="AB2110" s="599"/>
      <c r="AC2110" s="599"/>
      <c r="AD2110" s="599"/>
      <c r="AE2110" s="599"/>
      <c r="AF2110" s="599"/>
      <c r="AG2110" s="599"/>
      <c r="AH2110" s="599"/>
      <c r="AI2110" s="599"/>
      <c r="AJ2110" s="599"/>
      <c r="AK2110" s="599"/>
      <c r="AL2110" s="599"/>
      <c r="AM2110" s="599"/>
      <c r="AN2110" s="599"/>
      <c r="AO2110" s="599"/>
      <c r="AP2110" s="599"/>
      <c r="AQ2110" s="599"/>
      <c r="AR2110" s="599"/>
      <c r="AS2110" s="599"/>
      <c r="AT2110" s="599"/>
      <c r="AU2110" s="599"/>
      <c r="AV2110" s="599"/>
      <c r="AW2110" s="599"/>
      <c r="AX2110" s="599"/>
      <c r="AY2110" s="599"/>
      <c r="AZ2110" s="599"/>
      <c r="BA2110" s="599"/>
      <c r="BB2110" s="599"/>
    </row>
    <row r="2111" spans="1:54" s="598" customFormat="1">
      <c r="A2111" s="605"/>
      <c r="B2111" s="605" t="str">
        <f>B$41</f>
        <v>S2</v>
      </c>
      <c r="C2111" s="574"/>
      <c r="D2111" s="607"/>
      <c r="E2111" s="608"/>
      <c r="F2111" s="597"/>
      <c r="G2111" s="605"/>
      <c r="H2111" s="605" t="str">
        <f>H$41</f>
        <v>S2</v>
      </c>
      <c r="I2111" s="574"/>
      <c r="J2111" s="607"/>
      <c r="K2111" s="608"/>
      <c r="L2111" s="599"/>
      <c r="M2111" s="599"/>
      <c r="N2111" s="599"/>
      <c r="O2111" s="599"/>
      <c r="P2111" s="599"/>
      <c r="Q2111" s="599"/>
      <c r="R2111" s="599"/>
      <c r="S2111" s="599"/>
      <c r="T2111" s="599"/>
      <c r="U2111" s="599"/>
      <c r="V2111" s="599"/>
      <c r="W2111" s="599"/>
      <c r="X2111" s="599"/>
      <c r="Y2111" s="599"/>
      <c r="Z2111" s="599"/>
      <c r="AA2111" s="599"/>
      <c r="AB2111" s="599"/>
      <c r="AC2111" s="599"/>
      <c r="AD2111" s="599"/>
      <c r="AE2111" s="599"/>
      <c r="AF2111" s="599"/>
      <c r="AG2111" s="599"/>
      <c r="AH2111" s="599"/>
      <c r="AI2111" s="599"/>
      <c r="AJ2111" s="599"/>
      <c r="AK2111" s="599"/>
      <c r="AL2111" s="599"/>
      <c r="AM2111" s="599"/>
      <c r="AN2111" s="599"/>
      <c r="AO2111" s="599"/>
      <c r="AP2111" s="599"/>
      <c r="AQ2111" s="599"/>
      <c r="AR2111" s="599"/>
      <c r="AS2111" s="599"/>
      <c r="AT2111" s="599"/>
      <c r="AU2111" s="599"/>
      <c r="AV2111" s="599"/>
      <c r="AW2111" s="599"/>
      <c r="AX2111" s="599"/>
      <c r="AY2111" s="599"/>
      <c r="AZ2111" s="599"/>
      <c r="BA2111" s="599"/>
      <c r="BB2111" s="599"/>
    </row>
    <row r="2112" spans="1:54" s="598" customFormat="1">
      <c r="A2112" s="605"/>
      <c r="B2112" s="605" t="str">
        <f>B$42</f>
        <v>S3</v>
      </c>
      <c r="C2112" s="574"/>
      <c r="D2112" s="607"/>
      <c r="E2112" s="608"/>
      <c r="F2112" s="597"/>
      <c r="G2112" s="605"/>
      <c r="H2112" s="605" t="str">
        <f>H$42</f>
        <v>S3</v>
      </c>
      <c r="I2112" s="574"/>
      <c r="J2112" s="607"/>
      <c r="K2112" s="608"/>
      <c r="L2112" s="599"/>
      <c r="M2112" s="599"/>
      <c r="N2112" s="599"/>
      <c r="O2112" s="599"/>
      <c r="P2112" s="599"/>
      <c r="Q2112" s="599"/>
      <c r="R2112" s="599"/>
      <c r="S2112" s="599"/>
      <c r="T2112" s="599"/>
      <c r="U2112" s="599"/>
      <c r="V2112" s="599"/>
      <c r="W2112" s="599"/>
      <c r="X2112" s="599"/>
      <c r="Y2112" s="599"/>
      <c r="Z2112" s="599"/>
      <c r="AA2112" s="599"/>
      <c r="AB2112" s="599"/>
      <c r="AC2112" s="599"/>
      <c r="AD2112" s="599"/>
      <c r="AE2112" s="599"/>
      <c r="AF2112" s="599"/>
      <c r="AG2112" s="599"/>
      <c r="AH2112" s="599"/>
      <c r="AI2112" s="599"/>
      <c r="AJ2112" s="599"/>
      <c r="AK2112" s="599"/>
      <c r="AL2112" s="599"/>
      <c r="AM2112" s="599"/>
      <c r="AN2112" s="599"/>
      <c r="AO2112" s="599"/>
      <c r="AP2112" s="599"/>
      <c r="AQ2112" s="599"/>
      <c r="AR2112" s="599"/>
      <c r="AS2112" s="599"/>
      <c r="AT2112" s="599"/>
      <c r="AU2112" s="599"/>
      <c r="AV2112" s="599"/>
      <c r="AW2112" s="599"/>
      <c r="AX2112" s="599"/>
      <c r="AY2112" s="599"/>
      <c r="AZ2112" s="599"/>
      <c r="BA2112" s="599"/>
      <c r="BB2112" s="599"/>
    </row>
    <row r="2113" spans="1:54" s="598" customFormat="1">
      <c r="A2113" s="605"/>
      <c r="B2113" s="605" t="str">
        <f>B$43</f>
        <v>S4</v>
      </c>
      <c r="C2113" s="574"/>
      <c r="D2113" s="607"/>
      <c r="E2113" s="608"/>
      <c r="F2113" s="597"/>
      <c r="G2113" s="605"/>
      <c r="H2113" s="605" t="str">
        <f>H$43</f>
        <v>S4</v>
      </c>
      <c r="I2113" s="574"/>
      <c r="J2113" s="607"/>
      <c r="K2113" s="608"/>
      <c r="L2113" s="599"/>
      <c r="M2113" s="599"/>
      <c r="N2113" s="599"/>
      <c r="O2113" s="599"/>
      <c r="P2113" s="599"/>
      <c r="Q2113" s="599"/>
      <c r="R2113" s="599"/>
      <c r="S2113" s="599"/>
      <c r="T2113" s="599"/>
      <c r="U2113" s="599"/>
      <c r="V2113" s="599"/>
      <c r="W2113" s="599"/>
      <c r="X2113" s="599"/>
      <c r="Y2113" s="599"/>
      <c r="Z2113" s="599"/>
      <c r="AA2113" s="599"/>
      <c r="AB2113" s="599"/>
      <c r="AC2113" s="599"/>
      <c r="AD2113" s="599"/>
      <c r="AE2113" s="599"/>
      <c r="AF2113" s="599"/>
      <c r="AG2113" s="599"/>
      <c r="AH2113" s="599"/>
      <c r="AI2113" s="599"/>
      <c r="AJ2113" s="599"/>
      <c r="AK2113" s="599"/>
      <c r="AL2113" s="599"/>
      <c r="AM2113" s="599"/>
      <c r="AN2113" s="599"/>
      <c r="AO2113" s="599"/>
      <c r="AP2113" s="599"/>
      <c r="AQ2113" s="599"/>
      <c r="AR2113" s="599"/>
      <c r="AS2113" s="599"/>
      <c r="AT2113" s="599"/>
      <c r="AU2113" s="599"/>
      <c r="AV2113" s="599"/>
      <c r="AW2113" s="599"/>
      <c r="AX2113" s="599"/>
      <c r="AY2113" s="599"/>
      <c r="AZ2113" s="599"/>
      <c r="BA2113" s="599"/>
      <c r="BB2113" s="599"/>
    </row>
    <row r="2114" spans="1:54" s="598" customFormat="1">
      <c r="A2114" s="652"/>
      <c r="B2114" s="652"/>
      <c r="C2114" s="653"/>
      <c r="D2114" s="612"/>
      <c r="E2114" s="613"/>
      <c r="F2114" s="597"/>
      <c r="G2114" s="600"/>
      <c r="H2114" s="600"/>
      <c r="I2114" s="600"/>
      <c r="J2114" s="600"/>
      <c r="K2114" s="600"/>
      <c r="L2114" s="599"/>
      <c r="M2114" s="599"/>
      <c r="N2114" s="599"/>
      <c r="O2114" s="599"/>
      <c r="P2114" s="599"/>
      <c r="Q2114" s="599"/>
      <c r="R2114" s="599"/>
      <c r="S2114" s="599"/>
      <c r="T2114" s="599"/>
      <c r="U2114" s="599"/>
      <c r="V2114" s="599"/>
      <c r="W2114" s="599"/>
      <c r="X2114" s="599"/>
      <c r="Y2114" s="599"/>
      <c r="Z2114" s="599"/>
      <c r="AA2114" s="599"/>
      <c r="AB2114" s="599"/>
      <c r="AC2114" s="599"/>
      <c r="AD2114" s="599"/>
      <c r="AE2114" s="599"/>
      <c r="AF2114" s="599"/>
      <c r="AG2114" s="599"/>
      <c r="AH2114" s="599"/>
      <c r="AI2114" s="599"/>
      <c r="AJ2114" s="599"/>
      <c r="AK2114" s="599"/>
      <c r="AL2114" s="599"/>
      <c r="AM2114" s="599"/>
      <c r="AN2114" s="599"/>
      <c r="AO2114" s="599"/>
      <c r="AP2114" s="599"/>
      <c r="AQ2114" s="599"/>
      <c r="AR2114" s="599"/>
      <c r="AS2114" s="599"/>
      <c r="AT2114" s="599"/>
      <c r="AU2114" s="599"/>
      <c r="AV2114" s="599"/>
      <c r="AW2114" s="599"/>
      <c r="AX2114" s="599"/>
      <c r="AY2114" s="599"/>
      <c r="AZ2114" s="599"/>
      <c r="BA2114" s="599"/>
      <c r="BB2114" s="599"/>
    </row>
    <row r="2115" spans="1:54" ht="75">
      <c r="G2115" s="605" t="s">
        <v>2229</v>
      </c>
      <c r="H2115" s="605"/>
      <c r="I2115" s="606" t="s">
        <v>2230</v>
      </c>
      <c r="J2115" s="607"/>
      <c r="K2115" s="608"/>
    </row>
    <row r="2116" spans="1:54">
      <c r="G2116" s="605"/>
      <c r="H2116" s="605" t="s">
        <v>1517</v>
      </c>
      <c r="I2116" s="574"/>
      <c r="J2116" s="607"/>
      <c r="K2116" s="608"/>
    </row>
    <row r="2117" spans="1:54">
      <c r="G2117" s="605"/>
      <c r="H2117" s="605" t="str">
        <f>H$39</f>
        <v>MA</v>
      </c>
      <c r="I2117" s="574"/>
      <c r="J2117" s="607"/>
      <c r="K2117" s="608"/>
    </row>
    <row r="2118" spans="1:54">
      <c r="G2118" s="605"/>
      <c r="H2118" s="605" t="str">
        <f>H$40</f>
        <v>S1</v>
      </c>
      <c r="I2118" s="574"/>
      <c r="J2118" s="607"/>
      <c r="K2118" s="608"/>
    </row>
    <row r="2119" spans="1:54">
      <c r="G2119" s="605"/>
      <c r="H2119" s="605" t="str">
        <f>H$41</f>
        <v>S2</v>
      </c>
      <c r="I2119" s="574"/>
      <c r="J2119" s="607"/>
      <c r="K2119" s="608"/>
    </row>
    <row r="2120" spans="1:54">
      <c r="G2120" s="605"/>
      <c r="H2120" s="605" t="str">
        <f>H$42</f>
        <v>S3</v>
      </c>
      <c r="I2120" s="574"/>
      <c r="J2120" s="607"/>
      <c r="K2120" s="608"/>
    </row>
    <row r="2121" spans="1:54">
      <c r="G2121" s="605"/>
      <c r="H2121" s="605" t="str">
        <f>H$43</f>
        <v>S4</v>
      </c>
      <c r="I2121" s="574"/>
      <c r="J2121" s="607"/>
      <c r="K2121" s="608"/>
    </row>
    <row r="2122" spans="1:54" s="599" customFormat="1">
      <c r="A2122" s="730"/>
      <c r="B2122" s="730"/>
      <c r="C2122" s="731"/>
      <c r="D2122" s="732"/>
      <c r="E2122" s="733"/>
    </row>
    <row r="2123" spans="1:54" s="599" customFormat="1">
      <c r="A2123" s="730"/>
      <c r="B2123" s="730"/>
      <c r="C2123" s="731"/>
      <c r="D2123" s="732"/>
      <c r="E2123" s="733"/>
    </row>
    <row r="2124" spans="1:54" s="599" customFormat="1">
      <c r="A2124" s="730"/>
      <c r="B2124" s="730"/>
      <c r="C2124" s="731"/>
      <c r="D2124" s="732"/>
      <c r="E2124" s="733"/>
    </row>
    <row r="2125" spans="1:54" s="599" customFormat="1">
      <c r="A2125" s="730"/>
      <c r="B2125" s="730"/>
      <c r="C2125" s="731"/>
      <c r="D2125" s="732"/>
      <c r="E2125" s="733"/>
    </row>
    <row r="2126" spans="1:54" s="599" customFormat="1">
      <c r="A2126" s="730"/>
      <c r="B2126" s="730"/>
      <c r="C2126" s="731"/>
      <c r="D2126" s="732"/>
      <c r="E2126" s="733"/>
    </row>
    <row r="2127" spans="1:54" s="599" customFormat="1">
      <c r="A2127" s="730"/>
      <c r="B2127" s="730"/>
      <c r="C2127" s="731"/>
      <c r="D2127" s="732"/>
      <c r="E2127" s="733"/>
    </row>
    <row r="2128" spans="1:54" s="599" customFormat="1">
      <c r="A2128" s="730"/>
      <c r="B2128" s="730"/>
      <c r="C2128" s="731"/>
      <c r="D2128" s="732"/>
      <c r="E2128" s="733"/>
    </row>
    <row r="2129" spans="1:5" s="599" customFormat="1">
      <c r="A2129" s="730"/>
      <c r="B2129" s="730"/>
      <c r="C2129" s="731"/>
      <c r="D2129" s="732"/>
      <c r="E2129" s="733"/>
    </row>
    <row r="2130" spans="1:5" s="599" customFormat="1">
      <c r="A2130" s="730"/>
      <c r="B2130" s="730"/>
      <c r="C2130" s="731"/>
      <c r="D2130" s="732"/>
      <c r="E2130" s="733"/>
    </row>
    <row r="2131" spans="1:5" s="599" customFormat="1">
      <c r="A2131" s="730"/>
      <c r="B2131" s="730"/>
      <c r="C2131" s="731"/>
      <c r="D2131" s="732"/>
      <c r="E2131" s="733"/>
    </row>
    <row r="2132" spans="1:5" s="599" customFormat="1">
      <c r="A2132" s="730"/>
      <c r="B2132" s="730"/>
      <c r="C2132" s="731"/>
      <c r="D2132" s="732"/>
      <c r="E2132" s="733"/>
    </row>
    <row r="2133" spans="1:5" s="599" customFormat="1">
      <c r="A2133" s="730"/>
      <c r="B2133" s="730"/>
      <c r="C2133" s="731"/>
      <c r="D2133" s="732"/>
      <c r="E2133" s="733"/>
    </row>
    <row r="2134" spans="1:5" s="599" customFormat="1">
      <c r="A2134" s="730"/>
      <c r="B2134" s="730"/>
      <c r="C2134" s="731"/>
      <c r="D2134" s="732"/>
      <c r="E2134" s="733"/>
    </row>
    <row r="2135" spans="1:5" s="599" customFormat="1">
      <c r="A2135" s="730"/>
      <c r="B2135" s="730"/>
      <c r="C2135" s="731"/>
      <c r="D2135" s="732"/>
      <c r="E2135" s="733"/>
    </row>
    <row r="2136" spans="1:5" s="599" customFormat="1">
      <c r="A2136" s="730"/>
      <c r="B2136" s="730"/>
      <c r="C2136" s="731"/>
      <c r="D2136" s="732"/>
      <c r="E2136" s="733"/>
    </row>
    <row r="2137" spans="1:5" s="599" customFormat="1">
      <c r="A2137" s="730"/>
      <c r="B2137" s="730"/>
      <c r="C2137" s="731"/>
      <c r="D2137" s="732"/>
      <c r="E2137" s="733"/>
    </row>
    <row r="2138" spans="1:5" s="599" customFormat="1">
      <c r="A2138" s="730"/>
      <c r="B2138" s="730"/>
      <c r="C2138" s="731"/>
      <c r="D2138" s="732"/>
      <c r="E2138" s="733"/>
    </row>
    <row r="2139" spans="1:5" s="599" customFormat="1">
      <c r="A2139" s="730"/>
      <c r="B2139" s="730"/>
      <c r="C2139" s="731"/>
      <c r="D2139" s="732"/>
      <c r="E2139" s="733"/>
    </row>
    <row r="2140" spans="1:5" s="599" customFormat="1">
      <c r="A2140" s="730"/>
      <c r="B2140" s="730"/>
      <c r="C2140" s="731"/>
      <c r="D2140" s="732"/>
      <c r="E2140" s="733"/>
    </row>
    <row r="2141" spans="1:5" s="599" customFormat="1">
      <c r="A2141" s="730"/>
      <c r="B2141" s="730"/>
      <c r="C2141" s="731"/>
      <c r="D2141" s="732"/>
      <c r="E2141" s="733"/>
    </row>
    <row r="2142" spans="1:5" s="599" customFormat="1">
      <c r="A2142" s="730"/>
      <c r="B2142" s="730"/>
      <c r="C2142" s="731"/>
      <c r="D2142" s="732"/>
      <c r="E2142" s="733"/>
    </row>
    <row r="2143" spans="1:5" s="599" customFormat="1">
      <c r="A2143" s="730"/>
      <c r="B2143" s="730"/>
      <c r="C2143" s="731"/>
      <c r="D2143" s="732"/>
      <c r="E2143" s="733"/>
    </row>
    <row r="2144" spans="1:5" s="599" customFormat="1">
      <c r="A2144" s="730"/>
      <c r="B2144" s="730"/>
      <c r="C2144" s="731"/>
      <c r="D2144" s="732"/>
      <c r="E2144" s="733"/>
    </row>
    <row r="2145" spans="1:5" s="599" customFormat="1">
      <c r="A2145" s="730"/>
      <c r="B2145" s="730"/>
      <c r="C2145" s="731"/>
      <c r="D2145" s="732"/>
      <c r="E2145" s="733"/>
    </row>
    <row r="2146" spans="1:5" s="599" customFormat="1">
      <c r="A2146" s="730"/>
      <c r="B2146" s="730"/>
      <c r="C2146" s="731"/>
      <c r="D2146" s="732"/>
      <c r="E2146" s="733"/>
    </row>
    <row r="2147" spans="1:5" s="599" customFormat="1">
      <c r="A2147" s="730"/>
      <c r="B2147" s="730"/>
      <c r="C2147" s="731"/>
      <c r="D2147" s="732"/>
      <c r="E2147" s="733"/>
    </row>
    <row r="2148" spans="1:5" s="599" customFormat="1">
      <c r="A2148" s="730"/>
      <c r="B2148" s="730"/>
      <c r="C2148" s="731"/>
      <c r="D2148" s="732"/>
      <c r="E2148" s="733"/>
    </row>
    <row r="2149" spans="1:5" s="599" customFormat="1">
      <c r="A2149" s="730"/>
      <c r="B2149" s="730"/>
      <c r="C2149" s="731"/>
      <c r="D2149" s="732"/>
      <c r="E2149" s="733"/>
    </row>
    <row r="2150" spans="1:5" s="599" customFormat="1">
      <c r="A2150" s="730"/>
      <c r="B2150" s="730"/>
      <c r="C2150" s="731"/>
      <c r="D2150" s="732"/>
      <c r="E2150" s="733"/>
    </row>
    <row r="2151" spans="1:5" s="599" customFormat="1">
      <c r="A2151" s="730"/>
      <c r="B2151" s="730"/>
      <c r="C2151" s="731"/>
      <c r="D2151" s="732"/>
      <c r="E2151" s="733"/>
    </row>
    <row r="2152" spans="1:5" s="599" customFormat="1">
      <c r="A2152" s="730"/>
      <c r="B2152" s="730"/>
      <c r="C2152" s="731"/>
      <c r="D2152" s="732"/>
      <c r="E2152" s="733"/>
    </row>
    <row r="2153" spans="1:5" s="599" customFormat="1">
      <c r="A2153" s="730"/>
      <c r="B2153" s="730"/>
      <c r="C2153" s="731"/>
      <c r="D2153" s="732"/>
      <c r="E2153" s="733"/>
    </row>
    <row r="2154" spans="1:5" s="599" customFormat="1">
      <c r="A2154" s="730"/>
      <c r="B2154" s="730"/>
      <c r="C2154" s="731"/>
      <c r="D2154" s="732"/>
      <c r="E2154" s="733"/>
    </row>
    <row r="2155" spans="1:5" s="599" customFormat="1">
      <c r="A2155" s="730"/>
      <c r="B2155" s="730"/>
      <c r="C2155" s="731"/>
      <c r="D2155" s="732"/>
      <c r="E2155" s="733"/>
    </row>
    <row r="2156" spans="1:5" s="599" customFormat="1">
      <c r="A2156" s="730"/>
      <c r="B2156" s="730"/>
      <c r="C2156" s="731"/>
      <c r="D2156" s="732"/>
      <c r="E2156" s="733"/>
    </row>
    <row r="2157" spans="1:5" s="599" customFormat="1">
      <c r="A2157" s="730"/>
      <c r="B2157" s="730"/>
      <c r="C2157" s="731"/>
      <c r="D2157" s="732"/>
      <c r="E2157" s="733"/>
    </row>
    <row r="2158" spans="1:5" s="599" customFormat="1">
      <c r="A2158" s="730"/>
      <c r="B2158" s="730"/>
      <c r="C2158" s="731"/>
      <c r="D2158" s="732"/>
      <c r="E2158" s="733"/>
    </row>
    <row r="2159" spans="1:5" s="599" customFormat="1">
      <c r="A2159" s="730"/>
      <c r="B2159" s="730"/>
      <c r="C2159" s="731"/>
      <c r="D2159" s="732"/>
      <c r="E2159" s="733"/>
    </row>
    <row r="2160" spans="1:5" s="599" customFormat="1">
      <c r="A2160" s="730"/>
      <c r="B2160" s="730"/>
      <c r="C2160" s="731"/>
      <c r="D2160" s="732"/>
      <c r="E2160" s="733"/>
    </row>
    <row r="2161" spans="1:5" s="599" customFormat="1">
      <c r="A2161" s="730"/>
      <c r="B2161" s="730"/>
      <c r="C2161" s="731"/>
      <c r="D2161" s="732"/>
      <c r="E2161" s="733"/>
    </row>
    <row r="2162" spans="1:5" s="599" customFormat="1">
      <c r="A2162" s="730"/>
      <c r="B2162" s="730"/>
      <c r="C2162" s="731"/>
      <c r="D2162" s="732"/>
      <c r="E2162" s="733"/>
    </row>
    <row r="2163" spans="1:5" s="599" customFormat="1">
      <c r="A2163" s="730"/>
      <c r="B2163" s="730"/>
      <c r="C2163" s="731"/>
      <c r="D2163" s="732"/>
      <c r="E2163" s="733"/>
    </row>
    <row r="2164" spans="1:5" s="599" customFormat="1">
      <c r="A2164" s="730"/>
      <c r="B2164" s="730"/>
      <c r="C2164" s="731"/>
      <c r="D2164" s="732"/>
      <c r="E2164" s="733"/>
    </row>
    <row r="2165" spans="1:5" s="599" customFormat="1">
      <c r="A2165" s="730"/>
      <c r="B2165" s="730"/>
      <c r="C2165" s="731"/>
      <c r="D2165" s="732"/>
      <c r="E2165" s="733"/>
    </row>
    <row r="2166" spans="1:5" s="599" customFormat="1">
      <c r="A2166" s="730"/>
      <c r="B2166" s="730"/>
      <c r="C2166" s="731"/>
      <c r="D2166" s="732"/>
      <c r="E2166" s="733"/>
    </row>
    <row r="2167" spans="1:5" s="599" customFormat="1">
      <c r="A2167" s="730"/>
      <c r="B2167" s="730"/>
      <c r="C2167" s="731"/>
      <c r="D2167" s="732"/>
      <c r="E2167" s="733"/>
    </row>
    <row r="2168" spans="1:5" s="599" customFormat="1">
      <c r="A2168" s="730"/>
      <c r="B2168" s="730"/>
      <c r="C2168" s="731"/>
      <c r="D2168" s="732"/>
      <c r="E2168" s="733"/>
    </row>
    <row r="2169" spans="1:5" s="599" customFormat="1">
      <c r="A2169" s="730"/>
      <c r="B2169" s="730"/>
      <c r="C2169" s="731"/>
      <c r="D2169" s="732"/>
      <c r="E2169" s="733"/>
    </row>
    <row r="2170" spans="1:5" s="599" customFormat="1">
      <c r="A2170" s="730"/>
      <c r="B2170" s="730"/>
      <c r="C2170" s="731"/>
      <c r="D2170" s="732"/>
      <c r="E2170" s="733"/>
    </row>
    <row r="2171" spans="1:5" s="599" customFormat="1">
      <c r="A2171" s="730"/>
      <c r="B2171" s="730"/>
      <c r="C2171" s="731"/>
      <c r="D2171" s="732"/>
      <c r="E2171" s="733"/>
    </row>
    <row r="2172" spans="1:5" s="599" customFormat="1">
      <c r="A2172" s="730"/>
      <c r="B2172" s="730"/>
      <c r="C2172" s="731"/>
      <c r="D2172" s="732"/>
      <c r="E2172" s="733"/>
    </row>
    <row r="2173" spans="1:5" s="599" customFormat="1">
      <c r="A2173" s="730"/>
      <c r="B2173" s="730"/>
      <c r="C2173" s="731"/>
      <c r="D2173" s="732"/>
      <c r="E2173" s="733"/>
    </row>
    <row r="2174" spans="1:5" s="599" customFormat="1">
      <c r="A2174" s="730"/>
      <c r="B2174" s="730"/>
      <c r="C2174" s="731"/>
      <c r="D2174" s="732"/>
      <c r="E2174" s="733"/>
    </row>
    <row r="2175" spans="1:5" s="599" customFormat="1">
      <c r="A2175" s="730"/>
      <c r="B2175" s="730"/>
      <c r="C2175" s="731"/>
      <c r="D2175" s="732"/>
      <c r="E2175" s="733"/>
    </row>
    <row r="2176" spans="1:5" s="599" customFormat="1">
      <c r="A2176" s="730"/>
      <c r="B2176" s="730"/>
      <c r="C2176" s="731"/>
      <c r="D2176" s="732"/>
      <c r="E2176" s="733"/>
    </row>
    <row r="2177" spans="1:5" s="599" customFormat="1">
      <c r="A2177" s="730"/>
      <c r="B2177" s="730"/>
      <c r="C2177" s="731"/>
      <c r="D2177" s="732"/>
      <c r="E2177" s="733"/>
    </row>
    <row r="2178" spans="1:5" s="599" customFormat="1">
      <c r="A2178" s="730"/>
      <c r="B2178" s="730"/>
      <c r="C2178" s="731"/>
      <c r="D2178" s="732"/>
      <c r="E2178" s="733"/>
    </row>
    <row r="2179" spans="1:5" s="599" customFormat="1">
      <c r="A2179" s="730"/>
      <c r="B2179" s="730"/>
      <c r="C2179" s="731"/>
      <c r="D2179" s="732"/>
      <c r="E2179" s="733"/>
    </row>
    <row r="2180" spans="1:5" s="599" customFormat="1">
      <c r="A2180" s="730"/>
      <c r="B2180" s="730"/>
      <c r="C2180" s="731"/>
      <c r="D2180" s="732"/>
      <c r="E2180" s="733"/>
    </row>
    <row r="2181" spans="1:5" s="599" customFormat="1">
      <c r="A2181" s="730"/>
      <c r="B2181" s="730"/>
      <c r="C2181" s="731"/>
      <c r="D2181" s="732"/>
      <c r="E2181" s="733"/>
    </row>
    <row r="2182" spans="1:5" s="599" customFormat="1">
      <c r="A2182" s="730"/>
      <c r="B2182" s="730"/>
      <c r="C2182" s="731"/>
      <c r="D2182" s="732"/>
      <c r="E2182" s="733"/>
    </row>
    <row r="2183" spans="1:5" s="599" customFormat="1">
      <c r="A2183" s="730"/>
      <c r="B2183" s="730"/>
      <c r="C2183" s="731"/>
      <c r="D2183" s="732"/>
      <c r="E2183" s="733"/>
    </row>
    <row r="2184" spans="1:5" s="599" customFormat="1">
      <c r="A2184" s="730"/>
      <c r="B2184" s="730"/>
      <c r="C2184" s="731"/>
      <c r="D2184" s="732"/>
      <c r="E2184" s="733"/>
    </row>
    <row r="2185" spans="1:5" s="599" customFormat="1">
      <c r="A2185" s="730"/>
      <c r="B2185" s="730"/>
      <c r="C2185" s="731"/>
      <c r="D2185" s="732"/>
      <c r="E2185" s="733"/>
    </row>
    <row r="2186" spans="1:5" s="599" customFormat="1">
      <c r="A2186" s="730"/>
      <c r="B2186" s="730"/>
      <c r="C2186" s="731"/>
      <c r="D2186" s="732"/>
      <c r="E2186" s="733"/>
    </row>
    <row r="2187" spans="1:5" s="599" customFormat="1">
      <c r="A2187" s="730"/>
      <c r="B2187" s="730"/>
      <c r="C2187" s="731"/>
      <c r="D2187" s="732"/>
      <c r="E2187" s="733"/>
    </row>
    <row r="2188" spans="1:5" s="599" customFormat="1">
      <c r="A2188" s="730"/>
      <c r="B2188" s="730"/>
      <c r="C2188" s="731"/>
      <c r="D2188" s="732"/>
      <c r="E2188" s="733"/>
    </row>
    <row r="2189" spans="1:5" s="599" customFormat="1">
      <c r="A2189" s="730"/>
      <c r="B2189" s="730"/>
      <c r="C2189" s="731"/>
      <c r="D2189" s="732"/>
      <c r="E2189" s="733"/>
    </row>
    <row r="2190" spans="1:5" s="599" customFormat="1">
      <c r="A2190" s="730"/>
      <c r="B2190" s="730"/>
      <c r="C2190" s="731"/>
      <c r="D2190" s="732"/>
      <c r="E2190" s="733"/>
    </row>
    <row r="2191" spans="1:5" s="599" customFormat="1">
      <c r="A2191" s="730"/>
      <c r="B2191" s="730"/>
      <c r="C2191" s="731"/>
      <c r="D2191" s="732"/>
      <c r="E2191" s="733"/>
    </row>
    <row r="2192" spans="1:5" s="599" customFormat="1">
      <c r="A2192" s="730"/>
      <c r="B2192" s="730"/>
      <c r="C2192" s="731"/>
      <c r="D2192" s="732"/>
      <c r="E2192" s="733"/>
    </row>
    <row r="2193" spans="1:5" s="599" customFormat="1">
      <c r="A2193" s="730"/>
      <c r="B2193" s="730"/>
      <c r="C2193" s="731"/>
      <c r="D2193" s="732"/>
      <c r="E2193" s="733"/>
    </row>
    <row r="2194" spans="1:5" s="599" customFormat="1">
      <c r="A2194" s="730"/>
      <c r="B2194" s="730"/>
      <c r="C2194" s="731"/>
      <c r="D2194" s="732"/>
      <c r="E2194" s="733"/>
    </row>
    <row r="2195" spans="1:5" s="599" customFormat="1">
      <c r="A2195" s="730"/>
      <c r="B2195" s="730"/>
      <c r="C2195" s="731"/>
      <c r="D2195" s="732"/>
      <c r="E2195" s="733"/>
    </row>
    <row r="2196" spans="1:5" s="599" customFormat="1">
      <c r="A2196" s="730"/>
      <c r="B2196" s="730"/>
      <c r="C2196" s="731"/>
      <c r="D2196" s="732"/>
      <c r="E2196" s="733"/>
    </row>
    <row r="2197" spans="1:5" s="599" customFormat="1">
      <c r="A2197" s="730"/>
      <c r="B2197" s="730"/>
      <c r="C2197" s="731"/>
      <c r="D2197" s="732"/>
      <c r="E2197" s="733"/>
    </row>
    <row r="2198" spans="1:5" s="599" customFormat="1">
      <c r="A2198" s="730"/>
      <c r="B2198" s="730"/>
      <c r="C2198" s="731"/>
      <c r="D2198" s="732"/>
      <c r="E2198" s="733"/>
    </row>
    <row r="2199" spans="1:5" s="599" customFormat="1">
      <c r="A2199" s="730"/>
      <c r="B2199" s="730"/>
      <c r="C2199" s="731"/>
      <c r="D2199" s="732"/>
      <c r="E2199" s="733"/>
    </row>
    <row r="2200" spans="1:5" s="599" customFormat="1">
      <c r="A2200" s="730"/>
      <c r="B2200" s="730"/>
      <c r="C2200" s="731"/>
      <c r="D2200" s="732"/>
      <c r="E2200" s="733"/>
    </row>
    <row r="2201" spans="1:5" s="599" customFormat="1">
      <c r="A2201" s="730"/>
      <c r="B2201" s="730"/>
      <c r="C2201" s="731"/>
      <c r="D2201" s="732"/>
      <c r="E2201" s="733"/>
    </row>
    <row r="2202" spans="1:5" s="599" customFormat="1">
      <c r="A2202" s="730"/>
      <c r="B2202" s="730"/>
      <c r="C2202" s="731"/>
      <c r="D2202" s="732"/>
      <c r="E2202" s="733"/>
    </row>
    <row r="2203" spans="1:5" s="599" customFormat="1">
      <c r="A2203" s="730"/>
      <c r="B2203" s="730"/>
      <c r="C2203" s="731"/>
      <c r="D2203" s="732"/>
      <c r="E2203" s="733"/>
    </row>
    <row r="2204" spans="1:5" s="599" customFormat="1">
      <c r="A2204" s="730"/>
      <c r="B2204" s="730"/>
      <c r="C2204" s="731"/>
      <c r="D2204" s="732"/>
      <c r="E2204" s="733"/>
    </row>
    <row r="2205" spans="1:5" s="599" customFormat="1">
      <c r="A2205" s="730"/>
      <c r="B2205" s="730"/>
      <c r="C2205" s="731"/>
      <c r="D2205" s="732"/>
      <c r="E2205" s="733"/>
    </row>
    <row r="2206" spans="1:5" s="599" customFormat="1">
      <c r="A2206" s="730"/>
      <c r="B2206" s="730"/>
      <c r="C2206" s="731"/>
      <c r="D2206" s="732"/>
      <c r="E2206" s="733"/>
    </row>
    <row r="2207" spans="1:5" s="599" customFormat="1">
      <c r="A2207" s="730"/>
      <c r="B2207" s="730"/>
      <c r="C2207" s="731"/>
      <c r="D2207" s="732"/>
      <c r="E2207" s="733"/>
    </row>
    <row r="2208" spans="1:5" s="599" customFormat="1">
      <c r="A2208" s="730"/>
      <c r="B2208" s="730"/>
      <c r="C2208" s="731"/>
      <c r="D2208" s="732"/>
      <c r="E2208" s="733"/>
    </row>
    <row r="2209" spans="1:5" s="599" customFormat="1">
      <c r="A2209" s="730"/>
      <c r="B2209" s="730"/>
      <c r="C2209" s="731"/>
      <c r="D2209" s="732"/>
      <c r="E2209" s="733"/>
    </row>
    <row r="2210" spans="1:5" s="599" customFormat="1">
      <c r="A2210" s="730"/>
      <c r="B2210" s="730"/>
      <c r="C2210" s="731"/>
      <c r="D2210" s="732"/>
      <c r="E2210" s="733"/>
    </row>
    <row r="2211" spans="1:5" s="599" customFormat="1">
      <c r="A2211" s="730"/>
      <c r="B2211" s="730"/>
      <c r="C2211" s="731"/>
      <c r="D2211" s="732"/>
      <c r="E2211" s="733"/>
    </row>
    <row r="2212" spans="1:5" s="599" customFormat="1">
      <c r="A2212" s="730"/>
      <c r="B2212" s="730"/>
      <c r="C2212" s="731"/>
      <c r="D2212" s="732"/>
      <c r="E2212" s="733"/>
    </row>
    <row r="2213" spans="1:5" s="599" customFormat="1">
      <c r="A2213" s="730"/>
      <c r="B2213" s="730"/>
      <c r="C2213" s="731"/>
      <c r="D2213" s="732"/>
      <c r="E2213" s="733"/>
    </row>
    <row r="2214" spans="1:5" s="599" customFormat="1">
      <c r="A2214" s="730"/>
      <c r="B2214" s="730"/>
      <c r="C2214" s="731"/>
      <c r="D2214" s="732"/>
      <c r="E2214" s="733"/>
    </row>
    <row r="2215" spans="1:5" s="599" customFormat="1">
      <c r="A2215" s="730"/>
      <c r="B2215" s="730"/>
      <c r="C2215" s="731"/>
      <c r="D2215" s="732"/>
      <c r="E2215" s="733"/>
    </row>
    <row r="2216" spans="1:5" s="599" customFormat="1">
      <c r="A2216" s="730"/>
      <c r="B2216" s="730"/>
      <c r="C2216" s="731"/>
      <c r="D2216" s="732"/>
      <c r="E2216" s="733"/>
    </row>
    <row r="2217" spans="1:5" s="599" customFormat="1">
      <c r="A2217" s="730"/>
      <c r="B2217" s="730"/>
      <c r="C2217" s="731"/>
      <c r="D2217" s="732"/>
      <c r="E2217" s="733"/>
    </row>
    <row r="2218" spans="1:5" s="599" customFormat="1">
      <c r="A2218" s="730"/>
      <c r="B2218" s="730"/>
      <c r="C2218" s="731"/>
      <c r="D2218" s="732"/>
      <c r="E2218" s="733"/>
    </row>
    <row r="2219" spans="1:5" s="599" customFormat="1">
      <c r="A2219" s="730"/>
      <c r="B2219" s="730"/>
      <c r="C2219" s="731"/>
      <c r="D2219" s="732"/>
      <c r="E2219" s="733"/>
    </row>
    <row r="2220" spans="1:5" s="599" customFormat="1">
      <c r="A2220" s="730"/>
      <c r="B2220" s="730"/>
      <c r="C2220" s="731"/>
      <c r="D2220" s="732"/>
      <c r="E2220" s="733"/>
    </row>
    <row r="2221" spans="1:5" s="599" customFormat="1">
      <c r="A2221" s="730"/>
      <c r="B2221" s="730"/>
      <c r="C2221" s="731"/>
      <c r="D2221" s="732"/>
      <c r="E2221" s="733"/>
    </row>
    <row r="2222" spans="1:5" s="599" customFormat="1">
      <c r="A2222" s="730"/>
      <c r="B2222" s="730"/>
      <c r="C2222" s="731"/>
      <c r="D2222" s="732"/>
      <c r="E2222" s="733"/>
    </row>
    <row r="2223" spans="1:5" s="599" customFormat="1">
      <c r="A2223" s="730"/>
      <c r="B2223" s="730"/>
      <c r="C2223" s="731"/>
      <c r="D2223" s="732"/>
      <c r="E2223" s="733"/>
    </row>
    <row r="2224" spans="1:5" s="599" customFormat="1">
      <c r="A2224" s="730"/>
      <c r="B2224" s="730"/>
      <c r="C2224" s="731"/>
      <c r="D2224" s="732"/>
      <c r="E2224" s="733"/>
    </row>
    <row r="2225" spans="1:54" s="598" customFormat="1">
      <c r="A2225" s="545"/>
      <c r="B2225" s="545"/>
      <c r="C2225" s="698"/>
      <c r="D2225" s="595"/>
      <c r="E2225" s="596"/>
      <c r="L2225" s="599"/>
      <c r="M2225" s="599"/>
      <c r="N2225" s="599"/>
      <c r="O2225" s="599"/>
      <c r="P2225" s="599"/>
      <c r="Q2225" s="599"/>
      <c r="R2225" s="599"/>
      <c r="S2225" s="599"/>
      <c r="T2225" s="599"/>
      <c r="U2225" s="599"/>
      <c r="V2225" s="599"/>
      <c r="W2225" s="599"/>
      <c r="X2225" s="599"/>
      <c r="Y2225" s="599"/>
      <c r="Z2225" s="599"/>
      <c r="AA2225" s="599"/>
      <c r="AB2225" s="599"/>
      <c r="AC2225" s="599"/>
      <c r="AD2225" s="599"/>
      <c r="AE2225" s="599"/>
      <c r="AF2225" s="599"/>
      <c r="AG2225" s="599"/>
      <c r="AH2225" s="599"/>
      <c r="AI2225" s="599"/>
      <c r="AJ2225" s="599"/>
      <c r="AK2225" s="599"/>
      <c r="AL2225" s="599"/>
      <c r="AM2225" s="599"/>
      <c r="AN2225" s="599"/>
      <c r="AO2225" s="599"/>
      <c r="AP2225" s="599"/>
      <c r="AQ2225" s="599"/>
      <c r="AR2225" s="599"/>
      <c r="AS2225" s="599"/>
      <c r="AT2225" s="599"/>
      <c r="AU2225" s="599"/>
      <c r="AV2225" s="599"/>
      <c r="AW2225" s="599"/>
      <c r="AX2225" s="599"/>
      <c r="AY2225" s="599"/>
      <c r="AZ2225" s="599"/>
      <c r="BA2225" s="599"/>
      <c r="BB2225" s="599"/>
    </row>
    <row r="2226" spans="1:54" s="598" customFormat="1">
      <c r="A2226" s="545"/>
      <c r="B2226" s="545"/>
      <c r="C2226" s="698"/>
      <c r="D2226" s="595"/>
      <c r="E2226" s="596"/>
      <c r="L2226" s="599"/>
      <c r="M2226" s="599"/>
      <c r="N2226" s="599"/>
      <c r="O2226" s="599"/>
      <c r="P2226" s="599"/>
      <c r="Q2226" s="599"/>
      <c r="R2226" s="599"/>
      <c r="S2226" s="599"/>
      <c r="T2226" s="599"/>
      <c r="U2226" s="599"/>
      <c r="V2226" s="599"/>
      <c r="W2226" s="599"/>
      <c r="X2226" s="599"/>
      <c r="Y2226" s="599"/>
      <c r="Z2226" s="599"/>
      <c r="AA2226" s="599"/>
      <c r="AB2226" s="599"/>
      <c r="AC2226" s="599"/>
      <c r="AD2226" s="599"/>
      <c r="AE2226" s="599"/>
      <c r="AF2226" s="599"/>
      <c r="AG2226" s="599"/>
      <c r="AH2226" s="599"/>
      <c r="AI2226" s="599"/>
      <c r="AJ2226" s="599"/>
      <c r="AK2226" s="599"/>
      <c r="AL2226" s="599"/>
      <c r="AM2226" s="599"/>
      <c r="AN2226" s="599"/>
      <c r="AO2226" s="599"/>
      <c r="AP2226" s="599"/>
      <c r="AQ2226" s="599"/>
      <c r="AR2226" s="599"/>
      <c r="AS2226" s="599"/>
      <c r="AT2226" s="599"/>
      <c r="AU2226" s="599"/>
      <c r="AV2226" s="599"/>
      <c r="AW2226" s="599"/>
      <c r="AX2226" s="599"/>
      <c r="AY2226" s="599"/>
      <c r="AZ2226" s="599"/>
      <c r="BA2226" s="599"/>
      <c r="BB2226" s="599"/>
    </row>
    <row r="2227" spans="1:54" s="598" customFormat="1">
      <c r="A2227" s="545"/>
      <c r="B2227" s="545"/>
      <c r="C2227" s="698"/>
      <c r="D2227" s="595"/>
      <c r="E2227" s="596"/>
      <c r="L2227" s="599"/>
      <c r="M2227" s="599"/>
      <c r="N2227" s="599"/>
      <c r="O2227" s="599"/>
      <c r="P2227" s="599"/>
      <c r="Q2227" s="599"/>
      <c r="R2227" s="599"/>
      <c r="S2227" s="599"/>
      <c r="T2227" s="599"/>
      <c r="U2227" s="599"/>
      <c r="V2227" s="599"/>
      <c r="W2227" s="599"/>
      <c r="X2227" s="599"/>
      <c r="Y2227" s="599"/>
      <c r="Z2227" s="599"/>
      <c r="AA2227" s="599"/>
      <c r="AB2227" s="599"/>
      <c r="AC2227" s="599"/>
      <c r="AD2227" s="599"/>
      <c r="AE2227" s="599"/>
      <c r="AF2227" s="599"/>
      <c r="AG2227" s="599"/>
      <c r="AH2227" s="599"/>
      <c r="AI2227" s="599"/>
      <c r="AJ2227" s="599"/>
      <c r="AK2227" s="599"/>
      <c r="AL2227" s="599"/>
      <c r="AM2227" s="599"/>
      <c r="AN2227" s="599"/>
      <c r="AO2227" s="599"/>
      <c r="AP2227" s="599"/>
      <c r="AQ2227" s="599"/>
      <c r="AR2227" s="599"/>
      <c r="AS2227" s="599"/>
      <c r="AT2227" s="599"/>
      <c r="AU2227" s="599"/>
      <c r="AV2227" s="599"/>
      <c r="AW2227" s="599"/>
      <c r="AX2227" s="599"/>
      <c r="AY2227" s="599"/>
      <c r="AZ2227" s="599"/>
      <c r="BA2227" s="599"/>
      <c r="BB2227" s="599"/>
    </row>
    <row r="2228" spans="1:54" s="598" customFormat="1">
      <c r="A2228" s="545"/>
      <c r="B2228" s="545"/>
      <c r="C2228" s="698"/>
      <c r="D2228" s="595"/>
      <c r="E2228" s="596"/>
      <c r="L2228" s="599"/>
      <c r="M2228" s="599"/>
      <c r="N2228" s="599"/>
      <c r="O2228" s="599"/>
      <c r="P2228" s="599"/>
      <c r="Q2228" s="599"/>
      <c r="R2228" s="599"/>
      <c r="S2228" s="599"/>
      <c r="T2228" s="599"/>
      <c r="U2228" s="599"/>
      <c r="V2228" s="599"/>
      <c r="W2228" s="599"/>
      <c r="X2228" s="599"/>
      <c r="Y2228" s="599"/>
      <c r="Z2228" s="599"/>
      <c r="AA2228" s="599"/>
      <c r="AB2228" s="599"/>
      <c r="AC2228" s="599"/>
      <c r="AD2228" s="599"/>
      <c r="AE2228" s="599"/>
      <c r="AF2228" s="599"/>
      <c r="AG2228" s="599"/>
      <c r="AH2228" s="599"/>
      <c r="AI2228" s="599"/>
      <c r="AJ2228" s="599"/>
      <c r="AK2228" s="599"/>
      <c r="AL2228" s="599"/>
      <c r="AM2228" s="599"/>
      <c r="AN2228" s="599"/>
      <c r="AO2228" s="599"/>
      <c r="AP2228" s="599"/>
      <c r="AQ2228" s="599"/>
      <c r="AR2228" s="599"/>
      <c r="AS2228" s="599"/>
      <c r="AT2228" s="599"/>
      <c r="AU2228" s="599"/>
      <c r="AV2228" s="599"/>
      <c r="AW2228" s="599"/>
      <c r="AX2228" s="599"/>
      <c r="AY2228" s="599"/>
      <c r="AZ2228" s="599"/>
      <c r="BA2228" s="599"/>
      <c r="BB2228" s="599"/>
    </row>
    <row r="2229" spans="1:54" s="598" customFormat="1">
      <c r="A2229" s="545"/>
      <c r="B2229" s="545"/>
      <c r="C2229" s="698"/>
      <c r="D2229" s="595"/>
      <c r="E2229" s="596"/>
      <c r="L2229" s="599"/>
      <c r="M2229" s="599"/>
      <c r="N2229" s="599"/>
      <c r="O2229" s="599"/>
      <c r="P2229" s="599"/>
      <c r="Q2229" s="599"/>
      <c r="R2229" s="599"/>
      <c r="S2229" s="599"/>
      <c r="T2229" s="599"/>
      <c r="U2229" s="599"/>
      <c r="V2229" s="599"/>
      <c r="W2229" s="599"/>
      <c r="X2229" s="599"/>
      <c r="Y2229" s="599"/>
      <c r="Z2229" s="599"/>
      <c r="AA2229" s="599"/>
      <c r="AB2229" s="599"/>
      <c r="AC2229" s="599"/>
      <c r="AD2229" s="599"/>
      <c r="AE2229" s="599"/>
      <c r="AF2229" s="599"/>
      <c r="AG2229" s="599"/>
      <c r="AH2229" s="599"/>
      <c r="AI2229" s="599"/>
      <c r="AJ2229" s="599"/>
      <c r="AK2229" s="599"/>
      <c r="AL2229" s="599"/>
      <c r="AM2229" s="599"/>
      <c r="AN2229" s="599"/>
      <c r="AO2229" s="599"/>
      <c r="AP2229" s="599"/>
      <c r="AQ2229" s="599"/>
      <c r="AR2229" s="599"/>
      <c r="AS2229" s="599"/>
      <c r="AT2229" s="599"/>
      <c r="AU2229" s="599"/>
      <c r="AV2229" s="599"/>
      <c r="AW2229" s="599"/>
      <c r="AX2229" s="599"/>
      <c r="AY2229" s="599"/>
      <c r="AZ2229" s="599"/>
      <c r="BA2229" s="599"/>
      <c r="BB2229" s="599"/>
    </row>
    <row r="2230" spans="1:54" s="598" customFormat="1">
      <c r="A2230" s="545"/>
      <c r="B2230" s="545"/>
      <c r="C2230" s="698"/>
      <c r="D2230" s="595"/>
      <c r="E2230" s="596"/>
      <c r="L2230" s="599"/>
      <c r="M2230" s="599"/>
      <c r="N2230" s="599"/>
      <c r="O2230" s="599"/>
      <c r="P2230" s="599"/>
      <c r="Q2230" s="599"/>
      <c r="R2230" s="599"/>
      <c r="S2230" s="599"/>
      <c r="T2230" s="599"/>
      <c r="U2230" s="599"/>
      <c r="V2230" s="599"/>
      <c r="W2230" s="599"/>
      <c r="X2230" s="599"/>
      <c r="Y2230" s="599"/>
      <c r="Z2230" s="599"/>
      <c r="AA2230" s="599"/>
      <c r="AB2230" s="599"/>
      <c r="AC2230" s="599"/>
      <c r="AD2230" s="599"/>
      <c r="AE2230" s="599"/>
      <c r="AF2230" s="599"/>
      <c r="AG2230" s="599"/>
      <c r="AH2230" s="599"/>
      <c r="AI2230" s="599"/>
      <c r="AJ2230" s="599"/>
      <c r="AK2230" s="599"/>
      <c r="AL2230" s="599"/>
      <c r="AM2230" s="599"/>
      <c r="AN2230" s="599"/>
      <c r="AO2230" s="599"/>
      <c r="AP2230" s="599"/>
      <c r="AQ2230" s="599"/>
      <c r="AR2230" s="599"/>
      <c r="AS2230" s="599"/>
      <c r="AT2230" s="599"/>
      <c r="AU2230" s="599"/>
      <c r="AV2230" s="599"/>
      <c r="AW2230" s="599"/>
      <c r="AX2230" s="599"/>
      <c r="AY2230" s="599"/>
      <c r="AZ2230" s="599"/>
      <c r="BA2230" s="599"/>
      <c r="BB2230" s="599"/>
    </row>
    <row r="2231" spans="1:54" s="598" customFormat="1">
      <c r="A2231" s="545"/>
      <c r="B2231" s="545"/>
      <c r="C2231" s="698"/>
      <c r="D2231" s="595"/>
      <c r="E2231" s="596"/>
      <c r="L2231" s="599"/>
      <c r="M2231" s="599"/>
      <c r="N2231" s="599"/>
      <c r="O2231" s="599"/>
      <c r="P2231" s="599"/>
      <c r="Q2231" s="599"/>
      <c r="R2231" s="599"/>
      <c r="S2231" s="599"/>
      <c r="T2231" s="599"/>
      <c r="U2231" s="599"/>
      <c r="V2231" s="599"/>
      <c r="W2231" s="599"/>
      <c r="X2231" s="599"/>
      <c r="Y2231" s="599"/>
      <c r="Z2231" s="599"/>
      <c r="AA2231" s="599"/>
      <c r="AB2231" s="599"/>
      <c r="AC2231" s="599"/>
      <c r="AD2231" s="599"/>
      <c r="AE2231" s="599"/>
      <c r="AF2231" s="599"/>
      <c r="AG2231" s="599"/>
      <c r="AH2231" s="599"/>
      <c r="AI2231" s="599"/>
      <c r="AJ2231" s="599"/>
      <c r="AK2231" s="599"/>
      <c r="AL2231" s="599"/>
      <c r="AM2231" s="599"/>
      <c r="AN2231" s="599"/>
      <c r="AO2231" s="599"/>
      <c r="AP2231" s="599"/>
      <c r="AQ2231" s="599"/>
      <c r="AR2231" s="599"/>
      <c r="AS2231" s="599"/>
      <c r="AT2231" s="599"/>
      <c r="AU2231" s="599"/>
      <c r="AV2231" s="599"/>
      <c r="AW2231" s="599"/>
      <c r="AX2231" s="599"/>
      <c r="AY2231" s="599"/>
      <c r="AZ2231" s="599"/>
      <c r="BA2231" s="599"/>
      <c r="BB2231" s="599"/>
    </row>
    <row r="2232" spans="1:54" s="598" customFormat="1">
      <c r="A2232" s="545"/>
      <c r="B2232" s="545"/>
      <c r="C2232" s="698"/>
      <c r="D2232" s="595"/>
      <c r="E2232" s="596"/>
      <c r="L2232" s="599"/>
      <c r="M2232" s="599"/>
      <c r="N2232" s="599"/>
      <c r="O2232" s="599"/>
      <c r="P2232" s="599"/>
      <c r="Q2232" s="599"/>
      <c r="R2232" s="599"/>
      <c r="S2232" s="599"/>
      <c r="T2232" s="599"/>
      <c r="U2232" s="599"/>
      <c r="V2232" s="599"/>
      <c r="W2232" s="599"/>
      <c r="X2232" s="599"/>
      <c r="Y2232" s="599"/>
      <c r="Z2232" s="599"/>
      <c r="AA2232" s="599"/>
      <c r="AB2232" s="599"/>
      <c r="AC2232" s="599"/>
      <c r="AD2232" s="599"/>
      <c r="AE2232" s="599"/>
      <c r="AF2232" s="599"/>
      <c r="AG2232" s="599"/>
      <c r="AH2232" s="599"/>
      <c r="AI2232" s="599"/>
      <c r="AJ2232" s="599"/>
      <c r="AK2232" s="599"/>
      <c r="AL2232" s="599"/>
      <c r="AM2232" s="599"/>
      <c r="AN2232" s="599"/>
      <c r="AO2232" s="599"/>
      <c r="AP2232" s="599"/>
      <c r="AQ2232" s="599"/>
      <c r="AR2232" s="599"/>
      <c r="AS2232" s="599"/>
      <c r="AT2232" s="599"/>
      <c r="AU2232" s="599"/>
      <c r="AV2232" s="599"/>
      <c r="AW2232" s="599"/>
      <c r="AX2232" s="599"/>
      <c r="AY2232" s="599"/>
      <c r="AZ2232" s="599"/>
      <c r="BA2232" s="599"/>
      <c r="BB2232" s="599"/>
    </row>
    <row r="2233" spans="1:54" s="598" customFormat="1">
      <c r="A2233" s="545"/>
      <c r="B2233" s="545"/>
      <c r="C2233" s="698"/>
      <c r="D2233" s="595"/>
      <c r="E2233" s="596"/>
      <c r="L2233" s="599"/>
      <c r="M2233" s="599"/>
      <c r="N2233" s="599"/>
      <c r="O2233" s="599"/>
      <c r="P2233" s="599"/>
      <c r="Q2233" s="599"/>
      <c r="R2233" s="599"/>
      <c r="S2233" s="599"/>
      <c r="T2233" s="599"/>
      <c r="U2233" s="599"/>
      <c r="V2233" s="599"/>
      <c r="W2233" s="599"/>
      <c r="X2233" s="599"/>
      <c r="Y2233" s="599"/>
      <c r="Z2233" s="599"/>
      <c r="AA2233" s="599"/>
      <c r="AB2233" s="599"/>
      <c r="AC2233" s="599"/>
      <c r="AD2233" s="599"/>
      <c r="AE2233" s="599"/>
      <c r="AF2233" s="599"/>
      <c r="AG2233" s="599"/>
      <c r="AH2233" s="599"/>
      <c r="AI2233" s="599"/>
      <c r="AJ2233" s="599"/>
      <c r="AK2233" s="599"/>
      <c r="AL2233" s="599"/>
      <c r="AM2233" s="599"/>
      <c r="AN2233" s="599"/>
      <c r="AO2233" s="599"/>
      <c r="AP2233" s="599"/>
      <c r="AQ2233" s="599"/>
      <c r="AR2233" s="599"/>
      <c r="AS2233" s="599"/>
      <c r="AT2233" s="599"/>
      <c r="AU2233" s="599"/>
      <c r="AV2233" s="599"/>
      <c r="AW2233" s="599"/>
      <c r="AX2233" s="599"/>
      <c r="AY2233" s="599"/>
      <c r="AZ2233" s="599"/>
      <c r="BA2233" s="599"/>
      <c r="BB2233" s="599"/>
    </row>
    <row r="2234" spans="1:54" s="598" customFormat="1">
      <c r="A2234" s="545"/>
      <c r="B2234" s="545"/>
      <c r="C2234" s="698"/>
      <c r="D2234" s="595"/>
      <c r="E2234" s="596"/>
      <c r="L2234" s="599"/>
      <c r="M2234" s="599"/>
      <c r="N2234" s="599"/>
      <c r="O2234" s="599"/>
      <c r="P2234" s="599"/>
      <c r="Q2234" s="599"/>
      <c r="R2234" s="599"/>
      <c r="S2234" s="599"/>
      <c r="T2234" s="599"/>
      <c r="U2234" s="599"/>
      <c r="V2234" s="599"/>
      <c r="W2234" s="599"/>
      <c r="X2234" s="599"/>
      <c r="Y2234" s="599"/>
      <c r="Z2234" s="599"/>
      <c r="AA2234" s="599"/>
      <c r="AB2234" s="599"/>
      <c r="AC2234" s="599"/>
      <c r="AD2234" s="599"/>
      <c r="AE2234" s="599"/>
      <c r="AF2234" s="599"/>
      <c r="AG2234" s="599"/>
      <c r="AH2234" s="599"/>
      <c r="AI2234" s="599"/>
      <c r="AJ2234" s="599"/>
      <c r="AK2234" s="599"/>
      <c r="AL2234" s="599"/>
      <c r="AM2234" s="599"/>
      <c r="AN2234" s="599"/>
      <c r="AO2234" s="599"/>
      <c r="AP2234" s="599"/>
      <c r="AQ2234" s="599"/>
      <c r="AR2234" s="599"/>
      <c r="AS2234" s="599"/>
      <c r="AT2234" s="599"/>
      <c r="AU2234" s="599"/>
      <c r="AV2234" s="599"/>
      <c r="AW2234" s="599"/>
      <c r="AX2234" s="599"/>
      <c r="AY2234" s="599"/>
      <c r="AZ2234" s="599"/>
      <c r="BA2234" s="599"/>
      <c r="BB2234" s="599"/>
    </row>
    <row r="2235" spans="1:54" s="598" customFormat="1">
      <c r="A2235" s="545"/>
      <c r="B2235" s="545"/>
      <c r="C2235" s="698"/>
      <c r="D2235" s="595"/>
      <c r="E2235" s="596"/>
      <c r="L2235" s="599"/>
      <c r="M2235" s="599"/>
      <c r="N2235" s="599"/>
      <c r="O2235" s="599"/>
      <c r="P2235" s="599"/>
      <c r="Q2235" s="599"/>
      <c r="R2235" s="599"/>
      <c r="S2235" s="599"/>
      <c r="T2235" s="599"/>
      <c r="U2235" s="599"/>
      <c r="V2235" s="599"/>
      <c r="W2235" s="599"/>
      <c r="X2235" s="599"/>
      <c r="Y2235" s="599"/>
      <c r="Z2235" s="599"/>
      <c r="AA2235" s="599"/>
      <c r="AB2235" s="599"/>
      <c r="AC2235" s="599"/>
      <c r="AD2235" s="599"/>
      <c r="AE2235" s="599"/>
      <c r="AF2235" s="599"/>
      <c r="AG2235" s="599"/>
      <c r="AH2235" s="599"/>
      <c r="AI2235" s="599"/>
      <c r="AJ2235" s="599"/>
      <c r="AK2235" s="599"/>
      <c r="AL2235" s="599"/>
      <c r="AM2235" s="599"/>
      <c r="AN2235" s="599"/>
      <c r="AO2235" s="599"/>
      <c r="AP2235" s="599"/>
      <c r="AQ2235" s="599"/>
      <c r="AR2235" s="599"/>
      <c r="AS2235" s="599"/>
      <c r="AT2235" s="599"/>
      <c r="AU2235" s="599"/>
      <c r="AV2235" s="599"/>
      <c r="AW2235" s="599"/>
      <c r="AX2235" s="599"/>
      <c r="AY2235" s="599"/>
      <c r="AZ2235" s="599"/>
      <c r="BA2235" s="599"/>
      <c r="BB2235" s="599"/>
    </row>
    <row r="2236" spans="1:54" s="598" customFormat="1">
      <c r="A2236" s="545"/>
      <c r="B2236" s="545"/>
      <c r="C2236" s="698"/>
      <c r="D2236" s="595"/>
      <c r="E2236" s="596"/>
      <c r="L2236" s="599"/>
      <c r="M2236" s="599"/>
      <c r="N2236" s="599"/>
      <c r="O2236" s="599"/>
      <c r="P2236" s="599"/>
      <c r="Q2236" s="599"/>
      <c r="R2236" s="599"/>
      <c r="S2236" s="599"/>
      <c r="T2236" s="599"/>
      <c r="U2236" s="599"/>
      <c r="V2236" s="599"/>
      <c r="W2236" s="599"/>
      <c r="X2236" s="599"/>
      <c r="Y2236" s="599"/>
      <c r="Z2236" s="599"/>
      <c r="AA2236" s="599"/>
      <c r="AB2236" s="599"/>
      <c r="AC2236" s="599"/>
      <c r="AD2236" s="599"/>
      <c r="AE2236" s="599"/>
      <c r="AF2236" s="599"/>
      <c r="AG2236" s="599"/>
      <c r="AH2236" s="599"/>
      <c r="AI2236" s="599"/>
      <c r="AJ2236" s="599"/>
      <c r="AK2236" s="599"/>
      <c r="AL2236" s="599"/>
      <c r="AM2236" s="599"/>
      <c r="AN2236" s="599"/>
      <c r="AO2236" s="599"/>
      <c r="AP2236" s="599"/>
      <c r="AQ2236" s="599"/>
      <c r="AR2236" s="599"/>
      <c r="AS2236" s="599"/>
      <c r="AT2236" s="599"/>
      <c r="AU2236" s="599"/>
      <c r="AV2236" s="599"/>
      <c r="AW2236" s="599"/>
      <c r="AX2236" s="599"/>
      <c r="AY2236" s="599"/>
      <c r="AZ2236" s="599"/>
      <c r="BA2236" s="599"/>
      <c r="BB2236" s="599"/>
    </row>
    <row r="2237" spans="1:54" s="598" customFormat="1">
      <c r="A2237" s="545"/>
      <c r="B2237" s="545"/>
      <c r="C2237" s="698"/>
      <c r="D2237" s="595"/>
      <c r="E2237" s="596"/>
      <c r="L2237" s="599"/>
      <c r="M2237" s="599"/>
      <c r="N2237" s="599"/>
      <c r="O2237" s="599"/>
      <c r="P2237" s="599"/>
      <c r="Q2237" s="599"/>
      <c r="R2237" s="599"/>
      <c r="S2237" s="599"/>
      <c r="T2237" s="599"/>
      <c r="U2237" s="599"/>
      <c r="V2237" s="599"/>
      <c r="W2237" s="599"/>
      <c r="X2237" s="599"/>
      <c r="Y2237" s="599"/>
      <c r="Z2237" s="599"/>
      <c r="AA2237" s="599"/>
      <c r="AB2237" s="599"/>
      <c r="AC2237" s="599"/>
      <c r="AD2237" s="599"/>
      <c r="AE2237" s="599"/>
      <c r="AF2237" s="599"/>
      <c r="AG2237" s="599"/>
      <c r="AH2237" s="599"/>
      <c r="AI2237" s="599"/>
      <c r="AJ2237" s="599"/>
      <c r="AK2237" s="599"/>
      <c r="AL2237" s="599"/>
      <c r="AM2237" s="599"/>
      <c r="AN2237" s="599"/>
      <c r="AO2237" s="599"/>
      <c r="AP2237" s="599"/>
      <c r="AQ2237" s="599"/>
      <c r="AR2237" s="599"/>
      <c r="AS2237" s="599"/>
      <c r="AT2237" s="599"/>
      <c r="AU2237" s="599"/>
      <c r="AV2237" s="599"/>
      <c r="AW2237" s="599"/>
      <c r="AX2237" s="599"/>
      <c r="AY2237" s="599"/>
      <c r="AZ2237" s="599"/>
      <c r="BA2237" s="599"/>
      <c r="BB2237" s="599"/>
    </row>
    <row r="2238" spans="1:54" s="598" customFormat="1">
      <c r="A2238" s="545"/>
      <c r="B2238" s="545"/>
      <c r="C2238" s="698"/>
      <c r="D2238" s="595"/>
      <c r="E2238" s="596"/>
      <c r="L2238" s="599"/>
      <c r="M2238" s="599"/>
      <c r="N2238" s="599"/>
      <c r="O2238" s="599"/>
      <c r="P2238" s="599"/>
      <c r="Q2238" s="599"/>
      <c r="R2238" s="599"/>
      <c r="S2238" s="599"/>
      <c r="T2238" s="599"/>
      <c r="U2238" s="599"/>
      <c r="V2238" s="599"/>
      <c r="W2238" s="599"/>
      <c r="X2238" s="599"/>
      <c r="Y2238" s="599"/>
      <c r="Z2238" s="599"/>
      <c r="AA2238" s="599"/>
      <c r="AB2238" s="599"/>
      <c r="AC2238" s="599"/>
      <c r="AD2238" s="599"/>
      <c r="AE2238" s="599"/>
      <c r="AF2238" s="599"/>
      <c r="AG2238" s="599"/>
      <c r="AH2238" s="599"/>
      <c r="AI2238" s="599"/>
      <c r="AJ2238" s="599"/>
      <c r="AK2238" s="599"/>
      <c r="AL2238" s="599"/>
      <c r="AM2238" s="599"/>
      <c r="AN2238" s="599"/>
      <c r="AO2238" s="599"/>
      <c r="AP2238" s="599"/>
      <c r="AQ2238" s="599"/>
      <c r="AR2238" s="599"/>
      <c r="AS2238" s="599"/>
      <c r="AT2238" s="599"/>
      <c r="AU2238" s="599"/>
      <c r="AV2238" s="599"/>
      <c r="AW2238" s="599"/>
      <c r="AX2238" s="599"/>
      <c r="AY2238" s="599"/>
      <c r="AZ2238" s="599"/>
      <c r="BA2238" s="599"/>
      <c r="BB2238" s="599"/>
    </row>
    <row r="2239" spans="1:54" s="598" customFormat="1">
      <c r="A2239" s="545"/>
      <c r="B2239" s="545"/>
      <c r="C2239" s="698"/>
      <c r="D2239" s="595"/>
      <c r="E2239" s="596"/>
      <c r="L2239" s="599"/>
      <c r="M2239" s="599"/>
      <c r="N2239" s="599"/>
      <c r="O2239" s="599"/>
      <c r="P2239" s="599"/>
      <c r="Q2239" s="599"/>
      <c r="R2239" s="599"/>
      <c r="S2239" s="599"/>
      <c r="T2239" s="599"/>
      <c r="U2239" s="599"/>
      <c r="V2239" s="599"/>
      <c r="W2239" s="599"/>
      <c r="X2239" s="599"/>
      <c r="Y2239" s="599"/>
      <c r="Z2239" s="599"/>
      <c r="AA2239" s="599"/>
      <c r="AB2239" s="599"/>
      <c r="AC2239" s="599"/>
      <c r="AD2239" s="599"/>
      <c r="AE2239" s="599"/>
      <c r="AF2239" s="599"/>
      <c r="AG2239" s="599"/>
      <c r="AH2239" s="599"/>
      <c r="AI2239" s="599"/>
      <c r="AJ2239" s="599"/>
      <c r="AK2239" s="599"/>
      <c r="AL2239" s="599"/>
      <c r="AM2239" s="599"/>
      <c r="AN2239" s="599"/>
      <c r="AO2239" s="599"/>
      <c r="AP2239" s="599"/>
      <c r="AQ2239" s="599"/>
      <c r="AR2239" s="599"/>
      <c r="AS2239" s="599"/>
      <c r="AT2239" s="599"/>
      <c r="AU2239" s="599"/>
      <c r="AV2239" s="599"/>
      <c r="AW2239" s="599"/>
      <c r="AX2239" s="599"/>
      <c r="AY2239" s="599"/>
      <c r="AZ2239" s="599"/>
      <c r="BA2239" s="599"/>
      <c r="BB2239" s="599"/>
    </row>
    <row r="2240" spans="1:54" s="598" customFormat="1">
      <c r="A2240" s="545"/>
      <c r="B2240" s="545"/>
      <c r="C2240" s="698"/>
      <c r="D2240" s="595"/>
      <c r="E2240" s="596"/>
      <c r="L2240" s="599"/>
      <c r="M2240" s="599"/>
      <c r="N2240" s="599"/>
      <c r="O2240" s="599"/>
      <c r="P2240" s="599"/>
      <c r="Q2240" s="599"/>
      <c r="R2240" s="599"/>
      <c r="S2240" s="599"/>
      <c r="T2240" s="599"/>
      <c r="U2240" s="599"/>
      <c r="V2240" s="599"/>
      <c r="W2240" s="599"/>
      <c r="X2240" s="599"/>
      <c r="Y2240" s="599"/>
      <c r="Z2240" s="599"/>
      <c r="AA2240" s="599"/>
      <c r="AB2240" s="599"/>
      <c r="AC2240" s="599"/>
      <c r="AD2240" s="599"/>
      <c r="AE2240" s="599"/>
      <c r="AF2240" s="599"/>
      <c r="AG2240" s="599"/>
      <c r="AH2240" s="599"/>
      <c r="AI2240" s="599"/>
      <c r="AJ2240" s="599"/>
      <c r="AK2240" s="599"/>
      <c r="AL2240" s="599"/>
      <c r="AM2240" s="599"/>
      <c r="AN2240" s="599"/>
      <c r="AO2240" s="599"/>
      <c r="AP2240" s="599"/>
      <c r="AQ2240" s="599"/>
      <c r="AR2240" s="599"/>
      <c r="AS2240" s="599"/>
      <c r="AT2240" s="599"/>
      <c r="AU2240" s="599"/>
      <c r="AV2240" s="599"/>
      <c r="AW2240" s="599"/>
      <c r="AX2240" s="599"/>
      <c r="AY2240" s="599"/>
      <c r="AZ2240" s="599"/>
      <c r="BA2240" s="599"/>
      <c r="BB2240" s="599"/>
    </row>
    <row r="2241" spans="1:54" s="598" customFormat="1">
      <c r="A2241" s="545"/>
      <c r="B2241" s="545"/>
      <c r="C2241" s="698"/>
      <c r="D2241" s="595"/>
      <c r="E2241" s="596"/>
      <c r="L2241" s="599"/>
      <c r="M2241" s="599"/>
      <c r="N2241" s="599"/>
      <c r="O2241" s="599"/>
      <c r="P2241" s="599"/>
      <c r="Q2241" s="599"/>
      <c r="R2241" s="599"/>
      <c r="S2241" s="599"/>
      <c r="T2241" s="599"/>
      <c r="U2241" s="599"/>
      <c r="V2241" s="599"/>
      <c r="W2241" s="599"/>
      <c r="X2241" s="599"/>
      <c r="Y2241" s="599"/>
      <c r="Z2241" s="599"/>
      <c r="AA2241" s="599"/>
      <c r="AB2241" s="599"/>
      <c r="AC2241" s="599"/>
      <c r="AD2241" s="599"/>
      <c r="AE2241" s="599"/>
      <c r="AF2241" s="599"/>
      <c r="AG2241" s="599"/>
      <c r="AH2241" s="599"/>
      <c r="AI2241" s="599"/>
      <c r="AJ2241" s="599"/>
      <c r="AK2241" s="599"/>
      <c r="AL2241" s="599"/>
      <c r="AM2241" s="599"/>
      <c r="AN2241" s="599"/>
      <c r="AO2241" s="599"/>
      <c r="AP2241" s="599"/>
      <c r="AQ2241" s="599"/>
      <c r="AR2241" s="599"/>
      <c r="AS2241" s="599"/>
      <c r="AT2241" s="599"/>
      <c r="AU2241" s="599"/>
      <c r="AV2241" s="599"/>
      <c r="AW2241" s="599"/>
      <c r="AX2241" s="599"/>
      <c r="AY2241" s="599"/>
      <c r="AZ2241" s="599"/>
      <c r="BA2241" s="599"/>
      <c r="BB2241" s="599"/>
    </row>
    <row r="2242" spans="1:54" s="598" customFormat="1">
      <c r="A2242" s="545"/>
      <c r="B2242" s="545"/>
      <c r="C2242" s="698"/>
      <c r="D2242" s="595"/>
      <c r="E2242" s="596"/>
      <c r="L2242" s="599"/>
      <c r="M2242" s="599"/>
      <c r="N2242" s="599"/>
      <c r="O2242" s="599"/>
      <c r="P2242" s="599"/>
      <c r="Q2242" s="599"/>
      <c r="R2242" s="599"/>
      <c r="S2242" s="599"/>
      <c r="T2242" s="599"/>
      <c r="U2242" s="599"/>
      <c r="V2242" s="599"/>
      <c r="W2242" s="599"/>
      <c r="X2242" s="599"/>
      <c r="Y2242" s="599"/>
      <c r="Z2242" s="599"/>
      <c r="AA2242" s="599"/>
      <c r="AB2242" s="599"/>
      <c r="AC2242" s="599"/>
      <c r="AD2242" s="599"/>
      <c r="AE2242" s="599"/>
      <c r="AF2242" s="599"/>
      <c r="AG2242" s="599"/>
      <c r="AH2242" s="599"/>
      <c r="AI2242" s="599"/>
      <c r="AJ2242" s="599"/>
      <c r="AK2242" s="599"/>
      <c r="AL2242" s="599"/>
      <c r="AM2242" s="599"/>
      <c r="AN2242" s="599"/>
      <c r="AO2242" s="599"/>
      <c r="AP2242" s="599"/>
      <c r="AQ2242" s="599"/>
      <c r="AR2242" s="599"/>
      <c r="AS2242" s="599"/>
      <c r="AT2242" s="599"/>
      <c r="AU2242" s="599"/>
      <c r="AV2242" s="599"/>
      <c r="AW2242" s="599"/>
      <c r="AX2242" s="599"/>
      <c r="AY2242" s="599"/>
      <c r="AZ2242" s="599"/>
      <c r="BA2242" s="599"/>
      <c r="BB2242" s="599"/>
    </row>
    <row r="2243" spans="1:54" s="598" customFormat="1">
      <c r="A2243" s="545"/>
      <c r="B2243" s="545"/>
      <c r="C2243" s="698"/>
      <c r="D2243" s="595"/>
      <c r="E2243" s="596"/>
      <c r="L2243" s="599"/>
      <c r="M2243" s="599"/>
      <c r="N2243" s="599"/>
      <c r="O2243" s="599"/>
      <c r="P2243" s="599"/>
      <c r="Q2243" s="599"/>
      <c r="R2243" s="599"/>
      <c r="S2243" s="599"/>
      <c r="T2243" s="599"/>
      <c r="U2243" s="599"/>
      <c r="V2243" s="599"/>
      <c r="W2243" s="599"/>
      <c r="X2243" s="599"/>
      <c r="Y2243" s="599"/>
      <c r="Z2243" s="599"/>
      <c r="AA2243" s="599"/>
      <c r="AB2243" s="599"/>
      <c r="AC2243" s="599"/>
      <c r="AD2243" s="599"/>
      <c r="AE2243" s="599"/>
      <c r="AF2243" s="599"/>
      <c r="AG2243" s="599"/>
      <c r="AH2243" s="599"/>
      <c r="AI2243" s="599"/>
      <c r="AJ2243" s="599"/>
      <c r="AK2243" s="599"/>
      <c r="AL2243" s="599"/>
      <c r="AM2243" s="599"/>
      <c r="AN2243" s="599"/>
      <c r="AO2243" s="599"/>
      <c r="AP2243" s="599"/>
      <c r="AQ2243" s="599"/>
      <c r="AR2243" s="599"/>
      <c r="AS2243" s="599"/>
      <c r="AT2243" s="599"/>
      <c r="AU2243" s="599"/>
      <c r="AV2243" s="599"/>
      <c r="AW2243" s="599"/>
      <c r="AX2243" s="599"/>
      <c r="AY2243" s="599"/>
      <c r="AZ2243" s="599"/>
      <c r="BA2243" s="599"/>
      <c r="BB2243" s="599"/>
    </row>
    <row r="2244" spans="1:54" s="598" customFormat="1">
      <c r="A2244" s="545"/>
      <c r="B2244" s="545"/>
      <c r="C2244" s="698"/>
      <c r="D2244" s="595"/>
      <c r="E2244" s="596"/>
      <c r="L2244" s="599"/>
      <c r="M2244" s="599"/>
      <c r="N2244" s="599"/>
      <c r="O2244" s="599"/>
      <c r="P2244" s="599"/>
      <c r="Q2244" s="599"/>
      <c r="R2244" s="599"/>
      <c r="S2244" s="599"/>
      <c r="T2244" s="599"/>
      <c r="U2244" s="599"/>
      <c r="V2244" s="599"/>
      <c r="W2244" s="599"/>
      <c r="X2244" s="599"/>
      <c r="Y2244" s="599"/>
      <c r="Z2244" s="599"/>
      <c r="AA2244" s="599"/>
      <c r="AB2244" s="599"/>
      <c r="AC2244" s="599"/>
      <c r="AD2244" s="599"/>
      <c r="AE2244" s="599"/>
      <c r="AF2244" s="599"/>
      <c r="AG2244" s="599"/>
      <c r="AH2244" s="599"/>
      <c r="AI2244" s="599"/>
      <c r="AJ2244" s="599"/>
      <c r="AK2244" s="599"/>
      <c r="AL2244" s="599"/>
      <c r="AM2244" s="599"/>
      <c r="AN2244" s="599"/>
      <c r="AO2244" s="599"/>
      <c r="AP2244" s="599"/>
      <c r="AQ2244" s="599"/>
      <c r="AR2244" s="599"/>
      <c r="AS2244" s="599"/>
      <c r="AT2244" s="599"/>
      <c r="AU2244" s="599"/>
      <c r="AV2244" s="599"/>
      <c r="AW2244" s="599"/>
      <c r="AX2244" s="599"/>
      <c r="AY2244" s="599"/>
      <c r="AZ2244" s="599"/>
      <c r="BA2244" s="599"/>
      <c r="BB2244" s="599"/>
    </row>
    <row r="2245" spans="1:54" s="598" customFormat="1">
      <c r="A2245" s="545"/>
      <c r="B2245" s="545"/>
      <c r="C2245" s="698"/>
      <c r="D2245" s="595"/>
      <c r="E2245" s="596"/>
      <c r="L2245" s="599"/>
      <c r="M2245" s="599"/>
      <c r="N2245" s="599"/>
      <c r="O2245" s="599"/>
      <c r="P2245" s="599"/>
      <c r="Q2245" s="599"/>
      <c r="R2245" s="599"/>
      <c r="S2245" s="599"/>
      <c r="T2245" s="599"/>
      <c r="U2245" s="599"/>
      <c r="V2245" s="599"/>
      <c r="W2245" s="599"/>
      <c r="X2245" s="599"/>
      <c r="Y2245" s="599"/>
      <c r="Z2245" s="599"/>
      <c r="AA2245" s="599"/>
      <c r="AB2245" s="599"/>
      <c r="AC2245" s="599"/>
      <c r="AD2245" s="599"/>
      <c r="AE2245" s="599"/>
      <c r="AF2245" s="599"/>
      <c r="AG2245" s="599"/>
      <c r="AH2245" s="599"/>
      <c r="AI2245" s="599"/>
      <c r="AJ2245" s="599"/>
      <c r="AK2245" s="599"/>
      <c r="AL2245" s="599"/>
      <c r="AM2245" s="599"/>
      <c r="AN2245" s="599"/>
      <c r="AO2245" s="599"/>
      <c r="AP2245" s="599"/>
      <c r="AQ2245" s="599"/>
      <c r="AR2245" s="599"/>
      <c r="AS2245" s="599"/>
      <c r="AT2245" s="599"/>
      <c r="AU2245" s="599"/>
      <c r="AV2245" s="599"/>
      <c r="AW2245" s="599"/>
      <c r="AX2245" s="599"/>
      <c r="AY2245" s="599"/>
      <c r="AZ2245" s="599"/>
      <c r="BA2245" s="599"/>
      <c r="BB2245" s="599"/>
    </row>
  </sheetData>
  <mergeCells count="1">
    <mergeCell ref="B10:C10"/>
  </mergeCells>
  <conditionalFormatting sqref="C1464">
    <cfRule type="expression" dxfId="9" priority="24">
      <formula>AND($R1481, NOT($V1481), OR(I$4 = TRUE, AND(I$4 = "Conditional1", $T1481), AND(I$4 = "Conditional2", $U1481)), ISBLANK(C1464))</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8"/>
  <sheetViews>
    <sheetView workbookViewId="0">
      <selection activeCell="K7" sqref="K7"/>
    </sheetView>
  </sheetViews>
  <sheetFormatPr defaultRowHeight="14.1"/>
  <cols>
    <col min="3" max="3" width="13.42578125" customWidth="1"/>
  </cols>
  <sheetData>
    <row r="1" spans="1:14" ht="14.45">
      <c r="A1" s="219" t="s">
        <v>2231</v>
      </c>
      <c r="B1" s="219"/>
      <c r="C1" s="219"/>
      <c r="D1" s="219"/>
      <c r="E1" s="219"/>
      <c r="F1" s="219"/>
      <c r="G1" s="219"/>
      <c r="H1" s="219"/>
      <c r="I1" s="219"/>
      <c r="J1" s="219"/>
      <c r="K1" s="219"/>
      <c r="L1" s="219"/>
      <c r="M1" s="219"/>
      <c r="N1" s="219"/>
    </row>
    <row r="3" spans="1:14" ht="15">
      <c r="A3" s="1010" t="s">
        <v>722</v>
      </c>
      <c r="B3" s="1011"/>
      <c r="C3" s="312"/>
      <c r="D3" s="319"/>
      <c r="E3" s="320"/>
      <c r="G3" s="318" t="s">
        <v>711</v>
      </c>
      <c r="H3" s="318" t="s">
        <v>24</v>
      </c>
      <c r="I3" s="318" t="s">
        <v>29</v>
      </c>
      <c r="J3" s="318" t="s">
        <v>33</v>
      </c>
      <c r="K3" s="318" t="s">
        <v>36</v>
      </c>
      <c r="L3" s="318" t="s">
        <v>19</v>
      </c>
    </row>
    <row r="4" spans="1:14" ht="50.1">
      <c r="A4" s="321">
        <v>1</v>
      </c>
      <c r="B4" s="321"/>
      <c r="C4" s="322" t="s">
        <v>723</v>
      </c>
      <c r="D4" s="323"/>
      <c r="E4" s="324"/>
      <c r="G4" s="325" t="s">
        <v>724</v>
      </c>
      <c r="H4" s="325" t="s">
        <v>724</v>
      </c>
      <c r="I4" s="325"/>
      <c r="J4" s="326"/>
      <c r="K4" s="326"/>
      <c r="L4" s="325" t="s">
        <v>724</v>
      </c>
    </row>
    <row r="5" spans="1:14" ht="24.95">
      <c r="A5" s="321">
        <v>2</v>
      </c>
      <c r="B5" s="321"/>
      <c r="C5" s="322" t="s">
        <v>725</v>
      </c>
      <c r="D5" s="323"/>
      <c r="E5" s="324"/>
      <c r="G5" s="325" t="s">
        <v>724</v>
      </c>
      <c r="H5" s="325"/>
      <c r="I5" s="325"/>
      <c r="J5" s="325" t="s">
        <v>724</v>
      </c>
      <c r="K5" s="325"/>
      <c r="L5" s="325" t="s">
        <v>724</v>
      </c>
    </row>
    <row r="6" spans="1:14" ht="24.95">
      <c r="A6" s="321">
        <v>3</v>
      </c>
      <c r="B6" s="321"/>
      <c r="C6" s="322" t="s">
        <v>726</v>
      </c>
      <c r="D6" s="323"/>
      <c r="E6" s="324"/>
      <c r="G6" s="325" t="s">
        <v>724</v>
      </c>
      <c r="H6" s="326"/>
      <c r="I6" s="325" t="s">
        <v>724</v>
      </c>
      <c r="J6" s="326"/>
      <c r="K6" s="326"/>
      <c r="L6" s="325" t="s">
        <v>724</v>
      </c>
    </row>
    <row r="7" spans="1:14" ht="50.1">
      <c r="A7" s="321">
        <v>4</v>
      </c>
      <c r="B7" s="321"/>
      <c r="C7" s="322" t="s">
        <v>727</v>
      </c>
      <c r="D7" s="323"/>
      <c r="E7" s="327"/>
      <c r="G7" s="325" t="s">
        <v>724</v>
      </c>
      <c r="H7" s="325" t="s">
        <v>724</v>
      </c>
      <c r="I7" s="326"/>
      <c r="J7" s="325"/>
      <c r="K7" s="326"/>
      <c r="L7" s="325" t="s">
        <v>724</v>
      </c>
    </row>
    <row r="8" spans="1:14" ht="37.5">
      <c r="A8" s="321">
        <v>5</v>
      </c>
      <c r="B8" s="321"/>
      <c r="C8" s="322" t="s">
        <v>728</v>
      </c>
      <c r="D8" s="323"/>
      <c r="E8" s="324"/>
      <c r="G8" s="325" t="s">
        <v>724</v>
      </c>
      <c r="H8" s="325"/>
      <c r="I8" s="325" t="s">
        <v>724</v>
      </c>
      <c r="J8" s="326"/>
      <c r="K8" s="325"/>
      <c r="L8" s="325" t="s">
        <v>724</v>
      </c>
    </row>
  </sheetData>
  <mergeCells count="1">
    <mergeCell ref="A3:B3"/>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J36"/>
  <sheetViews>
    <sheetView view="pageBreakPreview" topLeftCell="A2" zoomScaleNormal="100" zoomScaleSheetLayoutView="100" workbookViewId="0"/>
  </sheetViews>
  <sheetFormatPr defaultColWidth="9.140625" defaultRowHeight="14.1"/>
  <cols>
    <col min="1" max="1" width="8.140625" style="37" customWidth="1"/>
    <col min="2" max="2" width="13.140625" style="37" customWidth="1"/>
    <col min="3" max="3" width="5.42578125" style="37" customWidth="1"/>
    <col min="4" max="4" width="11" style="37" customWidth="1"/>
    <col min="5" max="5" width="11.85546875" style="37" customWidth="1"/>
    <col min="6" max="6" width="9.42578125" style="37" customWidth="1"/>
    <col min="7" max="7" width="10.140625" style="37" customWidth="1"/>
    <col min="8" max="8" width="58" style="37" customWidth="1"/>
    <col min="9" max="9" width="35.140625" style="37" customWidth="1"/>
    <col min="10" max="10" width="3.5703125" style="79" customWidth="1"/>
    <col min="11" max="16384" width="9.140625" style="36"/>
  </cols>
  <sheetData>
    <row r="1" spans="1:9" ht="15" customHeight="1">
      <c r="A1" s="232" t="s">
        <v>2232</v>
      </c>
      <c r="B1" s="233"/>
      <c r="C1" s="230"/>
      <c r="D1" s="230"/>
      <c r="E1" s="230"/>
      <c r="F1" s="230"/>
      <c r="G1" s="230"/>
      <c r="H1" s="230"/>
      <c r="I1" s="231"/>
    </row>
    <row r="2" spans="1:9" ht="76.5" customHeight="1">
      <c r="A2" s="77" t="s">
        <v>2233</v>
      </c>
      <c r="B2" s="234" t="s">
        <v>2234</v>
      </c>
      <c r="C2" s="235" t="s">
        <v>2235</v>
      </c>
      <c r="D2" s="78" t="s">
        <v>2236</v>
      </c>
      <c r="E2" s="78" t="s">
        <v>2237</v>
      </c>
      <c r="F2" s="78" t="s">
        <v>285</v>
      </c>
      <c r="G2" s="78" t="s">
        <v>2238</v>
      </c>
      <c r="H2" s="78" t="s">
        <v>2239</v>
      </c>
      <c r="I2" s="78" t="s">
        <v>2240</v>
      </c>
    </row>
    <row r="3" spans="1:9">
      <c r="A3" s="236" t="s">
        <v>19</v>
      </c>
      <c r="B3" s="236" t="s">
        <v>2241</v>
      </c>
      <c r="C3" s="236">
        <v>1</v>
      </c>
      <c r="D3" s="236"/>
      <c r="E3" s="236"/>
      <c r="F3" s="236"/>
      <c r="G3" s="236" t="s">
        <v>2242</v>
      </c>
      <c r="H3" s="237" t="s">
        <v>2243</v>
      </c>
      <c r="I3" s="237" t="s">
        <v>713</v>
      </c>
    </row>
    <row r="4" spans="1:9" ht="50.45">
      <c r="A4" s="236" t="s">
        <v>19</v>
      </c>
      <c r="B4" s="236" t="s">
        <v>2244</v>
      </c>
      <c r="C4" s="236">
        <v>2</v>
      </c>
      <c r="D4" s="236" t="s">
        <v>2245</v>
      </c>
      <c r="E4" s="236"/>
      <c r="F4" s="236"/>
      <c r="G4" s="236" t="s">
        <v>2246</v>
      </c>
      <c r="H4" s="237" t="s">
        <v>2247</v>
      </c>
      <c r="I4" s="237" t="s">
        <v>2248</v>
      </c>
    </row>
    <row r="5" spans="1:9" ht="38.1">
      <c r="A5" s="236" t="s">
        <v>19</v>
      </c>
      <c r="B5" s="236" t="s">
        <v>2249</v>
      </c>
      <c r="C5" s="236">
        <v>3</v>
      </c>
      <c r="D5" s="236"/>
      <c r="E5" s="236"/>
      <c r="F5" s="236"/>
      <c r="G5" s="236" t="s">
        <v>2246</v>
      </c>
      <c r="H5" s="237" t="s">
        <v>2250</v>
      </c>
      <c r="I5" s="237" t="s">
        <v>2248</v>
      </c>
    </row>
    <row r="6" spans="1:9" ht="38.1">
      <c r="A6" s="238" t="s">
        <v>19</v>
      </c>
      <c r="B6" s="238" t="s">
        <v>2241</v>
      </c>
      <c r="C6" s="238">
        <v>4</v>
      </c>
      <c r="D6" s="238" t="s">
        <v>2251</v>
      </c>
      <c r="E6" s="238"/>
      <c r="F6" s="238"/>
      <c r="G6" s="238" t="s">
        <v>2252</v>
      </c>
      <c r="H6" s="239" t="s">
        <v>2253</v>
      </c>
      <c r="I6" s="239" t="s">
        <v>2254</v>
      </c>
    </row>
    <row r="7" spans="1:9" ht="63">
      <c r="A7" s="238" t="s">
        <v>19</v>
      </c>
      <c r="B7" s="238"/>
      <c r="C7" s="238">
        <v>5</v>
      </c>
      <c r="D7" s="238" t="s">
        <v>2255</v>
      </c>
      <c r="E7" s="238"/>
      <c r="F7" s="238"/>
      <c r="G7" s="238" t="s">
        <v>2256</v>
      </c>
      <c r="H7" s="239" t="s">
        <v>2257</v>
      </c>
      <c r="I7" s="239" t="s">
        <v>2258</v>
      </c>
    </row>
    <row r="8" spans="1:9" ht="25.5">
      <c r="A8" s="238" t="s">
        <v>19</v>
      </c>
      <c r="B8" s="238" t="s">
        <v>2241</v>
      </c>
      <c r="C8" s="238">
        <v>6</v>
      </c>
      <c r="D8" s="238" t="s">
        <v>2259</v>
      </c>
      <c r="E8" s="238"/>
      <c r="F8" s="238"/>
      <c r="G8" s="238" t="s">
        <v>2246</v>
      </c>
      <c r="H8" s="239" t="s">
        <v>2260</v>
      </c>
      <c r="I8" s="239" t="s">
        <v>2248</v>
      </c>
    </row>
    <row r="9" spans="1:9" ht="50.45">
      <c r="A9" s="238" t="s">
        <v>19</v>
      </c>
      <c r="B9" s="238" t="s">
        <v>2241</v>
      </c>
      <c r="C9" s="238">
        <v>7</v>
      </c>
      <c r="D9" s="238" t="s">
        <v>2261</v>
      </c>
      <c r="E9" s="238"/>
      <c r="F9" s="238"/>
      <c r="G9" s="238" t="s">
        <v>2252</v>
      </c>
      <c r="H9" s="239" t="s">
        <v>2262</v>
      </c>
      <c r="I9" s="239" t="s">
        <v>2263</v>
      </c>
    </row>
    <row r="10" spans="1:9" ht="200.45">
      <c r="A10" s="238" t="s">
        <v>19</v>
      </c>
      <c r="B10" s="238" t="s">
        <v>2241</v>
      </c>
      <c r="C10" s="238">
        <v>8</v>
      </c>
      <c r="D10" s="238" t="s">
        <v>2264</v>
      </c>
      <c r="E10" s="238"/>
      <c r="F10" s="238"/>
      <c r="G10" s="238" t="s">
        <v>2265</v>
      </c>
      <c r="H10" s="239" t="s">
        <v>2266</v>
      </c>
      <c r="I10" s="239" t="s">
        <v>2267</v>
      </c>
    </row>
    <row r="11" spans="1:9" ht="63">
      <c r="A11" s="238" t="s">
        <v>19</v>
      </c>
      <c r="B11" s="238" t="s">
        <v>2241</v>
      </c>
      <c r="C11" s="238">
        <v>9</v>
      </c>
      <c r="D11" s="238" t="s">
        <v>2268</v>
      </c>
      <c r="E11" s="238"/>
      <c r="F11" s="238"/>
      <c r="G11" s="238" t="s">
        <v>2256</v>
      </c>
      <c r="H11" s="239" t="s">
        <v>2269</v>
      </c>
      <c r="I11" s="239" t="s">
        <v>2248</v>
      </c>
    </row>
    <row r="12" spans="1:9" ht="138">
      <c r="A12" s="238" t="s">
        <v>19</v>
      </c>
      <c r="B12" s="238" t="s">
        <v>2241</v>
      </c>
      <c r="C12" s="238">
        <v>10</v>
      </c>
      <c r="D12" s="238"/>
      <c r="E12" s="238"/>
      <c r="F12" s="238"/>
      <c r="G12" s="238" t="s">
        <v>2256</v>
      </c>
      <c r="H12" s="239" t="s">
        <v>2270</v>
      </c>
      <c r="I12" s="239" t="s">
        <v>2248</v>
      </c>
    </row>
    <row r="13" spans="1:9" ht="38.1">
      <c r="A13" s="238" t="s">
        <v>19</v>
      </c>
      <c r="B13" s="238" t="s">
        <v>2271</v>
      </c>
      <c r="C13" s="238">
        <v>11</v>
      </c>
      <c r="D13" s="238" t="s">
        <v>2272</v>
      </c>
      <c r="E13" s="238"/>
      <c r="F13" s="238"/>
      <c r="G13" s="238" t="s">
        <v>2246</v>
      </c>
      <c r="H13" s="239" t="s">
        <v>2273</v>
      </c>
      <c r="I13" s="239" t="s">
        <v>2248</v>
      </c>
    </row>
    <row r="14" spans="1:9">
      <c r="A14" s="403" t="s">
        <v>2274</v>
      </c>
      <c r="B14" s="401"/>
      <c r="C14" s="401"/>
      <c r="D14" s="401"/>
      <c r="E14" s="401"/>
      <c r="F14" s="401"/>
      <c r="G14" s="401"/>
      <c r="H14" s="402"/>
      <c r="I14" s="402"/>
    </row>
    <row r="15" spans="1:9" ht="113.1">
      <c r="A15" s="238" t="s">
        <v>2275</v>
      </c>
      <c r="B15" s="404" t="s">
        <v>2276</v>
      </c>
      <c r="C15" s="238">
        <v>1</v>
      </c>
      <c r="D15" s="239" t="s">
        <v>2277</v>
      </c>
      <c r="E15" s="239" t="s">
        <v>2278</v>
      </c>
      <c r="F15" s="238" t="s">
        <v>2279</v>
      </c>
      <c r="G15" s="239" t="s">
        <v>2280</v>
      </c>
      <c r="H15" s="239" t="s">
        <v>2281</v>
      </c>
      <c r="I15" s="400" t="s">
        <v>2282</v>
      </c>
    </row>
    <row r="16" spans="1:9">
      <c r="A16" s="403" t="s">
        <v>2283</v>
      </c>
      <c r="B16" s="401"/>
      <c r="C16" s="401"/>
      <c r="D16" s="401"/>
      <c r="E16" s="401"/>
      <c r="F16" s="401"/>
      <c r="G16" s="401"/>
      <c r="H16" s="402"/>
      <c r="I16" s="402"/>
    </row>
    <row r="17" spans="1:9" ht="100.5">
      <c r="A17" s="238" t="s">
        <v>2284</v>
      </c>
      <c r="B17" s="238" t="s">
        <v>2285</v>
      </c>
      <c r="C17" s="238">
        <v>1</v>
      </c>
      <c r="D17" s="238" t="s">
        <v>2286</v>
      </c>
      <c r="E17" s="239" t="s">
        <v>725</v>
      </c>
      <c r="F17" s="239" t="s">
        <v>2287</v>
      </c>
      <c r="G17" s="238" t="s">
        <v>2288</v>
      </c>
      <c r="H17" s="239" t="s">
        <v>2289</v>
      </c>
      <c r="I17" s="239" t="s">
        <v>2290</v>
      </c>
    </row>
    <row r="18" spans="1:9" ht="263.10000000000002">
      <c r="A18" s="238" t="s">
        <v>2284</v>
      </c>
      <c r="B18" s="238" t="s">
        <v>2285</v>
      </c>
      <c r="C18" s="238">
        <v>2</v>
      </c>
      <c r="D18" s="239" t="s">
        <v>2255</v>
      </c>
      <c r="E18" s="239" t="s">
        <v>2291</v>
      </c>
      <c r="F18" s="239" t="s">
        <v>342</v>
      </c>
      <c r="G18" s="238" t="s">
        <v>2252</v>
      </c>
      <c r="H18" s="239" t="s">
        <v>2292</v>
      </c>
      <c r="I18" s="239" t="s">
        <v>2293</v>
      </c>
    </row>
    <row r="19" spans="1:9" ht="38.1">
      <c r="A19" s="238" t="s">
        <v>2284</v>
      </c>
      <c r="B19" s="238" t="s">
        <v>2271</v>
      </c>
      <c r="C19" s="238">
        <v>3</v>
      </c>
      <c r="D19" s="240" t="s">
        <v>2277</v>
      </c>
      <c r="E19" s="238" t="s">
        <v>1099</v>
      </c>
      <c r="F19" s="238" t="s">
        <v>384</v>
      </c>
      <c r="G19" s="238" t="s">
        <v>2294</v>
      </c>
      <c r="H19" s="239" t="s">
        <v>2295</v>
      </c>
      <c r="I19" s="239" t="s">
        <v>2296</v>
      </c>
    </row>
    <row r="20" spans="1:9" ht="113.1">
      <c r="A20" s="238" t="s">
        <v>2284</v>
      </c>
      <c r="B20" s="238" t="s">
        <v>2244</v>
      </c>
      <c r="C20" s="238">
        <v>4</v>
      </c>
      <c r="D20" s="239" t="s">
        <v>2297</v>
      </c>
      <c r="E20" s="239" t="s">
        <v>2298</v>
      </c>
      <c r="F20" s="238" t="s">
        <v>2299</v>
      </c>
      <c r="G20" s="238" t="s">
        <v>2246</v>
      </c>
      <c r="H20" s="239" t="s">
        <v>2300</v>
      </c>
      <c r="I20" s="239" t="s">
        <v>2301</v>
      </c>
    </row>
    <row r="21" spans="1:9">
      <c r="A21" s="238"/>
      <c r="B21" s="238"/>
      <c r="C21" s="238"/>
      <c r="D21" s="238"/>
      <c r="E21" s="238"/>
      <c r="F21" s="238"/>
      <c r="G21" s="238"/>
      <c r="H21" s="239"/>
      <c r="I21" s="239"/>
    </row>
    <row r="22" spans="1:9">
      <c r="A22" s="238"/>
      <c r="B22" s="238"/>
      <c r="C22" s="238"/>
      <c r="D22" s="238"/>
      <c r="E22" s="238"/>
      <c r="F22" s="238"/>
      <c r="G22" s="238"/>
      <c r="H22" s="239"/>
      <c r="I22" s="239"/>
    </row>
    <row r="23" spans="1:9">
      <c r="A23" s="238"/>
      <c r="B23" s="238"/>
      <c r="C23" s="238"/>
      <c r="D23" s="238"/>
      <c r="E23" s="238"/>
      <c r="F23" s="238"/>
      <c r="G23" s="238"/>
      <c r="H23" s="239"/>
      <c r="I23" s="239"/>
    </row>
    <row r="24" spans="1:9">
      <c r="A24" s="238"/>
      <c r="B24" s="238"/>
      <c r="C24" s="238"/>
      <c r="D24" s="238"/>
      <c r="E24" s="238"/>
      <c r="F24" s="238"/>
      <c r="G24" s="238"/>
      <c r="H24" s="239"/>
      <c r="I24" s="239"/>
    </row>
    <row r="25" spans="1:9">
      <c r="A25" s="238"/>
      <c r="B25" s="238"/>
      <c r="C25" s="238"/>
      <c r="D25" s="238"/>
      <c r="E25" s="238"/>
      <c r="F25" s="238"/>
      <c r="G25" s="238"/>
      <c r="H25" s="239"/>
      <c r="I25" s="239"/>
    </row>
    <row r="26" spans="1:9">
      <c r="A26" s="238"/>
      <c r="B26" s="238"/>
      <c r="C26" s="238"/>
      <c r="D26" s="238"/>
      <c r="E26" s="238"/>
      <c r="F26" s="238"/>
      <c r="G26" s="238"/>
      <c r="H26" s="239"/>
      <c r="I26" s="239"/>
    </row>
    <row r="27" spans="1:9">
      <c r="A27" s="238"/>
      <c r="B27" s="238"/>
      <c r="C27" s="238"/>
      <c r="D27" s="238"/>
      <c r="E27" s="238"/>
      <c r="F27" s="238"/>
      <c r="G27" s="238"/>
      <c r="H27" s="239"/>
      <c r="I27" s="239"/>
    </row>
    <row r="28" spans="1:9">
      <c r="A28" s="238"/>
      <c r="B28" s="238"/>
      <c r="C28" s="238"/>
      <c r="D28" s="238"/>
      <c r="E28" s="238"/>
      <c r="F28" s="238"/>
      <c r="G28" s="238"/>
      <c r="H28" s="239"/>
      <c r="I28" s="239"/>
    </row>
    <row r="29" spans="1:9">
      <c r="A29" s="238"/>
      <c r="B29" s="238"/>
      <c r="C29" s="238"/>
      <c r="D29" s="238"/>
      <c r="E29" s="238"/>
      <c r="F29" s="238"/>
      <c r="G29" s="238"/>
      <c r="H29" s="239"/>
      <c r="I29" s="239"/>
    </row>
    <row r="30" spans="1:9">
      <c r="A30" s="238"/>
      <c r="B30" s="238"/>
      <c r="C30" s="238"/>
      <c r="D30" s="238"/>
      <c r="E30" s="238"/>
      <c r="F30" s="238"/>
      <c r="G30" s="238"/>
      <c r="H30" s="239"/>
      <c r="I30" s="238"/>
    </row>
    <row r="31" spans="1:9">
      <c r="A31" s="238"/>
      <c r="B31" s="238"/>
      <c r="C31" s="238"/>
      <c r="D31" s="238"/>
      <c r="E31" s="238"/>
      <c r="F31" s="238"/>
      <c r="G31" s="238"/>
      <c r="H31" s="239"/>
      <c r="I31" s="238"/>
    </row>
    <row r="32" spans="1:9">
      <c r="A32" s="238"/>
      <c r="B32" s="238"/>
      <c r="C32" s="238"/>
      <c r="D32" s="238"/>
      <c r="E32" s="238"/>
      <c r="F32" s="238"/>
      <c r="G32" s="238"/>
      <c r="H32" s="239"/>
      <c r="I32" s="238"/>
    </row>
    <row r="33" spans="8:8">
      <c r="H33" s="240"/>
    </row>
    <row r="34" spans="8:8">
      <c r="H34" s="240"/>
    </row>
    <row r="35" spans="8:8">
      <c r="H35" s="240"/>
    </row>
    <row r="36" spans="8:8">
      <c r="H36" s="240"/>
    </row>
  </sheetData>
  <pageMargins left="0.7" right="0.7" top="0.75" bottom="0.75" header="0.3" footer="0.3"/>
  <pageSetup paperSize="9" scale="5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BB15-7E24-4455-B325-918BE1D29273}">
  <sheetPr>
    <tabColor rgb="FF92D050"/>
  </sheetPr>
  <dimension ref="A1:F15"/>
  <sheetViews>
    <sheetView workbookViewId="0">
      <selection activeCell="A2" sqref="A2"/>
    </sheetView>
  </sheetViews>
  <sheetFormatPr defaultRowHeight="14.1"/>
  <cols>
    <col min="1" max="1" width="32.42578125" customWidth="1"/>
    <col min="2" max="2" width="24.5703125" customWidth="1"/>
    <col min="3" max="3" width="26.42578125" customWidth="1"/>
    <col min="4" max="4" width="16.85546875" customWidth="1"/>
    <col min="5" max="5" width="12.7109375" customWidth="1"/>
    <col min="6" max="6" width="40.42578125" customWidth="1"/>
  </cols>
  <sheetData>
    <row r="1" spans="1:6" ht="56.1">
      <c r="A1" s="750" t="s">
        <v>2302</v>
      </c>
      <c r="B1" s="750" t="s">
        <v>2303</v>
      </c>
      <c r="C1" s="750" t="s">
        <v>2304</v>
      </c>
      <c r="D1" s="750" t="s">
        <v>2305</v>
      </c>
      <c r="E1" s="750" t="s">
        <v>2306</v>
      </c>
      <c r="F1" s="750" t="s">
        <v>2307</v>
      </c>
    </row>
    <row r="2" spans="1:6" ht="84">
      <c r="A2" s="748" t="s">
        <v>2308</v>
      </c>
      <c r="B2" s="740" t="s">
        <v>2309</v>
      </c>
      <c r="C2" s="740" t="s">
        <v>2310</v>
      </c>
      <c r="D2" s="749" t="s">
        <v>2311</v>
      </c>
      <c r="E2" s="749" t="s">
        <v>2312</v>
      </c>
      <c r="F2" s="740" t="s">
        <v>2313</v>
      </c>
    </row>
    <row r="3" spans="1:6" ht="153.94999999999999">
      <c r="A3" s="748" t="s">
        <v>2314</v>
      </c>
      <c r="B3" s="740" t="s">
        <v>2315</v>
      </c>
      <c r="C3" s="740" t="s">
        <v>2316</v>
      </c>
      <c r="D3" s="749" t="s">
        <v>2311</v>
      </c>
      <c r="E3" s="749" t="s">
        <v>2312</v>
      </c>
      <c r="F3" s="740" t="s">
        <v>2313</v>
      </c>
    </row>
    <row r="4" spans="1:6" ht="409.5">
      <c r="A4" s="748" t="s">
        <v>2317</v>
      </c>
      <c r="B4" s="740" t="s">
        <v>2318</v>
      </c>
      <c r="C4" s="740" t="s">
        <v>2319</v>
      </c>
      <c r="D4" s="749" t="s">
        <v>2311</v>
      </c>
      <c r="E4" s="749" t="s">
        <v>2312</v>
      </c>
      <c r="F4" s="740" t="s">
        <v>2313</v>
      </c>
    </row>
    <row r="5" spans="1:6" ht="56.1">
      <c r="A5" s="748" t="s">
        <v>2317</v>
      </c>
      <c r="B5" s="740" t="s">
        <v>2320</v>
      </c>
      <c r="C5" s="740" t="s">
        <v>2321</v>
      </c>
      <c r="D5" s="749" t="s">
        <v>2311</v>
      </c>
      <c r="E5" s="749" t="s">
        <v>2312</v>
      </c>
      <c r="F5" s="740" t="s">
        <v>2313</v>
      </c>
    </row>
    <row r="6" spans="1:6" ht="168">
      <c r="A6" s="748" t="s">
        <v>2317</v>
      </c>
      <c r="B6" s="740" t="s">
        <v>2322</v>
      </c>
      <c r="C6" s="740" t="s">
        <v>2323</v>
      </c>
      <c r="D6" s="749" t="s">
        <v>2311</v>
      </c>
      <c r="E6" s="749" t="s">
        <v>2312</v>
      </c>
      <c r="F6" s="740" t="s">
        <v>2313</v>
      </c>
    </row>
    <row r="7" spans="1:6" ht="409.5">
      <c r="A7" s="748" t="s">
        <v>2317</v>
      </c>
      <c r="B7" s="740" t="s">
        <v>2324</v>
      </c>
      <c r="C7" s="740" t="s">
        <v>2325</v>
      </c>
      <c r="D7" s="749" t="s">
        <v>2311</v>
      </c>
      <c r="E7" s="749" t="s">
        <v>2312</v>
      </c>
      <c r="F7" s="740" t="s">
        <v>2326</v>
      </c>
    </row>
    <row r="8" spans="1:6" ht="84">
      <c r="A8" s="748" t="s">
        <v>2308</v>
      </c>
      <c r="B8" s="740" t="s">
        <v>2327</v>
      </c>
      <c r="C8" s="740" t="s">
        <v>2328</v>
      </c>
      <c r="D8" s="749" t="s">
        <v>2311</v>
      </c>
      <c r="E8" s="749" t="s">
        <v>2312</v>
      </c>
      <c r="F8" s="740" t="s">
        <v>2329</v>
      </c>
    </row>
    <row r="9" spans="1:6" ht="153.94999999999999">
      <c r="A9" s="748" t="s">
        <v>2308</v>
      </c>
      <c r="B9" s="740" t="s">
        <v>2330</v>
      </c>
      <c r="C9" s="740" t="s">
        <v>2331</v>
      </c>
      <c r="D9" s="749" t="s">
        <v>2311</v>
      </c>
      <c r="E9" s="749" t="s">
        <v>2311</v>
      </c>
      <c r="F9" s="740" t="s">
        <v>2332</v>
      </c>
    </row>
    <row r="10" spans="1:6" ht="195.95">
      <c r="A10" s="748" t="s">
        <v>2314</v>
      </c>
      <c r="B10" s="740" t="s">
        <v>2333</v>
      </c>
      <c r="C10" s="740" t="s">
        <v>2334</v>
      </c>
      <c r="D10" s="749" t="s">
        <v>2311</v>
      </c>
      <c r="E10" s="749" t="s">
        <v>2312</v>
      </c>
      <c r="F10" s="740" t="s">
        <v>2335</v>
      </c>
    </row>
    <row r="11" spans="1:6" ht="409.5">
      <c r="A11" s="748" t="s">
        <v>2317</v>
      </c>
      <c r="B11" s="740" t="s">
        <v>2320</v>
      </c>
      <c r="C11" s="740" t="s">
        <v>2336</v>
      </c>
      <c r="D11" s="749" t="s">
        <v>2311</v>
      </c>
      <c r="E11" s="749" t="s">
        <v>2312</v>
      </c>
      <c r="F11" s="740" t="s">
        <v>2313</v>
      </c>
    </row>
    <row r="12" spans="1:6" ht="224.1">
      <c r="A12" s="748" t="s">
        <v>2317</v>
      </c>
      <c r="B12" s="740" t="s">
        <v>2337</v>
      </c>
      <c r="C12" s="740" t="s">
        <v>2338</v>
      </c>
      <c r="D12" s="749" t="s">
        <v>2311</v>
      </c>
      <c r="E12" s="749" t="s">
        <v>2312</v>
      </c>
      <c r="F12" s="740" t="s">
        <v>2339</v>
      </c>
    </row>
    <row r="13" spans="1:6" ht="237.95">
      <c r="A13" s="748" t="s">
        <v>2317</v>
      </c>
      <c r="B13" s="740" t="s">
        <v>2340</v>
      </c>
      <c r="C13" s="740" t="s">
        <v>2341</v>
      </c>
      <c r="D13" s="749" t="s">
        <v>2311</v>
      </c>
      <c r="E13" s="749" t="s">
        <v>2312</v>
      </c>
      <c r="F13" s="740" t="s">
        <v>2313</v>
      </c>
    </row>
    <row r="14" spans="1:6" ht="210">
      <c r="A14" s="748" t="s">
        <v>2317</v>
      </c>
      <c r="B14" s="740" t="s">
        <v>2342</v>
      </c>
      <c r="C14" s="740" t="s">
        <v>2343</v>
      </c>
      <c r="D14" s="749" t="s">
        <v>2311</v>
      </c>
      <c r="E14" s="749" t="s">
        <v>2312</v>
      </c>
      <c r="F14" s="740" t="s">
        <v>2313</v>
      </c>
    </row>
    <row r="15" spans="1:6">
      <c r="A15" s="748"/>
      <c r="B15" s="740"/>
      <c r="C15" s="740"/>
      <c r="D15" s="749"/>
      <c r="E15" s="749"/>
      <c r="F15" s="740"/>
    </row>
  </sheetData>
  <conditionalFormatting sqref="A2:F15">
    <cfRule type="expression" dxfId="8" priority="1">
      <formula>AND($I2, NOT($L2), A$4, ISBLANK(A2))</formula>
    </cfRule>
  </conditionalFormatting>
  <dataValidations count="2">
    <dataValidation type="list" allowBlank="1" showInputMessage="1" showErrorMessage="1" sqref="A2:A15" xr:uid="{729A2957-C96E-4EE3-B446-7A042E8C4E1B}">
      <formula1>contlistStakeholderGroups</formula1>
    </dataValidation>
    <dataValidation type="list" allowBlank="1" showInputMessage="1" showErrorMessage="1" sqref="D2:E15" xr:uid="{E1B6A28F-80B4-40F2-9D12-12F76218DFFA}">
      <formula1>contlistYesNo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D40"/>
  <sheetViews>
    <sheetView zoomScaleNormal="100" zoomScaleSheetLayoutView="100" workbookViewId="0"/>
  </sheetViews>
  <sheetFormatPr defaultColWidth="9.140625" defaultRowHeight="14.1"/>
  <cols>
    <col min="1" max="1" width="24.42578125" style="36" customWidth="1"/>
    <col min="2" max="2" width="27.42578125" style="36" customWidth="1"/>
    <col min="3" max="3" width="20.140625" style="36" customWidth="1"/>
    <col min="4" max="16384" width="9.140625" style="36"/>
  </cols>
  <sheetData>
    <row r="1" spans="1:4" ht="21" customHeight="1">
      <c r="A1" s="76" t="s">
        <v>2344</v>
      </c>
      <c r="B1" s="55" t="s">
        <v>2345</v>
      </c>
    </row>
    <row r="2" spans="1:4" ht="28.5" customHeight="1">
      <c r="A2" s="1014" t="s">
        <v>2346</v>
      </c>
      <c r="B2" s="1014"/>
      <c r="C2" s="1014"/>
      <c r="D2" s="148"/>
    </row>
    <row r="3" spans="1:4" ht="12.75" customHeight="1">
      <c r="A3" s="149"/>
      <c r="B3" s="149"/>
      <c r="C3" s="149"/>
      <c r="D3" s="148"/>
    </row>
    <row r="4" spans="1:4">
      <c r="A4" s="76" t="s">
        <v>2347</v>
      </c>
      <c r="B4" s="76" t="s">
        <v>2348</v>
      </c>
      <c r="C4" s="76" t="s">
        <v>2349</v>
      </c>
    </row>
    <row r="6" spans="1:4">
      <c r="A6" s="76" t="s">
        <v>2350</v>
      </c>
    </row>
    <row r="7" spans="1:4">
      <c r="A7" s="36" t="s">
        <v>2351</v>
      </c>
      <c r="B7" s="81" t="s">
        <v>2352</v>
      </c>
      <c r="C7" s="36" t="s">
        <v>718</v>
      </c>
    </row>
    <row r="8" spans="1:4">
      <c r="A8" s="36" t="s">
        <v>2353</v>
      </c>
      <c r="B8" s="81" t="s">
        <v>2354</v>
      </c>
      <c r="C8" s="36" t="s">
        <v>718</v>
      </c>
    </row>
    <row r="9" spans="1:4">
      <c r="A9" s="36" t="s">
        <v>2355</v>
      </c>
      <c r="B9" s="81" t="s">
        <v>2356</v>
      </c>
      <c r="C9" s="36" t="s">
        <v>718</v>
      </c>
    </row>
    <row r="10" spans="1:4">
      <c r="A10" s="36" t="s">
        <v>2357</v>
      </c>
      <c r="B10" s="81" t="s">
        <v>2358</v>
      </c>
      <c r="C10" s="36" t="s">
        <v>718</v>
      </c>
    </row>
    <row r="11" spans="1:4">
      <c r="A11" s="36" t="s">
        <v>2359</v>
      </c>
      <c r="B11" s="81" t="s">
        <v>2360</v>
      </c>
      <c r="C11" s="36" t="s">
        <v>718</v>
      </c>
    </row>
    <row r="12" spans="1:4">
      <c r="A12" s="36" t="s">
        <v>2361</v>
      </c>
      <c r="B12" s="81" t="s">
        <v>2362</v>
      </c>
      <c r="C12" s="36" t="s">
        <v>718</v>
      </c>
    </row>
    <row r="13" spans="1:4">
      <c r="A13" s="36" t="s">
        <v>2363</v>
      </c>
      <c r="B13" s="81" t="s">
        <v>2364</v>
      </c>
      <c r="C13" s="36" t="s">
        <v>718</v>
      </c>
    </row>
    <row r="14" spans="1:4">
      <c r="A14" s="36" t="s">
        <v>2365</v>
      </c>
      <c r="B14" s="81" t="s">
        <v>2366</v>
      </c>
      <c r="C14" s="36" t="s">
        <v>718</v>
      </c>
    </row>
    <row r="15" spans="1:4">
      <c r="A15" s="36" t="s">
        <v>2367</v>
      </c>
      <c r="B15" s="81" t="s">
        <v>2368</v>
      </c>
      <c r="C15" s="36" t="s">
        <v>718</v>
      </c>
    </row>
    <row r="16" spans="1:4">
      <c r="A16" s="36" t="s">
        <v>2369</v>
      </c>
      <c r="B16" s="81" t="s">
        <v>2370</v>
      </c>
      <c r="C16" s="36" t="s">
        <v>718</v>
      </c>
    </row>
    <row r="17" spans="1:3">
      <c r="A17" s="36" t="s">
        <v>2371</v>
      </c>
      <c r="B17" s="81" t="s">
        <v>2372</v>
      </c>
      <c r="C17" s="36" t="s">
        <v>718</v>
      </c>
    </row>
    <row r="18" spans="1:3">
      <c r="A18" s="36" t="s">
        <v>2373</v>
      </c>
      <c r="B18" s="81" t="s">
        <v>2374</v>
      </c>
      <c r="C18" s="36" t="s">
        <v>718</v>
      </c>
    </row>
    <row r="19" spans="1:3">
      <c r="A19" s="36" t="s">
        <v>2375</v>
      </c>
      <c r="B19" s="81" t="s">
        <v>2376</v>
      </c>
      <c r="C19" s="36" t="s">
        <v>718</v>
      </c>
    </row>
    <row r="20" spans="1:3">
      <c r="A20" s="36" t="s">
        <v>2377</v>
      </c>
      <c r="B20" s="81" t="s">
        <v>2378</v>
      </c>
      <c r="C20" s="36" t="s">
        <v>718</v>
      </c>
    </row>
    <row r="21" spans="1:3">
      <c r="A21" s="36" t="s">
        <v>2379</v>
      </c>
      <c r="B21" s="81" t="s">
        <v>2380</v>
      </c>
      <c r="C21" s="36" t="s">
        <v>718</v>
      </c>
    </row>
    <row r="22" spans="1:3">
      <c r="B22" s="81"/>
    </row>
    <row r="23" spans="1:3">
      <c r="A23" s="76" t="s">
        <v>2381</v>
      </c>
      <c r="B23" s="81"/>
    </row>
    <row r="24" spans="1:3">
      <c r="A24" s="36" t="s">
        <v>2382</v>
      </c>
      <c r="B24" s="81" t="s">
        <v>2383</v>
      </c>
      <c r="C24" s="36" t="s">
        <v>718</v>
      </c>
    </row>
    <row r="25" spans="1:3">
      <c r="A25" s="36" t="s">
        <v>2384</v>
      </c>
      <c r="B25" s="81" t="s">
        <v>2385</v>
      </c>
      <c r="C25" s="36" t="s">
        <v>718</v>
      </c>
    </row>
    <row r="26" spans="1:3">
      <c r="A26" s="36" t="s">
        <v>2386</v>
      </c>
      <c r="B26" s="81" t="s">
        <v>2387</v>
      </c>
      <c r="C26" s="36" t="s">
        <v>718</v>
      </c>
    </row>
    <row r="27" spans="1:3">
      <c r="A27" s="36" t="s">
        <v>2388</v>
      </c>
      <c r="B27" s="81" t="s">
        <v>2389</v>
      </c>
      <c r="C27" s="36" t="s">
        <v>718</v>
      </c>
    </row>
    <row r="28" spans="1:3">
      <c r="A28" s="36" t="s">
        <v>2390</v>
      </c>
      <c r="B28" s="81" t="s">
        <v>2391</v>
      </c>
      <c r="C28" s="36" t="s">
        <v>718</v>
      </c>
    </row>
    <row r="29" spans="1:3">
      <c r="A29" s="36" t="s">
        <v>2392</v>
      </c>
      <c r="B29" s="81" t="s">
        <v>2393</v>
      </c>
      <c r="C29" s="36" t="s">
        <v>718</v>
      </c>
    </row>
    <row r="30" spans="1:3">
      <c r="A30" s="36" t="s">
        <v>2394</v>
      </c>
      <c r="B30" s="81" t="s">
        <v>2395</v>
      </c>
      <c r="C30" s="36" t="s">
        <v>718</v>
      </c>
    </row>
    <row r="31" spans="1:3">
      <c r="A31" s="36" t="s">
        <v>2396</v>
      </c>
      <c r="B31" s="81" t="s">
        <v>2397</v>
      </c>
      <c r="C31" s="36" t="s">
        <v>718</v>
      </c>
    </row>
    <row r="32" spans="1:3">
      <c r="A32" s="36" t="s">
        <v>2398</v>
      </c>
      <c r="B32" s="81" t="s">
        <v>2399</v>
      </c>
      <c r="C32" s="36" t="s">
        <v>718</v>
      </c>
    </row>
    <row r="33" spans="1:3">
      <c r="A33" s="36" t="s">
        <v>2400</v>
      </c>
      <c r="B33" s="81" t="s">
        <v>2401</v>
      </c>
      <c r="C33" s="36" t="s">
        <v>718</v>
      </c>
    </row>
    <row r="34" spans="1:3">
      <c r="A34" s="36" t="s">
        <v>2402</v>
      </c>
      <c r="B34" s="81" t="s">
        <v>2403</v>
      </c>
      <c r="C34" s="36" t="s">
        <v>718</v>
      </c>
    </row>
    <row r="35" spans="1:3">
      <c r="A35" s="36" t="s">
        <v>2404</v>
      </c>
      <c r="B35" s="81" t="s">
        <v>2405</v>
      </c>
      <c r="C35" s="36" t="s">
        <v>718</v>
      </c>
    </row>
    <row r="36" spans="1:3">
      <c r="A36" s="36" t="s">
        <v>2406</v>
      </c>
      <c r="B36" s="81" t="s">
        <v>2407</v>
      </c>
      <c r="C36" s="36" t="s">
        <v>718</v>
      </c>
    </row>
    <row r="37" spans="1:3">
      <c r="A37" s="36" t="s">
        <v>2408</v>
      </c>
      <c r="B37" s="81" t="s">
        <v>2409</v>
      </c>
      <c r="C37" s="36" t="s">
        <v>718</v>
      </c>
    </row>
    <row r="38" spans="1:3">
      <c r="A38" s="36" t="s">
        <v>2410</v>
      </c>
      <c r="B38" s="81" t="s">
        <v>2411</v>
      </c>
      <c r="C38" s="36" t="s">
        <v>718</v>
      </c>
    </row>
    <row r="39" spans="1:3">
      <c r="A39" s="36" t="s">
        <v>2412</v>
      </c>
      <c r="B39" s="81" t="s">
        <v>2413</v>
      </c>
      <c r="C39" s="36" t="s">
        <v>718</v>
      </c>
    </row>
    <row r="40" spans="1:3">
      <c r="A40" s="36" t="s">
        <v>2414</v>
      </c>
      <c r="B40" s="81"/>
    </row>
  </sheetData>
  <mergeCells count="1">
    <mergeCell ref="A2:C2"/>
  </mergeCells>
  <phoneticPr fontId="15" type="noConversion"/>
  <pageMargins left="0.75" right="0.75" top="1" bottom="1" header="0.5" footer="0.5"/>
  <pageSetup paperSize="9" orientation="portrait"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9"/>
  <sheetViews>
    <sheetView workbookViewId="0">
      <selection activeCell="B17" sqref="B17"/>
    </sheetView>
  </sheetViews>
  <sheetFormatPr defaultRowHeight="14.1"/>
  <cols>
    <col min="2" max="2" width="78.140625" customWidth="1"/>
  </cols>
  <sheetData>
    <row r="1" spans="1:4" s="154" customFormat="1">
      <c r="A1" s="150" t="s">
        <v>2415</v>
      </c>
      <c r="B1" s="151"/>
      <c r="C1" s="152"/>
      <c r="D1" s="153"/>
    </row>
    <row r="2" spans="1:4" s="154" customFormat="1" ht="49.5" customHeight="1">
      <c r="A2" s="1015" t="s">
        <v>2416</v>
      </c>
      <c r="B2" s="1016"/>
      <c r="C2" s="1016"/>
      <c r="D2" s="1016"/>
    </row>
    <row r="3" spans="1:4" s="154" customFormat="1" ht="27.95">
      <c r="A3" s="155" t="s">
        <v>2417</v>
      </c>
      <c r="B3" s="156" t="s">
        <v>2418</v>
      </c>
      <c r="C3" s="157" t="s">
        <v>1505</v>
      </c>
      <c r="D3" s="156" t="s">
        <v>2419</v>
      </c>
    </row>
    <row r="4" spans="1:4" s="154" customFormat="1">
      <c r="A4" s="158">
        <v>1.1000000000000001</v>
      </c>
      <c r="B4" s="159" t="s">
        <v>2420</v>
      </c>
      <c r="C4" s="173"/>
      <c r="D4" s="174"/>
    </row>
    <row r="5" spans="1:4" s="154" customFormat="1">
      <c r="A5" s="160" t="s">
        <v>711</v>
      </c>
      <c r="B5" s="161"/>
      <c r="C5" s="162"/>
      <c r="D5" s="163"/>
    </row>
    <row r="6" spans="1:4" s="154" customFormat="1">
      <c r="A6" s="164" t="s">
        <v>24</v>
      </c>
      <c r="B6" s="165"/>
      <c r="C6" s="166"/>
      <c r="D6" s="167"/>
    </row>
    <row r="7" spans="1:4" s="154" customFormat="1">
      <c r="A7" s="164" t="s">
        <v>29</v>
      </c>
      <c r="B7" s="165"/>
      <c r="C7" s="166"/>
      <c r="D7" s="167"/>
    </row>
    <row r="8" spans="1:4" s="154" customFormat="1">
      <c r="A8" s="164" t="s">
        <v>33</v>
      </c>
      <c r="B8" s="165"/>
      <c r="C8" s="166"/>
      <c r="D8" s="167"/>
    </row>
    <row r="9" spans="1:4" s="154" customFormat="1">
      <c r="A9" s="164" t="s">
        <v>36</v>
      </c>
      <c r="B9" s="165"/>
      <c r="C9" s="166"/>
      <c r="D9" s="167"/>
    </row>
    <row r="10" spans="1:4" ht="27.95">
      <c r="A10" s="158">
        <v>1.2</v>
      </c>
      <c r="B10" s="159" t="s">
        <v>2421</v>
      </c>
      <c r="C10" s="173"/>
      <c r="D10" s="174"/>
    </row>
    <row r="11" spans="1:4">
      <c r="A11" s="160" t="s">
        <v>711</v>
      </c>
      <c r="B11" s="161"/>
      <c r="C11" s="162"/>
      <c r="D11" s="163"/>
    </row>
    <row r="12" spans="1:4">
      <c r="A12" s="164" t="s">
        <v>24</v>
      </c>
      <c r="B12" s="165"/>
      <c r="C12" s="166"/>
      <c r="D12" s="167"/>
    </row>
    <row r="13" spans="1:4">
      <c r="A13" s="164" t="s">
        <v>29</v>
      </c>
      <c r="B13" s="165"/>
      <c r="C13" s="166"/>
      <c r="D13" s="167"/>
    </row>
    <row r="14" spans="1:4">
      <c r="A14" s="164" t="s">
        <v>33</v>
      </c>
      <c r="B14" s="165"/>
      <c r="C14" s="166"/>
      <c r="D14" s="167"/>
    </row>
    <row r="15" spans="1:4">
      <c r="A15" s="164" t="s">
        <v>36</v>
      </c>
      <c r="B15" s="165"/>
      <c r="C15" s="166"/>
      <c r="D15" s="167"/>
    </row>
    <row r="16" spans="1:4" ht="30.75" customHeight="1">
      <c r="A16" s="158">
        <v>1.3</v>
      </c>
      <c r="B16" s="159" t="s">
        <v>2422</v>
      </c>
      <c r="C16" s="173"/>
      <c r="D16" s="174"/>
    </row>
    <row r="17" spans="1:4">
      <c r="A17" s="160" t="s">
        <v>711</v>
      </c>
      <c r="B17" s="161"/>
      <c r="C17" s="162"/>
      <c r="D17" s="163"/>
    </row>
    <row r="18" spans="1:4">
      <c r="A18" s="164" t="s">
        <v>24</v>
      </c>
      <c r="B18" s="165"/>
      <c r="C18" s="166"/>
      <c r="D18" s="167"/>
    </row>
    <row r="19" spans="1:4">
      <c r="A19" s="164" t="s">
        <v>29</v>
      </c>
      <c r="B19" s="165"/>
      <c r="C19" s="166"/>
      <c r="D19" s="167"/>
    </row>
    <row r="20" spans="1:4">
      <c r="A20" s="164" t="s">
        <v>33</v>
      </c>
      <c r="B20" s="165"/>
      <c r="C20" s="166"/>
      <c r="D20" s="167"/>
    </row>
    <row r="21" spans="1:4">
      <c r="A21" s="164" t="s">
        <v>36</v>
      </c>
      <c r="B21" s="165"/>
      <c r="C21" s="166"/>
      <c r="D21" s="167"/>
    </row>
    <row r="22" spans="1:4" ht="27.95">
      <c r="A22" s="158">
        <v>1.4</v>
      </c>
      <c r="B22" s="159" t="s">
        <v>2423</v>
      </c>
      <c r="C22" s="173"/>
      <c r="D22" s="174"/>
    </row>
    <row r="23" spans="1:4">
      <c r="A23" s="160" t="s">
        <v>711</v>
      </c>
      <c r="B23" s="161"/>
      <c r="C23" s="162"/>
      <c r="D23" s="163"/>
    </row>
    <row r="24" spans="1:4">
      <c r="A24" s="164" t="s">
        <v>24</v>
      </c>
      <c r="B24" s="165"/>
      <c r="C24" s="166"/>
      <c r="D24" s="167"/>
    </row>
    <row r="25" spans="1:4">
      <c r="A25" s="164" t="s">
        <v>29</v>
      </c>
      <c r="B25" s="165"/>
      <c r="C25" s="166"/>
      <c r="D25" s="167"/>
    </row>
    <row r="26" spans="1:4">
      <c r="A26" s="164" t="s">
        <v>33</v>
      </c>
      <c r="B26" s="165"/>
      <c r="C26" s="166"/>
      <c r="D26" s="167"/>
    </row>
    <row r="27" spans="1:4">
      <c r="A27" s="164" t="s">
        <v>36</v>
      </c>
      <c r="B27" s="165"/>
      <c r="C27" s="166"/>
      <c r="D27" s="167"/>
    </row>
    <row r="28" spans="1:4">
      <c r="A28" s="158">
        <v>1.5</v>
      </c>
      <c r="B28" s="159" t="s">
        <v>2424</v>
      </c>
      <c r="C28" s="173"/>
      <c r="D28" s="174"/>
    </row>
    <row r="29" spans="1:4">
      <c r="A29" s="160" t="s">
        <v>711</v>
      </c>
      <c r="B29" s="161"/>
      <c r="C29" s="162"/>
      <c r="D29" s="163"/>
    </row>
    <row r="30" spans="1:4">
      <c r="A30" s="164" t="s">
        <v>24</v>
      </c>
      <c r="B30" s="165"/>
      <c r="C30" s="166"/>
      <c r="D30" s="167"/>
    </row>
    <row r="31" spans="1:4">
      <c r="A31" s="164" t="s">
        <v>29</v>
      </c>
      <c r="B31" s="165"/>
      <c r="C31" s="166"/>
      <c r="D31" s="167"/>
    </row>
    <row r="32" spans="1:4">
      <c r="A32" s="164" t="s">
        <v>33</v>
      </c>
      <c r="B32" s="165"/>
      <c r="C32" s="166"/>
      <c r="D32" s="167"/>
    </row>
    <row r="33" spans="1:4">
      <c r="A33" s="164" t="s">
        <v>36</v>
      </c>
      <c r="B33" s="165"/>
      <c r="C33" s="166"/>
      <c r="D33" s="167"/>
    </row>
    <row r="34" spans="1:4" ht="182.1">
      <c r="A34" s="158">
        <v>1.1000000000000001</v>
      </c>
      <c r="B34" s="159" t="s">
        <v>2425</v>
      </c>
      <c r="C34" s="173"/>
      <c r="D34" s="174"/>
    </row>
    <row r="35" spans="1:4">
      <c r="A35" s="160" t="s">
        <v>711</v>
      </c>
      <c r="B35" s="161"/>
      <c r="C35" s="162"/>
      <c r="D35" s="163"/>
    </row>
    <row r="36" spans="1:4">
      <c r="A36" s="164" t="s">
        <v>24</v>
      </c>
      <c r="B36" s="165"/>
      <c r="C36" s="166"/>
      <c r="D36" s="167"/>
    </row>
    <row r="37" spans="1:4">
      <c r="A37" s="164" t="s">
        <v>29</v>
      </c>
      <c r="B37" s="165"/>
      <c r="C37" s="166"/>
      <c r="D37" s="167"/>
    </row>
    <row r="38" spans="1:4">
      <c r="A38" s="164" t="s">
        <v>33</v>
      </c>
      <c r="B38" s="165"/>
      <c r="C38" s="166"/>
      <c r="D38" s="167"/>
    </row>
    <row r="39" spans="1:4">
      <c r="A39" s="164" t="s">
        <v>36</v>
      </c>
      <c r="B39" s="165"/>
      <c r="C39" s="166"/>
      <c r="D39" s="167"/>
    </row>
  </sheetData>
  <mergeCells count="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I456"/>
  <sheetViews>
    <sheetView view="pageBreakPreview" zoomScaleNormal="100" zoomScaleSheetLayoutView="100" workbookViewId="0">
      <selection sqref="A1:H1"/>
    </sheetView>
  </sheetViews>
  <sheetFormatPr defaultRowHeight="14.1"/>
  <cols>
    <col min="1" max="1" width="8.85546875" customWidth="1"/>
    <col min="2" max="2" width="74.42578125" customWidth="1"/>
    <col min="3" max="3" width="7.85546875" customWidth="1"/>
    <col min="4" max="4" width="27.5703125" customWidth="1"/>
    <col min="5" max="5" width="8.42578125" bestFit="1" customWidth="1"/>
    <col min="6" max="6" width="76.42578125" bestFit="1" customWidth="1"/>
    <col min="7" max="7" width="20.42578125" bestFit="1" customWidth="1"/>
    <col min="8" max="8" width="4.85546875" bestFit="1" customWidth="1"/>
  </cols>
  <sheetData>
    <row r="1" spans="1:9" ht="17.45" customHeight="1">
      <c r="A1" s="1019" t="s">
        <v>2426</v>
      </c>
      <c r="B1" s="1019"/>
      <c r="C1" s="1019"/>
      <c r="D1" s="1019"/>
      <c r="E1" s="1019"/>
      <c r="F1" s="1019"/>
      <c r="G1" s="1019"/>
      <c r="H1" s="1019"/>
      <c r="I1" s="887"/>
    </row>
    <row r="2" spans="1:9" ht="14.45">
      <c r="A2" s="762" t="s">
        <v>2427</v>
      </c>
      <c r="B2" s="763"/>
      <c r="C2" s="764"/>
      <c r="D2" s="765"/>
      <c r="E2" s="766"/>
      <c r="F2" s="767"/>
      <c r="G2" s="768"/>
      <c r="H2" s="769"/>
      <c r="I2" s="887"/>
    </row>
    <row r="3" spans="1:9" ht="14.1" customHeight="1">
      <c r="A3" s="1020" t="s">
        <v>2428</v>
      </c>
      <c r="B3" s="1021"/>
      <c r="C3" s="1021"/>
      <c r="D3" s="1021"/>
      <c r="E3" s="1022" t="s">
        <v>2429</v>
      </c>
      <c r="F3" s="1022"/>
      <c r="G3" s="771" t="s">
        <v>2430</v>
      </c>
      <c r="H3" s="772"/>
      <c r="I3" s="887"/>
    </row>
    <row r="4" spans="1:9" ht="14.1" customHeight="1">
      <c r="A4" s="1020" t="s">
        <v>2428</v>
      </c>
      <c r="B4" s="1021"/>
      <c r="C4" s="1021"/>
      <c r="D4" s="1021"/>
      <c r="E4" s="1022" t="s">
        <v>2431</v>
      </c>
      <c r="F4" s="1022"/>
      <c r="G4" s="771" t="s">
        <v>2432</v>
      </c>
      <c r="H4" s="770"/>
      <c r="I4" s="887"/>
    </row>
    <row r="5" spans="1:9" ht="29.1">
      <c r="A5" s="773" t="s">
        <v>2417</v>
      </c>
      <c r="B5" s="774" t="s">
        <v>2433</v>
      </c>
      <c r="C5" s="775" t="s">
        <v>1505</v>
      </c>
      <c r="D5" s="774" t="s">
        <v>2419</v>
      </c>
      <c r="E5" s="1017"/>
      <c r="F5" s="1018"/>
      <c r="G5" s="1018"/>
      <c r="H5" s="1018"/>
      <c r="I5" s="887"/>
    </row>
    <row r="6" spans="1:9" ht="29.1">
      <c r="A6" s="776"/>
      <c r="B6" s="777" t="s">
        <v>2434</v>
      </c>
      <c r="C6" s="778"/>
      <c r="D6" s="779"/>
      <c r="E6" s="780" t="s">
        <v>2417</v>
      </c>
      <c r="F6" s="781" t="s">
        <v>2433</v>
      </c>
      <c r="G6" s="782" t="s">
        <v>1505</v>
      </c>
      <c r="H6" s="781" t="s">
        <v>2419</v>
      </c>
      <c r="I6" s="887"/>
    </row>
    <row r="7" spans="1:9" ht="15.6">
      <c r="A7" s="783">
        <v>1</v>
      </c>
      <c r="B7" s="784" t="s">
        <v>2435</v>
      </c>
      <c r="C7" s="785"/>
      <c r="D7" s="786"/>
      <c r="E7" s="787"/>
      <c r="F7" s="788" t="s">
        <v>2434</v>
      </c>
      <c r="G7" s="789"/>
      <c r="H7" s="790"/>
      <c r="I7" s="887"/>
    </row>
    <row r="8" spans="1:9" ht="15.6">
      <c r="A8" s="783">
        <v>1</v>
      </c>
      <c r="B8" s="784" t="s">
        <v>2435</v>
      </c>
      <c r="C8" s="785"/>
      <c r="D8" s="786"/>
      <c r="E8" s="787">
        <v>1</v>
      </c>
      <c r="F8" s="791" t="s">
        <v>2435</v>
      </c>
      <c r="G8" s="789"/>
      <c r="H8" s="790"/>
      <c r="I8" s="887"/>
    </row>
    <row r="9" spans="1:9" ht="29.1">
      <c r="A9" s="792">
        <v>1.1000000000000001</v>
      </c>
      <c r="B9" s="793" t="s">
        <v>2436</v>
      </c>
      <c r="C9" s="794"/>
      <c r="D9" s="795"/>
      <c r="E9" s="796">
        <v>1.1000000000000001</v>
      </c>
      <c r="F9" s="797" t="s">
        <v>2436</v>
      </c>
      <c r="G9" s="798"/>
      <c r="H9" s="799"/>
      <c r="I9" s="887"/>
    </row>
    <row r="10" spans="1:9" ht="14.45">
      <c r="A10" s="800" t="s">
        <v>711</v>
      </c>
      <c r="B10" s="350" t="s">
        <v>2437</v>
      </c>
      <c r="C10" s="351" t="s">
        <v>2438</v>
      </c>
      <c r="D10" s="801"/>
      <c r="E10" s="802" t="s">
        <v>711</v>
      </c>
      <c r="F10" s="803" t="str">
        <f t="shared" ref="F10:H14" si="0">B10</f>
        <v xml:space="preserve">UK Forest Certification Ltd [UKFCG] is a limited company registered in the UK. </v>
      </c>
      <c r="G10" s="804" t="str">
        <f t="shared" si="0"/>
        <v xml:space="preserve">Y </v>
      </c>
      <c r="H10" s="801">
        <f t="shared" si="0"/>
        <v>0</v>
      </c>
      <c r="I10" s="887"/>
    </row>
    <row r="11" spans="1:9" ht="29.1">
      <c r="A11" s="805" t="s">
        <v>24</v>
      </c>
      <c r="B11" s="350" t="s">
        <v>2439</v>
      </c>
      <c r="C11" s="351" t="s">
        <v>2438</v>
      </c>
      <c r="D11" s="801"/>
      <c r="E11" s="806" t="s">
        <v>24</v>
      </c>
      <c r="F11" s="803" t="str">
        <f t="shared" si="0"/>
        <v xml:space="preserve">UK Forest Certification Ltd [UKFCG] is a limited company registered in the UK - Certificate of Incorporation seen. </v>
      </c>
      <c r="G11" s="804" t="str">
        <f t="shared" si="0"/>
        <v xml:space="preserve">Y </v>
      </c>
      <c r="H11" s="801">
        <f t="shared" si="0"/>
        <v>0</v>
      </c>
      <c r="I11" s="887"/>
    </row>
    <row r="12" spans="1:9" ht="29.1">
      <c r="A12" s="805" t="s">
        <v>29</v>
      </c>
      <c r="B12" s="350" t="s">
        <v>2439</v>
      </c>
      <c r="C12" s="351" t="s">
        <v>2438</v>
      </c>
      <c r="D12" s="807"/>
      <c r="E12" s="806" t="s">
        <v>29</v>
      </c>
      <c r="F12" s="803" t="str">
        <f t="shared" si="0"/>
        <v xml:space="preserve">UK Forest Certification Ltd [UKFCG] is a limited company registered in the UK - Certificate of Incorporation seen. </v>
      </c>
      <c r="G12" s="804" t="str">
        <f t="shared" si="0"/>
        <v xml:space="preserve">Y </v>
      </c>
      <c r="H12" s="801">
        <f t="shared" si="0"/>
        <v>0</v>
      </c>
      <c r="I12" s="887"/>
    </row>
    <row r="13" spans="1:9" ht="29.1">
      <c r="A13" s="805" t="s">
        <v>33</v>
      </c>
      <c r="B13" s="350" t="s">
        <v>2439</v>
      </c>
      <c r="C13" s="351" t="s">
        <v>2438</v>
      </c>
      <c r="D13" s="807"/>
      <c r="E13" s="806" t="s">
        <v>33</v>
      </c>
      <c r="F13" s="803" t="str">
        <f t="shared" si="0"/>
        <v xml:space="preserve">UK Forest Certification Ltd [UKFCG] is a limited company registered in the UK - Certificate of Incorporation seen. </v>
      </c>
      <c r="G13" s="804" t="str">
        <f t="shared" si="0"/>
        <v xml:space="preserve">Y </v>
      </c>
      <c r="H13" s="801">
        <f t="shared" si="0"/>
        <v>0</v>
      </c>
      <c r="I13" s="887"/>
    </row>
    <row r="14" spans="1:9" ht="14.45">
      <c r="A14" s="805" t="s">
        <v>36</v>
      </c>
      <c r="B14" s="808"/>
      <c r="C14" s="809"/>
      <c r="D14" s="807"/>
      <c r="E14" s="806" t="s">
        <v>36</v>
      </c>
      <c r="F14" s="803">
        <f t="shared" si="0"/>
        <v>0</v>
      </c>
      <c r="G14" s="804">
        <f t="shared" si="0"/>
        <v>0</v>
      </c>
      <c r="H14" s="801">
        <f t="shared" si="0"/>
        <v>0</v>
      </c>
      <c r="I14" s="887"/>
    </row>
    <row r="15" spans="1:9" ht="14.45">
      <c r="A15" s="810"/>
      <c r="B15" s="811"/>
      <c r="C15" s="812"/>
      <c r="D15" s="813"/>
      <c r="E15" s="810"/>
      <c r="F15" s="811"/>
      <c r="G15" s="812"/>
      <c r="H15" s="813"/>
      <c r="I15" s="887"/>
    </row>
    <row r="16" spans="1:9" ht="29.1">
      <c r="A16" s="792">
        <v>1.2</v>
      </c>
      <c r="B16" s="793" t="s">
        <v>2440</v>
      </c>
      <c r="C16" s="814"/>
      <c r="D16" s="815"/>
      <c r="E16" s="796">
        <v>1.2</v>
      </c>
      <c r="F16" s="797" t="s">
        <v>2440</v>
      </c>
      <c r="G16" s="816"/>
      <c r="H16" s="817"/>
      <c r="I16" s="887"/>
    </row>
    <row r="17" spans="1:9" ht="29.1">
      <c r="A17" s="805" t="s">
        <v>711</v>
      </c>
      <c r="B17" s="808" t="s">
        <v>2441</v>
      </c>
      <c r="C17" s="809" t="s">
        <v>718</v>
      </c>
      <c r="D17" s="807"/>
      <c r="E17" s="806" t="s">
        <v>711</v>
      </c>
      <c r="F17" s="803" t="str">
        <f t="shared" ref="F17:H21" si="1">B17</f>
        <v>Company No. 7949769 dated 14/2/2012. Registered for VAT 1st April 2014 VAT No. 183273989. company accounts 2021/22 seen.</v>
      </c>
      <c r="G17" s="804" t="str">
        <f t="shared" si="1"/>
        <v>Y</v>
      </c>
      <c r="H17" s="801">
        <f t="shared" si="1"/>
        <v>0</v>
      </c>
      <c r="I17" s="887"/>
    </row>
    <row r="18" spans="1:9" ht="43.5">
      <c r="A18" s="805" t="s">
        <v>24</v>
      </c>
      <c r="B18" s="808" t="s">
        <v>2442</v>
      </c>
      <c r="C18" s="809" t="s">
        <v>718</v>
      </c>
      <c r="D18" s="807"/>
      <c r="E18" s="806" t="s">
        <v>24</v>
      </c>
      <c r="F18" s="803" t="str">
        <f t="shared" si="1"/>
        <v>Company No. 7949769 dated 14/2/2012. Registered for VAT 1st April 2014 VAT No. 183273989.  Most recent Annual report and Financial Statement seen ie for year ending 31 March 2022</v>
      </c>
      <c r="G18" s="804" t="str">
        <f t="shared" si="1"/>
        <v>Y</v>
      </c>
      <c r="H18" s="801">
        <f t="shared" si="1"/>
        <v>0</v>
      </c>
      <c r="I18" s="887"/>
    </row>
    <row r="19" spans="1:9" ht="43.5">
      <c r="A19" s="805" t="s">
        <v>29</v>
      </c>
      <c r="B19" s="808" t="s">
        <v>2443</v>
      </c>
      <c r="C19" s="809" t="s">
        <v>718</v>
      </c>
      <c r="D19" s="807"/>
      <c r="E19" s="806" t="s">
        <v>29</v>
      </c>
      <c r="F19" s="803" t="str">
        <f t="shared" si="1"/>
        <v>Company No. 7949769 dated 14/2/2012. Registered for VAT 1st April 2014 VAT No. 183273989.  Most recent Annual report and Financial Statement seen ie for year ending 31 March 2023</v>
      </c>
      <c r="G19" s="804" t="str">
        <f t="shared" si="1"/>
        <v>Y</v>
      </c>
      <c r="H19" s="801">
        <f t="shared" si="1"/>
        <v>0</v>
      </c>
      <c r="I19" s="887"/>
    </row>
    <row r="20" spans="1:9" ht="43.5">
      <c r="A20" s="805" t="s">
        <v>33</v>
      </c>
      <c r="B20" s="808" t="s">
        <v>2444</v>
      </c>
      <c r="C20" s="809" t="s">
        <v>718</v>
      </c>
      <c r="D20" s="807"/>
      <c r="E20" s="806" t="s">
        <v>33</v>
      </c>
      <c r="F20" s="803" t="str">
        <f t="shared" si="1"/>
        <v>Company No. 7949769 dated 14/2/2012. Registered for VAT 1st April 2014 VAT No. 183273989. Companies House records checked and most recent Annual report and Financial Statement seen ie for year ending 31 March 2024</v>
      </c>
      <c r="G20" s="804" t="str">
        <f t="shared" si="1"/>
        <v>Y</v>
      </c>
      <c r="H20" s="801">
        <f t="shared" si="1"/>
        <v>0</v>
      </c>
      <c r="I20" s="887"/>
    </row>
    <row r="21" spans="1:9" ht="14.45">
      <c r="A21" s="805" t="s">
        <v>36</v>
      </c>
      <c r="B21" s="808"/>
      <c r="C21" s="809"/>
      <c r="D21" s="807"/>
      <c r="E21" s="806" t="s">
        <v>36</v>
      </c>
      <c r="F21" s="803">
        <f t="shared" si="1"/>
        <v>0</v>
      </c>
      <c r="G21" s="804">
        <f t="shared" si="1"/>
        <v>0</v>
      </c>
      <c r="H21" s="801">
        <f t="shared" si="1"/>
        <v>0</v>
      </c>
      <c r="I21" s="887"/>
    </row>
    <row r="22" spans="1:9" ht="14.45">
      <c r="A22" s="810"/>
      <c r="B22" s="811"/>
      <c r="C22" s="812"/>
      <c r="D22" s="813"/>
      <c r="E22" s="810"/>
      <c r="F22" s="811"/>
      <c r="G22" s="812"/>
      <c r="H22" s="813"/>
      <c r="I22" s="887"/>
    </row>
    <row r="23" spans="1:9" ht="29.1">
      <c r="A23" s="792">
        <v>1.3</v>
      </c>
      <c r="B23" s="793" t="s">
        <v>2445</v>
      </c>
      <c r="C23" s="814"/>
      <c r="D23" s="815"/>
      <c r="E23" s="796">
        <v>1.3</v>
      </c>
      <c r="F23" s="797" t="s">
        <v>2445</v>
      </c>
      <c r="G23" s="816"/>
      <c r="H23" s="817"/>
      <c r="I23" s="887"/>
    </row>
    <row r="24" spans="1:9" ht="57.95">
      <c r="A24" s="792"/>
      <c r="B24" s="818" t="s">
        <v>2446</v>
      </c>
      <c r="C24" s="814"/>
      <c r="D24" s="815"/>
      <c r="E24" s="796"/>
      <c r="F24" s="819" t="s">
        <v>2447</v>
      </c>
      <c r="G24" s="816"/>
      <c r="H24" s="817"/>
      <c r="I24" s="887"/>
    </row>
    <row r="25" spans="1:9" ht="14.45">
      <c r="A25" s="805" t="s">
        <v>711</v>
      </c>
      <c r="B25" s="411" t="s">
        <v>2448</v>
      </c>
      <c r="C25" s="809" t="s">
        <v>718</v>
      </c>
      <c r="D25" s="807"/>
      <c r="E25" s="806" t="s">
        <v>711</v>
      </c>
      <c r="F25" s="803" t="str">
        <f t="shared" ref="F25:H29" si="2">B25</f>
        <v xml:space="preserve">UKFCG manages one FSC FM Group in the UK. </v>
      </c>
      <c r="G25" s="804" t="str">
        <f t="shared" si="2"/>
        <v>Y</v>
      </c>
      <c r="H25" s="801">
        <f t="shared" si="2"/>
        <v>0</v>
      </c>
      <c r="I25" s="887"/>
    </row>
    <row r="26" spans="1:9" ht="14.45">
      <c r="A26" s="805" t="s">
        <v>24</v>
      </c>
      <c r="B26" s="808" t="s">
        <v>2449</v>
      </c>
      <c r="C26" s="809" t="s">
        <v>718</v>
      </c>
      <c r="D26" s="807"/>
      <c r="E26" s="806" t="s">
        <v>24</v>
      </c>
      <c r="F26" s="803" t="str">
        <f t="shared" si="2"/>
        <v>UKFCG manages just one  FSC FM group</v>
      </c>
      <c r="G26" s="804" t="str">
        <f t="shared" si="2"/>
        <v>Y</v>
      </c>
      <c r="H26" s="801">
        <f t="shared" si="2"/>
        <v>0</v>
      </c>
      <c r="I26" s="887"/>
    </row>
    <row r="27" spans="1:9" ht="14.45">
      <c r="A27" s="805" t="s">
        <v>29</v>
      </c>
      <c r="B27" s="808" t="s">
        <v>2449</v>
      </c>
      <c r="C27" s="809" t="s">
        <v>718</v>
      </c>
      <c r="D27" s="807"/>
      <c r="E27" s="806" t="s">
        <v>29</v>
      </c>
      <c r="F27" s="803" t="str">
        <f t="shared" si="2"/>
        <v>UKFCG manages just one  FSC FM group</v>
      </c>
      <c r="G27" s="804" t="str">
        <f t="shared" si="2"/>
        <v>Y</v>
      </c>
      <c r="H27" s="801">
        <f t="shared" si="2"/>
        <v>0</v>
      </c>
      <c r="I27" s="887"/>
    </row>
    <row r="28" spans="1:9" ht="14.45">
      <c r="A28" s="805" t="s">
        <v>33</v>
      </c>
      <c r="B28" s="808" t="s">
        <v>2449</v>
      </c>
      <c r="C28" s="809" t="s">
        <v>718</v>
      </c>
      <c r="D28" s="807"/>
      <c r="E28" s="806" t="s">
        <v>33</v>
      </c>
      <c r="F28" s="803" t="str">
        <f t="shared" si="2"/>
        <v>UKFCG manages just one  FSC FM group</v>
      </c>
      <c r="G28" s="804" t="str">
        <f t="shared" si="2"/>
        <v>Y</v>
      </c>
      <c r="H28" s="801">
        <f t="shared" si="2"/>
        <v>0</v>
      </c>
      <c r="I28" s="887"/>
    </row>
    <row r="29" spans="1:9" ht="14.45">
      <c r="A29" s="805" t="s">
        <v>36</v>
      </c>
      <c r="B29" s="808"/>
      <c r="C29" s="809"/>
      <c r="D29" s="807"/>
      <c r="E29" s="806" t="s">
        <v>36</v>
      </c>
      <c r="F29" s="803">
        <f t="shared" si="2"/>
        <v>0</v>
      </c>
      <c r="G29" s="804">
        <f t="shared" si="2"/>
        <v>0</v>
      </c>
      <c r="H29" s="801">
        <f t="shared" si="2"/>
        <v>0</v>
      </c>
      <c r="I29" s="887"/>
    </row>
    <row r="30" spans="1:9" ht="14.45">
      <c r="A30" s="810"/>
      <c r="B30" s="811"/>
      <c r="C30" s="812"/>
      <c r="D30" s="813"/>
      <c r="E30" s="810"/>
      <c r="F30" s="811"/>
      <c r="G30" s="812"/>
      <c r="H30" s="813"/>
      <c r="I30" s="887"/>
    </row>
    <row r="31" spans="1:9" ht="14.45">
      <c r="A31" s="792">
        <v>1.4</v>
      </c>
      <c r="B31" s="793" t="s">
        <v>2450</v>
      </c>
      <c r="C31" s="814"/>
      <c r="D31" s="815"/>
      <c r="E31" s="796">
        <v>1.4</v>
      </c>
      <c r="F31" s="797" t="s">
        <v>2450</v>
      </c>
      <c r="G31" s="816"/>
      <c r="H31" s="817"/>
      <c r="I31" s="887"/>
    </row>
    <row r="32" spans="1:9" ht="43.5">
      <c r="A32" s="805" t="s">
        <v>711</v>
      </c>
      <c r="B32" s="412" t="s">
        <v>2451</v>
      </c>
      <c r="C32" s="809" t="s">
        <v>718</v>
      </c>
      <c r="D32" s="807"/>
      <c r="E32" s="806" t="s">
        <v>711</v>
      </c>
      <c r="F32" s="803" t="str">
        <f t="shared" ref="F32:H36" si="3">B32</f>
        <v>UKFCG has overall responsibility and authority for the Group‘s compliance with all requirements of the certification standards. This is clearly stated in the Group Rules Section 2 Responsibilities - April 2021 update seen during audit.</v>
      </c>
      <c r="G32" s="804" t="str">
        <f t="shared" si="3"/>
        <v>Y</v>
      </c>
      <c r="H32" s="801">
        <f t="shared" si="3"/>
        <v>0</v>
      </c>
      <c r="I32" s="887"/>
    </row>
    <row r="33" spans="1:9" ht="43.5">
      <c r="A33" s="805" t="s">
        <v>24</v>
      </c>
      <c r="B33" s="412" t="s">
        <v>2452</v>
      </c>
      <c r="C33" s="809" t="s">
        <v>718</v>
      </c>
      <c r="D33" s="807"/>
      <c r="E33" s="806" t="s">
        <v>24</v>
      </c>
      <c r="F33" s="803" t="str">
        <f t="shared" si="3"/>
        <v>UKFCG has overall responsibility and authority for the Group‘s compliance with all requirements of the certification standards. This is clearly stated in the Group Rules Section 2 Responsibilities - May 2023 v2.1 update seen during audit.</v>
      </c>
      <c r="G33" s="804" t="str">
        <f t="shared" si="3"/>
        <v>Y</v>
      </c>
      <c r="H33" s="801">
        <f t="shared" si="3"/>
        <v>0</v>
      </c>
      <c r="I33" s="887"/>
    </row>
    <row r="34" spans="1:9" ht="43.5">
      <c r="A34" s="805" t="s">
        <v>29</v>
      </c>
      <c r="B34" s="412" t="s">
        <v>2453</v>
      </c>
      <c r="C34" s="809" t="s">
        <v>718</v>
      </c>
      <c r="D34" s="807"/>
      <c r="E34" s="806" t="s">
        <v>29</v>
      </c>
      <c r="F34" s="803" t="str">
        <f t="shared" si="3"/>
        <v>UKFCG has overall responsibility and authority for the Group‘s compliance with all requirements of the certification standards. This is clearly stated in the Group Rules Section 2 Responsibilities -  v2.2 March 2024 update seen during audit.</v>
      </c>
      <c r="G34" s="804" t="str">
        <f t="shared" si="3"/>
        <v>Y</v>
      </c>
      <c r="H34" s="801">
        <f t="shared" si="3"/>
        <v>0</v>
      </c>
      <c r="I34" s="887"/>
    </row>
    <row r="35" spans="1:9" ht="43.5">
      <c r="A35" s="805" t="s">
        <v>33</v>
      </c>
      <c r="B35" s="412" t="s">
        <v>2454</v>
      </c>
      <c r="C35" s="809" t="s">
        <v>718</v>
      </c>
      <c r="D35" s="807"/>
      <c r="E35" s="806" t="s">
        <v>33</v>
      </c>
      <c r="F35" s="803" t="str">
        <f t="shared" si="3"/>
        <v>UKFCG has overall responsibility and authority for the Group‘s compliance with all requirements of the certification standards. This is clearly stated in the Group Rules Section 2 Responsibilities - most recent version v2.2 March 2024  seen during audit.</v>
      </c>
      <c r="G35" s="804" t="str">
        <f t="shared" si="3"/>
        <v>Y</v>
      </c>
      <c r="H35" s="801">
        <f t="shared" si="3"/>
        <v>0</v>
      </c>
      <c r="I35" s="887"/>
    </row>
    <row r="36" spans="1:9" ht="14.45">
      <c r="A36" s="805" t="s">
        <v>36</v>
      </c>
      <c r="B36" s="808"/>
      <c r="C36" s="809"/>
      <c r="D36" s="807"/>
      <c r="E36" s="806" t="s">
        <v>36</v>
      </c>
      <c r="F36" s="803">
        <f t="shared" si="3"/>
        <v>0</v>
      </c>
      <c r="G36" s="804">
        <f t="shared" si="3"/>
        <v>0</v>
      </c>
      <c r="H36" s="801">
        <f t="shared" si="3"/>
        <v>0</v>
      </c>
      <c r="I36" s="887"/>
    </row>
    <row r="37" spans="1:9" ht="14.45">
      <c r="A37" s="810"/>
      <c r="B37" s="808"/>
      <c r="C37" s="812"/>
      <c r="D37" s="813"/>
      <c r="E37" s="810"/>
      <c r="F37" s="808"/>
      <c r="G37" s="812"/>
      <c r="H37" s="813"/>
      <c r="I37" s="887"/>
    </row>
    <row r="38" spans="1:9" ht="43.5">
      <c r="A38" s="820">
        <v>1.5</v>
      </c>
      <c r="B38" s="821" t="s">
        <v>2455</v>
      </c>
      <c r="C38" s="822"/>
      <c r="D38" s="823"/>
      <c r="E38" s="824">
        <v>1.5</v>
      </c>
      <c r="F38" s="825" t="s">
        <v>2455</v>
      </c>
      <c r="G38" s="826"/>
      <c r="H38" s="827"/>
      <c r="I38" s="887"/>
    </row>
    <row r="39" spans="1:9" ht="29.1">
      <c r="A39" s="805" t="s">
        <v>711</v>
      </c>
      <c r="B39" s="412" t="s">
        <v>2456</v>
      </c>
      <c r="C39" s="809" t="s">
        <v>718</v>
      </c>
      <c r="D39" s="807"/>
      <c r="E39" s="806" t="s">
        <v>711</v>
      </c>
      <c r="F39" s="803" t="str">
        <f t="shared" ref="F39:H43" si="4">B39</f>
        <v xml:space="preserve">UKFCG has overall responsibility and authority for the Group‘s compliance with all requirements of the certification standards. </v>
      </c>
      <c r="G39" s="804" t="str">
        <f t="shared" si="4"/>
        <v>Y</v>
      </c>
      <c r="H39" s="801">
        <f t="shared" si="4"/>
        <v>0</v>
      </c>
      <c r="I39" s="887"/>
    </row>
    <row r="40" spans="1:9" ht="29.1">
      <c r="A40" s="805" t="s">
        <v>24</v>
      </c>
      <c r="B40" s="412" t="s">
        <v>2457</v>
      </c>
      <c r="C40" s="809" t="s">
        <v>718</v>
      </c>
      <c r="D40" s="807"/>
      <c r="E40" s="806" t="s">
        <v>24</v>
      </c>
      <c r="F40" s="803" t="str">
        <f t="shared" si="4"/>
        <v>UKFCG has overall responsibility and authority for the Group‘s compliance with all requirements of the certification standards - clearly stated in Group Rules</v>
      </c>
      <c r="G40" s="804" t="str">
        <f t="shared" si="4"/>
        <v>Y</v>
      </c>
      <c r="H40" s="801">
        <f t="shared" si="4"/>
        <v>0</v>
      </c>
      <c r="I40" s="887"/>
    </row>
    <row r="41" spans="1:9" ht="29.1">
      <c r="A41" s="805" t="s">
        <v>29</v>
      </c>
      <c r="B41" s="412" t="s">
        <v>2457</v>
      </c>
      <c r="C41" s="809" t="s">
        <v>718</v>
      </c>
      <c r="D41" s="807"/>
      <c r="E41" s="806" t="s">
        <v>29</v>
      </c>
      <c r="F41" s="803" t="str">
        <f t="shared" si="4"/>
        <v>UKFCG has overall responsibility and authority for the Group‘s compliance with all requirements of the certification standards - clearly stated in Group Rules</v>
      </c>
      <c r="G41" s="804" t="str">
        <f t="shared" si="4"/>
        <v>Y</v>
      </c>
      <c r="H41" s="801">
        <f t="shared" si="4"/>
        <v>0</v>
      </c>
      <c r="I41" s="887"/>
    </row>
    <row r="42" spans="1:9" ht="29.1">
      <c r="A42" s="805" t="s">
        <v>33</v>
      </c>
      <c r="B42" s="412" t="s">
        <v>2457</v>
      </c>
      <c r="C42" s="809" t="s">
        <v>718</v>
      </c>
      <c r="D42" s="807"/>
      <c r="E42" s="806" t="s">
        <v>33</v>
      </c>
      <c r="F42" s="803" t="str">
        <f t="shared" si="4"/>
        <v>UKFCG has overall responsibility and authority for the Group‘s compliance with all requirements of the certification standards - clearly stated in Group Rules</v>
      </c>
      <c r="G42" s="804" t="str">
        <f t="shared" si="4"/>
        <v>Y</v>
      </c>
      <c r="H42" s="801">
        <f t="shared" si="4"/>
        <v>0</v>
      </c>
      <c r="I42" s="887"/>
    </row>
    <row r="43" spans="1:9" ht="14.45">
      <c r="A43" s="805" t="s">
        <v>36</v>
      </c>
      <c r="B43" s="808"/>
      <c r="C43" s="809"/>
      <c r="D43" s="807"/>
      <c r="E43" s="806" t="s">
        <v>36</v>
      </c>
      <c r="F43" s="803">
        <f t="shared" si="4"/>
        <v>0</v>
      </c>
      <c r="G43" s="804">
        <f t="shared" si="4"/>
        <v>0</v>
      </c>
      <c r="H43" s="801">
        <f t="shared" si="4"/>
        <v>0</v>
      </c>
      <c r="I43" s="887"/>
    </row>
    <row r="44" spans="1:9" ht="14.45">
      <c r="A44" s="810"/>
      <c r="B44" s="811"/>
      <c r="C44" s="812"/>
      <c r="D44" s="813"/>
      <c r="E44" s="810"/>
      <c r="F44" s="811"/>
      <c r="G44" s="812"/>
      <c r="H44" s="813"/>
      <c r="I44" s="887"/>
    </row>
    <row r="45" spans="1:9" ht="15.6">
      <c r="A45" s="828">
        <v>2</v>
      </c>
      <c r="B45" s="829" t="s">
        <v>2458</v>
      </c>
      <c r="C45" s="814"/>
      <c r="D45" s="815"/>
      <c r="E45" s="830">
        <v>2</v>
      </c>
      <c r="F45" s="831" t="s">
        <v>2458</v>
      </c>
      <c r="G45" s="832"/>
      <c r="H45" s="833"/>
      <c r="I45" s="887"/>
    </row>
    <row r="46" spans="1:9" ht="144.94999999999999">
      <c r="A46" s="820">
        <v>2.1</v>
      </c>
      <c r="B46" s="821" t="s">
        <v>2459</v>
      </c>
      <c r="C46" s="822"/>
      <c r="D46" s="823"/>
      <c r="E46" s="824">
        <v>2.1</v>
      </c>
      <c r="F46" s="825" t="s">
        <v>2460</v>
      </c>
      <c r="G46" s="826"/>
      <c r="H46" s="827"/>
      <c r="I46" s="887"/>
    </row>
    <row r="47" spans="1:9" ht="87">
      <c r="A47" s="820"/>
      <c r="B47" s="834" t="s">
        <v>2461</v>
      </c>
      <c r="C47" s="822"/>
      <c r="D47" s="823"/>
      <c r="E47" s="824"/>
      <c r="F47" s="835" t="s">
        <v>2462</v>
      </c>
      <c r="G47" s="826"/>
      <c r="H47" s="827"/>
      <c r="I47" s="887"/>
    </row>
    <row r="48" spans="1:9" ht="29.1">
      <c r="A48" s="805" t="s">
        <v>711</v>
      </c>
      <c r="B48" s="808" t="s">
        <v>2463</v>
      </c>
      <c r="C48" s="809" t="s">
        <v>718</v>
      </c>
      <c r="D48" s="807"/>
      <c r="E48" s="806" t="s">
        <v>711</v>
      </c>
      <c r="F48" s="803" t="str">
        <f t="shared" ref="F48:H52" si="5">B48</f>
        <v>A signed UKFCG membership application and consent (Doc.02) confirms acceptance of UKFCG Group Rules (Doc.01) Sample consent forms seen for Drimnin and Longleat.</v>
      </c>
      <c r="G48" s="804" t="str">
        <f t="shared" si="5"/>
        <v>Y</v>
      </c>
      <c r="H48" s="801">
        <f t="shared" si="5"/>
        <v>0</v>
      </c>
      <c r="I48" s="887"/>
    </row>
    <row r="49" spans="1:9" ht="42" customHeight="1">
      <c r="A49" s="805" t="s">
        <v>24</v>
      </c>
      <c r="B49" s="808" t="s">
        <v>2464</v>
      </c>
      <c r="C49" s="809" t="s">
        <v>718</v>
      </c>
      <c r="D49" s="807"/>
      <c r="E49" s="806" t="s">
        <v>24</v>
      </c>
      <c r="F49" s="803" t="str">
        <f t="shared" si="5"/>
        <v>A signed UKFCG membership application and consent (Doc.02) confirms acceptance of UKFCG Group Rules (Doc.01). Consent forms seen for all sites audited during S1</v>
      </c>
      <c r="G49" s="804" t="str">
        <f t="shared" si="5"/>
        <v>Y</v>
      </c>
      <c r="H49" s="801">
        <f t="shared" si="5"/>
        <v>0</v>
      </c>
      <c r="I49" s="887"/>
    </row>
    <row r="50" spans="1:9" ht="42" customHeight="1">
      <c r="A50" s="805" t="s">
        <v>29</v>
      </c>
      <c r="B50" s="808" t="s">
        <v>2465</v>
      </c>
      <c r="C50" s="809" t="s">
        <v>718</v>
      </c>
      <c r="D50" s="807"/>
      <c r="E50" s="806" t="s">
        <v>29</v>
      </c>
      <c r="F50" s="803" t="str">
        <f t="shared" si="5"/>
        <v>A signed UKFCG membership application and consent (Doc.02) confirms acceptance of UKFCG Group Rules (Doc.01). Consent forms seen for all sites audited during S2</v>
      </c>
      <c r="G50" s="804" t="str">
        <f t="shared" si="5"/>
        <v>Y</v>
      </c>
      <c r="H50" s="801">
        <f t="shared" si="5"/>
        <v>0</v>
      </c>
      <c r="I50" s="887"/>
    </row>
    <row r="51" spans="1:9" ht="43.5">
      <c r="A51" s="805" t="s">
        <v>33</v>
      </c>
      <c r="B51" s="808" t="s">
        <v>2466</v>
      </c>
      <c r="C51" s="809" t="s">
        <v>718</v>
      </c>
      <c r="D51" s="807"/>
      <c r="E51" s="806" t="s">
        <v>33</v>
      </c>
      <c r="F51" s="803" t="str">
        <f t="shared" si="5"/>
        <v>A signed UKFCG membership application and consent (Doc.02) confirms acceptance of UKFCG Group Rules (Doc.01). Consent forms sampled for sites audited during S3 - seen for Avondale, Auchencairn and Ashkirktown</v>
      </c>
      <c r="G51" s="804" t="str">
        <f t="shared" si="5"/>
        <v>Y</v>
      </c>
      <c r="H51" s="801">
        <f t="shared" si="5"/>
        <v>0</v>
      </c>
      <c r="I51" s="887"/>
    </row>
    <row r="52" spans="1:9" ht="14.45">
      <c r="A52" s="805" t="s">
        <v>36</v>
      </c>
      <c r="B52" s="836"/>
      <c r="C52" s="809"/>
      <c r="D52" s="807"/>
      <c r="E52" s="806" t="s">
        <v>36</v>
      </c>
      <c r="F52" s="803">
        <f t="shared" si="5"/>
        <v>0</v>
      </c>
      <c r="G52" s="804">
        <f t="shared" si="5"/>
        <v>0</v>
      </c>
      <c r="H52" s="801">
        <f t="shared" si="5"/>
        <v>0</v>
      </c>
      <c r="I52" s="887"/>
    </row>
    <row r="53" spans="1:9" ht="29.1">
      <c r="A53" s="820"/>
      <c r="B53" s="821" t="s">
        <v>2467</v>
      </c>
      <c r="C53" s="822"/>
      <c r="D53" s="823"/>
      <c r="E53" s="824"/>
      <c r="F53" s="825" t="s">
        <v>2467</v>
      </c>
      <c r="G53" s="826"/>
      <c r="H53" s="827"/>
      <c r="I53" s="887"/>
    </row>
    <row r="54" spans="1:9" ht="43.5">
      <c r="A54" s="805" t="s">
        <v>711</v>
      </c>
      <c r="B54" s="808" t="s">
        <v>2463</v>
      </c>
      <c r="C54" s="809" t="s">
        <v>718</v>
      </c>
      <c r="D54" s="807"/>
      <c r="E54" s="806" t="s">
        <v>711</v>
      </c>
      <c r="F54" s="803" t="str">
        <f>B61</f>
        <v>Where an applicant is signing on behalf of an owner - a letter of authority from the owner must be submitted to confirm acceptance of the Group Rules and Group Member Consent. Sample seen for Bawd Moss.</v>
      </c>
      <c r="G54" s="804" t="str">
        <f t="shared" ref="F54:H58" si="6">C54</f>
        <v>Y</v>
      </c>
      <c r="H54" s="801">
        <f t="shared" si="6"/>
        <v>0</v>
      </c>
      <c r="I54" s="887"/>
    </row>
    <row r="55" spans="1:9" ht="29.1">
      <c r="A55" s="805" t="s">
        <v>24</v>
      </c>
      <c r="B55" s="808" t="s">
        <v>2468</v>
      </c>
      <c r="C55" s="809" t="s">
        <v>718</v>
      </c>
      <c r="D55" s="807"/>
      <c r="E55" s="806" t="s">
        <v>24</v>
      </c>
      <c r="F55" s="803" t="str">
        <f t="shared" si="6"/>
        <v>. Consent forms seen for all sites audited during S1 -   all signed by either by the owner or  an authorised signatory.</v>
      </c>
      <c r="G55" s="804" t="str">
        <f t="shared" si="6"/>
        <v>Y</v>
      </c>
      <c r="H55" s="801">
        <f t="shared" si="6"/>
        <v>0</v>
      </c>
      <c r="I55" s="887"/>
    </row>
    <row r="56" spans="1:9" ht="29.1">
      <c r="A56" s="805" t="s">
        <v>29</v>
      </c>
      <c r="B56" s="808" t="s">
        <v>2469</v>
      </c>
      <c r="C56" s="809" t="s">
        <v>718</v>
      </c>
      <c r="D56" s="807"/>
      <c r="E56" s="806" t="s">
        <v>29</v>
      </c>
      <c r="F56" s="803" t="str">
        <f t="shared" si="6"/>
        <v xml:space="preserve">Consent forms seen for every site audited during S2 -   all signed by either by the owner or  an authorised signatory. </v>
      </c>
      <c r="G56" s="804" t="str">
        <f t="shared" si="6"/>
        <v>Y</v>
      </c>
      <c r="H56" s="801">
        <f t="shared" si="6"/>
        <v>0</v>
      </c>
      <c r="I56" s="887"/>
    </row>
    <row r="57" spans="1:9" ht="29.1">
      <c r="A57" s="805" t="s">
        <v>33</v>
      </c>
      <c r="B57" s="808" t="s">
        <v>2470</v>
      </c>
      <c r="C57" s="809" t="s">
        <v>718</v>
      </c>
      <c r="D57" s="807"/>
      <c r="E57" s="806" t="s">
        <v>33</v>
      </c>
      <c r="F57" s="803" t="str">
        <f t="shared" si="6"/>
        <v xml:space="preserve">Consent forms sampled for sites audited during S3 -  Avondale, Auchencairn and Ashkirktown - all signed by either by the owner or  an authorised signatory. </v>
      </c>
      <c r="G57" s="804" t="str">
        <f t="shared" si="6"/>
        <v>Y</v>
      </c>
      <c r="H57" s="801">
        <f t="shared" si="6"/>
        <v>0</v>
      </c>
      <c r="I57" s="887"/>
    </row>
    <row r="58" spans="1:9" ht="14.45">
      <c r="A58" s="805" t="s">
        <v>36</v>
      </c>
      <c r="B58" s="836"/>
      <c r="C58" s="809"/>
      <c r="D58" s="807"/>
      <c r="E58" s="806" t="s">
        <v>36</v>
      </c>
      <c r="F58" s="803">
        <f t="shared" si="6"/>
        <v>0</v>
      </c>
      <c r="G58" s="804">
        <f t="shared" si="6"/>
        <v>0</v>
      </c>
      <c r="H58" s="801">
        <f t="shared" si="6"/>
        <v>0</v>
      </c>
      <c r="I58" s="887"/>
    </row>
    <row r="59" spans="1:9" ht="43.5">
      <c r="A59" s="820"/>
      <c r="B59" s="821" t="s">
        <v>2471</v>
      </c>
      <c r="C59" s="822"/>
      <c r="D59" s="823"/>
      <c r="E59" s="824"/>
      <c r="F59" s="825" t="s">
        <v>2471</v>
      </c>
      <c r="G59" s="826"/>
      <c r="H59" s="827"/>
      <c r="I59" s="887"/>
    </row>
    <row r="60" spans="1:9" ht="43.5">
      <c r="A60" s="820"/>
      <c r="B60" s="834" t="s">
        <v>2472</v>
      </c>
      <c r="C60" s="822"/>
      <c r="D60" s="823"/>
      <c r="E60" s="824"/>
      <c r="F60" s="835" t="s">
        <v>2472</v>
      </c>
      <c r="G60" s="826"/>
      <c r="H60" s="827"/>
      <c r="I60" s="887"/>
    </row>
    <row r="61" spans="1:9" ht="43.5">
      <c r="A61" s="805" t="s">
        <v>711</v>
      </c>
      <c r="B61" s="808" t="s">
        <v>2473</v>
      </c>
      <c r="C61" s="809" t="s">
        <v>718</v>
      </c>
      <c r="D61" s="807"/>
      <c r="E61" s="806" t="s">
        <v>711</v>
      </c>
      <c r="F61" s="803" t="str">
        <f>B61</f>
        <v>Where an applicant is signing on behalf of an owner - a letter of authority from the owner must be submitted to confirm acceptance of the Group Rules and Group Member Consent. Sample seen for Bawd Moss.</v>
      </c>
      <c r="G61" s="804" t="str">
        <f t="shared" ref="F61:H65" si="7">C61</f>
        <v>Y</v>
      </c>
      <c r="H61" s="801">
        <f t="shared" si="7"/>
        <v>0</v>
      </c>
      <c r="I61" s="887"/>
    </row>
    <row r="62" spans="1:9" ht="57.95">
      <c r="A62" s="805" t="s">
        <v>24</v>
      </c>
      <c r="B62" s="808" t="s">
        <v>2474</v>
      </c>
      <c r="C62" s="809" t="s">
        <v>718</v>
      </c>
      <c r="D62" s="807"/>
      <c r="E62" s="806" t="s">
        <v>24</v>
      </c>
      <c r="F62" s="803" t="str">
        <f t="shared" si="7"/>
        <v xml:space="preserve">Where an applicant is signing on behalf of an owner - a letter of authority from the owner must be submitted to confirm acceptance of the Group Rules and Group Member Consent. Letter of authority seen for Langamull &amp; West Ardhu where the declaration had been signed by the Senior Forestry Consultant. </v>
      </c>
      <c r="G62" s="804" t="str">
        <f t="shared" si="7"/>
        <v>Y</v>
      </c>
      <c r="H62" s="801">
        <f t="shared" si="7"/>
        <v>0</v>
      </c>
      <c r="I62" s="887"/>
    </row>
    <row r="63" spans="1:9" ht="72.599999999999994">
      <c r="A63" s="805" t="s">
        <v>29</v>
      </c>
      <c r="B63" s="808" t="s">
        <v>2475</v>
      </c>
      <c r="C63" s="809" t="s">
        <v>718</v>
      </c>
      <c r="D63" s="807"/>
      <c r="E63" s="806" t="s">
        <v>29</v>
      </c>
      <c r="F63" s="803" t="str">
        <f t="shared" si="7"/>
        <v>Where an applicant is signing on behalf of an owner - a letter of authority from the owner must be submitted to confirm acceptance of the Group Rules and Group Member Consent. Letters of authority seen for High Auldgirth and for Castlemilk &amp; Corrie Estates where the declaration had been signed by the Forest Manager / Woodland Manager respectively.</v>
      </c>
      <c r="G63" s="804" t="str">
        <f t="shared" si="7"/>
        <v>Y</v>
      </c>
      <c r="H63" s="801">
        <f t="shared" si="7"/>
        <v>0</v>
      </c>
      <c r="I63" s="887"/>
    </row>
    <row r="64" spans="1:9" ht="43.5">
      <c r="A64" s="805" t="s">
        <v>33</v>
      </c>
      <c r="B64" s="837" t="s">
        <v>2476</v>
      </c>
      <c r="C64" s="809" t="s">
        <v>718</v>
      </c>
      <c r="D64" s="807"/>
      <c r="E64" s="806" t="s">
        <v>33</v>
      </c>
      <c r="F64" s="803" t="str">
        <f t="shared" si="7"/>
        <v>Where an applicant is signing on behalf of an owner - a letter of authority from the owner must be submitted to confirm acceptance of the Group Rules and Group Member Consent. Seen for Ashkirktown</v>
      </c>
      <c r="G64" s="804" t="str">
        <f t="shared" si="7"/>
        <v>Y</v>
      </c>
      <c r="H64" s="801">
        <f t="shared" si="7"/>
        <v>0</v>
      </c>
      <c r="I64" s="887"/>
    </row>
    <row r="65" spans="1:9" ht="14.45">
      <c r="A65" s="805" t="s">
        <v>36</v>
      </c>
      <c r="B65" s="836"/>
      <c r="C65" s="809"/>
      <c r="D65" s="807"/>
      <c r="E65" s="806" t="s">
        <v>36</v>
      </c>
      <c r="F65" s="803">
        <f t="shared" si="7"/>
        <v>0</v>
      </c>
      <c r="G65" s="804">
        <f t="shared" si="7"/>
        <v>0</v>
      </c>
      <c r="H65" s="801">
        <f t="shared" si="7"/>
        <v>0</v>
      </c>
      <c r="I65" s="887"/>
    </row>
    <row r="66" spans="1:9" ht="14.45">
      <c r="A66" s="810"/>
      <c r="B66" s="811"/>
      <c r="C66" s="812"/>
      <c r="D66" s="813"/>
      <c r="E66" s="810"/>
      <c r="F66" s="811"/>
      <c r="G66" s="812"/>
      <c r="H66" s="813"/>
      <c r="I66" s="887"/>
    </row>
    <row r="67" spans="1:9" ht="15.6">
      <c r="A67" s="838">
        <v>3</v>
      </c>
      <c r="B67" s="784" t="s">
        <v>2477</v>
      </c>
      <c r="C67" s="839"/>
      <c r="D67" s="840"/>
      <c r="E67" s="841">
        <v>3</v>
      </c>
      <c r="F67" s="791" t="s">
        <v>2477</v>
      </c>
      <c r="G67" s="842"/>
      <c r="H67" s="843"/>
      <c r="I67" s="888"/>
    </row>
    <row r="68" spans="1:9" ht="29.1">
      <c r="A68" s="820">
        <v>3.1</v>
      </c>
      <c r="B68" s="821" t="s">
        <v>2478</v>
      </c>
      <c r="C68" s="844"/>
      <c r="D68" s="845"/>
      <c r="E68" s="824">
        <v>3.1</v>
      </c>
      <c r="F68" s="825" t="s">
        <v>2478</v>
      </c>
      <c r="G68" s="846"/>
      <c r="H68" s="847"/>
      <c r="I68" s="887"/>
    </row>
    <row r="69" spans="1:9" ht="43.5">
      <c r="A69" s="820"/>
      <c r="B69" s="834" t="s">
        <v>2479</v>
      </c>
      <c r="C69" s="844"/>
      <c r="D69" s="845"/>
      <c r="E69" s="824"/>
      <c r="F69" s="835" t="s">
        <v>2479</v>
      </c>
      <c r="G69" s="846"/>
      <c r="H69" s="847"/>
      <c r="I69" s="887"/>
    </row>
    <row r="70" spans="1:9" ht="29.1">
      <c r="A70" s="805" t="s">
        <v>711</v>
      </c>
      <c r="B70" s="808" t="s">
        <v>2480</v>
      </c>
      <c r="C70" s="809" t="s">
        <v>718</v>
      </c>
      <c r="D70" s="807"/>
      <c r="E70" s="806" t="s">
        <v>711</v>
      </c>
      <c r="F70" s="803" t="str">
        <f t="shared" ref="F70:H74" si="8">B70</f>
        <v>Doc 18 Company Structure &amp; Roles (v6 April 2022) describes company personnel and responsibilities and role of group members.</v>
      </c>
      <c r="G70" s="804" t="str">
        <f t="shared" si="8"/>
        <v>Y</v>
      </c>
      <c r="H70" s="801">
        <f t="shared" si="8"/>
        <v>0</v>
      </c>
      <c r="I70" s="887"/>
    </row>
    <row r="71" spans="1:9" ht="29.1">
      <c r="A71" s="805" t="s">
        <v>24</v>
      </c>
      <c r="B71" s="808" t="s">
        <v>2481</v>
      </c>
      <c r="C71" s="809" t="s">
        <v>718</v>
      </c>
      <c r="D71" s="807"/>
      <c r="E71" s="806" t="s">
        <v>24</v>
      </c>
      <c r="F71" s="803" t="str">
        <f t="shared" si="8"/>
        <v>Doc 18 Company Structure &amp; Roles describes company personnel and responsibilities and role of group members -  updated version seen during audit</v>
      </c>
      <c r="G71" s="804" t="str">
        <f t="shared" si="8"/>
        <v>Y</v>
      </c>
      <c r="H71" s="801">
        <f t="shared" si="8"/>
        <v>0</v>
      </c>
      <c r="I71" s="887"/>
    </row>
    <row r="72" spans="1:9" ht="29.1">
      <c r="A72" s="805" t="s">
        <v>29</v>
      </c>
      <c r="B72" s="808" t="s">
        <v>2482</v>
      </c>
      <c r="C72" s="809" t="s">
        <v>718</v>
      </c>
      <c r="D72" s="807"/>
      <c r="E72" s="806" t="s">
        <v>29</v>
      </c>
      <c r="F72" s="803" t="str">
        <f t="shared" si="8"/>
        <v>Doc 18 Company Structure &amp; Roles ( v7 December 2023 seen) describes company personnel and responsibilities and role of group members.</v>
      </c>
      <c r="G72" s="804" t="str">
        <f t="shared" si="8"/>
        <v>Y</v>
      </c>
      <c r="H72" s="801">
        <f t="shared" si="8"/>
        <v>0</v>
      </c>
      <c r="I72" s="887"/>
    </row>
    <row r="73" spans="1:9" ht="29.1">
      <c r="A73" s="805" t="s">
        <v>33</v>
      </c>
      <c r="B73" s="808" t="s">
        <v>2483</v>
      </c>
      <c r="C73" s="809" t="s">
        <v>718</v>
      </c>
      <c r="D73" s="807"/>
      <c r="E73" s="806" t="s">
        <v>33</v>
      </c>
      <c r="F73" s="803" t="str">
        <f t="shared" si="8"/>
        <v>Doc 18 Company Structure &amp; Roles ( most recent version v7 December 2023 seen) describes company personnel and responsibilities and role of group members.</v>
      </c>
      <c r="G73" s="804" t="str">
        <f t="shared" si="8"/>
        <v>Y</v>
      </c>
      <c r="H73" s="801">
        <f t="shared" si="8"/>
        <v>0</v>
      </c>
      <c r="I73" s="887"/>
    </row>
    <row r="74" spans="1:9" ht="14.45">
      <c r="A74" s="805" t="s">
        <v>36</v>
      </c>
      <c r="B74" s="808"/>
      <c r="C74" s="809"/>
      <c r="D74" s="807"/>
      <c r="E74" s="806" t="s">
        <v>36</v>
      </c>
      <c r="F74" s="803">
        <f t="shared" si="8"/>
        <v>0</v>
      </c>
      <c r="G74" s="804">
        <f t="shared" si="8"/>
        <v>0</v>
      </c>
      <c r="H74" s="801">
        <f t="shared" si="8"/>
        <v>0</v>
      </c>
      <c r="I74" s="887"/>
    </row>
    <row r="75" spans="1:9" ht="14.45">
      <c r="A75" s="810"/>
      <c r="B75" s="811"/>
      <c r="C75" s="812"/>
      <c r="D75" s="813"/>
      <c r="E75" s="810"/>
      <c r="F75" s="811"/>
      <c r="G75" s="812"/>
      <c r="H75" s="813"/>
      <c r="I75" s="887"/>
    </row>
    <row r="76" spans="1:9" ht="29.1">
      <c r="A76" s="820">
        <v>3.2</v>
      </c>
      <c r="B76" s="821" t="s">
        <v>2484</v>
      </c>
      <c r="C76" s="844"/>
      <c r="D76" s="845"/>
      <c r="E76" s="824">
        <v>3.2</v>
      </c>
      <c r="F76" s="825" t="s">
        <v>2484</v>
      </c>
      <c r="G76" s="846"/>
      <c r="H76" s="847"/>
      <c r="I76" s="887"/>
    </row>
    <row r="77" spans="1:9" ht="43.5">
      <c r="A77" s="805" t="s">
        <v>711</v>
      </c>
      <c r="B77" s="808" t="s">
        <v>2485</v>
      </c>
      <c r="C77" s="809" t="s">
        <v>718</v>
      </c>
      <c r="D77" s="807"/>
      <c r="E77" s="806" t="s">
        <v>711</v>
      </c>
      <c r="F77" s="808" t="str">
        <f t="shared" ref="F77:H81" si="9">B77</f>
        <v>Defined in Doc 18, including Group Manager, Group Auditors, Contracted Auditors, Communications Manager, Trainee Auditors, UKFS adviser, Group Members , Director of Group.</v>
      </c>
      <c r="G77" s="809" t="str">
        <f t="shared" si="9"/>
        <v>Y</v>
      </c>
      <c r="H77" s="807">
        <f t="shared" si="9"/>
        <v>0</v>
      </c>
      <c r="I77" s="887"/>
    </row>
    <row r="78" spans="1:9" ht="29.1">
      <c r="A78" s="805" t="s">
        <v>24</v>
      </c>
      <c r="B78" s="808" t="s">
        <v>2486</v>
      </c>
      <c r="C78" s="809" t="s">
        <v>718</v>
      </c>
      <c r="D78" s="807"/>
      <c r="E78" s="806" t="s">
        <v>24</v>
      </c>
      <c r="F78" s="808" t="str">
        <f t="shared" si="9"/>
        <v>Defined in Doc 18, including Group Manager, Group Auditors, Contracted Auditors, Communications Manager, UKFS adviser, Group Members , Director of Group.</v>
      </c>
      <c r="G78" s="809" t="str">
        <f t="shared" si="9"/>
        <v>Y</v>
      </c>
      <c r="H78" s="807">
        <f t="shared" si="9"/>
        <v>0</v>
      </c>
      <c r="I78" s="887"/>
    </row>
    <row r="79" spans="1:9" ht="42" customHeight="1">
      <c r="A79" s="805" t="s">
        <v>29</v>
      </c>
      <c r="B79" s="808" t="s">
        <v>2487</v>
      </c>
      <c r="C79" s="809" t="s">
        <v>718</v>
      </c>
      <c r="D79" s="807"/>
      <c r="E79" s="806" t="s">
        <v>29</v>
      </c>
      <c r="F79" s="808" t="str">
        <f t="shared" si="9"/>
        <v>Defined in Doc 18, including Group Manager, Group Auditors, Contracted Group Auditor, Communications Manager, UKFS adviser, Group Members , Group Directors</v>
      </c>
      <c r="G79" s="809" t="str">
        <f t="shared" si="9"/>
        <v>Y</v>
      </c>
      <c r="H79" s="807">
        <f t="shared" si="9"/>
        <v>0</v>
      </c>
      <c r="I79" s="887"/>
    </row>
    <row r="80" spans="1:9" ht="29.1">
      <c r="A80" s="805" t="s">
        <v>33</v>
      </c>
      <c r="B80" s="808" t="s">
        <v>2487</v>
      </c>
      <c r="C80" s="809" t="s">
        <v>718</v>
      </c>
      <c r="D80" s="807"/>
      <c r="E80" s="806" t="s">
        <v>33</v>
      </c>
      <c r="F80" s="808" t="str">
        <f t="shared" si="9"/>
        <v>Defined in Doc 18, including Group Manager, Group Auditors, Contracted Group Auditor, Communications Manager, UKFS adviser, Group Members , Group Directors</v>
      </c>
      <c r="G80" s="809" t="str">
        <f t="shared" si="9"/>
        <v>Y</v>
      </c>
      <c r="H80" s="807">
        <f t="shared" si="9"/>
        <v>0</v>
      </c>
      <c r="I80" s="887"/>
    </row>
    <row r="81" spans="1:9" ht="14.45">
      <c r="A81" s="805" t="s">
        <v>36</v>
      </c>
      <c r="B81" s="808"/>
      <c r="C81" s="809"/>
      <c r="D81" s="807"/>
      <c r="E81" s="806" t="s">
        <v>36</v>
      </c>
      <c r="F81" s="808">
        <f t="shared" si="9"/>
        <v>0</v>
      </c>
      <c r="G81" s="809">
        <f t="shared" si="9"/>
        <v>0</v>
      </c>
      <c r="H81" s="807">
        <f t="shared" si="9"/>
        <v>0</v>
      </c>
      <c r="I81" s="887"/>
    </row>
    <row r="82" spans="1:9" ht="14.45">
      <c r="A82" s="810"/>
      <c r="B82" s="811"/>
      <c r="C82" s="812"/>
      <c r="D82" s="813"/>
      <c r="E82" s="810"/>
      <c r="F82" s="811"/>
      <c r="G82" s="812"/>
      <c r="H82" s="813"/>
      <c r="I82" s="887"/>
    </row>
    <row r="83" spans="1:9" ht="15.6">
      <c r="A83" s="820"/>
      <c r="B83" s="784" t="s">
        <v>2488</v>
      </c>
      <c r="C83" s="844"/>
      <c r="D83" s="845"/>
      <c r="E83" s="824"/>
      <c r="F83" s="848" t="s">
        <v>2488</v>
      </c>
      <c r="G83" s="846"/>
      <c r="H83" s="847"/>
      <c r="I83" s="887"/>
    </row>
    <row r="84" spans="1:9" ht="57.95">
      <c r="A84" s="820">
        <v>3.3</v>
      </c>
      <c r="B84" s="821" t="s">
        <v>2489</v>
      </c>
      <c r="C84" s="844"/>
      <c r="D84" s="845"/>
      <c r="E84" s="824">
        <v>3.3</v>
      </c>
      <c r="F84" s="825" t="s">
        <v>2490</v>
      </c>
      <c r="G84" s="846"/>
      <c r="H84" s="847"/>
      <c r="I84" s="887"/>
    </row>
    <row r="85" spans="1:9" ht="43.5">
      <c r="A85" s="820"/>
      <c r="B85" s="821" t="s">
        <v>2491</v>
      </c>
      <c r="C85" s="844"/>
      <c r="D85" s="845"/>
      <c r="E85" s="824"/>
      <c r="F85" s="825" t="s">
        <v>2492</v>
      </c>
      <c r="G85" s="846"/>
      <c r="H85" s="847"/>
      <c r="I85" s="887"/>
    </row>
    <row r="86" spans="1:9" ht="87">
      <c r="A86" s="820"/>
      <c r="B86" s="834" t="s">
        <v>2493</v>
      </c>
      <c r="C86" s="844"/>
      <c r="D86" s="845"/>
      <c r="E86" s="824"/>
      <c r="F86" s="835" t="s">
        <v>2494</v>
      </c>
      <c r="G86" s="846"/>
      <c r="H86" s="847"/>
      <c r="I86" s="887"/>
    </row>
    <row r="87" spans="1:9" ht="14.45">
      <c r="A87" s="805" t="s">
        <v>711</v>
      </c>
      <c r="B87" s="808" t="s">
        <v>2495</v>
      </c>
      <c r="C87" s="809" t="s">
        <v>718</v>
      </c>
      <c r="D87" s="807"/>
      <c r="E87" s="806" t="s">
        <v>711</v>
      </c>
      <c r="F87" s="803" t="str">
        <f t="shared" ref="F87:H91" si="10">B87</f>
        <v>UKFCG / Group Manager do not act as Resource Managers.</v>
      </c>
      <c r="G87" s="804" t="str">
        <f t="shared" si="10"/>
        <v>Y</v>
      </c>
      <c r="H87" s="801">
        <f t="shared" si="10"/>
        <v>0</v>
      </c>
      <c r="I87" s="887"/>
    </row>
    <row r="88" spans="1:9" ht="14.45">
      <c r="A88" s="805" t="s">
        <v>24</v>
      </c>
      <c r="B88" s="808" t="s">
        <v>2495</v>
      </c>
      <c r="C88" s="809" t="s">
        <v>718</v>
      </c>
      <c r="D88" s="807"/>
      <c r="E88" s="806" t="s">
        <v>24</v>
      </c>
      <c r="F88" s="803" t="str">
        <f t="shared" si="10"/>
        <v>UKFCG / Group Manager do not act as Resource Managers.</v>
      </c>
      <c r="G88" s="804" t="str">
        <f t="shared" si="10"/>
        <v>Y</v>
      </c>
      <c r="H88" s="801">
        <f t="shared" si="10"/>
        <v>0</v>
      </c>
      <c r="I88" s="887"/>
    </row>
    <row r="89" spans="1:9" ht="14.45">
      <c r="A89" s="805" t="s">
        <v>29</v>
      </c>
      <c r="B89" s="808" t="s">
        <v>2495</v>
      </c>
      <c r="C89" s="809" t="s">
        <v>718</v>
      </c>
      <c r="D89" s="807"/>
      <c r="E89" s="806" t="s">
        <v>29</v>
      </c>
      <c r="F89" s="803" t="str">
        <f t="shared" si="10"/>
        <v>UKFCG / Group Manager do not act as Resource Managers.</v>
      </c>
      <c r="G89" s="804" t="str">
        <f t="shared" si="10"/>
        <v>Y</v>
      </c>
      <c r="H89" s="801">
        <f t="shared" si="10"/>
        <v>0</v>
      </c>
      <c r="I89" s="887"/>
    </row>
    <row r="90" spans="1:9" ht="14.45">
      <c r="A90" s="805" t="s">
        <v>33</v>
      </c>
      <c r="B90" s="808" t="s">
        <v>2495</v>
      </c>
      <c r="C90" s="809" t="s">
        <v>718</v>
      </c>
      <c r="D90" s="807"/>
      <c r="E90" s="806" t="s">
        <v>33</v>
      </c>
      <c r="F90" s="803" t="str">
        <f t="shared" si="10"/>
        <v>UKFCG / Group Manager do not act as Resource Managers.</v>
      </c>
      <c r="G90" s="804" t="str">
        <f t="shared" si="10"/>
        <v>Y</v>
      </c>
      <c r="H90" s="801">
        <f t="shared" si="10"/>
        <v>0</v>
      </c>
      <c r="I90" s="887"/>
    </row>
    <row r="91" spans="1:9" ht="14.45">
      <c r="A91" s="805" t="s">
        <v>36</v>
      </c>
      <c r="B91" s="808"/>
      <c r="C91" s="809"/>
      <c r="D91" s="807"/>
      <c r="E91" s="806" t="s">
        <v>36</v>
      </c>
      <c r="F91" s="803">
        <f t="shared" si="10"/>
        <v>0</v>
      </c>
      <c r="G91" s="804">
        <f t="shared" si="10"/>
        <v>0</v>
      </c>
      <c r="H91" s="801">
        <f t="shared" si="10"/>
        <v>0</v>
      </c>
      <c r="I91" s="887"/>
    </row>
    <row r="92" spans="1:9" ht="14.45">
      <c r="A92" s="810"/>
      <c r="B92" s="811"/>
      <c r="C92" s="812"/>
      <c r="D92" s="813"/>
      <c r="E92" s="810"/>
      <c r="F92" s="803"/>
      <c r="G92" s="804"/>
      <c r="H92" s="801"/>
      <c r="I92" s="887"/>
    </row>
    <row r="93" spans="1:9" ht="15.6">
      <c r="A93" s="838">
        <v>4</v>
      </c>
      <c r="B93" s="784" t="s">
        <v>2496</v>
      </c>
      <c r="C93" s="849"/>
      <c r="D93" s="850"/>
      <c r="E93" s="841">
        <v>4</v>
      </c>
      <c r="F93" s="791" t="s">
        <v>2496</v>
      </c>
      <c r="G93" s="851"/>
      <c r="H93" s="852"/>
      <c r="I93" s="888"/>
    </row>
    <row r="94" spans="1:9" ht="57.95">
      <c r="A94" s="820">
        <v>4.0999999999999996</v>
      </c>
      <c r="B94" s="821" t="s">
        <v>2497</v>
      </c>
      <c r="C94" s="844"/>
      <c r="D94" s="845"/>
      <c r="E94" s="824">
        <v>4.0999999999999996</v>
      </c>
      <c r="F94" s="825" t="s">
        <v>2498</v>
      </c>
      <c r="G94" s="846"/>
      <c r="H94" s="847"/>
      <c r="I94" s="887"/>
    </row>
    <row r="95" spans="1:9" ht="43.5">
      <c r="A95" s="805" t="s">
        <v>711</v>
      </c>
      <c r="B95" s="808" t="s">
        <v>2499</v>
      </c>
      <c r="C95" s="809" t="s">
        <v>718</v>
      </c>
      <c r="D95" s="807"/>
      <c r="E95" s="806" t="s">
        <v>711</v>
      </c>
      <c r="F95" s="803" t="str">
        <f t="shared" ref="F95:H99" si="11">B95</f>
        <v>UKFCG ensures that each group member conforms with all requirements of the certification standards, this is confirmed by annual monitoring records. Annual monitoring records seen during audit for Forrest Estate.</v>
      </c>
      <c r="G95" s="804" t="str">
        <f t="shared" si="11"/>
        <v>Y</v>
      </c>
      <c r="H95" s="801">
        <f t="shared" si="11"/>
        <v>0</v>
      </c>
      <c r="I95" s="887"/>
    </row>
    <row r="96" spans="1:9" ht="57.95">
      <c r="A96" s="805" t="s">
        <v>24</v>
      </c>
      <c r="B96" s="808" t="s">
        <v>2500</v>
      </c>
      <c r="C96" s="809" t="s">
        <v>718</v>
      </c>
      <c r="D96" s="807"/>
      <c r="E96" s="806" t="s">
        <v>24</v>
      </c>
      <c r="F96" s="803" t="str">
        <f t="shared" si="11"/>
        <v>UKFCG ensures that each group member conforms with all requirements of the certification standards, this is confirmed by annual monitoring records. Annual monitoring records seen during audit for every site which had been a group member at time of collation</v>
      </c>
      <c r="G96" s="804" t="str">
        <f t="shared" si="11"/>
        <v>Y</v>
      </c>
      <c r="H96" s="801">
        <f t="shared" si="11"/>
        <v>0</v>
      </c>
      <c r="I96" s="887"/>
    </row>
    <row r="97" spans="1:9" ht="57.95">
      <c r="A97" s="805" t="s">
        <v>29</v>
      </c>
      <c r="B97" s="808" t="s">
        <v>2501</v>
      </c>
      <c r="C97" s="809" t="s">
        <v>718</v>
      </c>
      <c r="D97" s="807"/>
      <c r="E97" s="806" t="s">
        <v>29</v>
      </c>
      <c r="F97" s="803" t="str">
        <f t="shared" si="11"/>
        <v>UKFCG ensures that each group member conforms with all requirements of the certification standards, this is confirmed by annual monitoring records. Annual monitoring records sampled during audit for sites which had been a group member at time of collation</v>
      </c>
      <c r="G97" s="804" t="str">
        <f t="shared" si="11"/>
        <v>Y</v>
      </c>
      <c r="H97" s="801">
        <f t="shared" si="11"/>
        <v>0</v>
      </c>
      <c r="I97" s="887"/>
    </row>
    <row r="98" spans="1:9" ht="57.95">
      <c r="A98" s="805" t="s">
        <v>33</v>
      </c>
      <c r="B98" s="808" t="s">
        <v>2501</v>
      </c>
      <c r="C98" s="809" t="s">
        <v>718</v>
      </c>
      <c r="D98" s="807"/>
      <c r="E98" s="806" t="s">
        <v>33</v>
      </c>
      <c r="F98" s="803" t="str">
        <f t="shared" si="11"/>
        <v>UKFCG ensures that each group member conforms with all requirements of the certification standards, this is confirmed by annual monitoring records. Annual monitoring records sampled during audit for sites which had been a group member at time of collation</v>
      </c>
      <c r="G98" s="804" t="str">
        <f t="shared" si="11"/>
        <v>Y</v>
      </c>
      <c r="H98" s="801">
        <f t="shared" si="11"/>
        <v>0</v>
      </c>
      <c r="I98" s="887"/>
    </row>
    <row r="99" spans="1:9" ht="14.45">
      <c r="A99" s="805" t="s">
        <v>36</v>
      </c>
      <c r="B99" s="808"/>
      <c r="C99" s="809"/>
      <c r="D99" s="807"/>
      <c r="E99" s="806" t="s">
        <v>36</v>
      </c>
      <c r="F99" s="803">
        <f t="shared" si="11"/>
        <v>0</v>
      </c>
      <c r="G99" s="804">
        <f t="shared" si="11"/>
        <v>0</v>
      </c>
      <c r="H99" s="801">
        <f t="shared" si="11"/>
        <v>0</v>
      </c>
      <c r="I99" s="887"/>
    </row>
    <row r="100" spans="1:9" ht="14.45">
      <c r="A100" s="810"/>
      <c r="B100" s="811"/>
      <c r="C100" s="812"/>
      <c r="D100" s="813"/>
      <c r="E100" s="810"/>
      <c r="F100" s="811"/>
      <c r="G100" s="812"/>
      <c r="H100" s="813"/>
      <c r="I100" s="887"/>
    </row>
    <row r="101" spans="1:9" ht="57.95">
      <c r="A101" s="792">
        <v>4.2</v>
      </c>
      <c r="B101" s="793" t="s">
        <v>2502</v>
      </c>
      <c r="C101" s="853"/>
      <c r="D101" s="854"/>
      <c r="E101" s="796">
        <v>4.2</v>
      </c>
      <c r="F101" s="855" t="s">
        <v>2503</v>
      </c>
      <c r="G101" s="856"/>
      <c r="H101" s="857"/>
      <c r="I101" s="887"/>
    </row>
    <row r="102" spans="1:9" ht="57.95">
      <c r="A102" s="805" t="s">
        <v>711</v>
      </c>
      <c r="B102" s="808" t="s">
        <v>2504</v>
      </c>
      <c r="C102" s="809" t="s">
        <v>718</v>
      </c>
      <c r="D102" s="807"/>
      <c r="E102" s="806" t="s">
        <v>711</v>
      </c>
      <c r="F102" s="858" t="s">
        <v>2505</v>
      </c>
      <c r="G102" s="859"/>
      <c r="H102" s="860"/>
      <c r="I102" s="887"/>
    </row>
    <row r="103" spans="1:9" ht="57.95">
      <c r="A103" s="805" t="s">
        <v>24</v>
      </c>
      <c r="B103" s="808" t="s">
        <v>2506</v>
      </c>
      <c r="C103" s="809" t="s">
        <v>718</v>
      </c>
      <c r="D103" s="807"/>
      <c r="E103" s="806" t="s">
        <v>24</v>
      </c>
      <c r="F103" s="858" t="s">
        <v>2505</v>
      </c>
      <c r="G103" s="859"/>
      <c r="H103" s="860"/>
      <c r="I103" s="887"/>
    </row>
    <row r="104" spans="1:9" ht="57.95">
      <c r="A104" s="805" t="s">
        <v>29</v>
      </c>
      <c r="B104" s="808" t="s">
        <v>2506</v>
      </c>
      <c r="C104" s="809" t="s">
        <v>718</v>
      </c>
      <c r="D104" s="807"/>
      <c r="E104" s="806" t="s">
        <v>29</v>
      </c>
      <c r="F104" s="858" t="s">
        <v>2505</v>
      </c>
      <c r="G104" s="859"/>
      <c r="H104" s="860"/>
      <c r="I104" s="887"/>
    </row>
    <row r="105" spans="1:9" ht="72.599999999999994">
      <c r="A105" s="805" t="s">
        <v>33</v>
      </c>
      <c r="B105" s="808" t="s">
        <v>2507</v>
      </c>
      <c r="C105" s="809" t="s">
        <v>718</v>
      </c>
      <c r="D105" s="807"/>
      <c r="E105" s="806" t="s">
        <v>33</v>
      </c>
      <c r="F105" s="858" t="s">
        <v>2505</v>
      </c>
      <c r="G105" s="859"/>
      <c r="H105" s="860"/>
      <c r="I105" s="887"/>
    </row>
    <row r="106" spans="1:9" ht="14.45">
      <c r="A106" s="805" t="s">
        <v>36</v>
      </c>
      <c r="B106" s="808"/>
      <c r="C106" s="809"/>
      <c r="D106" s="807"/>
      <c r="E106" s="806" t="s">
        <v>36</v>
      </c>
      <c r="F106" s="858" t="s">
        <v>2505</v>
      </c>
      <c r="G106" s="859"/>
      <c r="H106" s="860"/>
      <c r="I106" s="887"/>
    </row>
    <row r="107" spans="1:9" ht="43.5">
      <c r="A107" s="792"/>
      <c r="B107" s="793" t="s">
        <v>2508</v>
      </c>
      <c r="C107" s="853"/>
      <c r="D107" s="854"/>
      <c r="E107" s="796"/>
      <c r="F107" s="855" t="s">
        <v>2508</v>
      </c>
      <c r="G107" s="856"/>
      <c r="H107" s="857"/>
      <c r="I107" s="887"/>
    </row>
    <row r="108" spans="1:9" ht="29.1">
      <c r="A108" s="792"/>
      <c r="B108" s="818" t="s">
        <v>2509</v>
      </c>
      <c r="C108" s="853"/>
      <c r="D108" s="854"/>
      <c r="E108" s="796"/>
      <c r="F108" s="861" t="s">
        <v>2509</v>
      </c>
      <c r="G108" s="856"/>
      <c r="H108" s="857"/>
      <c r="I108" s="887"/>
    </row>
    <row r="109" spans="1:9" ht="14.45">
      <c r="A109" s="805" t="s">
        <v>711</v>
      </c>
      <c r="B109" s="808" t="s">
        <v>384</v>
      </c>
      <c r="C109" s="809" t="s">
        <v>718</v>
      </c>
      <c r="D109" s="807"/>
      <c r="E109" s="806" t="s">
        <v>711</v>
      </c>
      <c r="F109" s="858" t="s">
        <v>2505</v>
      </c>
      <c r="G109" s="859"/>
      <c r="H109" s="860"/>
      <c r="I109" s="887"/>
    </row>
    <row r="110" spans="1:9" ht="14.45">
      <c r="A110" s="805" t="s">
        <v>24</v>
      </c>
      <c r="B110" s="808" t="s">
        <v>2510</v>
      </c>
      <c r="C110" s="809" t="s">
        <v>718</v>
      </c>
      <c r="D110" s="807"/>
      <c r="E110" s="806" t="s">
        <v>24</v>
      </c>
      <c r="F110" s="858" t="s">
        <v>2505</v>
      </c>
      <c r="G110" s="859"/>
      <c r="H110" s="860"/>
      <c r="I110" s="887"/>
    </row>
    <row r="111" spans="1:9" ht="14.45">
      <c r="A111" s="805" t="s">
        <v>29</v>
      </c>
      <c r="B111" s="808" t="s">
        <v>2510</v>
      </c>
      <c r="C111" s="809" t="s">
        <v>718</v>
      </c>
      <c r="D111" s="807"/>
      <c r="E111" s="806" t="s">
        <v>29</v>
      </c>
      <c r="F111" s="858" t="s">
        <v>2505</v>
      </c>
      <c r="G111" s="859"/>
      <c r="H111" s="860"/>
      <c r="I111" s="887"/>
    </row>
    <row r="112" spans="1:9" ht="14.45">
      <c r="A112" s="805" t="s">
        <v>33</v>
      </c>
      <c r="B112" s="808" t="s">
        <v>2510</v>
      </c>
      <c r="C112" s="809" t="s">
        <v>718</v>
      </c>
      <c r="D112" s="807"/>
      <c r="E112" s="806" t="s">
        <v>33</v>
      </c>
      <c r="F112" s="858" t="s">
        <v>2505</v>
      </c>
      <c r="G112" s="859"/>
      <c r="H112" s="860"/>
      <c r="I112" s="887"/>
    </row>
    <row r="113" spans="1:9" ht="14.45">
      <c r="A113" s="805" t="s">
        <v>36</v>
      </c>
      <c r="B113" s="808"/>
      <c r="C113" s="809"/>
      <c r="D113" s="807"/>
      <c r="E113" s="806" t="s">
        <v>36</v>
      </c>
      <c r="F113" s="858" t="s">
        <v>2505</v>
      </c>
      <c r="G113" s="859"/>
      <c r="H113" s="860"/>
      <c r="I113" s="887"/>
    </row>
    <row r="114" spans="1:9" ht="14.45">
      <c r="A114" s="810"/>
      <c r="B114" s="811"/>
      <c r="C114" s="812"/>
      <c r="D114" s="813"/>
      <c r="E114" s="810"/>
      <c r="F114" s="811"/>
      <c r="G114" s="812"/>
      <c r="H114" s="813"/>
      <c r="I114" s="887"/>
    </row>
    <row r="115" spans="1:9" ht="14.45">
      <c r="A115" s="792">
        <v>5</v>
      </c>
      <c r="B115" s="793" t="s">
        <v>2511</v>
      </c>
      <c r="C115" s="853"/>
      <c r="D115" s="854"/>
      <c r="E115" s="862">
        <v>5</v>
      </c>
      <c r="F115" s="863" t="s">
        <v>2511</v>
      </c>
      <c r="G115" s="864"/>
      <c r="H115" s="865"/>
      <c r="I115" s="887"/>
    </row>
    <row r="116" spans="1:9" ht="130.5">
      <c r="A116" s="820">
        <v>5.0999999999999996</v>
      </c>
      <c r="B116" s="821" t="s">
        <v>2512</v>
      </c>
      <c r="C116" s="844"/>
      <c r="D116" s="845"/>
      <c r="E116" s="824">
        <v>5.0999999999999996</v>
      </c>
      <c r="F116" s="825" t="s">
        <v>2512</v>
      </c>
      <c r="G116" s="846"/>
      <c r="H116" s="847"/>
      <c r="I116" s="887"/>
    </row>
    <row r="117" spans="1:9" ht="84" customHeight="1">
      <c r="A117" s="805" t="s">
        <v>711</v>
      </c>
      <c r="B117" s="808" t="s">
        <v>2513</v>
      </c>
      <c r="C117" s="809" t="s">
        <v>718</v>
      </c>
      <c r="D117" s="807"/>
      <c r="E117" s="806" t="s">
        <v>711</v>
      </c>
      <c r="F117" s="808" t="str">
        <f t="shared" ref="F117:H121" si="12">B117</f>
        <v>UKFCG’s management structure, systems, human and technical capacities are sufficient to support up to 250 group members. In the event that group membership approaches this number a documented review will be undertaken to assess performance and potential for further growth, resource requirements and the CB’s criteria. Further growth will only be permitted following approval of the CB.
Membership of UKFCG will only be available to forest areas in the UK.</v>
      </c>
      <c r="G117" s="809" t="str">
        <f t="shared" si="12"/>
        <v>Y</v>
      </c>
      <c r="H117" s="807">
        <f t="shared" si="12"/>
        <v>0</v>
      </c>
      <c r="I117" s="887"/>
    </row>
    <row r="118" spans="1:9" ht="111.95" customHeight="1">
      <c r="A118" s="805" t="s">
        <v>24</v>
      </c>
      <c r="B118" s="808" t="s">
        <v>2514</v>
      </c>
      <c r="C118" s="809" t="s">
        <v>718</v>
      </c>
      <c r="D118" s="807"/>
      <c r="E118" s="806" t="s">
        <v>24</v>
      </c>
      <c r="F118" s="808" t="str">
        <f t="shared" si="12"/>
        <v>Stated in Group Rules - UKFCG’s management structure, systems, human and technical capacities are sufficient to support up to 250 group members and individual management unit size not to exceed 5000ha. In the event that group membership approaches this number a documented review will be undertaken to assess performance and potential for further growth, resource requirements and the CB’s criteria. Further growth will only be permitted following approval of the CB.
Membership of UKFCG will only be available to forest areas in the UK.</v>
      </c>
      <c r="G118" s="809" t="str">
        <f t="shared" si="12"/>
        <v>Y</v>
      </c>
      <c r="H118" s="807">
        <f t="shared" si="12"/>
        <v>0</v>
      </c>
      <c r="I118" s="887"/>
    </row>
    <row r="119" spans="1:9" ht="111.95" customHeight="1">
      <c r="A119" s="805" t="s">
        <v>29</v>
      </c>
      <c r="B119" s="808" t="s">
        <v>2515</v>
      </c>
      <c r="C119" s="809" t="s">
        <v>718</v>
      </c>
      <c r="D119" s="807"/>
      <c r="E119" s="806" t="s">
        <v>29</v>
      </c>
      <c r="F119" s="808" t="str">
        <f t="shared" si="12"/>
        <v>Stated in Group Rules - UKFCG’s management structure, systems, human and technical capacities are sufficient to support up to 300 group members and individual management unit size not to exceed 5000ha. In the event that group membership approaches this number a documented review will be undertaken to assess performance and potential for further growth, resource requirements and the CB’s criteria. Further growth will only be permitted following approval of the CB.
Membership of UKFCG will only be available to forest areas in the UK.</v>
      </c>
      <c r="G119" s="809" t="str">
        <f t="shared" si="12"/>
        <v>Y</v>
      </c>
      <c r="H119" s="807">
        <f t="shared" si="12"/>
        <v>0</v>
      </c>
      <c r="I119" s="887"/>
    </row>
    <row r="120" spans="1:9" ht="101.45">
      <c r="A120" s="805" t="s">
        <v>33</v>
      </c>
      <c r="B120" s="808" t="s">
        <v>2515</v>
      </c>
      <c r="C120" s="809" t="s">
        <v>718</v>
      </c>
      <c r="D120" s="807"/>
      <c r="E120" s="806" t="s">
        <v>33</v>
      </c>
      <c r="F120" s="808" t="str">
        <f t="shared" si="12"/>
        <v>Stated in Group Rules - UKFCG’s management structure, systems, human and technical capacities are sufficient to support up to 300 group members and individual management unit size not to exceed 5000ha. In the event that group membership approaches this number a documented review will be undertaken to assess performance and potential for further growth, resource requirements and the CB’s criteria. Further growth will only be permitted following approval of the CB.
Membership of UKFCG will only be available to forest areas in the UK.</v>
      </c>
      <c r="G120" s="809" t="str">
        <f t="shared" si="12"/>
        <v>Y</v>
      </c>
      <c r="H120" s="807">
        <f t="shared" si="12"/>
        <v>0</v>
      </c>
      <c r="I120" s="887"/>
    </row>
    <row r="121" spans="1:9" ht="14.45">
      <c r="A121" s="805" t="s">
        <v>36</v>
      </c>
      <c r="B121" s="808"/>
      <c r="C121" s="809"/>
      <c r="D121" s="807"/>
      <c r="E121" s="806" t="s">
        <v>36</v>
      </c>
      <c r="F121" s="808">
        <f t="shared" si="12"/>
        <v>0</v>
      </c>
      <c r="G121" s="809">
        <f t="shared" si="12"/>
        <v>0</v>
      </c>
      <c r="H121" s="807">
        <f t="shared" si="12"/>
        <v>0</v>
      </c>
      <c r="I121" s="887"/>
    </row>
    <row r="122" spans="1:9" ht="14.45">
      <c r="A122" s="810"/>
      <c r="B122" s="811"/>
      <c r="C122" s="812"/>
      <c r="D122" s="813"/>
      <c r="E122" s="810"/>
      <c r="F122" s="811"/>
      <c r="G122" s="812"/>
      <c r="H122" s="813"/>
      <c r="I122" s="887"/>
    </row>
    <row r="123" spans="1:9" ht="43.5">
      <c r="A123" s="792">
        <v>5.2</v>
      </c>
      <c r="B123" s="793" t="s">
        <v>2516</v>
      </c>
      <c r="C123" s="853"/>
      <c r="D123" s="854"/>
      <c r="E123" s="796">
        <v>5.2</v>
      </c>
      <c r="F123" s="797" t="s">
        <v>2516</v>
      </c>
      <c r="G123" s="856"/>
      <c r="H123" s="857"/>
      <c r="I123" s="887"/>
    </row>
    <row r="124" spans="1:9" ht="14.45">
      <c r="A124" s="805" t="s">
        <v>711</v>
      </c>
      <c r="B124" s="808" t="s">
        <v>2517</v>
      </c>
      <c r="C124" s="809" t="s">
        <v>718</v>
      </c>
      <c r="D124" s="807"/>
      <c r="E124" s="806" t="s">
        <v>711</v>
      </c>
      <c r="F124" s="808" t="str">
        <f t="shared" ref="F124:H128" si="13">B124</f>
        <v>UKFCG's management system is summarised in Doc.01 Group Rules</v>
      </c>
      <c r="G124" s="809" t="str">
        <f t="shared" si="13"/>
        <v>Y</v>
      </c>
      <c r="H124" s="807">
        <f t="shared" si="13"/>
        <v>0</v>
      </c>
      <c r="I124" s="887"/>
    </row>
    <row r="125" spans="1:9" ht="14.45">
      <c r="A125" s="805" t="s">
        <v>24</v>
      </c>
      <c r="B125" s="808" t="s">
        <v>2517</v>
      </c>
      <c r="C125" s="809" t="s">
        <v>718</v>
      </c>
      <c r="D125" s="807"/>
      <c r="E125" s="806" t="s">
        <v>24</v>
      </c>
      <c r="F125" s="808" t="str">
        <f t="shared" si="13"/>
        <v>UKFCG's management system is summarised in Doc.01 Group Rules</v>
      </c>
      <c r="G125" s="809" t="str">
        <f t="shared" si="13"/>
        <v>Y</v>
      </c>
      <c r="H125" s="807">
        <f t="shared" si="13"/>
        <v>0</v>
      </c>
      <c r="I125" s="887"/>
    </row>
    <row r="126" spans="1:9" ht="14.45">
      <c r="A126" s="805" t="s">
        <v>29</v>
      </c>
      <c r="B126" s="808" t="s">
        <v>2517</v>
      </c>
      <c r="C126" s="809" t="s">
        <v>718</v>
      </c>
      <c r="D126" s="807"/>
      <c r="E126" s="806" t="s">
        <v>29</v>
      </c>
      <c r="F126" s="808" t="str">
        <f t="shared" si="13"/>
        <v>UKFCG's management system is summarised in Doc.01 Group Rules</v>
      </c>
      <c r="G126" s="809" t="str">
        <f t="shared" si="13"/>
        <v>Y</v>
      </c>
      <c r="H126" s="807">
        <f t="shared" si="13"/>
        <v>0</v>
      </c>
      <c r="I126" s="887"/>
    </row>
    <row r="127" spans="1:9" ht="14.45">
      <c r="A127" s="805" t="s">
        <v>33</v>
      </c>
      <c r="B127" s="808" t="s">
        <v>2517</v>
      </c>
      <c r="C127" s="809" t="s">
        <v>718</v>
      </c>
      <c r="D127" s="807"/>
      <c r="E127" s="806" t="s">
        <v>33</v>
      </c>
      <c r="F127" s="808" t="str">
        <f t="shared" si="13"/>
        <v>UKFCG's management system is summarised in Doc.01 Group Rules</v>
      </c>
      <c r="G127" s="809" t="str">
        <f t="shared" si="13"/>
        <v>Y</v>
      </c>
      <c r="H127" s="807">
        <f t="shared" si="13"/>
        <v>0</v>
      </c>
      <c r="I127" s="887"/>
    </row>
    <row r="128" spans="1:9" ht="14.45">
      <c r="A128" s="805" t="s">
        <v>36</v>
      </c>
      <c r="B128" s="808"/>
      <c r="C128" s="809"/>
      <c r="D128" s="807"/>
      <c r="E128" s="806" t="s">
        <v>36</v>
      </c>
      <c r="F128" s="808">
        <f t="shared" si="13"/>
        <v>0</v>
      </c>
      <c r="G128" s="809">
        <f t="shared" si="13"/>
        <v>0</v>
      </c>
      <c r="H128" s="807">
        <f t="shared" si="13"/>
        <v>0</v>
      </c>
      <c r="I128" s="887"/>
    </row>
    <row r="129" spans="1:9" ht="14.45">
      <c r="A129" s="810"/>
      <c r="B129" s="811"/>
      <c r="C129" s="812"/>
      <c r="D129" s="813"/>
      <c r="E129" s="866"/>
      <c r="F129" s="867"/>
      <c r="G129" s="868"/>
      <c r="H129" s="869"/>
      <c r="I129" s="887"/>
    </row>
    <row r="130" spans="1:9" ht="15.6">
      <c r="A130" s="870">
        <v>6</v>
      </c>
      <c r="B130" s="829" t="s">
        <v>2518</v>
      </c>
      <c r="C130" s="871"/>
      <c r="D130" s="872"/>
      <c r="E130" s="873"/>
      <c r="F130" s="873"/>
      <c r="G130" s="874"/>
      <c r="H130" s="873"/>
      <c r="I130" s="887"/>
    </row>
    <row r="131" spans="1:9" ht="29.1">
      <c r="A131" s="792">
        <v>6.1</v>
      </c>
      <c r="B131" s="793" t="s">
        <v>2519</v>
      </c>
      <c r="C131" s="853"/>
      <c r="D131" s="854"/>
      <c r="E131" s="875"/>
      <c r="F131" s="875"/>
      <c r="G131" s="876"/>
      <c r="H131" s="875"/>
      <c r="I131" s="888"/>
    </row>
    <row r="132" spans="1:9" ht="14.45">
      <c r="A132" s="805" t="s">
        <v>711</v>
      </c>
      <c r="B132" s="808" t="s">
        <v>2520</v>
      </c>
      <c r="C132" s="809" t="s">
        <v>718</v>
      </c>
      <c r="D132" s="807"/>
      <c r="E132" s="873"/>
      <c r="F132" s="873"/>
      <c r="G132" s="874"/>
      <c r="H132" s="873"/>
      <c r="I132" s="887"/>
    </row>
    <row r="133" spans="1:9" ht="14.45">
      <c r="A133" s="805" t="s">
        <v>24</v>
      </c>
      <c r="B133" s="808" t="s">
        <v>2521</v>
      </c>
      <c r="C133" s="809" t="s">
        <v>718</v>
      </c>
      <c r="D133" s="807"/>
      <c r="E133" s="873"/>
      <c r="F133" s="873"/>
      <c r="G133" s="874"/>
      <c r="H133" s="873"/>
      <c r="I133" s="887"/>
    </row>
    <row r="134" spans="1:9" ht="14.45">
      <c r="A134" s="805" t="s">
        <v>29</v>
      </c>
      <c r="B134" s="808" t="s">
        <v>2521</v>
      </c>
      <c r="C134" s="809" t="s">
        <v>718</v>
      </c>
      <c r="D134" s="807"/>
      <c r="E134" s="873"/>
      <c r="F134" s="873"/>
      <c r="G134" s="874"/>
      <c r="H134" s="873"/>
      <c r="I134" s="887"/>
    </row>
    <row r="135" spans="1:9" ht="14.45">
      <c r="A135" s="805" t="s">
        <v>33</v>
      </c>
      <c r="B135" s="808" t="s">
        <v>2521</v>
      </c>
      <c r="C135" s="809" t="s">
        <v>718</v>
      </c>
      <c r="D135" s="807"/>
      <c r="E135" s="873"/>
      <c r="F135" s="873"/>
      <c r="G135" s="874"/>
      <c r="H135" s="873"/>
      <c r="I135" s="887"/>
    </row>
    <row r="136" spans="1:9" ht="14.45">
      <c r="A136" s="805" t="s">
        <v>36</v>
      </c>
      <c r="B136" s="808"/>
      <c r="C136" s="809"/>
      <c r="D136" s="807"/>
      <c r="E136" s="873"/>
      <c r="F136" s="873"/>
      <c r="G136" s="874"/>
      <c r="H136" s="873"/>
      <c r="I136" s="887"/>
    </row>
    <row r="137" spans="1:9" ht="14.45">
      <c r="A137" s="810"/>
      <c r="B137" s="811"/>
      <c r="C137" s="812"/>
      <c r="D137" s="813"/>
      <c r="E137" s="873"/>
      <c r="F137" s="873"/>
      <c r="G137" s="874"/>
      <c r="H137" s="873"/>
      <c r="I137" s="887"/>
    </row>
    <row r="138" spans="1:9" ht="57.95">
      <c r="A138" s="792">
        <v>6.2</v>
      </c>
      <c r="B138" s="793" t="s">
        <v>2522</v>
      </c>
      <c r="C138" s="853"/>
      <c r="D138" s="854"/>
      <c r="E138" s="873"/>
      <c r="F138" s="873"/>
      <c r="G138" s="874"/>
      <c r="H138" s="873"/>
      <c r="I138" s="887"/>
    </row>
    <row r="139" spans="1:9" ht="14.45">
      <c r="A139" s="805" t="s">
        <v>711</v>
      </c>
      <c r="B139" s="808" t="s">
        <v>384</v>
      </c>
      <c r="C139" s="809" t="s">
        <v>718</v>
      </c>
      <c r="D139" s="807"/>
      <c r="E139" s="873"/>
      <c r="F139" s="873"/>
      <c r="G139" s="874"/>
      <c r="H139" s="873"/>
      <c r="I139" s="887"/>
    </row>
    <row r="140" spans="1:9" ht="14.45">
      <c r="A140" s="805" t="s">
        <v>24</v>
      </c>
      <c r="B140" s="808" t="s">
        <v>2521</v>
      </c>
      <c r="C140" s="809" t="s">
        <v>718</v>
      </c>
      <c r="D140" s="807"/>
      <c r="E140" s="873"/>
      <c r="F140" s="873"/>
      <c r="G140" s="874"/>
      <c r="H140" s="873"/>
      <c r="I140" s="887"/>
    </row>
    <row r="141" spans="1:9" ht="14.45">
      <c r="A141" s="805" t="s">
        <v>29</v>
      </c>
      <c r="B141" s="808" t="s">
        <v>2521</v>
      </c>
      <c r="C141" s="809" t="s">
        <v>718</v>
      </c>
      <c r="D141" s="807"/>
      <c r="E141" s="873"/>
      <c r="F141" s="873"/>
      <c r="G141" s="874"/>
      <c r="H141" s="873"/>
      <c r="I141" s="887"/>
    </row>
    <row r="142" spans="1:9" ht="14.45">
      <c r="A142" s="805" t="s">
        <v>33</v>
      </c>
      <c r="B142" s="808" t="s">
        <v>2521</v>
      </c>
      <c r="C142" s="809" t="s">
        <v>718</v>
      </c>
      <c r="D142" s="807"/>
      <c r="E142" s="873"/>
      <c r="F142" s="873"/>
      <c r="G142" s="874"/>
      <c r="H142" s="873"/>
      <c r="I142" s="887"/>
    </row>
    <row r="143" spans="1:9" ht="14.45">
      <c r="A143" s="805" t="s">
        <v>36</v>
      </c>
      <c r="B143" s="808"/>
      <c r="C143" s="809"/>
      <c r="D143" s="807"/>
      <c r="E143" s="873"/>
      <c r="F143" s="873"/>
      <c r="G143" s="874"/>
      <c r="H143" s="873"/>
      <c r="I143" s="887"/>
    </row>
    <row r="144" spans="1:9" ht="14.45">
      <c r="A144" s="810"/>
      <c r="B144" s="811"/>
      <c r="C144" s="812"/>
      <c r="D144" s="813"/>
      <c r="E144" s="873"/>
      <c r="F144" s="873"/>
      <c r="G144" s="874"/>
      <c r="H144" s="873"/>
      <c r="I144" s="887"/>
    </row>
    <row r="145" spans="1:9" ht="15.6">
      <c r="A145" s="877"/>
      <c r="B145" s="878" t="s">
        <v>2523</v>
      </c>
      <c r="C145" s="879"/>
      <c r="D145" s="880"/>
      <c r="E145" s="862"/>
      <c r="F145" s="831" t="s">
        <v>2523</v>
      </c>
      <c r="G145" s="864"/>
      <c r="H145" s="865"/>
      <c r="I145" s="887"/>
    </row>
    <row r="146" spans="1:9" ht="15.6">
      <c r="A146" s="870">
        <v>7</v>
      </c>
      <c r="B146" s="829" t="s">
        <v>2524</v>
      </c>
      <c r="C146" s="871"/>
      <c r="D146" s="872"/>
      <c r="E146" s="881">
        <v>6</v>
      </c>
      <c r="F146" s="831" t="s">
        <v>2524</v>
      </c>
      <c r="G146" s="882"/>
      <c r="H146" s="883"/>
      <c r="I146" s="887"/>
    </row>
    <row r="147" spans="1:9" ht="57.95">
      <c r="A147" s="792">
        <v>7.1</v>
      </c>
      <c r="B147" s="793" t="s">
        <v>2525</v>
      </c>
      <c r="C147" s="853"/>
      <c r="D147" s="854"/>
      <c r="E147" s="796">
        <v>6.1</v>
      </c>
      <c r="F147" s="797" t="s">
        <v>2526</v>
      </c>
      <c r="G147" s="856"/>
      <c r="H147" s="857"/>
      <c r="I147" s="887"/>
    </row>
    <row r="148" spans="1:9" ht="72.599999999999994">
      <c r="A148" s="805" t="s">
        <v>711</v>
      </c>
      <c r="B148" s="808" t="s">
        <v>2527</v>
      </c>
      <c r="C148" s="809" t="s">
        <v>718</v>
      </c>
      <c r="D148" s="807"/>
      <c r="E148" s="806" t="s">
        <v>711</v>
      </c>
      <c r="F148" s="808" t="str">
        <f t="shared" ref="F148:H152" si="14">B148</f>
        <v>An entry internal entry evaluation audit is completed. Prior to entry and upon satisfactory conclusion of the evaluation; settlement of any major NC and (as directed by the Group Manager for minor NCs) in line with criteria determined by the CB, FSC and, or PEFC; payment of applicant fees; the applicant will be admitted to the Group. Internal audits seen for all of the new group members being audited at S4 ( S3 PEFC)</v>
      </c>
      <c r="G148" s="809" t="str">
        <f t="shared" si="14"/>
        <v>Y</v>
      </c>
      <c r="H148" s="807">
        <f t="shared" si="14"/>
        <v>0</v>
      </c>
      <c r="I148" s="887"/>
    </row>
    <row r="149" spans="1:9" ht="72.599999999999994">
      <c r="A149" s="805" t="s">
        <v>24</v>
      </c>
      <c r="B149" s="808" t="s">
        <v>2528</v>
      </c>
      <c r="C149" s="809" t="s">
        <v>718</v>
      </c>
      <c r="D149" s="807"/>
      <c r="E149" s="806" t="s">
        <v>24</v>
      </c>
      <c r="F149" s="808" t="str">
        <f t="shared" si="14"/>
        <v>An entry internal entry evaluation audit is completed. Prior to entry and upon satisfactory conclusion of the evaluation; settlement of any major NC and (as directed by the Group Manager for minor NCs) in line with criteria determined by the CB, FSC and, or PEFC; payment of applicant fees; the applicant will be admitted to the Group. Internal audits seen for all of the new group members being audited at S1</v>
      </c>
      <c r="G149" s="809" t="str">
        <f t="shared" si="14"/>
        <v>Y</v>
      </c>
      <c r="H149" s="807">
        <f t="shared" si="14"/>
        <v>0</v>
      </c>
      <c r="I149" s="887"/>
    </row>
    <row r="150" spans="1:9" ht="72.599999999999994">
      <c r="A150" s="805" t="s">
        <v>29</v>
      </c>
      <c r="B150" s="808" t="s">
        <v>2529</v>
      </c>
      <c r="C150" s="809" t="s">
        <v>718</v>
      </c>
      <c r="D150" s="807"/>
      <c r="E150" s="806" t="s">
        <v>29</v>
      </c>
      <c r="F150" s="808" t="str">
        <f t="shared" si="14"/>
        <v>An entry internal entry evaluation audit is completed. Prior to entry and upon satisfactory conclusion of the evaluation; settlement of any major NC and (as directed by the Group Manager for minor NCs) in line with criteria determined by the CB, FSC and, or PEFC; payment of applicant fees; the applicant will be admitted to the Group. Internal audits seen for all of the new group members being audited at S2</v>
      </c>
      <c r="G150" s="809" t="str">
        <f t="shared" si="14"/>
        <v>Y</v>
      </c>
      <c r="H150" s="807">
        <f t="shared" si="14"/>
        <v>0</v>
      </c>
      <c r="I150" s="887"/>
    </row>
    <row r="151" spans="1:9" ht="72.599999999999994">
      <c r="A151" s="805" t="s">
        <v>33</v>
      </c>
      <c r="B151" s="808" t="s">
        <v>2530</v>
      </c>
      <c r="C151" s="809" t="s">
        <v>718</v>
      </c>
      <c r="D151" s="807"/>
      <c r="E151" s="806" t="s">
        <v>33</v>
      </c>
      <c r="F151" s="808" t="str">
        <f t="shared" si="14"/>
        <v>An entry internal entry evaluation audit is completed. Prior to entry and upon satisfactory conclusion of the evaluation; settlement of any major NC and (as directed by the Group Manager for minor NCs) in line with criteria determined by the CB, FSC and, or PEFC; payment of applicant fees; the applicant will be admitted to the Group. Internal audits seen for all of the new group members being audited at S3</v>
      </c>
      <c r="G151" s="809" t="str">
        <f t="shared" si="14"/>
        <v>Y</v>
      </c>
      <c r="H151" s="807">
        <f t="shared" si="14"/>
        <v>0</v>
      </c>
      <c r="I151" s="887"/>
    </row>
    <row r="152" spans="1:9" ht="14.45">
      <c r="A152" s="805" t="s">
        <v>36</v>
      </c>
      <c r="B152" s="808"/>
      <c r="C152" s="809"/>
      <c r="D152" s="807"/>
      <c r="E152" s="806" t="s">
        <v>36</v>
      </c>
      <c r="F152" s="808">
        <f t="shared" si="14"/>
        <v>0</v>
      </c>
      <c r="G152" s="809">
        <f t="shared" si="14"/>
        <v>0</v>
      </c>
      <c r="H152" s="807">
        <f t="shared" si="14"/>
        <v>0</v>
      </c>
      <c r="I152" s="887"/>
    </row>
    <row r="153" spans="1:9" ht="57.95">
      <c r="A153" s="792"/>
      <c r="B153" s="793" t="s">
        <v>2531</v>
      </c>
      <c r="C153" s="853"/>
      <c r="D153" s="854"/>
      <c r="E153" s="796"/>
      <c r="F153" s="797" t="s">
        <v>2532</v>
      </c>
      <c r="G153" s="856"/>
      <c r="H153" s="857"/>
      <c r="I153" s="887"/>
    </row>
    <row r="154" spans="1:9" ht="29.1">
      <c r="A154" s="805" t="s">
        <v>711</v>
      </c>
      <c r="B154" s="808" t="s">
        <v>2533</v>
      </c>
      <c r="C154" s="809" t="s">
        <v>718</v>
      </c>
      <c r="D154" s="807"/>
      <c r="E154" s="806" t="s">
        <v>711</v>
      </c>
      <c r="F154" s="808" t="str">
        <f t="shared" ref="F154:H158" si="15">B154</f>
        <v>Field evaluations are conducted for all group entrants. Internal audits seen for all of the new group members being audited at S4 ( S3 PEFC)</v>
      </c>
      <c r="G154" s="809" t="str">
        <f t="shared" si="15"/>
        <v>Y</v>
      </c>
      <c r="H154" s="807">
        <f t="shared" si="15"/>
        <v>0</v>
      </c>
      <c r="I154" s="887"/>
    </row>
    <row r="155" spans="1:9" ht="29.1">
      <c r="A155" s="805" t="s">
        <v>24</v>
      </c>
      <c r="B155" s="808" t="s">
        <v>2534</v>
      </c>
      <c r="C155" s="809" t="s">
        <v>718</v>
      </c>
      <c r="D155" s="807"/>
      <c r="E155" s="806" t="s">
        <v>24</v>
      </c>
      <c r="F155" s="808" t="str">
        <f t="shared" si="15"/>
        <v xml:space="preserve">Field evaluations are conducted for all group entrants. These were seen for all of the new group members being audited at S1 </v>
      </c>
      <c r="G155" s="809" t="str">
        <f t="shared" si="15"/>
        <v>Y</v>
      </c>
      <c r="H155" s="807">
        <f t="shared" si="15"/>
        <v>0</v>
      </c>
      <c r="I155" s="887"/>
    </row>
    <row r="156" spans="1:9" ht="29.1">
      <c r="A156" s="805" t="s">
        <v>29</v>
      </c>
      <c r="B156" s="808" t="s">
        <v>2535</v>
      </c>
      <c r="C156" s="809" t="s">
        <v>718</v>
      </c>
      <c r="D156" s="807"/>
      <c r="E156" s="806" t="s">
        <v>29</v>
      </c>
      <c r="F156" s="808" t="str">
        <f t="shared" si="15"/>
        <v>Field evaluations are conducted for all group entrants. These were seen for all of the new group members being audited at S2</v>
      </c>
      <c r="G156" s="809" t="str">
        <f t="shared" si="15"/>
        <v>Y</v>
      </c>
      <c r="H156" s="807">
        <f t="shared" si="15"/>
        <v>0</v>
      </c>
      <c r="I156" s="887"/>
    </row>
    <row r="157" spans="1:9" ht="72.599999999999994">
      <c r="A157" s="805" t="s">
        <v>33</v>
      </c>
      <c r="B157" s="808" t="s">
        <v>2536</v>
      </c>
      <c r="C157" s="809" t="s">
        <v>718</v>
      </c>
      <c r="D157" s="807"/>
      <c r="E157" s="806" t="s">
        <v>33</v>
      </c>
      <c r="F157" s="808" t="str">
        <f t="shared" si="15"/>
        <v>Field evaluations are conducted for all group entrants though for SLIMFs if it is judged that this is not required a desk audit will be undertaken prior to entry but a field evaluation will be undertaken at a later date, usually when live operations are being undertaken. Completed field evaluations were seen for all of the new group members being audited at S3</v>
      </c>
      <c r="G157" s="809" t="str">
        <f t="shared" si="15"/>
        <v>Y</v>
      </c>
      <c r="H157" s="807">
        <f t="shared" si="15"/>
        <v>0</v>
      </c>
      <c r="I157" s="887"/>
    </row>
    <row r="158" spans="1:9" ht="14.45">
      <c r="A158" s="805" t="s">
        <v>36</v>
      </c>
      <c r="B158" s="808"/>
      <c r="C158" s="809"/>
      <c r="D158" s="807"/>
      <c r="E158" s="806" t="s">
        <v>36</v>
      </c>
      <c r="F158" s="808">
        <f t="shared" si="15"/>
        <v>0</v>
      </c>
      <c r="G158" s="809">
        <f t="shared" si="15"/>
        <v>0</v>
      </c>
      <c r="H158" s="807">
        <f t="shared" si="15"/>
        <v>0</v>
      </c>
      <c r="I158" s="887"/>
    </row>
    <row r="159" spans="1:9" ht="43.5">
      <c r="A159" s="792"/>
      <c r="B159" s="793" t="s">
        <v>2537</v>
      </c>
      <c r="C159" s="853"/>
      <c r="D159" s="854"/>
      <c r="E159" s="796"/>
      <c r="F159" s="797" t="s">
        <v>2538</v>
      </c>
      <c r="G159" s="856"/>
      <c r="H159" s="857"/>
      <c r="I159" s="887"/>
    </row>
    <row r="160" spans="1:9" ht="14.45">
      <c r="A160" s="805" t="s">
        <v>711</v>
      </c>
      <c r="B160" s="808" t="s">
        <v>2539</v>
      </c>
      <c r="C160" s="809" t="s">
        <v>718</v>
      </c>
      <c r="D160" s="807"/>
      <c r="E160" s="806" t="s">
        <v>711</v>
      </c>
      <c r="F160" s="808" t="str">
        <f t="shared" ref="F160:H164" si="16">B160</f>
        <v>The Group Rules permit members to resign from the group</v>
      </c>
      <c r="G160" s="809" t="str">
        <f t="shared" si="16"/>
        <v>Y</v>
      </c>
      <c r="H160" s="807">
        <f t="shared" si="16"/>
        <v>0</v>
      </c>
      <c r="I160" s="887"/>
    </row>
    <row r="161" spans="1:9" ht="29.1">
      <c r="A161" s="805" t="s">
        <v>24</v>
      </c>
      <c r="B161" s="808" t="s">
        <v>2540</v>
      </c>
      <c r="C161" s="809" t="s">
        <v>718</v>
      </c>
      <c r="D161" s="807"/>
      <c r="E161" s="806" t="s">
        <v>24</v>
      </c>
      <c r="F161" s="808" t="str">
        <f t="shared" si="16"/>
        <v>UKFCG only managed the one group so there is no other group managed by the same Group Entity.  Group Rules permit members to resign from the group</v>
      </c>
      <c r="G161" s="809" t="str">
        <f t="shared" si="16"/>
        <v>Y</v>
      </c>
      <c r="H161" s="807">
        <f t="shared" si="16"/>
        <v>0</v>
      </c>
      <c r="I161" s="888"/>
    </row>
    <row r="162" spans="1:9" ht="29.1">
      <c r="A162" s="805" t="s">
        <v>29</v>
      </c>
      <c r="B162" s="808" t="s">
        <v>2540</v>
      </c>
      <c r="C162" s="809" t="s">
        <v>718</v>
      </c>
      <c r="D162" s="807"/>
      <c r="E162" s="806" t="s">
        <v>29</v>
      </c>
      <c r="F162" s="808" t="str">
        <f t="shared" si="16"/>
        <v>UKFCG only managed the one group so there is no other group managed by the same Group Entity.  Group Rules permit members to resign from the group</v>
      </c>
      <c r="G162" s="809" t="str">
        <f t="shared" si="16"/>
        <v>Y</v>
      </c>
      <c r="H162" s="807">
        <f t="shared" si="16"/>
        <v>0</v>
      </c>
      <c r="I162" s="887"/>
    </row>
    <row r="163" spans="1:9" ht="29.1">
      <c r="A163" s="805" t="s">
        <v>33</v>
      </c>
      <c r="B163" s="808" t="s">
        <v>2540</v>
      </c>
      <c r="C163" s="809" t="s">
        <v>718</v>
      </c>
      <c r="D163" s="807"/>
      <c r="E163" s="806" t="s">
        <v>33</v>
      </c>
      <c r="F163" s="808" t="str">
        <f t="shared" si="16"/>
        <v>UKFCG only managed the one group so there is no other group managed by the same Group Entity.  Group Rules permit members to resign from the group</v>
      </c>
      <c r="G163" s="809" t="str">
        <f t="shared" si="16"/>
        <v>Y</v>
      </c>
      <c r="H163" s="807">
        <f t="shared" si="16"/>
        <v>0</v>
      </c>
      <c r="I163" s="887"/>
    </row>
    <row r="164" spans="1:9" ht="14.45">
      <c r="A164" s="805" t="s">
        <v>36</v>
      </c>
      <c r="B164" s="808"/>
      <c r="C164" s="809"/>
      <c r="D164" s="807"/>
      <c r="E164" s="806" t="s">
        <v>36</v>
      </c>
      <c r="F164" s="808">
        <f t="shared" si="16"/>
        <v>0</v>
      </c>
      <c r="G164" s="809">
        <f t="shared" si="16"/>
        <v>0</v>
      </c>
      <c r="H164" s="807">
        <f t="shared" si="16"/>
        <v>0</v>
      </c>
      <c r="I164" s="887"/>
    </row>
    <row r="165" spans="1:9" ht="14.45">
      <c r="A165" s="810"/>
      <c r="B165" s="811"/>
      <c r="C165" s="812"/>
      <c r="D165" s="813"/>
      <c r="E165" s="810"/>
      <c r="F165" s="811"/>
      <c r="G165" s="812"/>
      <c r="H165" s="813"/>
      <c r="I165" s="887"/>
    </row>
    <row r="166" spans="1:9" ht="14.45">
      <c r="A166" s="820">
        <v>8</v>
      </c>
      <c r="B166" s="821"/>
      <c r="C166" s="822"/>
      <c r="D166" s="823"/>
      <c r="E166" s="884">
        <v>7</v>
      </c>
      <c r="F166" s="788" t="s">
        <v>2541</v>
      </c>
      <c r="G166" s="885"/>
      <c r="H166" s="886"/>
      <c r="I166" s="887"/>
    </row>
    <row r="167" spans="1:9" ht="237.95" customHeight="1">
      <c r="A167" s="820">
        <v>8.1</v>
      </c>
      <c r="B167" s="821" t="s">
        <v>2542</v>
      </c>
      <c r="C167" s="822"/>
      <c r="D167" s="823"/>
      <c r="E167" s="824">
        <v>7.1</v>
      </c>
      <c r="F167" s="825" t="s">
        <v>2543</v>
      </c>
      <c r="G167" s="826"/>
      <c r="H167" s="827"/>
      <c r="I167" s="887"/>
    </row>
    <row r="168" spans="1:9" ht="29.1">
      <c r="A168" s="820"/>
      <c r="B168" s="821" t="s">
        <v>2544</v>
      </c>
      <c r="C168" s="822"/>
      <c r="D168" s="823"/>
      <c r="E168" s="824"/>
      <c r="F168" s="825" t="s">
        <v>2545</v>
      </c>
      <c r="G168" s="826"/>
      <c r="H168" s="827"/>
      <c r="I168" s="887"/>
    </row>
    <row r="169" spans="1:9" ht="29.1">
      <c r="A169" s="820"/>
      <c r="B169" s="821" t="s">
        <v>2546</v>
      </c>
      <c r="C169" s="822"/>
      <c r="D169" s="823"/>
      <c r="E169" s="824"/>
      <c r="F169" s="825" t="s">
        <v>2547</v>
      </c>
      <c r="G169" s="826"/>
      <c r="H169" s="827"/>
      <c r="I169" s="887"/>
    </row>
    <row r="170" spans="1:9" ht="144.94999999999999">
      <c r="A170" s="805" t="s">
        <v>711</v>
      </c>
      <c r="B170" s="808" t="s">
        <v>2548</v>
      </c>
      <c r="C170" s="809" t="s">
        <v>718</v>
      </c>
      <c r="D170" s="807"/>
      <c r="E170" s="806" t="s">
        <v>711</v>
      </c>
      <c r="F170" s="808" t="str">
        <f t="shared" ref="F170:H174" si="17">B170</f>
        <v>This is described in detail in the Group rules. at clause 8 UKFCG will provide documentation, or access to documentation, specifying the relevant terms and conditions of group membership. In addition, UKFCG shall provide training, guidance and documentation to each group Member / Forestry Agent (as necessary) to enable individual capability to achieve the required standards of certification. Training may be achieved through field visit, verbal and email communication. All group members are routinely advised through the UKFCG e-Newsletters and, Briefing Notes. File folders are maintained for group members. A suite of tailored forestry management templates are available for group members to assist in their forest management and monitoring of forest activity. Examples of e-newsletters and briefing notes seen during audit.</v>
      </c>
      <c r="G170" s="809" t="str">
        <f t="shared" si="17"/>
        <v>Y</v>
      </c>
      <c r="H170" s="807">
        <f t="shared" si="17"/>
        <v>0</v>
      </c>
      <c r="I170" s="887"/>
    </row>
    <row r="171" spans="1:9" ht="174">
      <c r="A171" s="805" t="s">
        <v>24</v>
      </c>
      <c r="B171" s="808" t="s">
        <v>2549</v>
      </c>
      <c r="C171" s="809" t="s">
        <v>718</v>
      </c>
      <c r="D171" s="807"/>
      <c r="E171" s="806" t="s">
        <v>24</v>
      </c>
      <c r="F171" s="808" t="str">
        <f t="shared" si="17"/>
        <v>This is described in detail in the Group rules.   UKFCG will provide documentation, or access to documentation, specifying the relevant terms and conditions of group membership. In addition, UKFCG shall provide training, guidance and documentation to each group Member / Forestry Agent (as necessary) to enable individual capability to achieve the required standards of certification. Training may be achieved through field visit, verbal and email communication. All group members are routinely advised through the UKFCG e-Newsletters and, Briefing Notes. File folders are maintained for group members. A suite of tailored forestry management templates are available for group members to assist in their forest management and monitoring of forest activity. Copies of all e-newsletters sent to members over the past year were seen during audit and briefing notes sent to members sampled eg Timber Stack Heights. All information sent to members noted to be clearly presented and easy to understand.</v>
      </c>
      <c r="G171" s="809" t="str">
        <f t="shared" si="17"/>
        <v>Y</v>
      </c>
      <c r="H171" s="807">
        <f t="shared" si="17"/>
        <v>0</v>
      </c>
      <c r="I171" s="887"/>
    </row>
    <row r="172" spans="1:9" ht="174">
      <c r="A172" s="805" t="s">
        <v>29</v>
      </c>
      <c r="B172" s="808" t="s">
        <v>2550</v>
      </c>
      <c r="C172" s="809" t="s">
        <v>718</v>
      </c>
      <c r="D172" s="807"/>
      <c r="E172" s="806" t="s">
        <v>29</v>
      </c>
      <c r="F172" s="808" t="str">
        <f t="shared" si="17"/>
        <v>This is described in detail in the Group rules.   UKFCG will provide documentation, or access to documentation, specifying the relevant terms and conditions of group membership. In addition, UKFCG shall provide training, guidance and documentation to each group Member / Forestry Agent (as necessary) to enable individual capability to achieve the required standards of certification. Training may be achieved through field visit, verbal and email communication. All group members are routinely advised through the UKFCG e-Newsletters and, Briefing Notes. File folders are maintained for group members. A suite of tailored forestry management templates are available for group members to assist in their forest management and monitoring of forest activity. Copies of all e-newsletters sent to members over the past year were seen during audit and briefing notes sent to members sampled. All information sent to members noted to be clearly presented and easy to understand.</v>
      </c>
      <c r="G172" s="809" t="str">
        <f t="shared" si="17"/>
        <v>Y</v>
      </c>
      <c r="H172" s="807">
        <f t="shared" si="17"/>
        <v>0</v>
      </c>
      <c r="I172" s="887"/>
    </row>
    <row r="173" spans="1:9" ht="174">
      <c r="A173" s="805" t="s">
        <v>33</v>
      </c>
      <c r="B173" s="808" t="s">
        <v>2551</v>
      </c>
      <c r="C173" s="809" t="s">
        <v>718</v>
      </c>
      <c r="D173" s="807"/>
      <c r="E173" s="806" t="s">
        <v>33</v>
      </c>
      <c r="F173" s="808" t="str">
        <f t="shared" si="17"/>
        <v>This is described in detail in the Group rules.   UKFCG will provide documentation, or access to documentation, specifying the relevant terms and conditions of group membership. In addition, UKFCG shall provide training, guidance and documentation to each group Member / Forestry Agent (as necessary) to enable individual capability to achieve the required standards of certification. Training may be achieved through field visit, verbal and email communication. All group members are routinely advised through the UKFCG e-Newsletters and, Guidance Notes. File folders are maintained for group members. A suite of tailored forestry management templates are available for group members to assist in their forest management and monitoring of forest activity. Copies of all e-newsletters and all briefing notes sent to members since start of 2024 were provided during audit. All information sent to members noted to be clearly presented and easy to understand.</v>
      </c>
      <c r="G173" s="809" t="str">
        <f t="shared" si="17"/>
        <v>Y</v>
      </c>
      <c r="H173" s="807">
        <f t="shared" si="17"/>
        <v>0</v>
      </c>
      <c r="I173" s="887"/>
    </row>
    <row r="174" spans="1:9" ht="14.45">
      <c r="A174" s="805" t="s">
        <v>36</v>
      </c>
      <c r="B174" s="808"/>
      <c r="C174" s="809"/>
      <c r="D174" s="807"/>
      <c r="E174" s="806" t="s">
        <v>36</v>
      </c>
      <c r="F174" s="808">
        <f t="shared" si="17"/>
        <v>0</v>
      </c>
      <c r="G174" s="809">
        <f t="shared" si="17"/>
        <v>0</v>
      </c>
      <c r="H174" s="807">
        <f t="shared" si="17"/>
        <v>0</v>
      </c>
      <c r="I174" s="887"/>
    </row>
    <row r="175" spans="1:9" ht="14.45">
      <c r="A175" s="810"/>
      <c r="B175" s="811"/>
      <c r="C175" s="812"/>
      <c r="D175" s="813"/>
      <c r="E175" s="810"/>
      <c r="F175" s="811"/>
      <c r="G175" s="812"/>
      <c r="H175" s="813"/>
      <c r="I175" s="887"/>
    </row>
    <row r="176" spans="1:9" ht="15.6">
      <c r="A176" s="870">
        <v>9</v>
      </c>
      <c r="B176" s="829" t="s">
        <v>2552</v>
      </c>
      <c r="C176" s="889"/>
      <c r="D176" s="890"/>
      <c r="E176" s="881">
        <v>8</v>
      </c>
      <c r="F176" s="831" t="s">
        <v>2552</v>
      </c>
      <c r="G176" s="891"/>
      <c r="H176" s="892"/>
      <c r="I176" s="887"/>
    </row>
    <row r="177" spans="1:9" ht="261">
      <c r="A177" s="792">
        <v>9.1</v>
      </c>
      <c r="B177" s="821" t="s">
        <v>2553</v>
      </c>
      <c r="C177" s="822"/>
      <c r="D177" s="823"/>
      <c r="E177" s="796">
        <v>8.1</v>
      </c>
      <c r="F177" s="825" t="s">
        <v>2554</v>
      </c>
      <c r="G177" s="826"/>
      <c r="H177" s="827"/>
      <c r="I177" s="887"/>
    </row>
    <row r="178" spans="1:9" ht="87">
      <c r="A178" s="792"/>
      <c r="B178" s="834" t="s">
        <v>2555</v>
      </c>
      <c r="C178" s="822"/>
      <c r="D178" s="823"/>
      <c r="E178" s="796"/>
      <c r="F178" s="835" t="s">
        <v>2556</v>
      </c>
      <c r="G178" s="826"/>
      <c r="H178" s="827"/>
      <c r="I178" s="887"/>
    </row>
    <row r="179" spans="1:9" ht="14.45">
      <c r="A179" s="805" t="s">
        <v>711</v>
      </c>
      <c r="B179" s="808" t="s">
        <v>2557</v>
      </c>
      <c r="C179" s="893" t="s">
        <v>718</v>
      </c>
      <c r="D179" s="894"/>
      <c r="E179" s="806" t="s">
        <v>711</v>
      </c>
      <c r="F179" s="808" t="str">
        <f t="shared" ref="F179:H183" si="18">B179</f>
        <v xml:space="preserve">Doc.01 Group Rules confirms UKFCG Group rules which cover all of the above clauses. </v>
      </c>
      <c r="G179" s="809" t="str">
        <f t="shared" si="18"/>
        <v>Y</v>
      </c>
      <c r="H179" s="807">
        <f t="shared" si="18"/>
        <v>0</v>
      </c>
      <c r="I179" s="887"/>
    </row>
    <row r="180" spans="1:9" ht="14.45">
      <c r="A180" s="805" t="s">
        <v>24</v>
      </c>
      <c r="B180" s="808" t="s">
        <v>2557</v>
      </c>
      <c r="C180" s="893" t="s">
        <v>718</v>
      </c>
      <c r="D180" s="807"/>
      <c r="E180" s="806" t="s">
        <v>24</v>
      </c>
      <c r="F180" s="808" t="str">
        <f t="shared" si="18"/>
        <v xml:space="preserve">Doc.01 Group Rules confirms UKFCG Group rules which cover all of the above clauses. </v>
      </c>
      <c r="G180" s="809" t="str">
        <f t="shared" si="18"/>
        <v>Y</v>
      </c>
      <c r="H180" s="807">
        <f t="shared" si="18"/>
        <v>0</v>
      </c>
      <c r="I180" s="887"/>
    </row>
    <row r="181" spans="1:9" ht="14.45">
      <c r="A181" s="805" t="s">
        <v>29</v>
      </c>
      <c r="B181" s="808" t="s">
        <v>2557</v>
      </c>
      <c r="C181" s="893" t="s">
        <v>718</v>
      </c>
      <c r="D181" s="807"/>
      <c r="E181" s="806" t="s">
        <v>29</v>
      </c>
      <c r="F181" s="808" t="str">
        <f t="shared" si="18"/>
        <v xml:space="preserve">Doc.01 Group Rules confirms UKFCG Group rules which cover all of the above clauses. </v>
      </c>
      <c r="G181" s="809" t="str">
        <f t="shared" si="18"/>
        <v>Y</v>
      </c>
      <c r="H181" s="807">
        <f t="shared" si="18"/>
        <v>0</v>
      </c>
      <c r="I181" s="887"/>
    </row>
    <row r="182" spans="1:9" ht="14.45">
      <c r="A182" s="805" t="s">
        <v>33</v>
      </c>
      <c r="B182" s="808" t="s">
        <v>2557</v>
      </c>
      <c r="C182" s="893" t="s">
        <v>718</v>
      </c>
      <c r="D182" s="807"/>
      <c r="E182" s="806" t="s">
        <v>33</v>
      </c>
      <c r="F182" s="808" t="str">
        <f t="shared" si="18"/>
        <v xml:space="preserve">Doc.01 Group Rules confirms UKFCG Group rules which cover all of the above clauses. </v>
      </c>
      <c r="G182" s="809" t="str">
        <f t="shared" si="18"/>
        <v>Y</v>
      </c>
      <c r="H182" s="807">
        <f t="shared" si="18"/>
        <v>0</v>
      </c>
      <c r="I182" s="887"/>
    </row>
    <row r="183" spans="1:9" ht="14.45">
      <c r="A183" s="805" t="s">
        <v>36</v>
      </c>
      <c r="B183" s="808"/>
      <c r="C183" s="809"/>
      <c r="D183" s="807"/>
      <c r="E183" s="806" t="s">
        <v>36</v>
      </c>
      <c r="F183" s="808">
        <f t="shared" si="18"/>
        <v>0</v>
      </c>
      <c r="G183" s="809">
        <f t="shared" si="18"/>
        <v>0</v>
      </c>
      <c r="H183" s="807">
        <f t="shared" si="18"/>
        <v>0</v>
      </c>
      <c r="I183" s="887"/>
    </row>
    <row r="184" spans="1:9" ht="14.45">
      <c r="A184" s="810"/>
      <c r="B184" s="811"/>
      <c r="C184" s="812"/>
      <c r="D184" s="813"/>
      <c r="E184" s="810"/>
      <c r="F184" s="811"/>
      <c r="G184" s="812"/>
      <c r="H184" s="813"/>
      <c r="I184" s="887"/>
    </row>
    <row r="185" spans="1:9" ht="14.45">
      <c r="A185" s="895">
        <v>10</v>
      </c>
      <c r="B185" s="896" t="s">
        <v>2558</v>
      </c>
      <c r="C185" s="897"/>
      <c r="D185" s="898"/>
      <c r="E185" s="899">
        <v>9</v>
      </c>
      <c r="F185" s="900" t="s">
        <v>2558</v>
      </c>
      <c r="G185" s="901"/>
      <c r="H185" s="902"/>
      <c r="I185" s="887"/>
    </row>
    <row r="186" spans="1:9" ht="43.5">
      <c r="A186" s="903"/>
      <c r="B186" s="763" t="s">
        <v>2559</v>
      </c>
      <c r="C186" s="764"/>
      <c r="D186" s="904"/>
      <c r="E186" s="905">
        <v>9.1</v>
      </c>
      <c r="F186" s="906" t="s">
        <v>2560</v>
      </c>
      <c r="G186" s="768"/>
      <c r="H186" s="907"/>
      <c r="I186" s="887"/>
    </row>
    <row r="187" spans="1:9" ht="159.6">
      <c r="A187" s="903"/>
      <c r="B187" s="763" t="s">
        <v>2561</v>
      </c>
      <c r="C187" s="764"/>
      <c r="D187" s="904"/>
      <c r="E187" s="905"/>
      <c r="F187" s="906" t="s">
        <v>2561</v>
      </c>
      <c r="G187" s="768"/>
      <c r="H187" s="907"/>
      <c r="I187" s="887"/>
    </row>
    <row r="188" spans="1:9" ht="29.1">
      <c r="A188" s="903"/>
      <c r="B188" s="908" t="s">
        <v>2562</v>
      </c>
      <c r="C188" s="764"/>
      <c r="D188" s="904"/>
      <c r="E188" s="905"/>
      <c r="F188" s="767" t="s">
        <v>2562</v>
      </c>
      <c r="G188" s="768"/>
      <c r="H188" s="907"/>
      <c r="I188" s="887"/>
    </row>
    <row r="189" spans="1:9" ht="188.45">
      <c r="A189" s="903"/>
      <c r="B189" s="763" t="s">
        <v>2563</v>
      </c>
      <c r="C189" s="764"/>
      <c r="D189" s="904"/>
      <c r="E189" s="905"/>
      <c r="F189" s="906" t="s">
        <v>2564</v>
      </c>
      <c r="G189" s="768"/>
      <c r="H189" s="907"/>
      <c r="I189" s="887"/>
    </row>
    <row r="190" spans="1:9" ht="56.1" customHeight="1">
      <c r="A190" s="909"/>
      <c r="B190" s="910" t="s">
        <v>2565</v>
      </c>
      <c r="C190" s="911"/>
      <c r="D190" s="912"/>
      <c r="E190" s="913"/>
      <c r="F190" s="914" t="s">
        <v>2566</v>
      </c>
      <c r="G190" s="915"/>
      <c r="H190" s="916"/>
      <c r="I190" s="887"/>
    </row>
    <row r="191" spans="1:9" ht="87">
      <c r="A191" s="800" t="s">
        <v>711</v>
      </c>
      <c r="B191" s="808" t="s">
        <v>2567</v>
      </c>
      <c r="C191" s="804" t="s">
        <v>718</v>
      </c>
      <c r="D191" s="801"/>
      <c r="E191" s="802" t="s">
        <v>711</v>
      </c>
      <c r="F191" s="808" t="str">
        <f t="shared" ref="F191:H195" si="19">B191</f>
        <v>Group Register Doc.07 FMU Data Collection is used to maintain group member data. Group training/information UKFCG e-News is the primary method of providing training to members. File folders are maintained for each group member with records of internal monitoring, forest management documents, trademark aprovals, e records of internal inspections, non-compliances identified in such inspections, actions taken to correct any such non-compliance.</v>
      </c>
      <c r="G191" s="809" t="str">
        <f t="shared" si="19"/>
        <v>Y</v>
      </c>
      <c r="H191" s="807">
        <f t="shared" si="19"/>
        <v>0</v>
      </c>
      <c r="I191" s="887"/>
    </row>
    <row r="192" spans="1:9" ht="87">
      <c r="A192" s="805" t="s">
        <v>24</v>
      </c>
      <c r="B192" s="808" t="s">
        <v>2568</v>
      </c>
      <c r="C192" s="804" t="s">
        <v>718</v>
      </c>
      <c r="D192" s="807"/>
      <c r="E192" s="806" t="s">
        <v>24</v>
      </c>
      <c r="F192" s="808" t="str">
        <f t="shared" si="19"/>
        <v>Group Register Doc.07 FMU Data Collection is used to maintain group member data. Group training/information UKFCG e-News is the primary method of providing training to members. File folders are maintained for each group member with records of internal monitoring, forest management documents, trademark aprovals, e records of internal inspections, non-compliances identified in such inspections, actions taken to correct any such non-compliance. Records sampled during audit seen to be fully compliant.</v>
      </c>
      <c r="G192" s="809" t="str">
        <f t="shared" si="19"/>
        <v>Y</v>
      </c>
      <c r="H192" s="807">
        <f t="shared" si="19"/>
        <v>0</v>
      </c>
      <c r="I192" s="887"/>
    </row>
    <row r="193" spans="1:9" ht="87">
      <c r="A193" s="917" t="s">
        <v>29</v>
      </c>
      <c r="B193" s="808" t="s">
        <v>2568</v>
      </c>
      <c r="C193" s="804" t="s">
        <v>718</v>
      </c>
      <c r="D193" s="807"/>
      <c r="E193" s="806" t="s">
        <v>29</v>
      </c>
      <c r="F193" s="808" t="str">
        <f t="shared" si="19"/>
        <v>Group Register Doc.07 FMU Data Collection is used to maintain group member data. Group training/information UKFCG e-News is the primary method of providing training to members. File folders are maintained for each group member with records of internal monitoring, forest management documents, trademark aprovals, e records of internal inspections, non-compliances identified in such inspections, actions taken to correct any such non-compliance. Records sampled during audit seen to be fully compliant.</v>
      </c>
      <c r="G193" s="809" t="str">
        <f t="shared" si="19"/>
        <v>Y</v>
      </c>
      <c r="H193" s="807">
        <f t="shared" si="19"/>
        <v>0</v>
      </c>
      <c r="I193" s="887"/>
    </row>
    <row r="194" spans="1:9" ht="116.1">
      <c r="A194" s="805" t="s">
        <v>33</v>
      </c>
      <c r="B194" s="808" t="s">
        <v>2569</v>
      </c>
      <c r="C194" s="804" t="s">
        <v>718</v>
      </c>
      <c r="D194" s="807"/>
      <c r="E194" s="806" t="s">
        <v>33</v>
      </c>
      <c r="F194" s="808" t="str">
        <f t="shared" si="19"/>
        <v>Group Register Doc.07 FMU Data Collection is used to maintain group member data. Group training/information UKFCG e-News is the primary method of providing training to members, though face to face training on UKWAS 5 requirements was provided to some members in the past year. File folders are maintained for each group member with records of internal monitoring, forest management documents, trademark aprovals, e records of internal inspections, non-compliances identified in such inspections, actions taken to correct any such non-compliance. Records sampled during audit seen to be fully compliant.</v>
      </c>
      <c r="G194" s="809" t="str">
        <f t="shared" si="19"/>
        <v>Y</v>
      </c>
      <c r="H194" s="807">
        <f t="shared" si="19"/>
        <v>0</v>
      </c>
      <c r="I194" s="887"/>
    </row>
    <row r="195" spans="1:9" ht="14.45">
      <c r="A195" s="805" t="s">
        <v>36</v>
      </c>
      <c r="B195" s="808"/>
      <c r="C195" s="809"/>
      <c r="D195" s="807"/>
      <c r="E195" s="806" t="s">
        <v>36</v>
      </c>
      <c r="F195" s="808">
        <f t="shared" si="19"/>
        <v>0</v>
      </c>
      <c r="G195" s="809">
        <f t="shared" si="19"/>
        <v>0</v>
      </c>
      <c r="H195" s="807">
        <f t="shared" si="19"/>
        <v>0</v>
      </c>
      <c r="I195" s="887"/>
    </row>
    <row r="196" spans="1:9" ht="14.45">
      <c r="A196" s="810"/>
      <c r="B196" s="811"/>
      <c r="C196" s="812"/>
      <c r="D196" s="813"/>
      <c r="E196" s="810"/>
      <c r="F196" s="811"/>
      <c r="G196" s="812"/>
      <c r="H196" s="813"/>
      <c r="I196" s="887"/>
    </row>
    <row r="197" spans="1:9" ht="14.45">
      <c r="A197" s="820">
        <v>10.199999999999999</v>
      </c>
      <c r="B197" s="821" t="s">
        <v>2570</v>
      </c>
      <c r="C197" s="822"/>
      <c r="D197" s="823"/>
      <c r="E197" s="824">
        <v>9.1999999999999993</v>
      </c>
      <c r="F197" s="825" t="s">
        <v>2570</v>
      </c>
      <c r="G197" s="826"/>
      <c r="H197" s="827"/>
      <c r="I197" s="887"/>
    </row>
    <row r="198" spans="1:9" ht="14.45">
      <c r="A198" s="805" t="s">
        <v>711</v>
      </c>
      <c r="B198" s="808" t="s">
        <v>2571</v>
      </c>
      <c r="C198" s="809" t="s">
        <v>718</v>
      </c>
      <c r="D198" s="807"/>
      <c r="E198" s="806" t="s">
        <v>711</v>
      </c>
      <c r="F198" s="808" t="str">
        <f t="shared" ref="F198:H202" si="20">B198</f>
        <v>Specified in the group rules.  Records can be found in the file folders.</v>
      </c>
      <c r="G198" s="809" t="str">
        <f t="shared" si="20"/>
        <v>Y</v>
      </c>
      <c r="H198" s="807">
        <f t="shared" si="20"/>
        <v>0</v>
      </c>
      <c r="I198" s="887"/>
    </row>
    <row r="199" spans="1:9" ht="43.5">
      <c r="A199" s="805" t="s">
        <v>24</v>
      </c>
      <c r="B199" s="808" t="s">
        <v>2572</v>
      </c>
      <c r="C199" s="809" t="s">
        <v>718</v>
      </c>
      <c r="D199" s="807"/>
      <c r="E199" s="806" t="s">
        <v>24</v>
      </c>
      <c r="F199" s="808" t="str">
        <f t="shared" si="20"/>
        <v>Specified in the group rules.  Records can be found in the file folders - sampled during audit and noted to include records from each member's entry date ie considerably longer than five years in some cases.</v>
      </c>
      <c r="G199" s="809" t="str">
        <f t="shared" si="20"/>
        <v>Y</v>
      </c>
      <c r="H199" s="807">
        <f t="shared" si="20"/>
        <v>0</v>
      </c>
      <c r="I199" s="887"/>
    </row>
    <row r="200" spans="1:9" ht="43.5">
      <c r="A200" s="805" t="s">
        <v>29</v>
      </c>
      <c r="B200" s="808" t="s">
        <v>2572</v>
      </c>
      <c r="C200" s="809" t="s">
        <v>718</v>
      </c>
      <c r="D200" s="807"/>
      <c r="E200" s="806" t="s">
        <v>29</v>
      </c>
      <c r="F200" s="808" t="str">
        <f t="shared" si="20"/>
        <v>Specified in the group rules.  Records can be found in the file folders - sampled during audit and noted to include records from each member's entry date ie considerably longer than five years in some cases.</v>
      </c>
      <c r="G200" s="809" t="str">
        <f t="shared" si="20"/>
        <v>Y</v>
      </c>
      <c r="H200" s="807">
        <f t="shared" si="20"/>
        <v>0</v>
      </c>
      <c r="I200" s="887"/>
    </row>
    <row r="201" spans="1:9" ht="43.5">
      <c r="A201" s="805" t="s">
        <v>33</v>
      </c>
      <c r="B201" s="808" t="s">
        <v>2573</v>
      </c>
      <c r="C201" s="809" t="s">
        <v>718</v>
      </c>
      <c r="D201" s="807"/>
      <c r="E201" s="806" t="s">
        <v>33</v>
      </c>
      <c r="F201" s="808" t="str">
        <f t="shared" si="20"/>
        <v>Specified in the group rules.  Records can be found in the file folders - sampled during audit for members who had held membership for more than 5 years eg Raby estate seen records from 2012.</v>
      </c>
      <c r="G201" s="809" t="str">
        <f t="shared" si="20"/>
        <v>Y</v>
      </c>
      <c r="H201" s="807">
        <f t="shared" si="20"/>
        <v>0</v>
      </c>
      <c r="I201" s="887"/>
    </row>
    <row r="202" spans="1:9" ht="14.45">
      <c r="A202" s="805" t="s">
        <v>36</v>
      </c>
      <c r="B202" s="808"/>
      <c r="C202" s="809"/>
      <c r="D202" s="807"/>
      <c r="E202" s="806" t="s">
        <v>36</v>
      </c>
      <c r="F202" s="808">
        <f t="shared" si="20"/>
        <v>0</v>
      </c>
      <c r="G202" s="809">
        <f t="shared" si="20"/>
        <v>0</v>
      </c>
      <c r="H202" s="807">
        <f t="shared" si="20"/>
        <v>0</v>
      </c>
      <c r="I202" s="887"/>
    </row>
    <row r="203" spans="1:9" ht="14.45">
      <c r="A203" s="810"/>
      <c r="B203" s="811"/>
      <c r="C203" s="812"/>
      <c r="D203" s="813"/>
      <c r="E203" s="866"/>
      <c r="F203" s="867"/>
      <c r="G203" s="868"/>
      <c r="H203" s="869"/>
      <c r="I203" s="887"/>
    </row>
    <row r="204" spans="1:9" ht="57.95">
      <c r="A204" s="792">
        <v>10.3</v>
      </c>
      <c r="B204" s="793" t="s">
        <v>2574</v>
      </c>
      <c r="C204" s="814"/>
      <c r="D204" s="815"/>
      <c r="E204" s="866"/>
      <c r="F204" s="867"/>
      <c r="G204" s="868"/>
      <c r="H204" s="869"/>
      <c r="I204" s="887"/>
    </row>
    <row r="205" spans="1:9" ht="87">
      <c r="A205" s="792"/>
      <c r="B205" s="834" t="s">
        <v>2575</v>
      </c>
      <c r="C205" s="822"/>
      <c r="D205" s="823"/>
      <c r="E205" s="873"/>
      <c r="F205" s="873"/>
      <c r="G205" s="874"/>
      <c r="H205" s="873"/>
      <c r="I205" s="887"/>
    </row>
    <row r="206" spans="1:9" ht="14.45">
      <c r="A206" s="805" t="s">
        <v>711</v>
      </c>
      <c r="B206" s="918" t="s">
        <v>384</v>
      </c>
      <c r="C206" s="893" t="s">
        <v>718</v>
      </c>
      <c r="D206" s="894"/>
      <c r="E206" s="873"/>
      <c r="F206" s="873"/>
      <c r="G206" s="874"/>
      <c r="H206" s="873"/>
      <c r="I206" s="887"/>
    </row>
    <row r="207" spans="1:9" ht="14.45">
      <c r="A207" s="805" t="s">
        <v>24</v>
      </c>
      <c r="B207" s="808" t="s">
        <v>384</v>
      </c>
      <c r="C207" s="809" t="s">
        <v>718</v>
      </c>
      <c r="D207" s="807"/>
      <c r="E207" s="873"/>
      <c r="F207" s="873"/>
      <c r="G207" s="874"/>
      <c r="H207" s="873"/>
      <c r="I207" s="887"/>
    </row>
    <row r="208" spans="1:9" ht="14.45">
      <c r="A208" s="805" t="s">
        <v>29</v>
      </c>
      <c r="B208" s="808" t="s">
        <v>384</v>
      </c>
      <c r="C208" s="809" t="s">
        <v>718</v>
      </c>
      <c r="D208" s="807"/>
      <c r="E208" s="873"/>
      <c r="F208" s="873"/>
      <c r="G208" s="874"/>
      <c r="H208" s="873"/>
      <c r="I208" s="887"/>
    </row>
    <row r="209" spans="1:9" ht="14.45">
      <c r="A209" s="805" t="s">
        <v>33</v>
      </c>
      <c r="B209" s="808" t="s">
        <v>384</v>
      </c>
      <c r="C209" s="809" t="s">
        <v>718</v>
      </c>
      <c r="D209" s="807"/>
      <c r="E209" s="873"/>
      <c r="F209" s="873"/>
      <c r="G209" s="874"/>
      <c r="H209" s="873"/>
      <c r="I209" s="887"/>
    </row>
    <row r="210" spans="1:9" ht="14.45">
      <c r="A210" s="805" t="s">
        <v>36</v>
      </c>
      <c r="B210" s="808"/>
      <c r="C210" s="809"/>
      <c r="D210" s="807"/>
      <c r="E210" s="873"/>
      <c r="F210" s="873"/>
      <c r="G210" s="874"/>
      <c r="H210" s="873"/>
      <c r="I210" s="887"/>
    </row>
    <row r="211" spans="1:9" ht="14.45">
      <c r="A211" s="810"/>
      <c r="B211" s="811"/>
      <c r="C211" s="812"/>
      <c r="D211" s="813"/>
      <c r="E211" s="873"/>
      <c r="F211" s="873"/>
      <c r="G211" s="874"/>
      <c r="H211" s="873"/>
      <c r="I211" s="887"/>
    </row>
    <row r="212" spans="1:9" ht="14.45">
      <c r="A212" s="820">
        <v>11</v>
      </c>
      <c r="B212" s="821" t="s">
        <v>2576</v>
      </c>
      <c r="C212" s="822"/>
      <c r="D212" s="823"/>
      <c r="E212" s="884">
        <v>10</v>
      </c>
      <c r="F212" s="788" t="s">
        <v>2576</v>
      </c>
      <c r="G212" s="885"/>
      <c r="H212" s="886"/>
      <c r="I212" s="887"/>
    </row>
    <row r="213" spans="1:9" ht="174">
      <c r="A213" s="820">
        <v>11.1</v>
      </c>
      <c r="B213" s="821" t="s">
        <v>2577</v>
      </c>
      <c r="C213" s="822"/>
      <c r="D213" s="823"/>
      <c r="E213" s="824">
        <v>10.1</v>
      </c>
      <c r="F213" s="825" t="s">
        <v>2578</v>
      </c>
      <c r="G213" s="826"/>
      <c r="H213" s="827"/>
      <c r="I213" s="919"/>
    </row>
    <row r="214" spans="1:9" ht="87">
      <c r="A214" s="805" t="s">
        <v>711</v>
      </c>
      <c r="B214" s="808" t="s">
        <v>2579</v>
      </c>
      <c r="C214" s="809" t="s">
        <v>718</v>
      </c>
      <c r="D214" s="807"/>
      <c r="E214" s="806" t="s">
        <v>711</v>
      </c>
      <c r="F214" s="808" t="str">
        <f t="shared" ref="F214:H218" si="21">B214</f>
        <v>Monitoring of group membersis conducted through the use of the Audit Checklist at the discretion of the Group Manager, supported by the annual monitoring records. As a minimum, monitoring will follow the requirements of FSC and PEFC Standards. Surveillance of group members will be conducted annually either by forest level site visits or by desk audit. Audit checklists were provided to auditor for all sampled sites which confirmed annual monitoring for each member.</v>
      </c>
      <c r="G214" s="809" t="str">
        <f t="shared" si="21"/>
        <v>Y</v>
      </c>
      <c r="H214" s="807">
        <f t="shared" si="21"/>
        <v>0</v>
      </c>
      <c r="I214" s="887"/>
    </row>
    <row r="215" spans="1:9" ht="72.599999999999994">
      <c r="A215" s="805" t="s">
        <v>24</v>
      </c>
      <c r="B215" s="808" t="s">
        <v>2580</v>
      </c>
      <c r="C215" s="809" t="s">
        <v>718</v>
      </c>
      <c r="D215" s="807"/>
      <c r="E215" s="806" t="s">
        <v>24</v>
      </c>
      <c r="F215" s="808" t="str">
        <f t="shared" si="21"/>
        <v>Monitoring of group membersis conducted through the use of the Audit Checklist at the discretion of the Group Manager, supported by the annual monitoring records. As a minimum, monitoring will follow the requirements of FSC and PEFC Standards. Surveillance of group members will be conducted annually either by forest level site visits or by desk audit. Audit checklists seen for all sites audited at S1; also analyses of results</v>
      </c>
      <c r="G215" s="809" t="str">
        <f t="shared" si="21"/>
        <v>Y</v>
      </c>
      <c r="H215" s="807">
        <f t="shared" si="21"/>
        <v>0</v>
      </c>
      <c r="I215" s="887"/>
    </row>
    <row r="216" spans="1:9" ht="87">
      <c r="A216" s="805" t="s">
        <v>29</v>
      </c>
      <c r="B216" s="808" t="s">
        <v>2581</v>
      </c>
      <c r="C216" s="809" t="s">
        <v>718</v>
      </c>
      <c r="D216" s="807"/>
      <c r="E216" s="806" t="s">
        <v>29</v>
      </c>
      <c r="F216" s="808" t="str">
        <f t="shared" si="21"/>
        <v>Monitoring of group members is conducted through the use of the Audit Checklist at the discretion of the Group Manager, supported by the annual monitoring records. As a minimum, monitoring will follow the requirements of FSC and PEFC Standards. Surveillance of group members will be conducted annually either by forest level site visits or by desk audit. Audit checklists seen for all sites audited at S2; also Corrective Action Register</v>
      </c>
      <c r="G216" s="809" t="str">
        <f t="shared" si="21"/>
        <v>Y</v>
      </c>
      <c r="H216" s="807">
        <f t="shared" si="21"/>
        <v>0</v>
      </c>
      <c r="I216" s="887"/>
    </row>
    <row r="217" spans="1:9" ht="87">
      <c r="A217" s="805" t="s">
        <v>33</v>
      </c>
      <c r="B217" s="808" t="s">
        <v>2582</v>
      </c>
      <c r="C217" s="809" t="s">
        <v>718</v>
      </c>
      <c r="D217" s="807"/>
      <c r="E217" s="806" t="s">
        <v>33</v>
      </c>
      <c r="F217" s="808" t="str">
        <f t="shared" si="21"/>
        <v>Monitoring of group members is conducted through the use of the Audit Checklist at the discretion of the Group Manager, supported by the annual monitoring records. As a minimum, monitoring will follow the requirements of FSC and PEFC Standards. Surveillance of group members will be conducted annually either by forest level site visits or by desk audit. Audit checklists seen for all sites audited at S3; also Corrective Action Register</v>
      </c>
      <c r="G217" s="809" t="str">
        <f t="shared" si="21"/>
        <v>Y</v>
      </c>
      <c r="H217" s="807">
        <f t="shared" si="21"/>
        <v>0</v>
      </c>
      <c r="I217" s="887"/>
    </row>
    <row r="218" spans="1:9" ht="14.45">
      <c r="A218" s="805" t="s">
        <v>36</v>
      </c>
      <c r="B218" s="808"/>
      <c r="C218" s="809"/>
      <c r="D218" s="807"/>
      <c r="E218" s="806" t="s">
        <v>36</v>
      </c>
      <c r="F218" s="808">
        <f t="shared" si="21"/>
        <v>0</v>
      </c>
      <c r="G218" s="809">
        <f t="shared" si="21"/>
        <v>0</v>
      </c>
      <c r="H218" s="807">
        <f t="shared" si="21"/>
        <v>0</v>
      </c>
      <c r="I218" s="887"/>
    </row>
    <row r="219" spans="1:9" ht="14.45">
      <c r="A219" s="810"/>
      <c r="B219" s="811"/>
      <c r="C219" s="812"/>
      <c r="D219" s="813"/>
      <c r="E219" s="810"/>
      <c r="F219" s="811"/>
      <c r="G219" s="812"/>
      <c r="H219" s="813"/>
      <c r="I219" s="887"/>
    </row>
    <row r="220" spans="1:9" ht="43.5">
      <c r="A220" s="792">
        <v>11.2</v>
      </c>
      <c r="B220" s="793" t="s">
        <v>2583</v>
      </c>
      <c r="C220" s="814"/>
      <c r="D220" s="815"/>
      <c r="E220" s="796">
        <v>10.199999999999999</v>
      </c>
      <c r="F220" s="797" t="s">
        <v>2584</v>
      </c>
      <c r="G220" s="816"/>
      <c r="H220" s="817"/>
      <c r="I220" s="887"/>
    </row>
    <row r="221" spans="1:9" ht="57.95">
      <c r="A221" s="792"/>
      <c r="B221" s="834" t="s">
        <v>2585</v>
      </c>
      <c r="C221" s="822"/>
      <c r="D221" s="823"/>
      <c r="E221" s="796"/>
      <c r="F221" s="835" t="s">
        <v>2586</v>
      </c>
      <c r="G221" s="826"/>
      <c r="H221" s="827"/>
      <c r="I221" s="887"/>
    </row>
    <row r="222" spans="1:9" ht="87">
      <c r="A222" s="805" t="s">
        <v>711</v>
      </c>
      <c r="B222" s="808" t="s">
        <v>2587</v>
      </c>
      <c r="C222" s="893" t="s">
        <v>718</v>
      </c>
      <c r="D222" s="894"/>
      <c r="E222" s="806" t="s">
        <v>711</v>
      </c>
      <c r="F222" s="808" t="str">
        <f t="shared" ref="F222:H226" si="22">B222</f>
        <v>During surveillance audits of group members all UKWAS requirements are reviewed over the life of the certificate. Particular focus is given to HCVFs, compliance with the law/codes of practice, work programmes, environmental impacts, monitoring of forestry activity and environmental impacts, Health and Safety, worker competency, timber sales documents, trademark use and, where earlier findings have given rise to NCs or observations having been identified.</v>
      </c>
      <c r="G222" s="809" t="str">
        <f t="shared" si="22"/>
        <v>Y</v>
      </c>
      <c r="H222" s="807">
        <f t="shared" si="22"/>
        <v>0</v>
      </c>
      <c r="I222" s="887"/>
    </row>
    <row r="223" spans="1:9" ht="87">
      <c r="A223" s="805" t="s">
        <v>24</v>
      </c>
      <c r="B223" s="808" t="s">
        <v>2587</v>
      </c>
      <c r="C223" s="893" t="s">
        <v>718</v>
      </c>
      <c r="D223" s="807"/>
      <c r="E223" s="806" t="s">
        <v>24</v>
      </c>
      <c r="F223" s="808" t="str">
        <f t="shared" si="22"/>
        <v>During surveillance audits of group members all UKWAS requirements are reviewed over the life of the certificate. Particular focus is given to HCVFs, compliance with the law/codes of practice, work programmes, environmental impacts, monitoring of forestry activity and environmental impacts, Health and Safety, worker competency, timber sales documents, trademark use and, where earlier findings have given rise to NCs or observations having been identified.</v>
      </c>
      <c r="G223" s="809" t="str">
        <f t="shared" si="22"/>
        <v>Y</v>
      </c>
      <c r="H223" s="807">
        <f t="shared" si="22"/>
        <v>0</v>
      </c>
      <c r="I223" s="887"/>
    </row>
    <row r="224" spans="1:9" ht="87">
      <c r="A224" s="805" t="s">
        <v>29</v>
      </c>
      <c r="B224" s="808" t="s">
        <v>2588</v>
      </c>
      <c r="C224" s="893" t="s">
        <v>718</v>
      </c>
      <c r="D224" s="807"/>
      <c r="E224" s="806" t="s">
        <v>29</v>
      </c>
      <c r="F224" s="808" t="str">
        <f t="shared" si="22"/>
        <v xml:space="preserve">During surveillance audits of group members all UKWAS requirements are reviewed over the life of the certificate. Particular focus is given to certain elements, which are covered at every audit, including HCVFs, compliance with the law/codes of practice, work programmes, environmental impacts, monitoring of forestry activity and environmental impacts, Health and Safety, worker competency, timber sales documents, trademark use; also where earlier findings have given rise to NCs or observations having been identified. </v>
      </c>
      <c r="G224" s="809" t="str">
        <f t="shared" si="22"/>
        <v>Y</v>
      </c>
      <c r="H224" s="807">
        <f t="shared" si="22"/>
        <v>0</v>
      </c>
      <c r="I224" s="887"/>
    </row>
    <row r="225" spans="1:9" ht="116.1">
      <c r="A225" s="805" t="s">
        <v>33</v>
      </c>
      <c r="B225" s="808" t="s">
        <v>2589</v>
      </c>
      <c r="C225" s="893" t="s">
        <v>718</v>
      </c>
      <c r="D225" s="807"/>
      <c r="E225" s="806" t="s">
        <v>33</v>
      </c>
      <c r="F225" s="808" t="str">
        <f t="shared" si="22"/>
        <v>During surveillance audits of group members all UKWAS requirements are reviewed over the life of the certificate. Particular focus is given to certain elements, which are covered at every audit, including HCVFs, compliance with the law/codes of practice, work programmes, environmental impacts, monitoring of forestry activity and environmental impacts, Health and Safety, worker competency, timber sales documents, trademark use; also where earlier findings have given rise to NCs or observations having been identified. Emphasis has also recently been placed on new UKWAS 5 requirements to ensure all members are aware</v>
      </c>
      <c r="G225" s="809" t="str">
        <f t="shared" si="22"/>
        <v>Y</v>
      </c>
      <c r="H225" s="807">
        <f t="shared" si="22"/>
        <v>0</v>
      </c>
      <c r="I225" s="887"/>
    </row>
    <row r="226" spans="1:9" ht="14.45">
      <c r="A226" s="805" t="s">
        <v>36</v>
      </c>
      <c r="B226" s="808"/>
      <c r="C226" s="809"/>
      <c r="D226" s="807"/>
      <c r="E226" s="806" t="s">
        <v>36</v>
      </c>
      <c r="F226" s="808">
        <f t="shared" si="22"/>
        <v>0</v>
      </c>
      <c r="G226" s="809">
        <f t="shared" si="22"/>
        <v>0</v>
      </c>
      <c r="H226" s="807">
        <f t="shared" si="22"/>
        <v>0</v>
      </c>
      <c r="I226" s="887"/>
    </row>
    <row r="227" spans="1:9" ht="14.45">
      <c r="A227" s="810"/>
      <c r="B227" s="811"/>
      <c r="C227" s="812"/>
      <c r="D227" s="813"/>
      <c r="E227" s="810"/>
      <c r="F227" s="811"/>
      <c r="G227" s="812"/>
      <c r="H227" s="813"/>
      <c r="I227" s="887"/>
    </row>
    <row r="228" spans="1:9" ht="43.5">
      <c r="A228" s="820">
        <v>11.3</v>
      </c>
      <c r="B228" s="821" t="s">
        <v>2590</v>
      </c>
      <c r="C228" s="822"/>
      <c r="D228" s="823"/>
      <c r="E228" s="824">
        <v>10.3</v>
      </c>
      <c r="F228" s="825" t="s">
        <v>2590</v>
      </c>
      <c r="G228" s="826"/>
      <c r="H228" s="827"/>
      <c r="I228" s="887"/>
    </row>
    <row r="229" spans="1:9" ht="29.1">
      <c r="A229" s="805" t="s">
        <v>711</v>
      </c>
      <c r="B229" s="808" t="s">
        <v>2591</v>
      </c>
      <c r="C229" s="809" t="s">
        <v>718</v>
      </c>
      <c r="D229" s="807"/>
      <c r="E229" s="806" t="s">
        <v>711</v>
      </c>
      <c r="F229" s="808" t="str">
        <f t="shared" ref="F229:H233" si="23">B229</f>
        <v>For the purposes of sampling, all group members are considered as being active management units</v>
      </c>
      <c r="G229" s="809" t="str">
        <f t="shared" si="23"/>
        <v>Y</v>
      </c>
      <c r="H229" s="807">
        <f t="shared" si="23"/>
        <v>0</v>
      </c>
      <c r="I229" s="887"/>
    </row>
    <row r="230" spans="1:9" ht="29.1">
      <c r="A230" s="805" t="s">
        <v>24</v>
      </c>
      <c r="B230" s="808" t="s">
        <v>2591</v>
      </c>
      <c r="C230" s="809" t="s">
        <v>718</v>
      </c>
      <c r="D230" s="807"/>
      <c r="E230" s="806" t="s">
        <v>24</v>
      </c>
      <c r="F230" s="808" t="str">
        <f t="shared" si="23"/>
        <v>For the purposes of sampling, all group members are considered as being active management units</v>
      </c>
      <c r="G230" s="809" t="str">
        <f t="shared" si="23"/>
        <v>Y</v>
      </c>
      <c r="H230" s="807">
        <f t="shared" si="23"/>
        <v>0</v>
      </c>
      <c r="I230" s="887"/>
    </row>
    <row r="231" spans="1:9" ht="29.1">
      <c r="A231" s="805" t="s">
        <v>29</v>
      </c>
      <c r="B231" s="808" t="s">
        <v>2592</v>
      </c>
      <c r="C231" s="809" t="s">
        <v>718</v>
      </c>
      <c r="D231" s="807"/>
      <c r="E231" s="806" t="s">
        <v>29</v>
      </c>
      <c r="F231" s="808" t="str">
        <f t="shared" si="23"/>
        <v xml:space="preserve"> Active and inactive management units are defined Although inactive management units are identified, these are treated as active for the purposes of sampling</v>
      </c>
      <c r="G231" s="809" t="str">
        <f t="shared" si="23"/>
        <v>Y</v>
      </c>
      <c r="H231" s="807">
        <f t="shared" si="23"/>
        <v>0</v>
      </c>
      <c r="I231" s="887"/>
    </row>
    <row r="232" spans="1:9" ht="29.1">
      <c r="A232" s="805" t="s">
        <v>33</v>
      </c>
      <c r="B232" s="808" t="s">
        <v>2593</v>
      </c>
      <c r="C232" s="809" t="s">
        <v>718</v>
      </c>
      <c r="D232" s="807"/>
      <c r="E232" s="806" t="s">
        <v>33</v>
      </c>
      <c r="F232" s="808" t="str">
        <f t="shared" si="23"/>
        <v>Active and inactive management units are specified.  Four inactive members audited remotely at this S3 audit</v>
      </c>
      <c r="G232" s="809" t="str">
        <f t="shared" si="23"/>
        <v>Y</v>
      </c>
      <c r="H232" s="807">
        <f t="shared" si="23"/>
        <v>0</v>
      </c>
      <c r="I232" s="887"/>
    </row>
    <row r="233" spans="1:9" ht="14.45">
      <c r="A233" s="805" t="s">
        <v>36</v>
      </c>
      <c r="B233" s="808"/>
      <c r="C233" s="809"/>
      <c r="D233" s="807"/>
      <c r="E233" s="806" t="s">
        <v>36</v>
      </c>
      <c r="F233" s="808">
        <f t="shared" si="23"/>
        <v>0</v>
      </c>
      <c r="G233" s="809">
        <f t="shared" si="23"/>
        <v>0</v>
      </c>
      <c r="H233" s="807">
        <f t="shared" si="23"/>
        <v>0</v>
      </c>
      <c r="I233" s="887"/>
    </row>
    <row r="234" spans="1:9" ht="14.45">
      <c r="A234" s="810"/>
      <c r="B234" s="811"/>
      <c r="C234" s="812"/>
      <c r="D234" s="813"/>
      <c r="E234" s="810"/>
      <c r="F234" s="811"/>
      <c r="G234" s="812"/>
      <c r="H234" s="813"/>
      <c r="I234" s="887"/>
    </row>
    <row r="235" spans="1:9" ht="348">
      <c r="A235" s="920" t="s">
        <v>2594</v>
      </c>
      <c r="B235" s="921" t="s">
        <v>2595</v>
      </c>
      <c r="C235" s="922"/>
      <c r="D235" s="923"/>
      <c r="E235" s="924">
        <v>10.4</v>
      </c>
      <c r="F235" s="925" t="s">
        <v>2596</v>
      </c>
      <c r="G235" s="926"/>
      <c r="H235" s="927"/>
      <c r="I235" s="887"/>
    </row>
    <row r="236" spans="1:9" ht="405.95" customHeight="1">
      <c r="A236" s="762"/>
      <c r="B236" s="928" t="s">
        <v>2597</v>
      </c>
      <c r="C236" s="929" t="s">
        <v>2598</v>
      </c>
      <c r="D236" s="928" t="s">
        <v>2599</v>
      </c>
      <c r="E236" s="930"/>
      <c r="F236" s="925" t="s">
        <v>2600</v>
      </c>
      <c r="G236" s="926"/>
      <c r="H236" s="925"/>
      <c r="I236" s="887"/>
    </row>
    <row r="237" spans="1:9" ht="28.5">
      <c r="A237" s="762"/>
      <c r="B237" s="931" t="s">
        <v>2601</v>
      </c>
      <c r="C237" s="932" t="s">
        <v>2602</v>
      </c>
      <c r="D237" s="933" t="s">
        <v>2603</v>
      </c>
      <c r="E237" s="934"/>
      <c r="F237" s="935"/>
      <c r="G237" s="936"/>
      <c r="H237" s="935"/>
      <c r="I237" s="887"/>
    </row>
    <row r="238" spans="1:9" ht="14.45">
      <c r="A238" s="762"/>
      <c r="B238" s="413" t="s">
        <v>2604</v>
      </c>
      <c r="C238" s="414">
        <v>13</v>
      </c>
      <c r="D238" s="415">
        <f>ROUNDUP(SQRT(C238),0)</f>
        <v>4</v>
      </c>
      <c r="E238" s="937"/>
      <c r="F238" s="937"/>
      <c r="G238" s="938"/>
      <c r="H238" s="937"/>
      <c r="I238" s="887"/>
    </row>
    <row r="239" spans="1:9" ht="56.1">
      <c r="A239" s="762"/>
      <c r="B239" s="416" t="s">
        <v>2605</v>
      </c>
      <c r="C239" s="417">
        <v>178</v>
      </c>
      <c r="D239" s="415">
        <f>ROUNDUP(0.6*SQRT(C239),0)</f>
        <v>9</v>
      </c>
      <c r="E239" s="937"/>
      <c r="F239" s="937"/>
      <c r="G239" s="938"/>
      <c r="H239" s="937"/>
      <c r="I239" s="887"/>
    </row>
    <row r="240" spans="1:9" ht="14.45">
      <c r="A240" s="762"/>
      <c r="B240" s="413" t="s">
        <v>2606</v>
      </c>
      <c r="C240" s="414">
        <v>5</v>
      </c>
      <c r="D240" s="415">
        <f>ROUNDUP(0.1*SQRT(C240),0)</f>
        <v>1</v>
      </c>
      <c r="E240" s="937"/>
      <c r="F240" s="937"/>
      <c r="G240" s="938"/>
      <c r="H240" s="937"/>
      <c r="I240" s="887"/>
    </row>
    <row r="241" spans="1:9" ht="27.95">
      <c r="A241" s="762"/>
      <c r="B241" s="413" t="s">
        <v>2607</v>
      </c>
      <c r="C241" s="414">
        <v>1</v>
      </c>
      <c r="D241" s="416" t="s">
        <v>2608</v>
      </c>
      <c r="E241" s="937"/>
      <c r="F241" s="937"/>
      <c r="G241" s="938"/>
      <c r="H241" s="937"/>
      <c r="I241" s="887"/>
    </row>
    <row r="242" spans="1:9" ht="43.5">
      <c r="A242" s="805" t="s">
        <v>711</v>
      </c>
      <c r="B242" s="918" t="s">
        <v>2609</v>
      </c>
      <c r="C242" s="893" t="s">
        <v>718</v>
      </c>
      <c r="D242" s="364"/>
      <c r="E242" s="806" t="s">
        <v>711</v>
      </c>
      <c r="F242" s="808" t="str">
        <f t="shared" ref="F242:H246" si="24">B242</f>
        <v xml:space="preserve">The group aims to make site visits to the majority of group members each year. Non-compliance register seen during audit indicated that this is indeed being achieved. UKFCG exceeds minimum sampling requirements. </v>
      </c>
      <c r="G242" s="809" t="str">
        <f t="shared" si="24"/>
        <v>Y</v>
      </c>
      <c r="H242" s="807">
        <f t="shared" si="24"/>
        <v>0</v>
      </c>
      <c r="I242" s="887"/>
    </row>
    <row r="243" spans="1:9" ht="43.5">
      <c r="A243" s="805" t="s">
        <v>24</v>
      </c>
      <c r="B243" s="918" t="s">
        <v>2610</v>
      </c>
      <c r="C243" s="939" t="s">
        <v>718</v>
      </c>
      <c r="D243" s="364"/>
      <c r="E243" s="806" t="s">
        <v>24</v>
      </c>
      <c r="F243" s="808" t="str">
        <f t="shared" si="24"/>
        <v xml:space="preserve">The group aims to make site visits to the majority of group members each year. Non-compliance register seen during audit indicated that UKFCG exceeds minimum sampling requirements. </v>
      </c>
      <c r="G243" s="809" t="str">
        <f t="shared" si="24"/>
        <v>Y</v>
      </c>
      <c r="H243" s="807">
        <f t="shared" si="24"/>
        <v>0</v>
      </c>
      <c r="I243" s="887"/>
    </row>
    <row r="244" spans="1:9" ht="57.95">
      <c r="A244" s="805" t="s">
        <v>29</v>
      </c>
      <c r="B244" s="918" t="s">
        <v>2611</v>
      </c>
      <c r="C244" s="939" t="s">
        <v>718</v>
      </c>
      <c r="D244" s="364"/>
      <c r="E244" s="806" t="s">
        <v>29</v>
      </c>
      <c r="F244" s="808" t="str">
        <f t="shared" si="24"/>
        <v xml:space="preserve">The group aims to make internal audit site visits to the majority of group members each year. Internal audits are undertaken for all sites, whether active or inactive, but some of these will be undertaken remotely. Non-compliance register seen during audit indicated that UKFCG exceeds minimum sampling requirements. </v>
      </c>
      <c r="G244" s="809" t="str">
        <f t="shared" si="24"/>
        <v>Y</v>
      </c>
      <c r="H244" s="807">
        <f t="shared" si="24"/>
        <v>0</v>
      </c>
      <c r="I244" s="887"/>
    </row>
    <row r="245" spans="1:9" ht="72.599999999999994">
      <c r="A245" s="805" t="s">
        <v>33</v>
      </c>
      <c r="B245" s="918" t="s">
        <v>2612</v>
      </c>
      <c r="C245" s="939" t="s">
        <v>718</v>
      </c>
      <c r="D245" s="364"/>
      <c r="E245" s="806" t="s">
        <v>33</v>
      </c>
      <c r="F245" s="808" t="str">
        <f t="shared" si="24"/>
        <v>The group aims to make internal audit site visits to the majority of group members each year. Internal audits are undertaken for all sites, whether active or inactive, but some of these will be undertaken remotely. Non-compliance register seen during audit indicated that UKFCG exceeds minimum sampling requirements. In the last year 178 internal audits were undertaken</v>
      </c>
      <c r="G245" s="809" t="str">
        <f t="shared" si="24"/>
        <v>Y</v>
      </c>
      <c r="H245" s="807">
        <f t="shared" si="24"/>
        <v>0</v>
      </c>
      <c r="I245" s="887"/>
    </row>
    <row r="246" spans="1:9" ht="14.45">
      <c r="A246" s="805" t="s">
        <v>36</v>
      </c>
      <c r="B246" s="808"/>
      <c r="C246" s="809"/>
      <c r="D246" s="807"/>
      <c r="E246" s="806" t="s">
        <v>36</v>
      </c>
      <c r="F246" s="808">
        <f t="shared" si="24"/>
        <v>0</v>
      </c>
      <c r="G246" s="809">
        <f t="shared" si="24"/>
        <v>0</v>
      </c>
      <c r="H246" s="807">
        <f t="shared" si="24"/>
        <v>0</v>
      </c>
      <c r="I246" s="887"/>
    </row>
    <row r="247" spans="1:9" ht="14.45">
      <c r="A247" s="810"/>
      <c r="B247" s="811"/>
      <c r="C247" s="812"/>
      <c r="D247" s="813"/>
      <c r="E247" s="810"/>
      <c r="F247" s="811"/>
      <c r="G247" s="812"/>
      <c r="H247" s="813"/>
      <c r="I247" s="887"/>
    </row>
    <row r="248" spans="1:9" ht="43.5">
      <c r="A248" s="820">
        <v>11.6</v>
      </c>
      <c r="B248" s="821" t="s">
        <v>2613</v>
      </c>
      <c r="C248" s="822"/>
      <c r="D248" s="823"/>
      <c r="E248" s="824">
        <v>10.5</v>
      </c>
      <c r="F248" s="825" t="s">
        <v>2613</v>
      </c>
      <c r="G248" s="826"/>
      <c r="H248" s="827"/>
      <c r="I248" s="887"/>
    </row>
    <row r="249" spans="1:9" ht="14.45">
      <c r="A249" s="805" t="s">
        <v>711</v>
      </c>
      <c r="B249" s="808" t="s">
        <v>2614</v>
      </c>
      <c r="C249" s="809" t="s">
        <v>718</v>
      </c>
      <c r="D249" s="807"/>
      <c r="E249" s="806" t="s">
        <v>711</v>
      </c>
      <c r="F249" s="808" t="str">
        <f t="shared" ref="F249:H253" si="25">B249</f>
        <v>The group aims to make site visits to the majority of group members each year.</v>
      </c>
      <c r="G249" s="809" t="str">
        <f t="shared" si="25"/>
        <v>Y</v>
      </c>
      <c r="H249" s="807">
        <f t="shared" si="25"/>
        <v>0</v>
      </c>
      <c r="I249" s="887"/>
    </row>
    <row r="250" spans="1:9" ht="29.1">
      <c r="A250" s="805" t="s">
        <v>24</v>
      </c>
      <c r="B250" s="808" t="s">
        <v>2615</v>
      </c>
      <c r="C250" s="809" t="s">
        <v>718</v>
      </c>
      <c r="D250" s="807"/>
      <c r="E250" s="806" t="s">
        <v>24</v>
      </c>
      <c r="F250" s="808" t="str">
        <f t="shared" si="25"/>
        <v>The group aims to make site visits to the majority of group members each year.No remote audits undertaken</v>
      </c>
      <c r="G250" s="809" t="str">
        <f t="shared" si="25"/>
        <v>Y</v>
      </c>
      <c r="H250" s="807">
        <f t="shared" si="25"/>
        <v>0</v>
      </c>
      <c r="I250" s="887"/>
    </row>
    <row r="251" spans="1:9" ht="29.1">
      <c r="A251" s="805" t="s">
        <v>29</v>
      </c>
      <c r="B251" s="808" t="s">
        <v>2615</v>
      </c>
      <c r="C251" s="809" t="s">
        <v>718</v>
      </c>
      <c r="D251" s="807"/>
      <c r="E251" s="806" t="s">
        <v>29</v>
      </c>
      <c r="F251" s="808" t="str">
        <f t="shared" si="25"/>
        <v>The group aims to make site visits to the majority of group members each year.No remote audits undertaken</v>
      </c>
      <c r="G251" s="809" t="str">
        <f t="shared" si="25"/>
        <v>Y</v>
      </c>
      <c r="H251" s="807">
        <f t="shared" si="25"/>
        <v>0</v>
      </c>
      <c r="I251" s="887"/>
    </row>
    <row r="252" spans="1:9" ht="43.5">
      <c r="A252" s="805" t="s">
        <v>33</v>
      </c>
      <c r="B252" s="808" t="s">
        <v>2616</v>
      </c>
      <c r="C252" s="809" t="s">
        <v>718</v>
      </c>
      <c r="D252" s="807"/>
      <c r="E252" s="806" t="s">
        <v>33</v>
      </c>
      <c r="F252" s="808" t="str">
        <f t="shared" si="25"/>
        <v>The group aims to make site visits to the majority of group members each year. No remote audits undertaken to date, though there is a very small number of sites now classed as inactive</v>
      </c>
      <c r="G252" s="809" t="str">
        <f t="shared" si="25"/>
        <v>Y</v>
      </c>
      <c r="H252" s="807">
        <f t="shared" si="25"/>
        <v>0</v>
      </c>
      <c r="I252" s="887"/>
    </row>
    <row r="253" spans="1:9" ht="14.45">
      <c r="A253" s="805" t="s">
        <v>36</v>
      </c>
      <c r="B253" s="808"/>
      <c r="C253" s="809"/>
      <c r="D253" s="807"/>
      <c r="E253" s="806" t="s">
        <v>36</v>
      </c>
      <c r="F253" s="808">
        <f t="shared" si="25"/>
        <v>0</v>
      </c>
      <c r="G253" s="809">
        <f t="shared" si="25"/>
        <v>0</v>
      </c>
      <c r="H253" s="807">
        <f t="shared" si="25"/>
        <v>0</v>
      </c>
      <c r="I253" s="887"/>
    </row>
    <row r="254" spans="1:9" ht="14.45">
      <c r="A254" s="810"/>
      <c r="B254" s="811"/>
      <c r="C254" s="812"/>
      <c r="D254" s="813"/>
      <c r="E254" s="810"/>
      <c r="F254" s="811"/>
      <c r="G254" s="812"/>
      <c r="H254" s="813"/>
      <c r="I254" s="887"/>
    </row>
    <row r="255" spans="1:9" ht="43.5">
      <c r="A255" s="820">
        <v>11.7</v>
      </c>
      <c r="B255" s="821" t="s">
        <v>2617</v>
      </c>
      <c r="C255" s="822"/>
      <c r="D255" s="823"/>
      <c r="E255" s="824">
        <v>10.6</v>
      </c>
      <c r="F255" s="825" t="s">
        <v>2618</v>
      </c>
      <c r="G255" s="826"/>
      <c r="H255" s="827"/>
      <c r="I255" s="887"/>
    </row>
    <row r="256" spans="1:9" ht="14.45">
      <c r="A256" s="805" t="s">
        <v>711</v>
      </c>
      <c r="B256" s="808" t="s">
        <v>2614</v>
      </c>
      <c r="C256" s="809" t="s">
        <v>718</v>
      </c>
      <c r="D256" s="807"/>
      <c r="E256" s="806" t="s">
        <v>711</v>
      </c>
      <c r="F256" s="808" t="str">
        <f t="shared" ref="F256:H260" si="26">B256</f>
        <v>The group aims to make site visits to the majority of group members each year.</v>
      </c>
      <c r="G256" s="809" t="str">
        <f t="shared" si="26"/>
        <v>Y</v>
      </c>
      <c r="H256" s="807">
        <f t="shared" si="26"/>
        <v>0</v>
      </c>
      <c r="I256" s="887"/>
    </row>
    <row r="257" spans="1:9" ht="29.1">
      <c r="A257" s="805" t="s">
        <v>24</v>
      </c>
      <c r="B257" s="808" t="s">
        <v>2619</v>
      </c>
      <c r="C257" s="809" t="s">
        <v>718</v>
      </c>
      <c r="D257" s="807"/>
      <c r="E257" s="806" t="s">
        <v>24</v>
      </c>
      <c r="F257" s="808" t="str">
        <f t="shared" si="26"/>
        <v>The group aims to make site visits to the majority of group members each year and does not intend to lower the minimum sample</v>
      </c>
      <c r="G257" s="809" t="str">
        <f t="shared" si="26"/>
        <v>Y</v>
      </c>
      <c r="H257" s="807">
        <f t="shared" si="26"/>
        <v>0</v>
      </c>
      <c r="I257" s="887"/>
    </row>
    <row r="258" spans="1:9" ht="29.1">
      <c r="A258" s="805" t="s">
        <v>29</v>
      </c>
      <c r="B258" s="808" t="s">
        <v>2619</v>
      </c>
      <c r="C258" s="809" t="s">
        <v>718</v>
      </c>
      <c r="D258" s="807"/>
      <c r="E258" s="806" t="s">
        <v>29</v>
      </c>
      <c r="F258" s="808" t="str">
        <f t="shared" si="26"/>
        <v>The group aims to make site visits to the majority of group members each year and does not intend to lower the minimum sample</v>
      </c>
      <c r="G258" s="809" t="str">
        <f t="shared" si="26"/>
        <v>Y</v>
      </c>
      <c r="H258" s="807">
        <f t="shared" si="26"/>
        <v>0</v>
      </c>
      <c r="I258" s="888"/>
    </row>
    <row r="259" spans="1:9" ht="29.1">
      <c r="A259" s="805" t="s">
        <v>33</v>
      </c>
      <c r="B259" s="808" t="s">
        <v>2619</v>
      </c>
      <c r="C259" s="809" t="s">
        <v>718</v>
      </c>
      <c r="D259" s="807"/>
      <c r="E259" s="806" t="s">
        <v>33</v>
      </c>
      <c r="F259" s="808" t="str">
        <f t="shared" si="26"/>
        <v>The group aims to make site visits to the majority of group members each year and does not intend to lower the minimum sample</v>
      </c>
      <c r="G259" s="809" t="str">
        <f t="shared" si="26"/>
        <v>Y</v>
      </c>
      <c r="H259" s="807">
        <f t="shared" si="26"/>
        <v>0</v>
      </c>
      <c r="I259" s="887"/>
    </row>
    <row r="260" spans="1:9" ht="14.45">
      <c r="A260" s="805" t="s">
        <v>36</v>
      </c>
      <c r="B260" s="808"/>
      <c r="C260" s="809"/>
      <c r="D260" s="807"/>
      <c r="E260" s="806" t="s">
        <v>36</v>
      </c>
      <c r="F260" s="808">
        <f t="shared" si="26"/>
        <v>0</v>
      </c>
      <c r="G260" s="809">
        <f t="shared" si="26"/>
        <v>0</v>
      </c>
      <c r="H260" s="807">
        <f t="shared" si="26"/>
        <v>0</v>
      </c>
      <c r="I260" s="887"/>
    </row>
    <row r="261" spans="1:9" ht="14.45">
      <c r="A261" s="810"/>
      <c r="B261" s="811"/>
      <c r="C261" s="812"/>
      <c r="D261" s="813"/>
      <c r="E261" s="810"/>
      <c r="F261" s="811"/>
      <c r="G261" s="812"/>
      <c r="H261" s="813"/>
      <c r="I261" s="887"/>
    </row>
    <row r="262" spans="1:9" ht="57.95">
      <c r="A262" s="820">
        <v>11.8</v>
      </c>
      <c r="B262" s="821" t="s">
        <v>2620</v>
      </c>
      <c r="C262" s="822"/>
      <c r="D262" s="823"/>
      <c r="E262" s="824">
        <v>10.8</v>
      </c>
      <c r="F262" s="825" t="s">
        <v>2620</v>
      </c>
      <c r="G262" s="826"/>
      <c r="H262" s="827"/>
      <c r="I262" s="887"/>
    </row>
    <row r="263" spans="1:9" ht="57.95">
      <c r="A263" s="805" t="s">
        <v>711</v>
      </c>
      <c r="B263" s="808" t="s">
        <v>2621</v>
      </c>
      <c r="C263" s="809" t="s">
        <v>718</v>
      </c>
      <c r="D263" s="807"/>
      <c r="E263" s="806" t="s">
        <v>711</v>
      </c>
      <c r="F263" s="808" t="str">
        <f t="shared" ref="F263:H267" si="27">B263</f>
        <v>UKFCG exceeds minimum sampling requirements. Waiving an annual site visit is not permitted in cases where valid stakeholder issues or complaints are brought to the attention of the Group Manager by the CB or a third party concerning a group member or where there are outstanding NCs.</v>
      </c>
      <c r="G263" s="809" t="str">
        <f t="shared" si="27"/>
        <v>Y</v>
      </c>
      <c r="H263" s="807">
        <f t="shared" si="27"/>
        <v>0</v>
      </c>
      <c r="I263" s="887"/>
    </row>
    <row r="264" spans="1:9" ht="57.95">
      <c r="A264" s="805" t="s">
        <v>24</v>
      </c>
      <c r="B264" s="808" t="s">
        <v>2622</v>
      </c>
      <c r="C264" s="809" t="s">
        <v>718</v>
      </c>
      <c r="D264" s="807"/>
      <c r="E264" s="806" t="s">
        <v>24</v>
      </c>
      <c r="F264" s="808" t="str">
        <f t="shared" si="27"/>
        <v>UKFCG  already exceeds minimum sampling requirements. Waiving an annual site visit is not permitted in cases where valid stakeholder issues or complaints are brought to the attention of the Group Manager by the CB or a third party concerning a group member or where there are outstanding NCs.</v>
      </c>
      <c r="G264" s="809" t="str">
        <f t="shared" si="27"/>
        <v>Y</v>
      </c>
      <c r="H264" s="807">
        <f t="shared" si="27"/>
        <v>0</v>
      </c>
      <c r="I264" s="887"/>
    </row>
    <row r="265" spans="1:9" ht="57.95">
      <c r="A265" s="805" t="s">
        <v>29</v>
      </c>
      <c r="B265" s="808" t="s">
        <v>2622</v>
      </c>
      <c r="C265" s="809" t="s">
        <v>718</v>
      </c>
      <c r="D265" s="807"/>
      <c r="E265" s="806" t="s">
        <v>29</v>
      </c>
      <c r="F265" s="808" t="str">
        <f t="shared" si="27"/>
        <v>UKFCG  already exceeds minimum sampling requirements. Waiving an annual site visit is not permitted in cases where valid stakeholder issues or complaints are brought to the attention of the Group Manager by the CB or a third party concerning a group member or where there are outstanding NCs.</v>
      </c>
      <c r="G265" s="809" t="str">
        <f t="shared" si="27"/>
        <v>Y</v>
      </c>
      <c r="H265" s="807">
        <f t="shared" si="27"/>
        <v>0</v>
      </c>
      <c r="I265" s="887"/>
    </row>
    <row r="266" spans="1:9" ht="57.95">
      <c r="A266" s="805" t="s">
        <v>33</v>
      </c>
      <c r="B266" s="808" t="s">
        <v>2622</v>
      </c>
      <c r="C266" s="809" t="s">
        <v>718</v>
      </c>
      <c r="D266" s="807"/>
      <c r="E266" s="806" t="s">
        <v>33</v>
      </c>
      <c r="F266" s="808" t="str">
        <f t="shared" si="27"/>
        <v>UKFCG  already exceeds minimum sampling requirements. Waiving an annual site visit is not permitted in cases where valid stakeholder issues or complaints are brought to the attention of the Group Manager by the CB or a third party concerning a group member or where there are outstanding NCs.</v>
      </c>
      <c r="G266" s="809" t="str">
        <f t="shared" si="27"/>
        <v>Y</v>
      </c>
      <c r="H266" s="807">
        <f t="shared" si="27"/>
        <v>0</v>
      </c>
      <c r="I266" s="887"/>
    </row>
    <row r="267" spans="1:9" ht="14.45">
      <c r="A267" s="805" t="s">
        <v>36</v>
      </c>
      <c r="B267" s="808"/>
      <c r="C267" s="809"/>
      <c r="D267" s="807"/>
      <c r="E267" s="806" t="s">
        <v>36</v>
      </c>
      <c r="F267" s="808">
        <f t="shared" si="27"/>
        <v>0</v>
      </c>
      <c r="G267" s="809">
        <f t="shared" si="27"/>
        <v>0</v>
      </c>
      <c r="H267" s="807">
        <f t="shared" si="27"/>
        <v>0</v>
      </c>
      <c r="I267" s="887"/>
    </row>
    <row r="268" spans="1:9" ht="14.45">
      <c r="A268" s="810"/>
      <c r="B268" s="811"/>
      <c r="C268" s="812"/>
      <c r="D268" s="813"/>
      <c r="E268" s="810"/>
      <c r="F268" s="811"/>
      <c r="G268" s="812"/>
      <c r="H268" s="813"/>
      <c r="I268" s="887"/>
    </row>
    <row r="269" spans="1:9" ht="57.95">
      <c r="A269" s="820">
        <v>11.9</v>
      </c>
      <c r="B269" s="821" t="s">
        <v>2623</v>
      </c>
      <c r="C269" s="822"/>
      <c r="D269" s="823"/>
      <c r="E269" s="824">
        <v>10.9</v>
      </c>
      <c r="F269" s="825" t="s">
        <v>2623</v>
      </c>
      <c r="G269" s="826"/>
      <c r="H269" s="827"/>
      <c r="I269" s="887"/>
    </row>
    <row r="270" spans="1:9" ht="14.45">
      <c r="A270" s="805" t="s">
        <v>711</v>
      </c>
      <c r="B270" s="808" t="s">
        <v>2624</v>
      </c>
      <c r="C270" s="809" t="s">
        <v>718</v>
      </c>
      <c r="D270" s="807"/>
      <c r="E270" s="806" t="s">
        <v>711</v>
      </c>
      <c r="F270" s="808" t="str">
        <f t="shared" ref="F270:H274" si="28">B270</f>
        <v>UKFCG visits the full range of management units each year.</v>
      </c>
      <c r="G270" s="809" t="str">
        <f t="shared" si="28"/>
        <v>Y</v>
      </c>
      <c r="H270" s="807">
        <f t="shared" si="28"/>
        <v>0</v>
      </c>
      <c r="I270" s="887"/>
    </row>
    <row r="271" spans="1:9" ht="14.45">
      <c r="A271" s="805" t="s">
        <v>24</v>
      </c>
      <c r="B271" s="808" t="s">
        <v>2624</v>
      </c>
      <c r="C271" s="809" t="s">
        <v>718</v>
      </c>
      <c r="D271" s="807"/>
      <c r="E271" s="806" t="s">
        <v>24</v>
      </c>
      <c r="F271" s="808" t="str">
        <f t="shared" si="28"/>
        <v>UKFCG visits the full range of management units each year.</v>
      </c>
      <c r="G271" s="809" t="str">
        <f t="shared" si="28"/>
        <v>Y</v>
      </c>
      <c r="H271" s="807">
        <f t="shared" si="28"/>
        <v>0</v>
      </c>
      <c r="I271" s="887"/>
    </row>
    <row r="272" spans="1:9" ht="14.45">
      <c r="A272" s="805" t="s">
        <v>29</v>
      </c>
      <c r="B272" s="808" t="s">
        <v>2624</v>
      </c>
      <c r="C272" s="809" t="s">
        <v>718</v>
      </c>
      <c r="D272" s="807"/>
      <c r="E272" s="806" t="s">
        <v>29</v>
      </c>
      <c r="F272" s="808" t="str">
        <f t="shared" si="28"/>
        <v>UKFCG visits the full range of management units each year.</v>
      </c>
      <c r="G272" s="809" t="str">
        <f t="shared" si="28"/>
        <v>Y</v>
      </c>
      <c r="H272" s="807">
        <f t="shared" si="28"/>
        <v>0</v>
      </c>
      <c r="I272" s="887"/>
    </row>
    <row r="273" spans="1:9" ht="14.45">
      <c r="A273" s="805" t="s">
        <v>33</v>
      </c>
      <c r="B273" s="808" t="s">
        <v>2624</v>
      </c>
      <c r="C273" s="809" t="s">
        <v>718</v>
      </c>
      <c r="D273" s="807"/>
      <c r="E273" s="806" t="s">
        <v>33</v>
      </c>
      <c r="F273" s="808" t="str">
        <f t="shared" si="28"/>
        <v>UKFCG visits the full range of management units each year.</v>
      </c>
      <c r="G273" s="809" t="str">
        <f t="shared" si="28"/>
        <v>Y</v>
      </c>
      <c r="H273" s="807">
        <f t="shared" si="28"/>
        <v>0</v>
      </c>
      <c r="I273" s="887"/>
    </row>
    <row r="274" spans="1:9" ht="14.45">
      <c r="A274" s="805" t="s">
        <v>36</v>
      </c>
      <c r="B274" s="808"/>
      <c r="C274" s="809"/>
      <c r="D274" s="807"/>
      <c r="E274" s="806" t="s">
        <v>36</v>
      </c>
      <c r="F274" s="808">
        <f t="shared" si="28"/>
        <v>0</v>
      </c>
      <c r="G274" s="809">
        <f t="shared" si="28"/>
        <v>0</v>
      </c>
      <c r="H274" s="807">
        <f t="shared" si="28"/>
        <v>0</v>
      </c>
      <c r="I274" s="887"/>
    </row>
    <row r="275" spans="1:9" ht="14.45">
      <c r="A275" s="810"/>
      <c r="B275" s="811"/>
      <c r="C275" s="812"/>
      <c r="D275" s="813"/>
      <c r="E275" s="810"/>
      <c r="F275" s="811"/>
      <c r="G275" s="812"/>
      <c r="H275" s="813"/>
      <c r="I275" s="887"/>
    </row>
    <row r="276" spans="1:9" ht="43.5">
      <c r="A276" s="940" t="s">
        <v>2625</v>
      </c>
      <c r="B276" s="821" t="s">
        <v>2626</v>
      </c>
      <c r="C276" s="822"/>
      <c r="D276" s="823"/>
      <c r="E276" s="941" t="s">
        <v>2627</v>
      </c>
      <c r="F276" s="825" t="s">
        <v>2626</v>
      </c>
      <c r="G276" s="826"/>
      <c r="H276" s="827"/>
      <c r="I276" s="887"/>
    </row>
    <row r="277" spans="1:9" ht="43.5">
      <c r="A277" s="820"/>
      <c r="B277" s="834" t="s">
        <v>2628</v>
      </c>
      <c r="C277" s="822"/>
      <c r="D277" s="823"/>
      <c r="E277" s="824"/>
      <c r="F277" s="835" t="s">
        <v>2628</v>
      </c>
      <c r="G277" s="826"/>
      <c r="H277" s="827"/>
      <c r="I277" s="887"/>
    </row>
    <row r="278" spans="1:9" ht="14.45">
      <c r="A278" s="805" t="s">
        <v>711</v>
      </c>
      <c r="B278" s="808" t="s">
        <v>2629</v>
      </c>
      <c r="C278" s="809" t="s">
        <v>718</v>
      </c>
      <c r="D278" s="807"/>
      <c r="E278" s="806" t="s">
        <v>711</v>
      </c>
      <c r="F278" s="808" t="str">
        <f t="shared" ref="F278:H282" si="29">B278</f>
        <v>Specified in section 9.1.e. of Group Rules - seen during audit</v>
      </c>
      <c r="G278" s="809" t="str">
        <f t="shared" si="29"/>
        <v>Y</v>
      </c>
      <c r="H278" s="807">
        <f t="shared" si="29"/>
        <v>0</v>
      </c>
      <c r="I278" s="887"/>
    </row>
    <row r="279" spans="1:9" ht="29.1">
      <c r="A279" s="805" t="s">
        <v>24</v>
      </c>
      <c r="B279" s="808" t="s">
        <v>2630</v>
      </c>
      <c r="C279" s="809" t="s">
        <v>718</v>
      </c>
      <c r="D279" s="807"/>
      <c r="E279" s="806" t="s">
        <v>24</v>
      </c>
      <c r="F279" s="808" t="str">
        <f t="shared" si="29"/>
        <v>Specified in section 9.1.e. of Group Rules.  Corrective actions are recorded both on the report checklist and a separate Non-conformance register - seen during audit</v>
      </c>
      <c r="G279" s="809" t="str">
        <f t="shared" si="29"/>
        <v>Y</v>
      </c>
      <c r="H279" s="807">
        <f t="shared" si="29"/>
        <v>0</v>
      </c>
      <c r="I279" s="887"/>
    </row>
    <row r="280" spans="1:9" ht="29.1">
      <c r="A280" s="805" t="s">
        <v>29</v>
      </c>
      <c r="B280" s="808" t="s">
        <v>2631</v>
      </c>
      <c r="C280" s="809" t="s">
        <v>718</v>
      </c>
      <c r="D280" s="807"/>
      <c r="E280" s="806" t="s">
        <v>29</v>
      </c>
      <c r="F280" s="808" t="str">
        <f t="shared" si="29"/>
        <v>Specified in section 9.1.e. of Group Rules.  Corrective actions are recorded both on the report checklist and a separate Non-conformance register - reviewed during audit</v>
      </c>
      <c r="G280" s="809" t="str">
        <f t="shared" si="29"/>
        <v>Y</v>
      </c>
      <c r="H280" s="807">
        <f t="shared" si="29"/>
        <v>0</v>
      </c>
      <c r="I280" s="887"/>
    </row>
    <row r="281" spans="1:9" ht="29.1">
      <c r="A281" s="805" t="s">
        <v>33</v>
      </c>
      <c r="B281" s="808" t="s">
        <v>2631</v>
      </c>
      <c r="C281" s="809" t="s">
        <v>718</v>
      </c>
      <c r="D281" s="807"/>
      <c r="E281" s="806" t="s">
        <v>33</v>
      </c>
      <c r="F281" s="808" t="str">
        <f t="shared" si="29"/>
        <v>Specified in section 9.1.e. of Group Rules.  Corrective actions are recorded both on the report checklist and a separate Non-conformance register - reviewed during audit</v>
      </c>
      <c r="G281" s="809" t="str">
        <f t="shared" si="29"/>
        <v>Y</v>
      </c>
      <c r="H281" s="807">
        <f t="shared" si="29"/>
        <v>0</v>
      </c>
      <c r="I281" s="887"/>
    </row>
    <row r="282" spans="1:9" ht="14.45">
      <c r="A282" s="805" t="s">
        <v>36</v>
      </c>
      <c r="B282" s="808"/>
      <c r="C282" s="809"/>
      <c r="D282" s="807"/>
      <c r="E282" s="806" t="s">
        <v>36</v>
      </c>
      <c r="F282" s="808">
        <f t="shared" si="29"/>
        <v>0</v>
      </c>
      <c r="G282" s="809">
        <f t="shared" si="29"/>
        <v>0</v>
      </c>
      <c r="H282" s="807">
        <f t="shared" si="29"/>
        <v>0</v>
      </c>
      <c r="I282" s="887"/>
    </row>
    <row r="283" spans="1:9" ht="14.45">
      <c r="A283" s="810"/>
      <c r="B283" s="811"/>
      <c r="C283" s="812"/>
      <c r="D283" s="813"/>
      <c r="E283" s="810"/>
      <c r="F283" s="811"/>
      <c r="G283" s="812"/>
      <c r="H283" s="813"/>
      <c r="I283" s="887"/>
    </row>
    <row r="284" spans="1:9" ht="15.6">
      <c r="A284" s="870">
        <v>12</v>
      </c>
      <c r="B284" s="829" t="s">
        <v>2632</v>
      </c>
      <c r="C284" s="889"/>
      <c r="D284" s="890"/>
      <c r="E284" s="881">
        <v>11</v>
      </c>
      <c r="F284" s="831" t="s">
        <v>2632</v>
      </c>
      <c r="G284" s="891"/>
      <c r="H284" s="892"/>
      <c r="I284" s="887"/>
    </row>
    <row r="285" spans="1:9" ht="29.1">
      <c r="A285" s="792">
        <v>12.1</v>
      </c>
      <c r="B285" s="821" t="s">
        <v>2633</v>
      </c>
      <c r="C285" s="822"/>
      <c r="D285" s="823"/>
      <c r="E285" s="796">
        <v>11.1</v>
      </c>
      <c r="F285" s="825" t="s">
        <v>2634</v>
      </c>
      <c r="G285" s="826"/>
      <c r="H285" s="827"/>
      <c r="I285" s="887"/>
    </row>
    <row r="286" spans="1:9" ht="43.5">
      <c r="A286" s="805" t="s">
        <v>711</v>
      </c>
      <c r="B286" s="808" t="s">
        <v>2635</v>
      </c>
      <c r="C286" s="893" t="s">
        <v>718</v>
      </c>
      <c r="D286" s="894"/>
      <c r="E286" s="806" t="s">
        <v>711</v>
      </c>
      <c r="F286" s="808" t="str">
        <f t="shared" ref="F286:H290" si="30">B286</f>
        <v>Addressed in 9.1.g of Group Rules and guidance documents Doc.10a/Doc.10b. FSC and PEFC products shall only be sold standing, at stump, at roadside, or delivered to the end user direct from the forest.</v>
      </c>
      <c r="G286" s="809" t="str">
        <f t="shared" si="30"/>
        <v>Y</v>
      </c>
      <c r="H286" s="807">
        <f t="shared" si="30"/>
        <v>0</v>
      </c>
      <c r="I286" s="887"/>
    </row>
    <row r="287" spans="1:9" ht="43.5">
      <c r="A287" s="805" t="s">
        <v>24</v>
      </c>
      <c r="B287" s="808" t="s">
        <v>2635</v>
      </c>
      <c r="C287" s="893" t="s">
        <v>718</v>
      </c>
      <c r="D287" s="807"/>
      <c r="E287" s="806" t="s">
        <v>24</v>
      </c>
      <c r="F287" s="808" t="str">
        <f t="shared" si="30"/>
        <v>Addressed in 9.1.g of Group Rules and guidance documents Doc.10a/Doc.10b. FSC and PEFC products shall only be sold standing, at stump, at roadside, or delivered to the end user direct from the forest.</v>
      </c>
      <c r="G287" s="809" t="str">
        <f t="shared" si="30"/>
        <v>Y</v>
      </c>
      <c r="H287" s="807">
        <f t="shared" si="30"/>
        <v>0</v>
      </c>
      <c r="I287" s="887"/>
    </row>
    <row r="288" spans="1:9" ht="43.5">
      <c r="A288" s="805" t="s">
        <v>29</v>
      </c>
      <c r="B288" s="808" t="s">
        <v>2635</v>
      </c>
      <c r="C288" s="893" t="s">
        <v>718</v>
      </c>
      <c r="D288" s="807"/>
      <c r="E288" s="806" t="s">
        <v>29</v>
      </c>
      <c r="F288" s="808" t="str">
        <f t="shared" si="30"/>
        <v>Addressed in 9.1.g of Group Rules and guidance documents Doc.10a/Doc.10b. FSC and PEFC products shall only be sold standing, at stump, at roadside, or delivered to the end user direct from the forest.</v>
      </c>
      <c r="G288" s="809" t="str">
        <f t="shared" si="30"/>
        <v>Y</v>
      </c>
      <c r="H288" s="807">
        <f t="shared" si="30"/>
        <v>0</v>
      </c>
      <c r="I288" s="887"/>
    </row>
    <row r="289" spans="1:9" ht="43.5">
      <c r="A289" s="805" t="s">
        <v>33</v>
      </c>
      <c r="B289" s="808" t="s">
        <v>2635</v>
      </c>
      <c r="C289" s="893" t="s">
        <v>718</v>
      </c>
      <c r="D289" s="807"/>
      <c r="E289" s="806" t="s">
        <v>33</v>
      </c>
      <c r="F289" s="808" t="str">
        <f t="shared" si="30"/>
        <v>Addressed in 9.1.g of Group Rules and guidance documents Doc.10a/Doc.10b. FSC and PEFC products shall only be sold standing, at stump, at roadside, or delivered to the end user direct from the forest.</v>
      </c>
      <c r="G289" s="809" t="str">
        <f t="shared" si="30"/>
        <v>Y</v>
      </c>
      <c r="H289" s="807">
        <f t="shared" si="30"/>
        <v>0</v>
      </c>
      <c r="I289" s="887"/>
    </row>
    <row r="290" spans="1:9" ht="14.45">
      <c r="A290" s="805" t="s">
        <v>36</v>
      </c>
      <c r="B290" s="808"/>
      <c r="C290" s="809"/>
      <c r="D290" s="807"/>
      <c r="E290" s="806" t="s">
        <v>36</v>
      </c>
      <c r="F290" s="808">
        <f t="shared" si="30"/>
        <v>0</v>
      </c>
      <c r="G290" s="809">
        <f t="shared" si="30"/>
        <v>0</v>
      </c>
      <c r="H290" s="807">
        <f t="shared" si="30"/>
        <v>0</v>
      </c>
      <c r="I290" s="887"/>
    </row>
    <row r="291" spans="1:9" ht="14.45">
      <c r="A291" s="810"/>
      <c r="B291" s="811"/>
      <c r="C291" s="812"/>
      <c r="D291" s="813"/>
      <c r="E291" s="810"/>
      <c r="F291" s="811"/>
      <c r="G291" s="812"/>
      <c r="H291" s="813"/>
      <c r="I291" s="887"/>
    </row>
    <row r="292" spans="1:9" ht="43.5">
      <c r="A292" s="792">
        <v>12.2</v>
      </c>
      <c r="B292" s="793" t="s">
        <v>2636</v>
      </c>
      <c r="C292" s="814"/>
      <c r="D292" s="815"/>
      <c r="E292" s="796">
        <v>11.2</v>
      </c>
      <c r="F292" s="797" t="s">
        <v>2637</v>
      </c>
      <c r="G292" s="816"/>
      <c r="H292" s="817"/>
      <c r="I292" s="887"/>
    </row>
    <row r="293" spans="1:9" ht="43.5">
      <c r="A293" s="805" t="s">
        <v>711</v>
      </c>
      <c r="B293" s="808" t="s">
        <v>2638</v>
      </c>
      <c r="C293" s="893" t="s">
        <v>718</v>
      </c>
      <c r="D293" s="894"/>
      <c r="E293" s="806" t="s">
        <v>711</v>
      </c>
      <c r="F293" s="808" t="str">
        <f t="shared" ref="F293:H297" si="31">B293</f>
        <v xml:space="preserve"> 9.1.g of Group Rules and guidance documents Doc.10a/Doc.10b. FSC and PEFC products shall only be sold standing, at stump, at roadside, or delivered to the end user direct from the forest.</v>
      </c>
      <c r="G293" s="809" t="str">
        <f t="shared" si="31"/>
        <v>Y</v>
      </c>
      <c r="H293" s="807">
        <f t="shared" si="31"/>
        <v>0</v>
      </c>
      <c r="I293" s="887"/>
    </row>
    <row r="294" spans="1:9" ht="43.5">
      <c r="A294" s="805" t="s">
        <v>24</v>
      </c>
      <c r="B294" s="808" t="s">
        <v>2639</v>
      </c>
      <c r="C294" s="809" t="s">
        <v>718</v>
      </c>
      <c r="D294" s="807"/>
      <c r="E294" s="806" t="s">
        <v>24</v>
      </c>
      <c r="F294" s="808" t="str">
        <f t="shared" si="31"/>
        <v>Addressed in 9.1.g of Group Rules and guidance documents Doc.10a/Doc.10b. Examples of sales documentation seen for all sites audited during S1 where timber sales have been undertaken in the past year.  See S1 tab 6.7.1 h for details of documents reviewed</v>
      </c>
      <c r="G294" s="809" t="str">
        <f t="shared" si="31"/>
        <v>Y</v>
      </c>
      <c r="H294" s="807">
        <f t="shared" si="31"/>
        <v>0</v>
      </c>
      <c r="I294" s="887"/>
    </row>
    <row r="295" spans="1:9" ht="144.94999999999999">
      <c r="A295" s="805" t="s">
        <v>29</v>
      </c>
      <c r="B295" s="808" t="s">
        <v>2640</v>
      </c>
      <c r="C295" s="809" t="s">
        <v>718</v>
      </c>
      <c r="D295" s="807"/>
      <c r="E295" s="806" t="s">
        <v>29</v>
      </c>
      <c r="F295" s="808" t="str">
        <f t="shared" si="31"/>
        <v>Addressed in 9.1.g of Group Rules and guidance documents Doc.10a/Doc.10b. Examples of sales documentation seen for all sites audited during S2 where timber sales have been undertaken in the past year. All seen to include correct certificate code and claim.  These included Englefield Invoice SI102318 dated 5/3/24, Leconfield Invoice 73475 dated 17/8/23, Castlemilk &amp; Corrie Estates Invoice 136860 dated 31/3/24, Corsock Invoice P1418280 dated 16/3/23, Glenample Invoice 75/254981 dated 04/06/23, Barr an Taolain Invoice P1018730 dated 06/12/23, North Otter Invoice 373701 dated 26/08/23, Gorteneon SBI P1018148 dated 30/9/23, Dallas Invoice SS10258-1 dated 19/4/24, Dirnanean SBI JJ10180-2 dated 15/4/24, Wester Tullochcurran Invoice 785114 dated 25/11/23</v>
      </c>
      <c r="G295" s="809" t="str">
        <f t="shared" si="31"/>
        <v>Y</v>
      </c>
      <c r="H295" s="807">
        <f t="shared" si="31"/>
        <v>0</v>
      </c>
      <c r="I295" s="887"/>
    </row>
    <row r="296" spans="1:9" ht="116.1">
      <c r="A296" s="805" t="s">
        <v>33</v>
      </c>
      <c r="B296" s="808" t="s">
        <v>2641</v>
      </c>
      <c r="C296" s="809" t="s">
        <v>718</v>
      </c>
      <c r="D296" s="807"/>
      <c r="E296" s="806" t="s">
        <v>33</v>
      </c>
      <c r="F296" s="808" t="str">
        <f t="shared" si="31"/>
        <v>Addressed in 9.1.g of Group Rules and guidance documents Doc.10a/Doc.10b. Examples of sales documentation seen for all sites audited during S3 where timber sales have been undertaken in the past year. All seen to include correct certificate code and claim - all FSC sales and one dual FSC and PEFC.  These included Montreal Invoice 515953 dated 3/4/25, Torry Hill Invoice SI4200 dated 1/4/25, Raby Invoice SI5122780 dated 17/1/25, Auchencairn SBI JJ10720-3 dated 30/4/25, Elicok Invoice 0137 dated 31/1/25, Eradynated SBI 01/500285 dated 11/5/25, Balmac SBI 849122 dated 7/6/25, Dinnet Invoice 325081 dated 30/4/25 ( FSC and PEFC), Ellemford SBI 842852 Dated 9/4/25</v>
      </c>
      <c r="G296" s="809" t="str">
        <f t="shared" si="31"/>
        <v>Y</v>
      </c>
      <c r="H296" s="807">
        <f t="shared" si="31"/>
        <v>0</v>
      </c>
      <c r="I296" s="887"/>
    </row>
    <row r="297" spans="1:9" ht="14.45">
      <c r="A297" s="805" t="s">
        <v>36</v>
      </c>
      <c r="B297" s="808"/>
      <c r="C297" s="809"/>
      <c r="D297" s="807"/>
      <c r="E297" s="806" t="s">
        <v>36</v>
      </c>
      <c r="F297" s="808">
        <f t="shared" si="31"/>
        <v>0</v>
      </c>
      <c r="G297" s="809">
        <f t="shared" si="31"/>
        <v>0</v>
      </c>
      <c r="H297" s="807">
        <f t="shared" si="31"/>
        <v>0</v>
      </c>
      <c r="I297" s="887"/>
    </row>
    <row r="298" spans="1:9" ht="14.45">
      <c r="A298" s="810"/>
      <c r="B298" s="811"/>
      <c r="C298" s="812"/>
      <c r="D298" s="813"/>
      <c r="E298" s="810"/>
      <c r="F298" s="811"/>
      <c r="G298" s="812"/>
      <c r="H298" s="813"/>
      <c r="I298" s="887"/>
    </row>
    <row r="299" spans="1:9" ht="29.1">
      <c r="A299" s="820">
        <v>12.3</v>
      </c>
      <c r="B299" s="821" t="s">
        <v>2642</v>
      </c>
      <c r="C299" s="822"/>
      <c r="D299" s="823"/>
      <c r="E299" s="824">
        <v>11.3</v>
      </c>
      <c r="F299" s="825" t="s">
        <v>2643</v>
      </c>
      <c r="G299" s="826"/>
      <c r="H299" s="827"/>
      <c r="I299" s="887"/>
    </row>
    <row r="300" spans="1:9" ht="72.599999999999994">
      <c r="A300" s="805" t="s">
        <v>711</v>
      </c>
      <c r="B300" s="808" t="s">
        <v>2644</v>
      </c>
      <c r="C300" s="809" t="s">
        <v>718</v>
      </c>
      <c r="D300" s="807"/>
      <c r="E300" s="806" t="s">
        <v>711</v>
      </c>
      <c r="F300" s="808" t="str">
        <f t="shared" ref="F300:H304" si="32">B300</f>
        <v>UKFCG have TUMS approval for promotional use only.  One example of on-product use seen during audit.  Although usage was correct, approval had not been sought due to an oversight ie that the TUMS only covered promotional use.  Minor CAR 2021.1 raised; however on product TUMS approval was provided prior to end of audit, so Minor CAR was closed.</v>
      </c>
      <c r="G300" s="809" t="str">
        <f t="shared" si="32"/>
        <v>Y</v>
      </c>
      <c r="H300" s="807">
        <f t="shared" si="32"/>
        <v>0</v>
      </c>
      <c r="I300" s="887"/>
    </row>
    <row r="301" spans="1:9" ht="57.95">
      <c r="A301" s="805" t="s">
        <v>24</v>
      </c>
      <c r="B301" s="808" t="s">
        <v>2645</v>
      </c>
      <c r="C301" s="809" t="s">
        <v>718</v>
      </c>
      <c r="D301" s="807"/>
      <c r="E301" s="806" t="s">
        <v>24</v>
      </c>
      <c r="F301" s="808" t="str">
        <f t="shared" si="32"/>
        <v>UKFCG have TUMS approval for promotional use. All use of TM approved - no non-compliance noted during audit.  Designated Trademark Controller interviewed during audit showed excellent knowledge of TM requirements, providing an example of recent discussions with a Group member regarding ensuring correct use of TM.</v>
      </c>
      <c r="G301" s="809" t="str">
        <f t="shared" si="32"/>
        <v>Y</v>
      </c>
      <c r="H301" s="807">
        <f t="shared" si="32"/>
        <v>0</v>
      </c>
      <c r="I301" s="887"/>
    </row>
    <row r="302" spans="1:9" ht="57.95">
      <c r="A302" s="805" t="s">
        <v>29</v>
      </c>
      <c r="B302" s="808" t="s">
        <v>2645</v>
      </c>
      <c r="C302" s="809" t="s">
        <v>718</v>
      </c>
      <c r="D302" s="807"/>
      <c r="E302" s="806" t="s">
        <v>29</v>
      </c>
      <c r="F302" s="808" t="str">
        <f t="shared" si="32"/>
        <v>UKFCG have TUMS approval for promotional use. All use of TM approved - no non-compliance noted during audit.  Designated Trademark Controller interviewed during audit showed excellent knowledge of TM requirements, providing an example of recent discussions with a Group member regarding ensuring correct use of TM.</v>
      </c>
      <c r="G302" s="809" t="str">
        <f t="shared" si="32"/>
        <v>Y</v>
      </c>
      <c r="H302" s="807">
        <f t="shared" si="32"/>
        <v>0</v>
      </c>
      <c r="I302" s="887"/>
    </row>
    <row r="303" spans="1:9" ht="43.5">
      <c r="A303" s="805" t="s">
        <v>33</v>
      </c>
      <c r="B303" s="808" t="s">
        <v>2646</v>
      </c>
      <c r="C303" s="809" t="s">
        <v>718</v>
      </c>
      <c r="D303" s="807"/>
      <c r="E303" s="806" t="s">
        <v>33</v>
      </c>
      <c r="F303" s="808" t="str">
        <f t="shared" si="32"/>
        <v>UKFCG have TUMS approval for promotional use. All use of TM approved - no non-compliance noted during audit.  Designated Trademark Controller interviewed during audit showed excellent knowledge of TM requirements.</v>
      </c>
      <c r="G303" s="809" t="str">
        <f t="shared" si="32"/>
        <v>Y</v>
      </c>
      <c r="H303" s="807">
        <f t="shared" si="32"/>
        <v>0</v>
      </c>
      <c r="I303" s="887"/>
    </row>
    <row r="304" spans="1:9" ht="14.45">
      <c r="A304" s="805" t="s">
        <v>36</v>
      </c>
      <c r="B304" s="808"/>
      <c r="C304" s="809"/>
      <c r="D304" s="807"/>
      <c r="E304" s="806" t="s">
        <v>36</v>
      </c>
      <c r="F304" s="808">
        <f t="shared" si="32"/>
        <v>0</v>
      </c>
      <c r="G304" s="809">
        <f t="shared" si="32"/>
        <v>0</v>
      </c>
      <c r="H304" s="807">
        <f t="shared" si="32"/>
        <v>0</v>
      </c>
      <c r="I304" s="887"/>
    </row>
    <row r="305" spans="1:9" ht="14.45">
      <c r="A305" s="810"/>
      <c r="B305" s="811"/>
      <c r="C305" s="812"/>
      <c r="D305" s="813"/>
      <c r="E305" s="810"/>
      <c r="F305" s="811"/>
      <c r="G305" s="812"/>
      <c r="H305" s="813"/>
      <c r="I305" s="887"/>
    </row>
    <row r="306" spans="1:9" ht="29.1">
      <c r="A306" s="792">
        <v>12.4</v>
      </c>
      <c r="B306" s="793" t="s">
        <v>2647</v>
      </c>
      <c r="C306" s="814"/>
      <c r="D306" s="815"/>
      <c r="E306" s="796">
        <v>11.4</v>
      </c>
      <c r="F306" s="797" t="s">
        <v>2648</v>
      </c>
      <c r="G306" s="816"/>
      <c r="H306" s="817"/>
      <c r="I306" s="887"/>
    </row>
    <row r="307" spans="1:9" ht="69.95" customHeight="1">
      <c r="A307" s="792"/>
      <c r="B307" s="834" t="s">
        <v>2649</v>
      </c>
      <c r="C307" s="822"/>
      <c r="D307" s="823"/>
      <c r="E307" s="796"/>
      <c r="F307" s="835" t="s">
        <v>2650</v>
      </c>
      <c r="G307" s="826"/>
      <c r="H307" s="827"/>
      <c r="I307" s="887"/>
    </row>
    <row r="308" spans="1:9" ht="29.1">
      <c r="A308" s="805" t="s">
        <v>711</v>
      </c>
      <c r="B308" s="808" t="s">
        <v>2651</v>
      </c>
      <c r="C308" s="893" t="s">
        <v>718</v>
      </c>
      <c r="D308" s="894"/>
      <c r="E308" s="806" t="s">
        <v>711</v>
      </c>
      <c r="F308" s="808" t="str">
        <f t="shared" ref="F308:H312" si="33">B308</f>
        <v>Members are not issued certificates but are informed of their entry into the UKFCG certified group through issue of Doc.14 Confirmation of Membership.</v>
      </c>
      <c r="G308" s="809" t="str">
        <f t="shared" si="33"/>
        <v>Y</v>
      </c>
      <c r="H308" s="807">
        <f t="shared" si="33"/>
        <v>0</v>
      </c>
      <c r="I308" s="887"/>
    </row>
    <row r="309" spans="1:9" ht="29.1">
      <c r="A309" s="805" t="s">
        <v>24</v>
      </c>
      <c r="B309" s="808" t="s">
        <v>2651</v>
      </c>
      <c r="C309" s="893" t="s">
        <v>718</v>
      </c>
      <c r="D309" s="807"/>
      <c r="E309" s="806" t="s">
        <v>24</v>
      </c>
      <c r="F309" s="808" t="str">
        <f t="shared" si="33"/>
        <v>Members are not issued certificates but are informed of their entry into the UKFCG certified group through issue of Doc.14 Confirmation of Membership.</v>
      </c>
      <c r="G309" s="809" t="str">
        <f t="shared" si="33"/>
        <v>Y</v>
      </c>
      <c r="H309" s="807">
        <f t="shared" si="33"/>
        <v>0</v>
      </c>
      <c r="I309" s="887"/>
    </row>
    <row r="310" spans="1:9" ht="29.1">
      <c r="A310" s="805" t="s">
        <v>29</v>
      </c>
      <c r="B310" s="808" t="s">
        <v>2651</v>
      </c>
      <c r="C310" s="893" t="s">
        <v>718</v>
      </c>
      <c r="D310" s="807"/>
      <c r="E310" s="806" t="s">
        <v>29</v>
      </c>
      <c r="F310" s="808" t="str">
        <f t="shared" si="33"/>
        <v>Members are not issued certificates but are informed of their entry into the UKFCG certified group through issue of Doc.14 Confirmation of Membership.</v>
      </c>
      <c r="G310" s="809" t="str">
        <f t="shared" si="33"/>
        <v>Y</v>
      </c>
      <c r="H310" s="807">
        <f t="shared" si="33"/>
        <v>0</v>
      </c>
      <c r="I310" s="887"/>
    </row>
    <row r="311" spans="1:9" ht="29.1">
      <c r="A311" s="805" t="s">
        <v>33</v>
      </c>
      <c r="B311" s="808" t="s">
        <v>2651</v>
      </c>
      <c r="C311" s="893" t="s">
        <v>718</v>
      </c>
      <c r="D311" s="807"/>
      <c r="E311" s="806" t="s">
        <v>33</v>
      </c>
      <c r="F311" s="808" t="str">
        <f t="shared" si="33"/>
        <v>Members are not issued certificates but are informed of their entry into the UKFCG certified group through issue of Doc.14 Confirmation of Membership.</v>
      </c>
      <c r="G311" s="809" t="str">
        <f t="shared" si="33"/>
        <v>Y</v>
      </c>
      <c r="H311" s="807">
        <f t="shared" si="33"/>
        <v>0</v>
      </c>
      <c r="I311" s="887"/>
    </row>
    <row r="312" spans="1:9" ht="14.45">
      <c r="A312" s="805" t="s">
        <v>36</v>
      </c>
      <c r="B312" s="808"/>
      <c r="C312" s="809"/>
      <c r="D312" s="807"/>
      <c r="E312" s="806" t="s">
        <v>36</v>
      </c>
      <c r="F312" s="808">
        <f t="shared" si="33"/>
        <v>0</v>
      </c>
      <c r="G312" s="809">
        <f t="shared" si="33"/>
        <v>0</v>
      </c>
      <c r="H312" s="807">
        <f t="shared" si="33"/>
        <v>0</v>
      </c>
      <c r="I312" s="887"/>
    </row>
    <row r="313" spans="1:9" ht="14.45">
      <c r="A313" s="810"/>
      <c r="B313" s="811"/>
      <c r="C313" s="812"/>
      <c r="D313" s="813"/>
      <c r="E313" s="810"/>
      <c r="F313" s="811"/>
      <c r="G313" s="812"/>
      <c r="H313" s="813"/>
      <c r="I313" s="887"/>
    </row>
    <row r="314" spans="1:9" ht="18.600000000000001">
      <c r="A314" s="877"/>
      <c r="B314" s="878" t="s">
        <v>2652</v>
      </c>
      <c r="C314" s="879"/>
      <c r="D314" s="880"/>
      <c r="E314" s="866"/>
      <c r="F314" s="942" t="s">
        <v>2653</v>
      </c>
      <c r="G314" s="868"/>
      <c r="H314" s="869"/>
      <c r="I314" s="887"/>
    </row>
    <row r="315" spans="1:9" ht="43.5">
      <c r="A315" s="820" t="s">
        <v>2654</v>
      </c>
      <c r="B315" s="943" t="s">
        <v>2655</v>
      </c>
      <c r="C315" s="822"/>
      <c r="D315" s="823"/>
      <c r="E315" s="810"/>
      <c r="F315" s="811"/>
      <c r="G315" s="812"/>
      <c r="H315" s="813"/>
      <c r="I315" s="887"/>
    </row>
    <row r="316" spans="1:9" ht="14.45">
      <c r="A316" s="805" t="s">
        <v>711</v>
      </c>
      <c r="B316" s="918" t="s">
        <v>2656</v>
      </c>
      <c r="C316" s="944"/>
      <c r="D316" s="945"/>
      <c r="E316" s="810"/>
      <c r="F316" s="811"/>
      <c r="G316" s="812"/>
      <c r="H316" s="813"/>
      <c r="I316" s="887"/>
    </row>
    <row r="317" spans="1:9" ht="14.45">
      <c r="A317" s="805" t="s">
        <v>24</v>
      </c>
      <c r="B317" s="918" t="s">
        <v>2657</v>
      </c>
      <c r="C317" s="946"/>
      <c r="D317" s="947"/>
      <c r="E317" s="810"/>
      <c r="F317" s="811"/>
      <c r="G317" s="812"/>
      <c r="H317" s="813"/>
      <c r="I317" s="887"/>
    </row>
    <row r="318" spans="1:9" ht="14.45">
      <c r="A318" s="805" t="s">
        <v>29</v>
      </c>
      <c r="B318" s="918" t="s">
        <v>2657</v>
      </c>
      <c r="C318" s="946"/>
      <c r="D318" s="947"/>
      <c r="E318" s="810"/>
      <c r="F318" s="811"/>
      <c r="G318" s="812"/>
      <c r="H318" s="813"/>
      <c r="I318" s="887"/>
    </row>
    <row r="319" spans="1:9" ht="14.45">
      <c r="A319" s="805" t="s">
        <v>33</v>
      </c>
      <c r="B319" s="918" t="s">
        <v>2657</v>
      </c>
      <c r="C319" s="946"/>
      <c r="D319" s="947"/>
      <c r="E319" s="810"/>
      <c r="F319" s="811"/>
      <c r="G319" s="812"/>
      <c r="H319" s="813"/>
      <c r="I319" s="887"/>
    </row>
    <row r="320" spans="1:9" ht="14.45">
      <c r="A320" s="805" t="s">
        <v>36</v>
      </c>
      <c r="B320" s="918" t="s">
        <v>2656</v>
      </c>
      <c r="C320" s="946"/>
      <c r="D320" s="947"/>
      <c r="E320" s="810"/>
      <c r="F320" s="811"/>
      <c r="G320" s="812"/>
      <c r="H320" s="813"/>
      <c r="I320" s="887"/>
    </row>
    <row r="321" spans="1:9" ht="14.45">
      <c r="A321" s="810"/>
      <c r="B321" s="811"/>
      <c r="C321" s="812"/>
      <c r="D321" s="813"/>
      <c r="E321" s="810"/>
      <c r="F321" s="811"/>
      <c r="G321" s="812"/>
      <c r="H321" s="813"/>
      <c r="I321" s="887"/>
    </row>
    <row r="322" spans="1:9" ht="14.45">
      <c r="A322" s="792">
        <v>13</v>
      </c>
      <c r="B322" s="793" t="s">
        <v>2658</v>
      </c>
      <c r="C322" s="814"/>
      <c r="D322" s="815"/>
      <c r="E322" s="810"/>
      <c r="F322" s="811"/>
      <c r="G322" s="812"/>
      <c r="H322" s="813"/>
      <c r="I322" s="887"/>
    </row>
    <row r="323" spans="1:9" ht="14.45">
      <c r="A323" s="792">
        <v>13.1</v>
      </c>
      <c r="B323" s="821" t="s">
        <v>2659</v>
      </c>
      <c r="C323" s="822"/>
      <c r="D323" s="823"/>
      <c r="E323" s="810"/>
      <c r="F323" s="811"/>
      <c r="G323" s="812"/>
      <c r="H323" s="813"/>
      <c r="I323" s="887"/>
    </row>
    <row r="324" spans="1:9" ht="144.94999999999999">
      <c r="A324" s="792"/>
      <c r="B324" s="834" t="s">
        <v>2660</v>
      </c>
      <c r="C324" s="822"/>
      <c r="D324" s="823"/>
      <c r="E324" s="762"/>
      <c r="F324" s="811"/>
      <c r="G324" s="812"/>
      <c r="H324" s="813"/>
      <c r="I324" s="887"/>
    </row>
    <row r="325" spans="1:9" ht="14.45">
      <c r="A325" s="810"/>
      <c r="B325" s="811"/>
      <c r="C325" s="812"/>
      <c r="D325" s="813"/>
      <c r="E325" s="762"/>
      <c r="F325" s="811"/>
      <c r="G325" s="812"/>
      <c r="H325" s="813"/>
      <c r="I325" s="887"/>
    </row>
    <row r="326" spans="1:9" ht="43.5">
      <c r="A326" s="820">
        <v>13.2</v>
      </c>
      <c r="B326" s="821" t="s">
        <v>2661</v>
      </c>
      <c r="C326" s="822"/>
      <c r="D326" s="823"/>
      <c r="E326" s="810"/>
      <c r="F326" s="811"/>
      <c r="G326" s="812"/>
      <c r="H326" s="813"/>
      <c r="I326" s="887"/>
    </row>
    <row r="327" spans="1:9" ht="14.45">
      <c r="A327" s="805" t="s">
        <v>711</v>
      </c>
      <c r="B327" s="808"/>
      <c r="C327" s="809"/>
      <c r="D327" s="807"/>
      <c r="E327" s="762"/>
      <c r="F327" s="811"/>
      <c r="G327" s="812"/>
      <c r="H327" s="813"/>
      <c r="I327" s="887"/>
    </row>
    <row r="328" spans="1:9" ht="14.45">
      <c r="A328" s="805" t="s">
        <v>24</v>
      </c>
      <c r="B328" s="808"/>
      <c r="C328" s="809"/>
      <c r="D328" s="807"/>
      <c r="E328" s="762"/>
      <c r="F328" s="811"/>
      <c r="G328" s="812"/>
      <c r="H328" s="813"/>
      <c r="I328" s="887"/>
    </row>
    <row r="329" spans="1:9" ht="14.45">
      <c r="A329" s="805" t="s">
        <v>29</v>
      </c>
      <c r="B329" s="808"/>
      <c r="C329" s="809"/>
      <c r="D329" s="807"/>
      <c r="E329" s="762"/>
      <c r="F329" s="811"/>
      <c r="G329" s="812"/>
      <c r="H329" s="813"/>
      <c r="I329" s="887"/>
    </row>
    <row r="330" spans="1:9" ht="14.45">
      <c r="A330" s="805" t="s">
        <v>33</v>
      </c>
      <c r="B330" s="808"/>
      <c r="C330" s="809"/>
      <c r="D330" s="807"/>
      <c r="E330" s="762"/>
      <c r="F330" s="811"/>
      <c r="G330" s="812"/>
      <c r="H330" s="813"/>
      <c r="I330" s="887"/>
    </row>
    <row r="331" spans="1:9" ht="14.45">
      <c r="A331" s="805" t="s">
        <v>36</v>
      </c>
      <c r="B331" s="808"/>
      <c r="C331" s="809"/>
      <c r="D331" s="807"/>
      <c r="E331" s="762"/>
      <c r="F331" s="811"/>
      <c r="G331" s="812"/>
      <c r="H331" s="813"/>
      <c r="I331" s="887"/>
    </row>
    <row r="332" spans="1:9" ht="14.45">
      <c r="A332" s="810"/>
      <c r="B332" s="811"/>
      <c r="C332" s="812"/>
      <c r="D332" s="813"/>
      <c r="E332" s="762"/>
      <c r="F332" s="811"/>
      <c r="G332" s="812"/>
      <c r="H332" s="813"/>
      <c r="I332" s="887"/>
    </row>
    <row r="333" spans="1:9" ht="140.1" customHeight="1">
      <c r="A333" s="792">
        <v>13.3</v>
      </c>
      <c r="B333" s="793" t="s">
        <v>2662</v>
      </c>
      <c r="C333" s="814"/>
      <c r="D333" s="815"/>
      <c r="E333" s="810"/>
      <c r="F333" s="811"/>
      <c r="G333" s="812"/>
      <c r="H333" s="813"/>
      <c r="I333" s="887"/>
    </row>
    <row r="334" spans="1:9" ht="14.45">
      <c r="A334" s="805" t="s">
        <v>711</v>
      </c>
      <c r="B334" s="918"/>
      <c r="C334" s="893"/>
      <c r="D334" s="894"/>
      <c r="E334" s="762"/>
      <c r="F334" s="811"/>
      <c r="G334" s="812"/>
      <c r="H334" s="813"/>
      <c r="I334" s="887"/>
    </row>
    <row r="335" spans="1:9" ht="14.45">
      <c r="A335" s="805" t="s">
        <v>24</v>
      </c>
      <c r="B335" s="808"/>
      <c r="C335" s="809"/>
      <c r="D335" s="807"/>
      <c r="E335" s="762"/>
      <c r="F335" s="811"/>
      <c r="G335" s="812"/>
      <c r="H335" s="813"/>
      <c r="I335" s="887"/>
    </row>
    <row r="336" spans="1:9" ht="14.45">
      <c r="A336" s="805" t="s">
        <v>29</v>
      </c>
      <c r="B336" s="808"/>
      <c r="C336" s="809"/>
      <c r="D336" s="807"/>
      <c r="E336" s="762"/>
      <c r="F336" s="811"/>
      <c r="G336" s="812"/>
      <c r="H336" s="813"/>
      <c r="I336" s="887"/>
    </row>
    <row r="337" spans="1:9" ht="14.45">
      <c r="A337" s="805" t="s">
        <v>33</v>
      </c>
      <c r="B337" s="808"/>
      <c r="C337" s="809"/>
      <c r="D337" s="807"/>
      <c r="E337" s="762"/>
      <c r="F337" s="811"/>
      <c r="G337" s="812"/>
      <c r="H337" s="813"/>
      <c r="I337" s="887"/>
    </row>
    <row r="338" spans="1:9" ht="14.45">
      <c r="A338" s="805" t="s">
        <v>36</v>
      </c>
      <c r="B338" s="808"/>
      <c r="C338" s="809"/>
      <c r="D338" s="807"/>
      <c r="E338" s="762"/>
      <c r="F338" s="811"/>
      <c r="G338" s="812"/>
      <c r="H338" s="813"/>
      <c r="I338" s="887"/>
    </row>
    <row r="339" spans="1:9" ht="14.45">
      <c r="A339" s="810"/>
      <c r="B339" s="811"/>
      <c r="C339" s="812"/>
      <c r="D339" s="813"/>
      <c r="E339" s="762"/>
      <c r="F339" s="811"/>
      <c r="G339" s="812"/>
      <c r="H339" s="813"/>
      <c r="I339" s="887"/>
    </row>
    <row r="340" spans="1:9" ht="15.6">
      <c r="A340" s="870">
        <v>14</v>
      </c>
      <c r="B340" s="829" t="s">
        <v>2663</v>
      </c>
      <c r="C340" s="889"/>
      <c r="D340" s="890"/>
      <c r="E340" s="762"/>
      <c r="F340" s="811"/>
      <c r="G340" s="812"/>
      <c r="H340" s="813"/>
      <c r="I340" s="887"/>
    </row>
    <row r="341" spans="1:9" ht="14.1" customHeight="1">
      <c r="A341" s="792">
        <v>14.1</v>
      </c>
      <c r="B341" s="821" t="s">
        <v>2664</v>
      </c>
      <c r="C341" s="948"/>
      <c r="D341" s="949"/>
      <c r="E341" s="762"/>
      <c r="F341" s="811"/>
      <c r="G341" s="812"/>
      <c r="H341" s="813"/>
      <c r="I341" s="887"/>
    </row>
    <row r="342" spans="1:9" ht="14.45">
      <c r="A342" s="805" t="s">
        <v>711</v>
      </c>
      <c r="B342" s="918"/>
      <c r="C342" s="893"/>
      <c r="D342" s="894"/>
      <c r="E342" s="762"/>
      <c r="F342" s="811"/>
      <c r="G342" s="812"/>
      <c r="H342" s="813"/>
      <c r="I342" s="887"/>
    </row>
    <row r="343" spans="1:9" ht="14.45">
      <c r="A343" s="805" t="s">
        <v>24</v>
      </c>
      <c r="B343" s="808"/>
      <c r="C343" s="809"/>
      <c r="D343" s="807"/>
      <c r="E343" s="762"/>
      <c r="F343" s="811"/>
      <c r="G343" s="812"/>
      <c r="H343" s="813"/>
      <c r="I343" s="887"/>
    </row>
    <row r="344" spans="1:9" ht="14.45">
      <c r="A344" s="805" t="s">
        <v>29</v>
      </c>
      <c r="B344" s="808"/>
      <c r="C344" s="809"/>
      <c r="D344" s="807"/>
      <c r="E344" s="762"/>
      <c r="F344" s="811"/>
      <c r="G344" s="812"/>
      <c r="H344" s="813"/>
      <c r="I344" s="887"/>
    </row>
    <row r="345" spans="1:9" ht="14.45">
      <c r="A345" s="805" t="s">
        <v>33</v>
      </c>
      <c r="B345" s="808"/>
      <c r="C345" s="809"/>
      <c r="D345" s="807"/>
      <c r="E345" s="762"/>
      <c r="F345" s="811"/>
      <c r="G345" s="812"/>
      <c r="H345" s="813"/>
      <c r="I345" s="887"/>
    </row>
    <row r="346" spans="1:9" ht="14.45">
      <c r="A346" s="805" t="s">
        <v>36</v>
      </c>
      <c r="B346" s="808"/>
      <c r="C346" s="809"/>
      <c r="D346" s="807"/>
      <c r="E346" s="762"/>
      <c r="F346" s="811"/>
      <c r="G346" s="812"/>
      <c r="H346" s="813"/>
      <c r="I346" s="887"/>
    </row>
    <row r="347" spans="1:9" ht="14.45">
      <c r="A347" s="810"/>
      <c r="B347" s="811"/>
      <c r="C347" s="812"/>
      <c r="D347" s="813"/>
      <c r="E347" s="762"/>
      <c r="F347" s="811"/>
      <c r="G347" s="812"/>
      <c r="H347" s="813"/>
      <c r="I347" s="887"/>
    </row>
    <row r="348" spans="1:9" ht="72.599999999999994">
      <c r="A348" s="820">
        <v>14.2</v>
      </c>
      <c r="B348" s="821" t="s">
        <v>2665</v>
      </c>
      <c r="C348" s="822"/>
      <c r="D348" s="823"/>
      <c r="E348" s="762"/>
      <c r="F348" s="811"/>
      <c r="G348" s="812"/>
      <c r="H348" s="813"/>
      <c r="I348" s="887"/>
    </row>
    <row r="349" spans="1:9" ht="14.45">
      <c r="A349" s="805" t="s">
        <v>711</v>
      </c>
      <c r="B349" s="808"/>
      <c r="C349" s="809"/>
      <c r="D349" s="807"/>
      <c r="E349" s="762"/>
      <c r="F349" s="811"/>
      <c r="G349" s="812"/>
      <c r="H349" s="813"/>
      <c r="I349" s="887"/>
    </row>
    <row r="350" spans="1:9" ht="14.45">
      <c r="A350" s="805" t="s">
        <v>24</v>
      </c>
      <c r="B350" s="808"/>
      <c r="C350" s="809"/>
      <c r="D350" s="807"/>
      <c r="E350" s="762"/>
      <c r="F350" s="811"/>
      <c r="G350" s="812"/>
      <c r="H350" s="813"/>
      <c r="I350" s="887"/>
    </row>
    <row r="351" spans="1:9" ht="14.45">
      <c r="A351" s="805" t="s">
        <v>29</v>
      </c>
      <c r="B351" s="808"/>
      <c r="C351" s="809"/>
      <c r="D351" s="807"/>
      <c r="E351" s="762"/>
      <c r="F351" s="811"/>
      <c r="G351" s="812"/>
      <c r="H351" s="813"/>
      <c r="I351" s="887"/>
    </row>
    <row r="352" spans="1:9" ht="14.45">
      <c r="A352" s="805" t="s">
        <v>33</v>
      </c>
      <c r="B352" s="808"/>
      <c r="C352" s="809"/>
      <c r="D352" s="807"/>
      <c r="E352" s="762"/>
      <c r="F352" s="811"/>
      <c r="G352" s="812"/>
      <c r="H352" s="813"/>
      <c r="I352" s="887"/>
    </row>
    <row r="353" spans="1:9" ht="14.45">
      <c r="A353" s="805" t="s">
        <v>36</v>
      </c>
      <c r="B353" s="808"/>
      <c r="C353" s="809"/>
      <c r="D353" s="807"/>
      <c r="E353" s="762"/>
      <c r="F353" s="811"/>
      <c r="G353" s="812"/>
      <c r="H353" s="813"/>
      <c r="I353" s="887"/>
    </row>
    <row r="354" spans="1:9" ht="14.45">
      <c r="A354" s="810"/>
      <c r="B354" s="811"/>
      <c r="C354" s="812"/>
      <c r="D354" s="813"/>
      <c r="E354" s="762"/>
      <c r="F354" s="811"/>
      <c r="G354" s="812"/>
      <c r="H354" s="813"/>
      <c r="I354" s="887"/>
    </row>
    <row r="355" spans="1:9" ht="15.6">
      <c r="A355" s="870">
        <v>15</v>
      </c>
      <c r="B355" s="829" t="s">
        <v>2666</v>
      </c>
      <c r="C355" s="889"/>
      <c r="D355" s="890"/>
      <c r="E355" s="762"/>
      <c r="F355" s="811"/>
      <c r="G355" s="812"/>
      <c r="H355" s="813"/>
      <c r="I355" s="887"/>
    </row>
    <row r="356" spans="1:9" ht="29.1">
      <c r="A356" s="792">
        <v>15.1</v>
      </c>
      <c r="B356" s="821" t="s">
        <v>2667</v>
      </c>
      <c r="C356" s="822"/>
      <c r="D356" s="823"/>
      <c r="E356" s="762"/>
      <c r="F356" s="811"/>
      <c r="G356" s="812"/>
      <c r="H356" s="813"/>
      <c r="I356" s="887"/>
    </row>
    <row r="357" spans="1:9" ht="29.1">
      <c r="A357" s="792"/>
      <c r="B357" s="821" t="s">
        <v>2668</v>
      </c>
      <c r="C357" s="822"/>
      <c r="D357" s="823"/>
      <c r="E357" s="762"/>
      <c r="F357" s="811"/>
      <c r="G357" s="812"/>
      <c r="H357" s="813"/>
      <c r="I357" s="887"/>
    </row>
    <row r="358" spans="1:9" ht="43.5">
      <c r="A358" s="792"/>
      <c r="B358" s="821" t="s">
        <v>2669</v>
      </c>
      <c r="C358" s="822"/>
      <c r="D358" s="823"/>
      <c r="E358" s="762"/>
      <c r="F358" s="811"/>
      <c r="G358" s="812"/>
      <c r="H358" s="813"/>
      <c r="I358" s="887"/>
    </row>
    <row r="359" spans="1:9" ht="14.45">
      <c r="A359" s="805" t="s">
        <v>711</v>
      </c>
      <c r="B359" s="918"/>
      <c r="C359" s="893"/>
      <c r="D359" s="894"/>
      <c r="E359" s="762"/>
      <c r="F359" s="811"/>
      <c r="G359" s="812"/>
      <c r="H359" s="813"/>
      <c r="I359" s="887"/>
    </row>
    <row r="360" spans="1:9" ht="14.45">
      <c r="A360" s="805" t="s">
        <v>24</v>
      </c>
      <c r="B360" s="808"/>
      <c r="C360" s="809"/>
      <c r="D360" s="807"/>
      <c r="E360" s="762"/>
      <c r="F360" s="811"/>
      <c r="G360" s="812"/>
      <c r="H360" s="813"/>
      <c r="I360" s="887"/>
    </row>
    <row r="361" spans="1:9" ht="14.45">
      <c r="A361" s="805" t="s">
        <v>29</v>
      </c>
      <c r="B361" s="808"/>
      <c r="C361" s="809"/>
      <c r="D361" s="807"/>
      <c r="E361" s="762"/>
      <c r="F361" s="811"/>
      <c r="G361" s="812"/>
      <c r="H361" s="813"/>
      <c r="I361" s="887"/>
    </row>
    <row r="362" spans="1:9" ht="14.45">
      <c r="A362" s="805" t="s">
        <v>33</v>
      </c>
      <c r="B362" s="808"/>
      <c r="C362" s="809"/>
      <c r="D362" s="807"/>
      <c r="E362" s="762"/>
      <c r="F362" s="811"/>
      <c r="G362" s="812"/>
      <c r="H362" s="813"/>
      <c r="I362" s="887"/>
    </row>
    <row r="363" spans="1:9" ht="14.45">
      <c r="A363" s="805" t="s">
        <v>36</v>
      </c>
      <c r="B363" s="808"/>
      <c r="C363" s="809"/>
      <c r="D363" s="807"/>
      <c r="E363" s="762"/>
      <c r="F363" s="811"/>
      <c r="G363" s="812"/>
      <c r="H363" s="813"/>
      <c r="I363" s="887"/>
    </row>
    <row r="364" spans="1:9" ht="14.45">
      <c r="A364" s="810"/>
      <c r="B364" s="811"/>
      <c r="C364" s="812"/>
      <c r="D364" s="813"/>
      <c r="E364" s="762"/>
      <c r="F364" s="811"/>
      <c r="G364" s="812"/>
      <c r="H364" s="813"/>
      <c r="I364" s="887"/>
    </row>
    <row r="365" spans="1:9" ht="43.5">
      <c r="A365" s="792">
        <v>15.2</v>
      </c>
      <c r="B365" s="793" t="s">
        <v>2670</v>
      </c>
      <c r="C365" s="814"/>
      <c r="D365" s="815"/>
      <c r="E365" s="762"/>
      <c r="F365" s="811"/>
      <c r="G365" s="812"/>
      <c r="H365" s="813"/>
      <c r="I365" s="887"/>
    </row>
    <row r="366" spans="1:9" ht="14.45">
      <c r="A366" s="805" t="s">
        <v>711</v>
      </c>
      <c r="B366" s="918"/>
      <c r="C366" s="893"/>
      <c r="D366" s="894"/>
      <c r="E366" s="762"/>
      <c r="F366" s="811"/>
      <c r="G366" s="812"/>
      <c r="H366" s="813"/>
      <c r="I366" s="887"/>
    </row>
    <row r="367" spans="1:9" ht="14.45">
      <c r="A367" s="805" t="s">
        <v>24</v>
      </c>
      <c r="B367" s="808"/>
      <c r="C367" s="809"/>
      <c r="D367" s="807"/>
      <c r="E367" s="762"/>
      <c r="F367" s="811"/>
      <c r="G367" s="812"/>
      <c r="H367" s="813"/>
      <c r="I367" s="887"/>
    </row>
    <row r="368" spans="1:9" ht="14.45">
      <c r="A368" s="805" t="s">
        <v>29</v>
      </c>
      <c r="B368" s="808"/>
      <c r="C368" s="809"/>
      <c r="D368" s="807"/>
      <c r="E368" s="762"/>
      <c r="F368" s="811"/>
      <c r="G368" s="812"/>
      <c r="H368" s="813"/>
      <c r="I368" s="887"/>
    </row>
    <row r="369" spans="1:9" ht="14.45">
      <c r="A369" s="805" t="s">
        <v>33</v>
      </c>
      <c r="B369" s="808"/>
      <c r="C369" s="809"/>
      <c r="D369" s="807"/>
      <c r="E369" s="762"/>
      <c r="F369" s="811"/>
      <c r="G369" s="812"/>
      <c r="H369" s="813"/>
      <c r="I369" s="887"/>
    </row>
    <row r="370" spans="1:9" ht="14.45">
      <c r="A370" s="805" t="s">
        <v>36</v>
      </c>
      <c r="B370" s="808"/>
      <c r="C370" s="809"/>
      <c r="D370" s="807"/>
      <c r="E370" s="762"/>
      <c r="F370" s="811"/>
      <c r="G370" s="812"/>
      <c r="H370" s="813"/>
      <c r="I370" s="887"/>
    </row>
    <row r="371" spans="1:9" ht="14.45">
      <c r="A371" s="810"/>
      <c r="B371" s="811"/>
      <c r="C371" s="812"/>
      <c r="D371" s="813"/>
      <c r="E371" s="762"/>
      <c r="F371" s="811"/>
      <c r="G371" s="812"/>
      <c r="H371" s="813"/>
      <c r="I371" s="887"/>
    </row>
    <row r="372" spans="1:9" ht="15.6">
      <c r="A372" s="838">
        <v>16</v>
      </c>
      <c r="B372" s="784" t="s">
        <v>2671</v>
      </c>
      <c r="C372" s="839"/>
      <c r="D372" s="840"/>
      <c r="E372" s="762"/>
      <c r="F372" s="811"/>
      <c r="G372" s="812"/>
      <c r="H372" s="813"/>
      <c r="I372" s="887"/>
    </row>
    <row r="373" spans="1:9" ht="159.6">
      <c r="A373" s="820">
        <v>16.100000000000001</v>
      </c>
      <c r="B373" s="821" t="s">
        <v>2672</v>
      </c>
      <c r="C373" s="822"/>
      <c r="D373" s="823"/>
      <c r="E373" s="762"/>
      <c r="F373" s="811"/>
      <c r="G373" s="812"/>
      <c r="H373" s="813"/>
      <c r="I373" s="887"/>
    </row>
    <row r="374" spans="1:9" ht="14.45">
      <c r="A374" s="805" t="s">
        <v>711</v>
      </c>
      <c r="B374" s="808"/>
      <c r="C374" s="809"/>
      <c r="D374" s="807"/>
      <c r="E374" s="762"/>
      <c r="F374" s="811"/>
      <c r="G374" s="812"/>
      <c r="H374" s="813"/>
      <c r="I374" s="887"/>
    </row>
    <row r="375" spans="1:9" ht="14.45">
      <c r="A375" s="805" t="s">
        <v>24</v>
      </c>
      <c r="B375" s="808"/>
      <c r="C375" s="809"/>
      <c r="D375" s="807"/>
      <c r="E375" s="762"/>
      <c r="F375" s="811"/>
      <c r="G375" s="812"/>
      <c r="H375" s="813"/>
      <c r="I375" s="887"/>
    </row>
    <row r="376" spans="1:9" ht="14.45">
      <c r="A376" s="805" t="s">
        <v>29</v>
      </c>
      <c r="B376" s="808"/>
      <c r="C376" s="809"/>
      <c r="D376" s="807"/>
      <c r="E376" s="762"/>
      <c r="F376" s="811"/>
      <c r="G376" s="812"/>
      <c r="H376" s="813"/>
      <c r="I376" s="887"/>
    </row>
    <row r="377" spans="1:9" ht="14.45">
      <c r="A377" s="805" t="s">
        <v>33</v>
      </c>
      <c r="B377" s="808"/>
      <c r="C377" s="809"/>
      <c r="D377" s="807"/>
      <c r="E377" s="762"/>
      <c r="F377" s="811"/>
      <c r="G377" s="812"/>
      <c r="H377" s="813"/>
      <c r="I377" s="887"/>
    </row>
    <row r="378" spans="1:9" ht="14.45">
      <c r="A378" s="805" t="s">
        <v>36</v>
      </c>
      <c r="B378" s="808"/>
      <c r="C378" s="809"/>
      <c r="D378" s="807"/>
      <c r="E378" s="762"/>
      <c r="F378" s="811"/>
      <c r="G378" s="812"/>
      <c r="H378" s="813"/>
      <c r="I378" s="887"/>
    </row>
    <row r="379" spans="1:9" ht="14.45">
      <c r="A379" s="810"/>
      <c r="B379" s="811"/>
      <c r="C379" s="812"/>
      <c r="D379" s="813"/>
      <c r="E379" s="762"/>
      <c r="F379" s="811"/>
      <c r="G379" s="812"/>
      <c r="H379" s="813"/>
      <c r="I379" s="887"/>
    </row>
    <row r="380" spans="1:9" ht="15.6">
      <c r="A380" s="870">
        <v>18</v>
      </c>
      <c r="B380" s="829" t="s">
        <v>2673</v>
      </c>
      <c r="C380" s="889"/>
      <c r="D380" s="890"/>
      <c r="E380" s="762"/>
      <c r="F380" s="811"/>
      <c r="G380" s="812"/>
      <c r="H380" s="813"/>
      <c r="I380" s="887"/>
    </row>
    <row r="381" spans="1:9" ht="43.5">
      <c r="A381" s="792">
        <v>18.100000000000001</v>
      </c>
      <c r="B381" s="821" t="s">
        <v>2674</v>
      </c>
      <c r="C381" s="822"/>
      <c r="D381" s="823"/>
      <c r="E381" s="762"/>
      <c r="F381" s="811"/>
      <c r="G381" s="812"/>
      <c r="H381" s="813"/>
      <c r="I381" s="887"/>
    </row>
    <row r="382" spans="1:9" ht="84">
      <c r="A382" s="158"/>
      <c r="B382" s="357" t="s">
        <v>2675</v>
      </c>
      <c r="C382" s="355"/>
      <c r="D382" s="356"/>
      <c r="E382" s="150"/>
      <c r="F382" s="169"/>
      <c r="G382" s="354"/>
      <c r="H382" s="170"/>
    </row>
    <row r="383" spans="1:9">
      <c r="A383" s="164" t="s">
        <v>711</v>
      </c>
      <c r="B383" s="363"/>
      <c r="C383" s="361"/>
      <c r="D383" s="362"/>
      <c r="E383" s="150"/>
      <c r="F383" s="169"/>
      <c r="G383" s="354"/>
      <c r="H383" s="170"/>
    </row>
    <row r="384" spans="1:9">
      <c r="A384" s="164" t="s">
        <v>24</v>
      </c>
      <c r="B384" s="165"/>
      <c r="C384" s="352"/>
      <c r="D384" s="167"/>
      <c r="E384" s="150"/>
      <c r="F384" s="169"/>
      <c r="G384" s="354"/>
      <c r="H384" s="170"/>
    </row>
    <row r="385" spans="1:8">
      <c r="A385" s="164" t="s">
        <v>29</v>
      </c>
      <c r="B385" s="165"/>
      <c r="C385" s="352"/>
      <c r="D385" s="167"/>
      <c r="E385" s="150"/>
      <c r="F385" s="169"/>
      <c r="G385" s="354"/>
      <c r="H385" s="170"/>
    </row>
    <row r="386" spans="1:8">
      <c r="A386" s="164" t="s">
        <v>33</v>
      </c>
      <c r="B386" s="165"/>
      <c r="C386" s="352"/>
      <c r="D386" s="167"/>
      <c r="E386" s="150"/>
      <c r="F386" s="169"/>
      <c r="G386" s="354"/>
      <c r="H386" s="170"/>
    </row>
    <row r="387" spans="1:8">
      <c r="A387" s="164" t="s">
        <v>36</v>
      </c>
      <c r="B387" s="165"/>
      <c r="C387" s="352"/>
      <c r="D387" s="167"/>
      <c r="E387" s="150"/>
      <c r="F387" s="169"/>
      <c r="G387" s="354"/>
      <c r="H387" s="170"/>
    </row>
    <row r="388" spans="1:8">
      <c r="A388" s="168"/>
      <c r="B388" s="169"/>
      <c r="C388" s="354"/>
      <c r="D388" s="170"/>
      <c r="E388" s="150"/>
      <c r="F388" s="169"/>
      <c r="G388" s="354"/>
      <c r="H388" s="170"/>
    </row>
    <row r="389" spans="1:8" ht="42" customHeight="1">
      <c r="A389" s="158"/>
      <c r="B389" s="172" t="s">
        <v>2676</v>
      </c>
      <c r="C389" s="355"/>
      <c r="D389" s="356"/>
      <c r="E389" s="150"/>
      <c r="F389" s="169"/>
      <c r="G389" s="354"/>
      <c r="H389" s="170"/>
    </row>
    <row r="390" spans="1:8">
      <c r="A390" s="164" t="s">
        <v>711</v>
      </c>
      <c r="B390" s="363"/>
      <c r="C390" s="361"/>
      <c r="D390" s="362"/>
      <c r="E390" s="150"/>
      <c r="F390" s="169"/>
      <c r="G390" s="354"/>
      <c r="H390" s="170"/>
    </row>
    <row r="391" spans="1:8">
      <c r="A391" s="164" t="s">
        <v>24</v>
      </c>
      <c r="B391" s="165"/>
      <c r="C391" s="352"/>
      <c r="D391" s="167"/>
      <c r="E391" s="150"/>
      <c r="F391" s="169"/>
      <c r="G391" s="354"/>
      <c r="H391" s="170"/>
    </row>
    <row r="392" spans="1:8">
      <c r="A392" s="164" t="s">
        <v>29</v>
      </c>
      <c r="B392" s="165"/>
      <c r="C392" s="352"/>
      <c r="D392" s="167"/>
      <c r="E392" s="150"/>
      <c r="F392" s="169"/>
      <c r="G392" s="354"/>
      <c r="H392" s="170"/>
    </row>
    <row r="393" spans="1:8">
      <c r="A393" s="164" t="s">
        <v>33</v>
      </c>
      <c r="B393" s="165"/>
      <c r="C393" s="352"/>
      <c r="D393" s="167"/>
      <c r="E393" s="150"/>
      <c r="F393" s="169"/>
      <c r="G393" s="354"/>
      <c r="H393" s="170"/>
    </row>
    <row r="394" spans="1:8">
      <c r="A394" s="164" t="s">
        <v>36</v>
      </c>
      <c r="B394" s="165"/>
      <c r="C394" s="352"/>
      <c r="D394" s="167"/>
      <c r="E394" s="150"/>
      <c r="F394" s="169"/>
      <c r="G394" s="354"/>
      <c r="H394" s="170"/>
    </row>
    <row r="395" spans="1:8">
      <c r="A395" s="168"/>
      <c r="B395" s="169"/>
      <c r="C395" s="354"/>
      <c r="D395" s="170"/>
      <c r="E395" s="150"/>
      <c r="F395" s="169"/>
      <c r="G395" s="354"/>
      <c r="H395" s="170"/>
    </row>
    <row r="396" spans="1:8" ht="15.6">
      <c r="A396" s="358">
        <v>19</v>
      </c>
      <c r="B396" s="353" t="s">
        <v>2677</v>
      </c>
      <c r="C396" s="359"/>
      <c r="D396" s="360"/>
      <c r="E396" s="150"/>
      <c r="F396" s="169"/>
      <c r="G396" s="354"/>
      <c r="H396" s="170"/>
    </row>
    <row r="397" spans="1:8" ht="42">
      <c r="A397" s="171">
        <v>19.100000000000001</v>
      </c>
      <c r="B397" s="172" t="s">
        <v>2678</v>
      </c>
      <c r="C397" s="355"/>
      <c r="D397" s="356"/>
      <c r="E397" s="150"/>
      <c r="F397" s="169"/>
      <c r="G397" s="354"/>
      <c r="H397" s="170"/>
    </row>
    <row r="398" spans="1:8">
      <c r="A398" s="164" t="s">
        <v>711</v>
      </c>
      <c r="B398" s="165"/>
      <c r="C398" s="352"/>
      <c r="D398" s="167"/>
      <c r="E398" s="150"/>
      <c r="F398" s="169"/>
      <c r="G398" s="354"/>
      <c r="H398" s="170"/>
    </row>
    <row r="399" spans="1:8">
      <c r="A399" s="164" t="s">
        <v>24</v>
      </c>
      <c r="B399" s="165"/>
      <c r="C399" s="352"/>
      <c r="D399" s="167"/>
      <c r="E399" s="150"/>
      <c r="F399" s="169"/>
      <c r="G399" s="354"/>
      <c r="H399" s="170"/>
    </row>
    <row r="400" spans="1:8">
      <c r="A400" s="164" t="s">
        <v>29</v>
      </c>
      <c r="B400" s="165"/>
      <c r="C400" s="352"/>
      <c r="D400" s="167"/>
      <c r="E400" s="150"/>
      <c r="F400" s="169"/>
      <c r="G400" s="354"/>
      <c r="H400" s="170"/>
    </row>
    <row r="401" spans="1:8">
      <c r="A401" s="164" t="s">
        <v>33</v>
      </c>
      <c r="B401" s="165"/>
      <c r="C401" s="352"/>
      <c r="D401" s="167"/>
      <c r="E401" s="150"/>
      <c r="F401" s="169"/>
      <c r="G401" s="354"/>
      <c r="H401" s="170"/>
    </row>
    <row r="402" spans="1:8">
      <c r="A402" s="164" t="s">
        <v>36</v>
      </c>
      <c r="B402" s="165"/>
      <c r="C402" s="352"/>
      <c r="D402" s="167"/>
      <c r="E402" s="150"/>
      <c r="F402" s="169"/>
      <c r="G402" s="354"/>
      <c r="H402" s="170"/>
    </row>
    <row r="403" spans="1:8">
      <c r="A403" s="168"/>
      <c r="B403" s="169"/>
      <c r="C403" s="354"/>
      <c r="D403" s="170"/>
      <c r="E403" s="150"/>
      <c r="F403" s="169"/>
      <c r="G403" s="354"/>
      <c r="H403" s="170"/>
    </row>
    <row r="404" spans="1:8">
      <c r="A404" s="171">
        <v>19.2</v>
      </c>
      <c r="B404" s="172" t="s">
        <v>2679</v>
      </c>
      <c r="C404" s="355"/>
      <c r="D404" s="356"/>
      <c r="E404" s="150"/>
      <c r="F404" s="169"/>
      <c r="G404" s="354"/>
      <c r="H404" s="170"/>
    </row>
    <row r="405" spans="1:8">
      <c r="A405" s="164" t="s">
        <v>711</v>
      </c>
      <c r="B405" s="165"/>
      <c r="C405" s="352"/>
      <c r="D405" s="167"/>
      <c r="E405" s="150"/>
      <c r="F405" s="169"/>
      <c r="G405" s="354"/>
      <c r="H405" s="170"/>
    </row>
    <row r="406" spans="1:8">
      <c r="A406" s="164" t="s">
        <v>24</v>
      </c>
      <c r="B406" s="165"/>
      <c r="C406" s="352"/>
      <c r="D406" s="167"/>
      <c r="E406" s="150"/>
      <c r="F406" s="169"/>
      <c r="G406" s="354"/>
      <c r="H406" s="170"/>
    </row>
    <row r="407" spans="1:8">
      <c r="A407" s="164" t="s">
        <v>29</v>
      </c>
      <c r="B407" s="165"/>
      <c r="C407" s="352"/>
      <c r="D407" s="167"/>
      <c r="E407" s="150"/>
      <c r="F407" s="169"/>
      <c r="G407" s="354"/>
      <c r="H407" s="170"/>
    </row>
    <row r="408" spans="1:8">
      <c r="A408" s="164" t="s">
        <v>33</v>
      </c>
      <c r="B408" s="165"/>
      <c r="C408" s="352"/>
      <c r="D408" s="167"/>
      <c r="E408" s="150"/>
      <c r="F408" s="169"/>
      <c r="G408" s="354"/>
      <c r="H408" s="170"/>
    </row>
    <row r="409" spans="1:8">
      <c r="A409" s="164" t="s">
        <v>36</v>
      </c>
      <c r="B409" s="165"/>
      <c r="C409" s="352"/>
      <c r="D409" s="167"/>
      <c r="E409" s="150"/>
      <c r="F409" s="169"/>
      <c r="G409" s="354"/>
      <c r="H409" s="170"/>
    </row>
    <row r="410" spans="1:8">
      <c r="A410" s="168"/>
      <c r="B410" s="169"/>
      <c r="C410" s="354"/>
      <c r="D410" s="170"/>
      <c r="E410" s="150"/>
      <c r="F410" s="169"/>
      <c r="G410" s="354"/>
      <c r="H410" s="170"/>
    </row>
    <row r="411" spans="1:8" ht="56.1">
      <c r="A411" s="171">
        <v>19.3</v>
      </c>
      <c r="B411" s="172" t="s">
        <v>2680</v>
      </c>
      <c r="C411" s="355"/>
      <c r="D411" s="356"/>
      <c r="E411" s="150"/>
      <c r="F411" s="169"/>
      <c r="G411" s="354"/>
      <c r="H411" s="170"/>
    </row>
    <row r="412" spans="1:8">
      <c r="A412" s="164" t="s">
        <v>711</v>
      </c>
      <c r="B412" s="165"/>
      <c r="C412" s="352"/>
      <c r="D412" s="167"/>
      <c r="E412" s="150"/>
      <c r="F412" s="169"/>
      <c r="G412" s="354"/>
      <c r="H412" s="170"/>
    </row>
    <row r="413" spans="1:8">
      <c r="A413" s="164" t="s">
        <v>24</v>
      </c>
      <c r="B413" s="165"/>
      <c r="C413" s="352"/>
      <c r="D413" s="167"/>
      <c r="E413" s="150"/>
      <c r="F413" s="169"/>
      <c r="G413" s="354"/>
      <c r="H413" s="170"/>
    </row>
    <row r="414" spans="1:8">
      <c r="A414" s="164" t="s">
        <v>29</v>
      </c>
      <c r="B414" s="165"/>
      <c r="C414" s="352"/>
      <c r="D414" s="167"/>
      <c r="E414" s="150"/>
      <c r="F414" s="169"/>
      <c r="G414" s="354"/>
      <c r="H414" s="170"/>
    </row>
    <row r="415" spans="1:8">
      <c r="A415" s="164" t="s">
        <v>33</v>
      </c>
      <c r="B415" s="165"/>
      <c r="C415" s="352"/>
      <c r="D415" s="167"/>
      <c r="E415" s="150"/>
      <c r="F415" s="169"/>
      <c r="G415" s="354"/>
      <c r="H415" s="170"/>
    </row>
    <row r="416" spans="1:8">
      <c r="A416" s="164" t="s">
        <v>36</v>
      </c>
      <c r="B416" s="165"/>
      <c r="C416" s="352"/>
      <c r="D416" s="167"/>
      <c r="E416" s="150"/>
      <c r="F416" s="169"/>
      <c r="G416" s="354"/>
      <c r="H416" s="170"/>
    </row>
    <row r="417" spans="1:8">
      <c r="A417" s="168"/>
      <c r="B417" s="169"/>
      <c r="C417" s="354"/>
      <c r="D417" s="170"/>
      <c r="E417" s="150"/>
      <c r="F417" s="169"/>
      <c r="G417" s="354"/>
      <c r="H417" s="170"/>
    </row>
    <row r="418" spans="1:8" ht="27.95">
      <c r="A418" s="171">
        <v>19.399999999999999</v>
      </c>
      <c r="B418" s="172" t="s">
        <v>2681</v>
      </c>
      <c r="C418" s="355"/>
      <c r="D418" s="356"/>
      <c r="E418" s="150"/>
      <c r="F418" s="169"/>
      <c r="G418" s="354"/>
      <c r="H418" s="170"/>
    </row>
    <row r="419" spans="1:8">
      <c r="A419" s="164" t="s">
        <v>711</v>
      </c>
      <c r="B419" s="165"/>
      <c r="C419" s="352"/>
      <c r="D419" s="167"/>
      <c r="E419" s="150"/>
      <c r="F419" s="169"/>
      <c r="G419" s="354"/>
      <c r="H419" s="170"/>
    </row>
    <row r="420" spans="1:8">
      <c r="A420" s="164" t="s">
        <v>24</v>
      </c>
      <c r="B420" s="165"/>
      <c r="C420" s="352"/>
      <c r="D420" s="167"/>
      <c r="E420" s="150"/>
      <c r="F420" s="169"/>
      <c r="G420" s="354"/>
      <c r="H420" s="170"/>
    </row>
    <row r="421" spans="1:8">
      <c r="A421" s="164" t="s">
        <v>29</v>
      </c>
      <c r="B421" s="165"/>
      <c r="C421" s="352"/>
      <c r="D421" s="167"/>
      <c r="E421" s="150"/>
      <c r="F421" s="169"/>
      <c r="G421" s="354"/>
      <c r="H421" s="170"/>
    </row>
    <row r="422" spans="1:8">
      <c r="A422" s="164" t="s">
        <v>33</v>
      </c>
      <c r="B422" s="165"/>
      <c r="C422" s="352"/>
      <c r="D422" s="167"/>
      <c r="E422" s="150"/>
      <c r="F422" s="169"/>
      <c r="G422" s="354"/>
      <c r="H422" s="170"/>
    </row>
    <row r="423" spans="1:8">
      <c r="A423" s="164" t="s">
        <v>36</v>
      </c>
      <c r="B423" s="165"/>
      <c r="C423" s="352"/>
      <c r="D423" s="167"/>
      <c r="E423" s="150"/>
      <c r="F423" s="169"/>
      <c r="G423" s="354"/>
      <c r="H423" s="170"/>
    </row>
    <row r="424" spans="1:8">
      <c r="A424" s="154"/>
      <c r="B424" s="154"/>
      <c r="C424" s="405"/>
      <c r="D424" s="154"/>
      <c r="E424" s="150"/>
      <c r="F424" s="169"/>
      <c r="G424" s="354"/>
      <c r="H424" s="170"/>
    </row>
    <row r="425" spans="1:8">
      <c r="A425" s="154"/>
      <c r="B425" s="154"/>
      <c r="C425" s="405"/>
      <c r="D425" s="154"/>
      <c r="E425" s="150"/>
      <c r="F425" s="169"/>
      <c r="G425" s="354"/>
      <c r="H425" s="170"/>
    </row>
    <row r="426" spans="1:8">
      <c r="A426" s="154"/>
      <c r="B426" s="154"/>
      <c r="C426" s="405"/>
      <c r="D426" s="154"/>
      <c r="E426" s="150"/>
      <c r="F426" s="169"/>
      <c r="G426" s="354"/>
      <c r="H426" s="170"/>
    </row>
    <row r="427" spans="1:8">
      <c r="A427" s="154"/>
      <c r="B427" s="154"/>
      <c r="C427" s="405"/>
      <c r="D427" s="154"/>
      <c r="E427" s="150"/>
      <c r="F427" s="169"/>
      <c r="G427" s="354"/>
      <c r="H427" s="170"/>
    </row>
    <row r="428" spans="1:8">
      <c r="A428" s="154"/>
      <c r="B428" s="154"/>
      <c r="C428" s="405"/>
      <c r="D428" s="154"/>
      <c r="E428" s="150"/>
      <c r="F428" s="169"/>
      <c r="G428" s="354"/>
      <c r="H428" s="170"/>
    </row>
    <row r="429" spans="1:8">
      <c r="A429" s="154"/>
      <c r="B429" s="154"/>
      <c r="C429" s="405"/>
      <c r="D429" s="154"/>
      <c r="E429" s="150"/>
      <c r="F429" s="169"/>
      <c r="G429" s="354"/>
      <c r="H429" s="170"/>
    </row>
    <row r="430" spans="1:8">
      <c r="A430" s="154"/>
      <c r="B430" s="154"/>
      <c r="C430" s="405"/>
      <c r="D430" s="154"/>
      <c r="E430" s="150"/>
      <c r="F430" s="169"/>
      <c r="G430" s="354"/>
      <c r="H430" s="170"/>
    </row>
    <row r="431" spans="1:8">
      <c r="A431" s="154"/>
      <c r="B431" s="154"/>
      <c r="C431" s="405"/>
      <c r="D431" s="154"/>
      <c r="E431" s="150"/>
      <c r="F431" s="169"/>
      <c r="G431" s="354"/>
      <c r="H431" s="170"/>
    </row>
    <row r="432" spans="1:8">
      <c r="A432" s="154"/>
      <c r="B432" s="154"/>
      <c r="C432" s="405"/>
      <c r="D432" s="154"/>
      <c r="E432" s="150"/>
      <c r="F432" s="169"/>
      <c r="G432" s="354"/>
      <c r="H432" s="170"/>
    </row>
    <row r="433" spans="1:8">
      <c r="A433" s="154"/>
      <c r="B433" s="154"/>
      <c r="C433" s="405"/>
      <c r="D433" s="154"/>
      <c r="E433" s="150"/>
      <c r="F433" s="169"/>
      <c r="G433" s="354"/>
      <c r="H433" s="170"/>
    </row>
    <row r="434" spans="1:8">
      <c r="A434" s="154"/>
      <c r="B434" s="154"/>
      <c r="C434" s="405"/>
      <c r="D434" s="154"/>
      <c r="E434" s="150"/>
      <c r="F434" s="169"/>
      <c r="G434" s="354"/>
      <c r="H434" s="170"/>
    </row>
    <row r="435" spans="1:8">
      <c r="A435" s="154"/>
      <c r="B435" s="154"/>
      <c r="C435" s="405"/>
      <c r="D435" s="154"/>
      <c r="E435" s="150"/>
      <c r="F435" s="169"/>
      <c r="G435" s="354"/>
      <c r="H435" s="170"/>
    </row>
    <row r="436" spans="1:8">
      <c r="A436" s="154"/>
      <c r="B436" s="154"/>
      <c r="C436" s="405"/>
      <c r="D436" s="154"/>
      <c r="E436" s="150"/>
      <c r="F436" s="169"/>
      <c r="G436" s="354"/>
      <c r="H436" s="170"/>
    </row>
    <row r="437" spans="1:8">
      <c r="A437" s="154"/>
      <c r="B437" s="154"/>
      <c r="C437" s="405"/>
      <c r="D437" s="154"/>
      <c r="E437" s="150"/>
      <c r="F437" s="169"/>
      <c r="G437" s="354"/>
      <c r="H437" s="170"/>
    </row>
    <row r="438" spans="1:8">
      <c r="A438" s="154"/>
      <c r="B438" s="154"/>
      <c r="C438" s="405"/>
      <c r="D438" s="154"/>
      <c r="E438" s="150"/>
      <c r="F438" s="169"/>
      <c r="G438" s="354"/>
      <c r="H438" s="170"/>
    </row>
    <row r="439" spans="1:8">
      <c r="A439" s="154"/>
      <c r="B439" s="154"/>
      <c r="C439" s="405"/>
      <c r="D439" s="154"/>
      <c r="E439" s="150"/>
      <c r="F439" s="169"/>
      <c r="G439" s="354"/>
      <c r="H439" s="170"/>
    </row>
    <row r="440" spans="1:8">
      <c r="A440" s="154"/>
      <c r="B440" s="154"/>
      <c r="C440" s="405"/>
      <c r="D440" s="154"/>
      <c r="E440" s="150"/>
      <c r="F440" s="169"/>
      <c r="G440" s="354"/>
      <c r="H440" s="170"/>
    </row>
    <row r="441" spans="1:8">
      <c r="A441" s="154"/>
      <c r="B441" s="154"/>
      <c r="C441" s="405"/>
      <c r="D441" s="154"/>
      <c r="E441" s="150"/>
      <c r="F441" s="169"/>
      <c r="G441" s="354"/>
      <c r="H441" s="170"/>
    </row>
    <row r="442" spans="1:8">
      <c r="A442" s="154"/>
      <c r="B442" s="154"/>
      <c r="C442" s="405"/>
      <c r="D442" s="154"/>
      <c r="E442" s="150"/>
      <c r="F442" s="169"/>
      <c r="G442" s="354"/>
      <c r="H442" s="170"/>
    </row>
    <row r="443" spans="1:8">
      <c r="A443" s="154"/>
      <c r="B443" s="154"/>
      <c r="C443" s="405"/>
      <c r="D443" s="154"/>
      <c r="E443" s="150"/>
      <c r="F443" s="169"/>
      <c r="G443" s="354"/>
      <c r="H443" s="170"/>
    </row>
    <row r="444" spans="1:8">
      <c r="A444" s="154"/>
      <c r="B444" s="154"/>
      <c r="C444" s="405"/>
      <c r="D444" s="154"/>
      <c r="E444" s="150"/>
      <c r="F444" s="169"/>
      <c r="G444" s="354"/>
      <c r="H444" s="170"/>
    </row>
    <row r="445" spans="1:8">
      <c r="A445" s="154"/>
      <c r="B445" s="154"/>
      <c r="C445" s="405"/>
      <c r="D445" s="154"/>
      <c r="E445" s="150"/>
      <c r="F445" s="169"/>
      <c r="G445" s="354"/>
      <c r="H445" s="170"/>
    </row>
    <row r="446" spans="1:8">
      <c r="A446" s="154"/>
      <c r="B446" s="154"/>
      <c r="C446" s="405"/>
      <c r="D446" s="154"/>
      <c r="E446" s="150"/>
      <c r="F446" s="169"/>
      <c r="G446" s="354"/>
      <c r="H446" s="170"/>
    </row>
    <row r="447" spans="1:8">
      <c r="A447" s="154"/>
      <c r="B447" s="154"/>
      <c r="C447" s="405"/>
      <c r="D447" s="154"/>
      <c r="E447" s="150"/>
      <c r="F447" s="169"/>
      <c r="G447" s="354"/>
      <c r="H447" s="170"/>
    </row>
    <row r="448" spans="1:8">
      <c r="A448" s="154"/>
      <c r="B448" s="154"/>
      <c r="C448" s="405"/>
      <c r="D448" s="154"/>
      <c r="E448" s="150"/>
      <c r="F448" s="169"/>
      <c r="G448" s="354"/>
      <c r="H448" s="170"/>
    </row>
    <row r="449" spans="1:8">
      <c r="A449" s="154"/>
      <c r="B449" s="154"/>
      <c r="C449" s="405"/>
      <c r="D449" s="154"/>
      <c r="E449" s="150"/>
      <c r="F449" s="169"/>
      <c r="G449" s="354"/>
      <c r="H449" s="170"/>
    </row>
    <row r="450" spans="1:8">
      <c r="A450" s="154"/>
      <c r="B450" s="154"/>
      <c r="C450" s="405"/>
      <c r="D450" s="154"/>
      <c r="E450" s="150"/>
      <c r="F450" s="169"/>
      <c r="G450" s="354"/>
      <c r="H450" s="170"/>
    </row>
    <row r="451" spans="1:8">
      <c r="A451" s="154"/>
      <c r="B451" s="154"/>
      <c r="C451" s="405"/>
      <c r="D451" s="154"/>
      <c r="E451" s="150"/>
      <c r="F451" s="169"/>
      <c r="G451" s="354"/>
      <c r="H451" s="170"/>
    </row>
    <row r="452" spans="1:8">
      <c r="A452" s="154"/>
      <c r="B452" s="154"/>
      <c r="C452" s="405"/>
      <c r="D452" s="154"/>
      <c r="E452" s="150"/>
      <c r="F452" s="169"/>
      <c r="G452" s="354"/>
      <c r="H452" s="170"/>
    </row>
    <row r="453" spans="1:8">
      <c r="A453" s="154"/>
      <c r="B453" s="154"/>
      <c r="C453" s="405"/>
      <c r="D453" s="154"/>
      <c r="E453" s="150"/>
      <c r="F453" s="169"/>
      <c r="G453" s="354"/>
      <c r="H453" s="170"/>
    </row>
    <row r="454" spans="1:8">
      <c r="A454" s="154"/>
      <c r="B454" s="154"/>
      <c r="C454" s="405"/>
      <c r="D454" s="154"/>
      <c r="E454" s="150"/>
      <c r="F454" s="169"/>
      <c r="G454" s="354"/>
      <c r="H454" s="170"/>
    </row>
    <row r="455" spans="1:8">
      <c r="A455" s="154"/>
      <c r="B455" s="154"/>
      <c r="C455" s="405"/>
      <c r="D455" s="154"/>
      <c r="E455" s="150"/>
      <c r="F455" s="169"/>
      <c r="G455" s="354"/>
      <c r="H455" s="170"/>
    </row>
    <row r="456" spans="1:8">
      <c r="A456" s="154"/>
      <c r="B456" s="154"/>
      <c r="C456" s="405"/>
      <c r="D456" s="154"/>
      <c r="E456" s="150"/>
      <c r="F456" s="169"/>
      <c r="G456" s="354"/>
      <c r="H456" s="170"/>
    </row>
  </sheetData>
  <protectedRanges>
    <protectedRange algorithmName="SHA-512" hashValue="JpaTG13QcUu4F8PlrL5rpLgcMY+gbA93wIJ0nmcVPYfrYC0yc2MExC4VFJz+KKnHMqdsjfsePrUN1AwlA573uA==" saltValue="7ZKg3FKaH3YdNJf3qu41+Q==" spinCount="100000" sqref="D238:D240" name="Range1_3_1"/>
  </protectedRanges>
  <mergeCells count="6">
    <mergeCell ref="E5:H5"/>
    <mergeCell ref="A1:H1"/>
    <mergeCell ref="A3:D3"/>
    <mergeCell ref="E3:F3"/>
    <mergeCell ref="A4:D4"/>
    <mergeCell ref="E4:F4"/>
  </mergeCells>
  <dataValidations count="2">
    <dataValidation type="list" allowBlank="1" showInputMessage="1" showErrorMessage="1" sqref="B316:B320" xr:uid="{88527C32-59FF-458F-9604-7885CD50C3DB}">
      <formula1>$N$500:$N$503</formula1>
    </dataValidation>
    <dataValidation type="whole" operator="greaterThan" allowBlank="1" showInputMessage="1" showErrorMessage="1" sqref="C237:C241" xr:uid="{71438C70-BA35-4C6F-B83F-91542F594F24}">
      <formula1>-1</formula1>
    </dataValidation>
  </dataValidations>
  <hyperlinks>
    <hyperlink ref="G3" r:id="rId1" xr:uid="{D02C36A6-3759-421B-BB74-BD8F65FF682C}"/>
    <hyperlink ref="G4" r:id="rId2" xr:uid="{FBF3A00A-A759-4B5D-8F0C-D8A8FE5AB027}"/>
  </hyperlinks>
  <pageMargins left="0.7" right="0.7" top="0.75" bottom="0.75" header="0.3" footer="0.3"/>
  <pageSetup paperSize="9" scale="71" fitToWidth="2" fitToHeight="0" orientation="portrait"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A846-95A9-4D6F-8FF3-48678E78B040}">
  <sheetPr>
    <tabColor rgb="FF92D050"/>
  </sheetPr>
  <dimension ref="A1:G203"/>
  <sheetViews>
    <sheetView workbookViewId="0">
      <selection sqref="A1:G203"/>
    </sheetView>
  </sheetViews>
  <sheetFormatPr defaultRowHeight="14.1"/>
  <cols>
    <col min="1" max="1" width="18" style="954" customWidth="1"/>
    <col min="2" max="2" width="15.42578125" style="954" customWidth="1"/>
    <col min="3" max="3" width="22" style="954" customWidth="1"/>
    <col min="4" max="4" width="25.42578125" style="954" customWidth="1"/>
    <col min="5" max="5" width="17.85546875" style="954" customWidth="1"/>
    <col min="6" max="6" width="12.5703125" style="954" customWidth="1"/>
    <col min="7" max="7" width="10.7109375" style="954" bestFit="1" customWidth="1"/>
  </cols>
  <sheetData>
    <row r="1" spans="1:7" ht="27.95">
      <c r="A1" s="735" t="s">
        <v>2682</v>
      </c>
      <c r="B1" s="735" t="s">
        <v>2683</v>
      </c>
      <c r="C1" s="735" t="s">
        <v>2684</v>
      </c>
      <c r="D1" s="735" t="s">
        <v>2685</v>
      </c>
      <c r="E1" s="735" t="s">
        <v>2686</v>
      </c>
      <c r="F1" s="735" t="s">
        <v>2687</v>
      </c>
      <c r="G1" s="953" t="s">
        <v>2688</v>
      </c>
    </row>
    <row r="2" spans="1:7" ht="14.45">
      <c r="A2" s="736"/>
      <c r="B2" s="956"/>
      <c r="C2" s="736"/>
      <c r="D2" s="736"/>
      <c r="E2" s="736"/>
      <c r="F2" s="737"/>
      <c r="G2" s="737"/>
    </row>
    <row r="3" spans="1:7" ht="27.95">
      <c r="A3" s="738" t="s">
        <v>2689</v>
      </c>
      <c r="B3" s="738" t="s">
        <v>82</v>
      </c>
      <c r="C3" s="738" t="s">
        <v>2690</v>
      </c>
      <c r="D3" s="738" t="s">
        <v>100</v>
      </c>
      <c r="E3" s="738" t="s">
        <v>2691</v>
      </c>
      <c r="F3" s="952" t="s">
        <v>2692</v>
      </c>
      <c r="G3" s="955">
        <v>45839</v>
      </c>
    </row>
    <row r="4" spans="1:7" ht="27.95">
      <c r="A4" s="738" t="s">
        <v>2693</v>
      </c>
      <c r="B4" s="738" t="s">
        <v>82</v>
      </c>
      <c r="C4" s="738" t="s">
        <v>2694</v>
      </c>
      <c r="D4" s="738" t="s">
        <v>100</v>
      </c>
      <c r="E4" s="738" t="s">
        <v>2695</v>
      </c>
      <c r="F4" s="952" t="s">
        <v>2696</v>
      </c>
      <c r="G4" s="955"/>
    </row>
    <row r="5" spans="1:7" ht="27.95">
      <c r="A5" s="738" t="s">
        <v>2697</v>
      </c>
      <c r="B5" s="738" t="s">
        <v>82</v>
      </c>
      <c r="C5" s="738" t="s">
        <v>2690</v>
      </c>
      <c r="D5" s="738" t="s">
        <v>100</v>
      </c>
      <c r="E5" s="738" t="s">
        <v>2698</v>
      </c>
      <c r="F5" s="952" t="s">
        <v>2699</v>
      </c>
      <c r="G5" s="955"/>
    </row>
    <row r="6" spans="1:7" ht="27.95">
      <c r="A6" s="738" t="s">
        <v>2700</v>
      </c>
      <c r="B6" s="738" t="s">
        <v>82</v>
      </c>
      <c r="C6" s="738" t="s">
        <v>2690</v>
      </c>
      <c r="D6" s="738" t="s">
        <v>100</v>
      </c>
      <c r="E6" s="738" t="s">
        <v>2701</v>
      </c>
      <c r="F6" s="952" t="s">
        <v>2696</v>
      </c>
      <c r="G6" s="955"/>
    </row>
    <row r="7" spans="1:7" ht="27.95">
      <c r="A7" s="738" t="s">
        <v>2702</v>
      </c>
      <c r="B7" s="738" t="s">
        <v>82</v>
      </c>
      <c r="C7" s="738" t="s">
        <v>2690</v>
      </c>
      <c r="D7" s="738" t="s">
        <v>100</v>
      </c>
      <c r="E7" s="738" t="s">
        <v>2703</v>
      </c>
      <c r="F7" s="952" t="s">
        <v>2704</v>
      </c>
      <c r="G7" s="955"/>
    </row>
    <row r="8" spans="1:7" ht="27.95">
      <c r="A8" s="738" t="s">
        <v>2268</v>
      </c>
      <c r="B8" s="738" t="s">
        <v>82</v>
      </c>
      <c r="C8" s="738" t="s">
        <v>2690</v>
      </c>
      <c r="D8" s="738" t="s">
        <v>100</v>
      </c>
      <c r="E8" s="738" t="s">
        <v>2705</v>
      </c>
      <c r="F8" s="952" t="s">
        <v>2696</v>
      </c>
      <c r="G8" s="955"/>
    </row>
    <row r="9" spans="1:7" ht="27.95">
      <c r="A9" s="738" t="s">
        <v>2706</v>
      </c>
      <c r="B9" s="738" t="s">
        <v>82</v>
      </c>
      <c r="C9" s="738" t="s">
        <v>2694</v>
      </c>
      <c r="D9" s="738" t="s">
        <v>100</v>
      </c>
      <c r="E9" s="738" t="s">
        <v>2707</v>
      </c>
      <c r="F9" s="952" t="s">
        <v>2696</v>
      </c>
      <c r="G9" s="955"/>
    </row>
    <row r="10" spans="1:7" ht="27.95">
      <c r="A10" s="738" t="s">
        <v>2708</v>
      </c>
      <c r="B10" s="738" t="s">
        <v>82</v>
      </c>
      <c r="C10" s="738" t="s">
        <v>2690</v>
      </c>
      <c r="D10" s="738" t="s">
        <v>100</v>
      </c>
      <c r="E10" s="738" t="s">
        <v>2709</v>
      </c>
      <c r="F10" s="952" t="s">
        <v>2696</v>
      </c>
      <c r="G10" s="955"/>
    </row>
    <row r="11" spans="1:7" ht="27.95">
      <c r="A11" s="738" t="s">
        <v>2710</v>
      </c>
      <c r="B11" s="738" t="s">
        <v>82</v>
      </c>
      <c r="C11" s="738" t="s">
        <v>2690</v>
      </c>
      <c r="D11" s="738" t="s">
        <v>100</v>
      </c>
      <c r="E11" s="738" t="s">
        <v>2711</v>
      </c>
      <c r="F11" s="952" t="s">
        <v>2712</v>
      </c>
      <c r="G11" s="955"/>
    </row>
    <row r="12" spans="1:7" ht="27.95">
      <c r="A12" s="738" t="s">
        <v>2713</v>
      </c>
      <c r="B12" s="738" t="s">
        <v>82</v>
      </c>
      <c r="C12" s="738" t="s">
        <v>2690</v>
      </c>
      <c r="D12" s="738" t="s">
        <v>100</v>
      </c>
      <c r="E12" s="738" t="s">
        <v>2714</v>
      </c>
      <c r="F12" s="952" t="s">
        <v>2696</v>
      </c>
      <c r="G12" s="955"/>
    </row>
    <row r="13" spans="1:7" ht="27.95">
      <c r="A13" s="738" t="s">
        <v>2715</v>
      </c>
      <c r="B13" s="738" t="s">
        <v>82</v>
      </c>
      <c r="C13" s="738" t="s">
        <v>2690</v>
      </c>
      <c r="D13" s="738" t="s">
        <v>100</v>
      </c>
      <c r="E13" s="738" t="s">
        <v>2716</v>
      </c>
      <c r="F13" s="952" t="s">
        <v>2696</v>
      </c>
      <c r="G13" s="955"/>
    </row>
    <row r="14" spans="1:7" ht="27.95">
      <c r="A14" s="738" t="s">
        <v>2717</v>
      </c>
      <c r="B14" s="738" t="s">
        <v>82</v>
      </c>
      <c r="C14" s="738" t="s">
        <v>2690</v>
      </c>
      <c r="D14" s="738" t="s">
        <v>100</v>
      </c>
      <c r="E14" s="738" t="s">
        <v>2718</v>
      </c>
      <c r="F14" s="952" t="s">
        <v>2719</v>
      </c>
      <c r="G14" s="955"/>
    </row>
    <row r="15" spans="1:7" ht="27.95">
      <c r="A15" s="738" t="s">
        <v>2720</v>
      </c>
      <c r="B15" s="738" t="s">
        <v>82</v>
      </c>
      <c r="C15" s="738" t="s">
        <v>2690</v>
      </c>
      <c r="D15" s="738" t="s">
        <v>100</v>
      </c>
      <c r="E15" s="738" t="s">
        <v>2721</v>
      </c>
      <c r="F15" s="952" t="s">
        <v>2722</v>
      </c>
      <c r="G15" s="955"/>
    </row>
    <row r="16" spans="1:7" ht="27.95">
      <c r="A16" s="738" t="s">
        <v>2723</v>
      </c>
      <c r="B16" s="738" t="s">
        <v>82</v>
      </c>
      <c r="C16" s="738" t="s">
        <v>2690</v>
      </c>
      <c r="D16" s="738" t="s">
        <v>100</v>
      </c>
      <c r="E16" s="738" t="s">
        <v>2724</v>
      </c>
      <c r="F16" s="952" t="s">
        <v>2725</v>
      </c>
      <c r="G16" s="955"/>
    </row>
    <row r="17" spans="1:7" ht="27.95">
      <c r="A17" s="738" t="s">
        <v>2726</v>
      </c>
      <c r="B17" s="738" t="s">
        <v>82</v>
      </c>
      <c r="C17" s="738" t="s">
        <v>2690</v>
      </c>
      <c r="D17" s="738" t="s">
        <v>100</v>
      </c>
      <c r="E17" s="738" t="s">
        <v>2727</v>
      </c>
      <c r="F17" s="952" t="s">
        <v>2728</v>
      </c>
      <c r="G17" s="955"/>
    </row>
    <row r="18" spans="1:7" ht="27.95">
      <c r="A18" s="738" t="s">
        <v>2259</v>
      </c>
      <c r="B18" s="738" t="s">
        <v>82</v>
      </c>
      <c r="C18" s="738" t="s">
        <v>2690</v>
      </c>
      <c r="D18" s="738" t="s">
        <v>100</v>
      </c>
      <c r="E18" s="738" t="s">
        <v>2729</v>
      </c>
      <c r="F18" s="952" t="s">
        <v>2730</v>
      </c>
      <c r="G18" s="955"/>
    </row>
    <row r="19" spans="1:7" ht="27.95">
      <c r="A19" s="738" t="s">
        <v>2731</v>
      </c>
      <c r="B19" s="738" t="s">
        <v>82</v>
      </c>
      <c r="C19" s="738" t="s">
        <v>2690</v>
      </c>
      <c r="D19" s="738" t="s">
        <v>100</v>
      </c>
      <c r="E19" s="738" t="s">
        <v>2732</v>
      </c>
      <c r="F19" s="952" t="s">
        <v>2733</v>
      </c>
      <c r="G19" s="955"/>
    </row>
    <row r="20" spans="1:7" ht="27.95">
      <c r="A20" s="738" t="s">
        <v>2734</v>
      </c>
      <c r="B20" s="738" t="s">
        <v>82</v>
      </c>
      <c r="C20" s="738" t="s">
        <v>2690</v>
      </c>
      <c r="D20" s="738" t="s">
        <v>100</v>
      </c>
      <c r="E20" s="738" t="s">
        <v>2735</v>
      </c>
      <c r="F20" s="952" t="s">
        <v>2736</v>
      </c>
      <c r="G20" s="955"/>
    </row>
    <row r="21" spans="1:7" ht="27.95">
      <c r="A21" s="738" t="s">
        <v>2737</v>
      </c>
      <c r="B21" s="738" t="s">
        <v>82</v>
      </c>
      <c r="C21" s="738" t="s">
        <v>2690</v>
      </c>
      <c r="D21" s="738" t="s">
        <v>100</v>
      </c>
      <c r="E21" s="738" t="s">
        <v>2738</v>
      </c>
      <c r="F21" s="952" t="s">
        <v>2739</v>
      </c>
      <c r="G21" s="955"/>
    </row>
    <row r="22" spans="1:7" ht="27.95">
      <c r="A22" s="738" t="s">
        <v>2740</v>
      </c>
      <c r="B22" s="738" t="s">
        <v>82</v>
      </c>
      <c r="C22" s="738" t="s">
        <v>2690</v>
      </c>
      <c r="D22" s="738" t="s">
        <v>100</v>
      </c>
      <c r="E22" s="738" t="s">
        <v>2741</v>
      </c>
      <c r="F22" s="952" t="s">
        <v>2742</v>
      </c>
      <c r="G22" s="955"/>
    </row>
    <row r="23" spans="1:7" ht="27.95">
      <c r="A23" s="738" t="s">
        <v>2743</v>
      </c>
      <c r="B23" s="738" t="s">
        <v>82</v>
      </c>
      <c r="C23" s="738" t="s">
        <v>2690</v>
      </c>
      <c r="D23" s="738" t="s">
        <v>100</v>
      </c>
      <c r="E23" s="738" t="s">
        <v>2744</v>
      </c>
      <c r="F23" s="952" t="s">
        <v>2745</v>
      </c>
      <c r="G23" s="955"/>
    </row>
    <row r="24" spans="1:7" ht="42">
      <c r="A24" s="738" t="s">
        <v>2746</v>
      </c>
      <c r="B24" s="738" t="s">
        <v>82</v>
      </c>
      <c r="C24" s="738" t="s">
        <v>2690</v>
      </c>
      <c r="D24" s="738" t="s">
        <v>100</v>
      </c>
      <c r="E24" s="738" t="s">
        <v>2747</v>
      </c>
      <c r="F24" s="952">
        <v>42291</v>
      </c>
      <c r="G24" s="955"/>
    </row>
    <row r="25" spans="1:7" ht="27.95">
      <c r="A25" s="738" t="s">
        <v>2748</v>
      </c>
      <c r="B25" s="738" t="s">
        <v>82</v>
      </c>
      <c r="C25" s="738" t="s">
        <v>2690</v>
      </c>
      <c r="D25" s="738" t="s">
        <v>100</v>
      </c>
      <c r="E25" s="738" t="s">
        <v>2749</v>
      </c>
      <c r="F25" s="952" t="s">
        <v>2750</v>
      </c>
      <c r="G25" s="955"/>
    </row>
    <row r="26" spans="1:7" ht="27.95">
      <c r="A26" s="738" t="s">
        <v>2751</v>
      </c>
      <c r="B26" s="738" t="s">
        <v>82</v>
      </c>
      <c r="C26" s="738" t="s">
        <v>2690</v>
      </c>
      <c r="D26" s="738" t="s">
        <v>100</v>
      </c>
      <c r="E26" s="738" t="s">
        <v>2752</v>
      </c>
      <c r="F26" s="952" t="s">
        <v>2753</v>
      </c>
      <c r="G26" s="955"/>
    </row>
    <row r="27" spans="1:7" ht="27.95">
      <c r="A27" s="738" t="s">
        <v>2754</v>
      </c>
      <c r="B27" s="738" t="s">
        <v>82</v>
      </c>
      <c r="C27" s="738" t="s">
        <v>2690</v>
      </c>
      <c r="D27" s="738" t="s">
        <v>100</v>
      </c>
      <c r="E27" s="738" t="s">
        <v>2755</v>
      </c>
      <c r="F27" s="952">
        <v>41592</v>
      </c>
      <c r="G27" s="955"/>
    </row>
    <row r="28" spans="1:7" ht="27.95">
      <c r="A28" s="738" t="s">
        <v>2756</v>
      </c>
      <c r="B28" s="738" t="s">
        <v>82</v>
      </c>
      <c r="C28" s="738" t="s">
        <v>2690</v>
      </c>
      <c r="D28" s="738" t="s">
        <v>100</v>
      </c>
      <c r="E28" s="738" t="s">
        <v>2757</v>
      </c>
      <c r="F28" s="952" t="s">
        <v>2758</v>
      </c>
      <c r="G28" s="955">
        <v>45838</v>
      </c>
    </row>
    <row r="29" spans="1:7" ht="27.95">
      <c r="A29" s="738" t="s">
        <v>2759</v>
      </c>
      <c r="B29" s="738" t="s">
        <v>82</v>
      </c>
      <c r="C29" s="738" t="s">
        <v>2690</v>
      </c>
      <c r="D29" s="738" t="s">
        <v>100</v>
      </c>
      <c r="E29" s="738" t="s">
        <v>2760</v>
      </c>
      <c r="F29" s="952" t="s">
        <v>2761</v>
      </c>
      <c r="G29" s="955"/>
    </row>
    <row r="30" spans="1:7" ht="27.95">
      <c r="A30" s="738" t="s">
        <v>2762</v>
      </c>
      <c r="B30" s="738" t="s">
        <v>82</v>
      </c>
      <c r="C30" s="738" t="s">
        <v>2694</v>
      </c>
      <c r="D30" s="738" t="s">
        <v>100</v>
      </c>
      <c r="E30" s="738" t="s">
        <v>2763</v>
      </c>
      <c r="F30" s="952" t="s">
        <v>2764</v>
      </c>
      <c r="G30" s="955"/>
    </row>
    <row r="31" spans="1:7" ht="27.95">
      <c r="A31" s="738" t="s">
        <v>2765</v>
      </c>
      <c r="B31" s="738" t="s">
        <v>82</v>
      </c>
      <c r="C31" s="738" t="s">
        <v>2690</v>
      </c>
      <c r="D31" s="738" t="s">
        <v>100</v>
      </c>
      <c r="E31" s="738" t="s">
        <v>2766</v>
      </c>
      <c r="F31" s="952" t="s">
        <v>2767</v>
      </c>
      <c r="G31" s="955"/>
    </row>
    <row r="32" spans="1:7" ht="27.95">
      <c r="A32" s="738" t="s">
        <v>2768</v>
      </c>
      <c r="B32" s="738" t="s">
        <v>82</v>
      </c>
      <c r="C32" s="738" t="s">
        <v>2690</v>
      </c>
      <c r="D32" s="738" t="s">
        <v>100</v>
      </c>
      <c r="E32" s="738" t="s">
        <v>2769</v>
      </c>
      <c r="F32" s="952" t="s">
        <v>2770</v>
      </c>
      <c r="G32" s="955"/>
    </row>
    <row r="33" spans="1:7" ht="27.95">
      <c r="A33" s="738" t="s">
        <v>619</v>
      </c>
      <c r="B33" s="738" t="s">
        <v>82</v>
      </c>
      <c r="C33" s="738" t="s">
        <v>2694</v>
      </c>
      <c r="D33" s="738" t="s">
        <v>100</v>
      </c>
      <c r="E33" s="738" t="s">
        <v>2771</v>
      </c>
      <c r="F33" s="952" t="s">
        <v>2772</v>
      </c>
      <c r="G33" s="955"/>
    </row>
    <row r="34" spans="1:7" ht="27.95">
      <c r="A34" s="738" t="s">
        <v>2773</v>
      </c>
      <c r="B34" s="738" t="s">
        <v>82</v>
      </c>
      <c r="C34" s="738" t="s">
        <v>2690</v>
      </c>
      <c r="D34" s="738" t="s">
        <v>100</v>
      </c>
      <c r="E34" s="738" t="s">
        <v>2774</v>
      </c>
      <c r="F34" s="952" t="s">
        <v>2775</v>
      </c>
      <c r="G34" s="955"/>
    </row>
    <row r="35" spans="1:7" ht="27.95">
      <c r="A35" s="738" t="s">
        <v>2776</v>
      </c>
      <c r="B35" s="738" t="s">
        <v>82</v>
      </c>
      <c r="C35" s="738" t="s">
        <v>2690</v>
      </c>
      <c r="D35" s="738" t="s">
        <v>100</v>
      </c>
      <c r="E35" s="738" t="s">
        <v>2777</v>
      </c>
      <c r="F35" s="952" t="s">
        <v>2778</v>
      </c>
      <c r="G35" s="955"/>
    </row>
    <row r="36" spans="1:7" ht="27.95">
      <c r="A36" s="738" t="s">
        <v>2779</v>
      </c>
      <c r="B36" s="738" t="s">
        <v>82</v>
      </c>
      <c r="C36" s="738" t="s">
        <v>2690</v>
      </c>
      <c r="D36" s="738" t="s">
        <v>100</v>
      </c>
      <c r="E36" s="738" t="s">
        <v>2780</v>
      </c>
      <c r="F36" s="952" t="s">
        <v>2781</v>
      </c>
      <c r="G36" s="955"/>
    </row>
    <row r="37" spans="1:7" ht="27.95">
      <c r="A37" s="738" t="s">
        <v>2782</v>
      </c>
      <c r="B37" s="738" t="s">
        <v>82</v>
      </c>
      <c r="C37" s="738" t="s">
        <v>2694</v>
      </c>
      <c r="D37" s="738" t="s">
        <v>100</v>
      </c>
      <c r="E37" s="738" t="s">
        <v>2783</v>
      </c>
      <c r="F37" s="952" t="s">
        <v>2784</v>
      </c>
      <c r="G37" s="955"/>
    </row>
    <row r="38" spans="1:7" ht="27.95">
      <c r="A38" s="738" t="s">
        <v>2785</v>
      </c>
      <c r="B38" s="738" t="s">
        <v>82</v>
      </c>
      <c r="C38" s="738" t="s">
        <v>2690</v>
      </c>
      <c r="D38" s="738" t="s">
        <v>100</v>
      </c>
      <c r="E38" s="738" t="s">
        <v>2786</v>
      </c>
      <c r="F38" s="952" t="s">
        <v>2787</v>
      </c>
      <c r="G38" s="955"/>
    </row>
    <row r="39" spans="1:7" ht="27.95">
      <c r="A39" s="738" t="s">
        <v>2788</v>
      </c>
      <c r="B39" s="738" t="s">
        <v>82</v>
      </c>
      <c r="C39" s="738" t="s">
        <v>2694</v>
      </c>
      <c r="D39" s="738" t="s">
        <v>100</v>
      </c>
      <c r="E39" s="738" t="s">
        <v>2789</v>
      </c>
      <c r="F39" s="952" t="s">
        <v>2790</v>
      </c>
      <c r="G39" s="955"/>
    </row>
    <row r="40" spans="1:7" ht="27.95">
      <c r="A40" s="738" t="s">
        <v>2791</v>
      </c>
      <c r="B40" s="738" t="s">
        <v>82</v>
      </c>
      <c r="C40" s="738" t="s">
        <v>2690</v>
      </c>
      <c r="D40" s="738" t="s">
        <v>100</v>
      </c>
      <c r="E40" s="738" t="s">
        <v>2792</v>
      </c>
      <c r="F40" s="952" t="s">
        <v>2793</v>
      </c>
      <c r="G40" s="955"/>
    </row>
    <row r="41" spans="1:7" ht="27.95">
      <c r="A41" s="738" t="s">
        <v>2794</v>
      </c>
      <c r="B41" s="738" t="s">
        <v>82</v>
      </c>
      <c r="C41" s="738" t="s">
        <v>2690</v>
      </c>
      <c r="D41" s="738" t="s">
        <v>100</v>
      </c>
      <c r="E41" s="738" t="s">
        <v>2795</v>
      </c>
      <c r="F41" s="952" t="s">
        <v>2796</v>
      </c>
      <c r="G41" s="955"/>
    </row>
    <row r="42" spans="1:7" ht="27.95">
      <c r="A42" s="738" t="s">
        <v>2797</v>
      </c>
      <c r="B42" s="738" t="s">
        <v>82</v>
      </c>
      <c r="C42" s="738" t="s">
        <v>2690</v>
      </c>
      <c r="D42" s="738" t="s">
        <v>100</v>
      </c>
      <c r="E42" s="738" t="s">
        <v>2798</v>
      </c>
      <c r="F42" s="952" t="s">
        <v>2799</v>
      </c>
      <c r="G42" s="955"/>
    </row>
    <row r="43" spans="1:7" ht="27.95">
      <c r="A43" s="738" t="s">
        <v>2800</v>
      </c>
      <c r="B43" s="738" t="s">
        <v>82</v>
      </c>
      <c r="C43" s="738" t="s">
        <v>2690</v>
      </c>
      <c r="D43" s="738" t="s">
        <v>100</v>
      </c>
      <c r="E43" s="738" t="s">
        <v>2801</v>
      </c>
      <c r="F43" s="952" t="s">
        <v>2802</v>
      </c>
      <c r="G43" s="955"/>
    </row>
    <row r="44" spans="1:7" ht="27.95">
      <c r="A44" s="738" t="s">
        <v>2803</v>
      </c>
      <c r="B44" s="738" t="s">
        <v>82</v>
      </c>
      <c r="C44" s="738" t="s">
        <v>2690</v>
      </c>
      <c r="D44" s="738" t="s">
        <v>100</v>
      </c>
      <c r="E44" s="738" t="s">
        <v>2804</v>
      </c>
      <c r="F44" s="952" t="s">
        <v>2805</v>
      </c>
      <c r="G44" s="955"/>
    </row>
    <row r="45" spans="1:7" ht="27.95">
      <c r="A45" s="738" t="s">
        <v>2806</v>
      </c>
      <c r="B45" s="738" t="s">
        <v>82</v>
      </c>
      <c r="C45" s="738" t="s">
        <v>2690</v>
      </c>
      <c r="D45" s="738" t="s">
        <v>100</v>
      </c>
      <c r="E45" s="738" t="s">
        <v>2807</v>
      </c>
      <c r="F45" s="952" t="s">
        <v>2808</v>
      </c>
      <c r="G45" s="955"/>
    </row>
    <row r="46" spans="1:7" ht="27.95">
      <c r="A46" s="738" t="s">
        <v>2809</v>
      </c>
      <c r="B46" s="738" t="s">
        <v>82</v>
      </c>
      <c r="C46" s="738" t="s">
        <v>2690</v>
      </c>
      <c r="D46" s="738" t="s">
        <v>100</v>
      </c>
      <c r="E46" s="738" t="s">
        <v>2810</v>
      </c>
      <c r="F46" s="952" t="s">
        <v>2811</v>
      </c>
      <c r="G46" s="955"/>
    </row>
    <row r="47" spans="1:7" ht="27.95">
      <c r="A47" s="738" t="s">
        <v>2812</v>
      </c>
      <c r="B47" s="738" t="s">
        <v>82</v>
      </c>
      <c r="C47" s="738" t="s">
        <v>2694</v>
      </c>
      <c r="D47" s="738" t="s">
        <v>100</v>
      </c>
      <c r="E47" s="738" t="s">
        <v>2813</v>
      </c>
      <c r="F47" s="952" t="s">
        <v>2814</v>
      </c>
      <c r="G47" s="955"/>
    </row>
    <row r="48" spans="1:7" ht="27.95">
      <c r="A48" s="738" t="s">
        <v>2815</v>
      </c>
      <c r="B48" s="738" t="s">
        <v>82</v>
      </c>
      <c r="C48" s="738" t="s">
        <v>2690</v>
      </c>
      <c r="D48" s="738" t="s">
        <v>100</v>
      </c>
      <c r="E48" s="738" t="s">
        <v>2816</v>
      </c>
      <c r="F48" s="952" t="s">
        <v>2817</v>
      </c>
      <c r="G48" s="955"/>
    </row>
    <row r="49" spans="1:7" ht="27.95">
      <c r="A49" s="738" t="s">
        <v>2818</v>
      </c>
      <c r="B49" s="738" t="s">
        <v>82</v>
      </c>
      <c r="C49" s="738" t="s">
        <v>2690</v>
      </c>
      <c r="D49" s="738" t="s">
        <v>100</v>
      </c>
      <c r="E49" s="738" t="s">
        <v>2819</v>
      </c>
      <c r="F49" s="952" t="s">
        <v>2820</v>
      </c>
      <c r="G49" s="955"/>
    </row>
    <row r="50" spans="1:7" ht="27.95">
      <c r="A50" s="738" t="s">
        <v>2821</v>
      </c>
      <c r="B50" s="738" t="s">
        <v>82</v>
      </c>
      <c r="C50" s="738" t="s">
        <v>2694</v>
      </c>
      <c r="D50" s="738" t="s">
        <v>100</v>
      </c>
      <c r="E50" s="738" t="s">
        <v>2822</v>
      </c>
      <c r="F50" s="952" t="s">
        <v>2823</v>
      </c>
      <c r="G50" s="955"/>
    </row>
    <row r="51" spans="1:7" ht="27.95">
      <c r="A51" s="738" t="s">
        <v>2824</v>
      </c>
      <c r="B51" s="738" t="s">
        <v>82</v>
      </c>
      <c r="C51" s="738" t="s">
        <v>2690</v>
      </c>
      <c r="D51" s="738" t="s">
        <v>100</v>
      </c>
      <c r="E51" s="738" t="s">
        <v>2825</v>
      </c>
      <c r="F51" s="952" t="s">
        <v>2826</v>
      </c>
      <c r="G51" s="955"/>
    </row>
    <row r="52" spans="1:7" ht="27.95">
      <c r="A52" s="738" t="s">
        <v>2827</v>
      </c>
      <c r="B52" s="738" t="s">
        <v>82</v>
      </c>
      <c r="C52" s="738" t="s">
        <v>2690</v>
      </c>
      <c r="D52" s="738" t="s">
        <v>100</v>
      </c>
      <c r="E52" s="738" t="s">
        <v>2828</v>
      </c>
      <c r="F52" s="952" t="s">
        <v>2829</v>
      </c>
      <c r="G52" s="955"/>
    </row>
    <row r="53" spans="1:7" ht="27.95">
      <c r="A53" s="738" t="s">
        <v>2830</v>
      </c>
      <c r="B53" s="738" t="s">
        <v>82</v>
      </c>
      <c r="C53" s="738" t="s">
        <v>2690</v>
      </c>
      <c r="D53" s="738" t="s">
        <v>100</v>
      </c>
      <c r="E53" s="738" t="s">
        <v>2831</v>
      </c>
      <c r="F53" s="952">
        <v>43087</v>
      </c>
      <c r="G53" s="955"/>
    </row>
    <row r="54" spans="1:7" ht="27.95">
      <c r="A54" s="738" t="s">
        <v>2832</v>
      </c>
      <c r="B54" s="738" t="s">
        <v>82</v>
      </c>
      <c r="C54" s="738" t="s">
        <v>2690</v>
      </c>
      <c r="D54" s="738" t="s">
        <v>100</v>
      </c>
      <c r="E54" s="738" t="s">
        <v>2833</v>
      </c>
      <c r="F54" s="952" t="s">
        <v>2834</v>
      </c>
      <c r="G54" s="955"/>
    </row>
    <row r="55" spans="1:7" ht="27.95">
      <c r="A55" s="738" t="s">
        <v>2835</v>
      </c>
      <c r="B55" s="738" t="s">
        <v>82</v>
      </c>
      <c r="C55" s="738" t="s">
        <v>2694</v>
      </c>
      <c r="D55" s="738" t="s">
        <v>100</v>
      </c>
      <c r="E55" s="738" t="s">
        <v>2836</v>
      </c>
      <c r="F55" s="952">
        <v>43090</v>
      </c>
      <c r="G55" s="955"/>
    </row>
    <row r="56" spans="1:7" ht="27.95">
      <c r="A56" s="738" t="s">
        <v>2837</v>
      </c>
      <c r="B56" s="738" t="s">
        <v>82</v>
      </c>
      <c r="C56" s="738" t="s">
        <v>2690</v>
      </c>
      <c r="D56" s="738" t="s">
        <v>100</v>
      </c>
      <c r="E56" s="738" t="s">
        <v>2838</v>
      </c>
      <c r="F56" s="952" t="s">
        <v>2839</v>
      </c>
      <c r="G56" s="955"/>
    </row>
    <row r="57" spans="1:7" ht="27.95">
      <c r="A57" s="738" t="s">
        <v>2840</v>
      </c>
      <c r="B57" s="738" t="s">
        <v>82</v>
      </c>
      <c r="C57" s="738" t="s">
        <v>2690</v>
      </c>
      <c r="D57" s="738" t="s">
        <v>100</v>
      </c>
      <c r="E57" s="738" t="s">
        <v>2841</v>
      </c>
      <c r="F57" s="952" t="s">
        <v>2842</v>
      </c>
      <c r="G57" s="955"/>
    </row>
    <row r="58" spans="1:7" ht="27.95">
      <c r="A58" s="738" t="s">
        <v>2843</v>
      </c>
      <c r="B58" s="738" t="s">
        <v>82</v>
      </c>
      <c r="C58" s="738" t="s">
        <v>2690</v>
      </c>
      <c r="D58" s="738" t="s">
        <v>100</v>
      </c>
      <c r="E58" s="738" t="s">
        <v>2844</v>
      </c>
      <c r="F58" s="952" t="s">
        <v>2845</v>
      </c>
      <c r="G58" s="955"/>
    </row>
    <row r="59" spans="1:7" ht="27.95">
      <c r="A59" s="738" t="s">
        <v>2846</v>
      </c>
      <c r="B59" s="738" t="s">
        <v>82</v>
      </c>
      <c r="C59" s="738" t="s">
        <v>2690</v>
      </c>
      <c r="D59" s="738" t="s">
        <v>100</v>
      </c>
      <c r="E59" s="738" t="s">
        <v>2847</v>
      </c>
      <c r="F59" s="952" t="s">
        <v>2848</v>
      </c>
      <c r="G59" s="955"/>
    </row>
    <row r="60" spans="1:7" ht="27.95">
      <c r="A60" s="738" t="s">
        <v>2849</v>
      </c>
      <c r="B60" s="738" t="s">
        <v>82</v>
      </c>
      <c r="C60" s="738" t="s">
        <v>2690</v>
      </c>
      <c r="D60" s="738" t="s">
        <v>100</v>
      </c>
      <c r="E60" s="738" t="s">
        <v>2850</v>
      </c>
      <c r="F60" s="952" t="s">
        <v>2848</v>
      </c>
      <c r="G60" s="955"/>
    </row>
    <row r="61" spans="1:7" ht="27.95">
      <c r="A61" s="738" t="s">
        <v>2851</v>
      </c>
      <c r="B61" s="738" t="s">
        <v>82</v>
      </c>
      <c r="C61" s="738" t="s">
        <v>2690</v>
      </c>
      <c r="D61" s="738" t="s">
        <v>100</v>
      </c>
      <c r="E61" s="738" t="s">
        <v>2852</v>
      </c>
      <c r="F61" s="952" t="s">
        <v>2853</v>
      </c>
      <c r="G61" s="955"/>
    </row>
    <row r="62" spans="1:7" ht="27.95">
      <c r="A62" s="738" t="s">
        <v>2854</v>
      </c>
      <c r="B62" s="738" t="s">
        <v>82</v>
      </c>
      <c r="C62" s="738" t="s">
        <v>2690</v>
      </c>
      <c r="D62" s="738" t="s">
        <v>100</v>
      </c>
      <c r="E62" s="738" t="s">
        <v>2855</v>
      </c>
      <c r="F62" s="952" t="s">
        <v>2856</v>
      </c>
      <c r="G62" s="955"/>
    </row>
    <row r="63" spans="1:7" ht="27.95">
      <c r="A63" s="738" t="s">
        <v>2857</v>
      </c>
      <c r="B63" s="738" t="s">
        <v>82</v>
      </c>
      <c r="C63" s="738" t="s">
        <v>2690</v>
      </c>
      <c r="D63" s="738" t="s">
        <v>100</v>
      </c>
      <c r="E63" s="738" t="s">
        <v>2858</v>
      </c>
      <c r="F63" s="952" t="s">
        <v>2859</v>
      </c>
      <c r="G63" s="955"/>
    </row>
    <row r="64" spans="1:7" ht="27.95">
      <c r="A64" s="738" t="s">
        <v>2860</v>
      </c>
      <c r="B64" s="738" t="s">
        <v>82</v>
      </c>
      <c r="C64" s="738" t="s">
        <v>2690</v>
      </c>
      <c r="D64" s="738" t="s">
        <v>100</v>
      </c>
      <c r="E64" s="738" t="s">
        <v>2861</v>
      </c>
      <c r="F64" s="952" t="s">
        <v>2862</v>
      </c>
      <c r="G64" s="955"/>
    </row>
    <row r="65" spans="1:7" ht="27.95">
      <c r="A65" s="738" t="s">
        <v>2863</v>
      </c>
      <c r="B65" s="738" t="s">
        <v>82</v>
      </c>
      <c r="C65" s="738" t="s">
        <v>2690</v>
      </c>
      <c r="D65" s="738" t="s">
        <v>100</v>
      </c>
      <c r="E65" s="738" t="s">
        <v>2864</v>
      </c>
      <c r="F65" s="952" t="s">
        <v>2865</v>
      </c>
      <c r="G65" s="955"/>
    </row>
    <row r="66" spans="1:7" ht="27.95">
      <c r="A66" s="738" t="s">
        <v>2866</v>
      </c>
      <c r="B66" s="738" t="s">
        <v>82</v>
      </c>
      <c r="C66" s="738" t="s">
        <v>2690</v>
      </c>
      <c r="D66" s="738" t="s">
        <v>100</v>
      </c>
      <c r="E66" s="738" t="s">
        <v>2867</v>
      </c>
      <c r="F66" s="952" t="s">
        <v>2862</v>
      </c>
      <c r="G66" s="955"/>
    </row>
    <row r="67" spans="1:7" ht="27.95">
      <c r="A67" s="738" t="s">
        <v>2868</v>
      </c>
      <c r="B67" s="738" t="s">
        <v>82</v>
      </c>
      <c r="C67" s="738" t="s">
        <v>2690</v>
      </c>
      <c r="D67" s="738" t="s">
        <v>100</v>
      </c>
      <c r="E67" s="738" t="s">
        <v>2869</v>
      </c>
      <c r="F67" s="952" t="s">
        <v>2862</v>
      </c>
      <c r="G67" s="955"/>
    </row>
    <row r="68" spans="1:7" ht="27.95">
      <c r="A68" s="738" t="s">
        <v>2870</v>
      </c>
      <c r="B68" s="738" t="s">
        <v>82</v>
      </c>
      <c r="C68" s="738" t="s">
        <v>2690</v>
      </c>
      <c r="D68" s="738" t="s">
        <v>100</v>
      </c>
      <c r="E68" s="738" t="s">
        <v>2871</v>
      </c>
      <c r="F68" s="952" t="s">
        <v>2865</v>
      </c>
      <c r="G68" s="955"/>
    </row>
    <row r="69" spans="1:7" ht="27.95">
      <c r="A69" s="738" t="s">
        <v>2872</v>
      </c>
      <c r="B69" s="738" t="s">
        <v>82</v>
      </c>
      <c r="C69" s="738" t="s">
        <v>2690</v>
      </c>
      <c r="D69" s="738" t="s">
        <v>100</v>
      </c>
      <c r="E69" s="738" t="s">
        <v>2873</v>
      </c>
      <c r="F69" s="952" t="s">
        <v>2862</v>
      </c>
      <c r="G69" s="955"/>
    </row>
    <row r="70" spans="1:7" ht="27.95">
      <c r="A70" s="738" t="s">
        <v>2874</v>
      </c>
      <c r="B70" s="738" t="s">
        <v>82</v>
      </c>
      <c r="C70" s="738" t="s">
        <v>2690</v>
      </c>
      <c r="D70" s="738" t="s">
        <v>100</v>
      </c>
      <c r="E70" s="738" t="s">
        <v>2875</v>
      </c>
      <c r="F70" s="952" t="s">
        <v>2865</v>
      </c>
      <c r="G70" s="955"/>
    </row>
    <row r="71" spans="1:7" ht="27.95">
      <c r="A71" s="738" t="s">
        <v>2876</v>
      </c>
      <c r="B71" s="738" t="s">
        <v>82</v>
      </c>
      <c r="C71" s="738" t="s">
        <v>2690</v>
      </c>
      <c r="D71" s="738" t="s">
        <v>100</v>
      </c>
      <c r="E71" s="738" t="s">
        <v>2877</v>
      </c>
      <c r="F71" s="952" t="s">
        <v>2865</v>
      </c>
      <c r="G71" s="955"/>
    </row>
    <row r="72" spans="1:7" ht="27.95">
      <c r="A72" s="738" t="s">
        <v>2878</v>
      </c>
      <c r="B72" s="738" t="s">
        <v>82</v>
      </c>
      <c r="C72" s="738" t="s">
        <v>2690</v>
      </c>
      <c r="D72" s="738" t="s">
        <v>100</v>
      </c>
      <c r="E72" s="738" t="s">
        <v>2879</v>
      </c>
      <c r="F72" s="952" t="s">
        <v>2862</v>
      </c>
      <c r="G72" s="955"/>
    </row>
    <row r="73" spans="1:7" ht="27.95">
      <c r="A73" s="738" t="s">
        <v>2880</v>
      </c>
      <c r="B73" s="738" t="s">
        <v>82</v>
      </c>
      <c r="C73" s="738" t="s">
        <v>2690</v>
      </c>
      <c r="D73" s="738" t="s">
        <v>100</v>
      </c>
      <c r="E73" s="738" t="s">
        <v>2881</v>
      </c>
      <c r="F73" s="952" t="s">
        <v>2865</v>
      </c>
      <c r="G73" s="955"/>
    </row>
    <row r="74" spans="1:7" ht="27.95">
      <c r="A74" s="738" t="s">
        <v>2882</v>
      </c>
      <c r="B74" s="738" t="s">
        <v>82</v>
      </c>
      <c r="C74" s="738" t="s">
        <v>2690</v>
      </c>
      <c r="D74" s="738" t="s">
        <v>100</v>
      </c>
      <c r="E74" s="738" t="s">
        <v>2883</v>
      </c>
      <c r="F74" s="952" t="s">
        <v>2862</v>
      </c>
      <c r="G74" s="955">
        <v>45859</v>
      </c>
    </row>
    <row r="75" spans="1:7" ht="27.95">
      <c r="A75" s="738" t="s">
        <v>2884</v>
      </c>
      <c r="B75" s="738" t="s">
        <v>82</v>
      </c>
      <c r="C75" s="738" t="s">
        <v>2690</v>
      </c>
      <c r="D75" s="738" t="s">
        <v>100</v>
      </c>
      <c r="E75" s="738" t="s">
        <v>2885</v>
      </c>
      <c r="F75" s="952" t="s">
        <v>2865</v>
      </c>
      <c r="G75" s="955"/>
    </row>
    <row r="76" spans="1:7" ht="27.95">
      <c r="A76" s="738" t="s">
        <v>2886</v>
      </c>
      <c r="B76" s="738" t="s">
        <v>82</v>
      </c>
      <c r="C76" s="738" t="s">
        <v>2690</v>
      </c>
      <c r="D76" s="738" t="s">
        <v>100</v>
      </c>
      <c r="E76" s="738" t="s">
        <v>2887</v>
      </c>
      <c r="F76" s="952" t="s">
        <v>2862</v>
      </c>
      <c r="G76" s="955"/>
    </row>
    <row r="77" spans="1:7" ht="27.95">
      <c r="A77" s="738" t="s">
        <v>2888</v>
      </c>
      <c r="B77" s="738" t="s">
        <v>82</v>
      </c>
      <c r="C77" s="738" t="s">
        <v>2690</v>
      </c>
      <c r="D77" s="738" t="s">
        <v>100</v>
      </c>
      <c r="E77" s="738" t="s">
        <v>2889</v>
      </c>
      <c r="F77" s="952" t="s">
        <v>2865</v>
      </c>
      <c r="G77" s="955"/>
    </row>
    <row r="78" spans="1:7" ht="27.95">
      <c r="A78" s="738" t="s">
        <v>2890</v>
      </c>
      <c r="B78" s="738" t="s">
        <v>82</v>
      </c>
      <c r="C78" s="738" t="s">
        <v>2690</v>
      </c>
      <c r="D78" s="738" t="s">
        <v>100</v>
      </c>
      <c r="E78" s="738" t="s">
        <v>2891</v>
      </c>
      <c r="F78" s="952" t="s">
        <v>2865</v>
      </c>
      <c r="G78" s="955"/>
    </row>
    <row r="79" spans="1:7" ht="27.95">
      <c r="A79" s="738" t="s">
        <v>2892</v>
      </c>
      <c r="B79" s="738" t="s">
        <v>82</v>
      </c>
      <c r="C79" s="738" t="s">
        <v>2690</v>
      </c>
      <c r="D79" s="738" t="s">
        <v>100</v>
      </c>
      <c r="E79" s="738" t="s">
        <v>2893</v>
      </c>
      <c r="F79" s="952" t="s">
        <v>2865</v>
      </c>
      <c r="G79" s="955"/>
    </row>
    <row r="80" spans="1:7" ht="27.95">
      <c r="A80" s="738" t="s">
        <v>2894</v>
      </c>
      <c r="B80" s="738" t="s">
        <v>82</v>
      </c>
      <c r="C80" s="738" t="s">
        <v>2690</v>
      </c>
      <c r="D80" s="738" t="s">
        <v>100</v>
      </c>
      <c r="E80" s="738" t="s">
        <v>2895</v>
      </c>
      <c r="F80" s="952" t="s">
        <v>2896</v>
      </c>
      <c r="G80" s="955"/>
    </row>
    <row r="81" spans="1:7" ht="27.95">
      <c r="A81" s="738" t="s">
        <v>2897</v>
      </c>
      <c r="B81" s="738" t="s">
        <v>82</v>
      </c>
      <c r="C81" s="738" t="s">
        <v>2690</v>
      </c>
      <c r="D81" s="738" t="s">
        <v>100</v>
      </c>
      <c r="E81" s="738" t="s">
        <v>2898</v>
      </c>
      <c r="F81" s="952" t="s">
        <v>2862</v>
      </c>
      <c r="G81" s="955"/>
    </row>
    <row r="82" spans="1:7" ht="27.95">
      <c r="A82" s="738" t="s">
        <v>2899</v>
      </c>
      <c r="B82" s="738" t="s">
        <v>82</v>
      </c>
      <c r="C82" s="738" t="s">
        <v>2690</v>
      </c>
      <c r="D82" s="738" t="s">
        <v>100</v>
      </c>
      <c r="E82" s="738" t="s">
        <v>2900</v>
      </c>
      <c r="F82" s="952" t="s">
        <v>2862</v>
      </c>
      <c r="G82" s="955"/>
    </row>
    <row r="83" spans="1:7" ht="27.95">
      <c r="A83" s="738" t="s">
        <v>2901</v>
      </c>
      <c r="B83" s="738" t="s">
        <v>82</v>
      </c>
      <c r="C83" s="738" t="s">
        <v>2690</v>
      </c>
      <c r="D83" s="738" t="s">
        <v>100</v>
      </c>
      <c r="E83" s="738" t="s">
        <v>2902</v>
      </c>
      <c r="F83" s="952" t="s">
        <v>2865</v>
      </c>
      <c r="G83" s="955"/>
    </row>
    <row r="84" spans="1:7" ht="27.95">
      <c r="A84" s="738" t="s">
        <v>2903</v>
      </c>
      <c r="B84" s="738" t="s">
        <v>82</v>
      </c>
      <c r="C84" s="738" t="s">
        <v>2690</v>
      </c>
      <c r="D84" s="738" t="s">
        <v>100</v>
      </c>
      <c r="E84" s="738" t="s">
        <v>2904</v>
      </c>
      <c r="F84" s="952" t="s">
        <v>2865</v>
      </c>
      <c r="G84" s="955"/>
    </row>
    <row r="85" spans="1:7" ht="27.95">
      <c r="A85" s="738" t="s">
        <v>2905</v>
      </c>
      <c r="B85" s="738" t="s">
        <v>82</v>
      </c>
      <c r="C85" s="738" t="s">
        <v>2690</v>
      </c>
      <c r="D85" s="738" t="s">
        <v>100</v>
      </c>
      <c r="E85" s="738" t="s">
        <v>2906</v>
      </c>
      <c r="F85" s="952" t="s">
        <v>2862</v>
      </c>
      <c r="G85" s="955"/>
    </row>
    <row r="86" spans="1:7" ht="27.95">
      <c r="A86" s="738" t="s">
        <v>2907</v>
      </c>
      <c r="B86" s="738" t="s">
        <v>82</v>
      </c>
      <c r="C86" s="738" t="s">
        <v>2690</v>
      </c>
      <c r="D86" s="738" t="s">
        <v>100</v>
      </c>
      <c r="E86" s="738" t="s">
        <v>2908</v>
      </c>
      <c r="F86" s="952" t="s">
        <v>2865</v>
      </c>
      <c r="G86" s="955"/>
    </row>
    <row r="87" spans="1:7" ht="27.95">
      <c r="A87" s="738" t="s">
        <v>2909</v>
      </c>
      <c r="B87" s="738" t="s">
        <v>82</v>
      </c>
      <c r="C87" s="738" t="s">
        <v>2690</v>
      </c>
      <c r="D87" s="738" t="s">
        <v>100</v>
      </c>
      <c r="E87" s="738" t="s">
        <v>2910</v>
      </c>
      <c r="F87" s="952" t="s">
        <v>2862</v>
      </c>
      <c r="G87" s="955"/>
    </row>
    <row r="88" spans="1:7" ht="27.95">
      <c r="A88" s="738" t="s">
        <v>2911</v>
      </c>
      <c r="B88" s="738" t="s">
        <v>82</v>
      </c>
      <c r="C88" s="738" t="s">
        <v>2690</v>
      </c>
      <c r="D88" s="738" t="s">
        <v>100</v>
      </c>
      <c r="E88" s="738" t="s">
        <v>2912</v>
      </c>
      <c r="F88" s="952" t="s">
        <v>2862</v>
      </c>
      <c r="G88" s="955"/>
    </row>
    <row r="89" spans="1:7" ht="27.95">
      <c r="A89" s="738" t="s">
        <v>2913</v>
      </c>
      <c r="B89" s="738" t="s">
        <v>82</v>
      </c>
      <c r="C89" s="738" t="s">
        <v>2690</v>
      </c>
      <c r="D89" s="738" t="s">
        <v>100</v>
      </c>
      <c r="E89" s="738" t="s">
        <v>2914</v>
      </c>
      <c r="F89" s="952" t="s">
        <v>2865</v>
      </c>
      <c r="G89" s="955"/>
    </row>
    <row r="90" spans="1:7" ht="27.95">
      <c r="A90" s="738" t="s">
        <v>2915</v>
      </c>
      <c r="B90" s="738" t="s">
        <v>82</v>
      </c>
      <c r="C90" s="738" t="s">
        <v>2690</v>
      </c>
      <c r="D90" s="738" t="s">
        <v>100</v>
      </c>
      <c r="E90" s="738" t="s">
        <v>2916</v>
      </c>
      <c r="F90" s="952" t="s">
        <v>2865</v>
      </c>
      <c r="G90" s="955"/>
    </row>
    <row r="91" spans="1:7" ht="42">
      <c r="A91" s="738" t="s">
        <v>2917</v>
      </c>
      <c r="B91" s="738" t="s">
        <v>82</v>
      </c>
      <c r="C91" s="738" t="s">
        <v>2690</v>
      </c>
      <c r="D91" s="738" t="s">
        <v>100</v>
      </c>
      <c r="E91" s="738" t="s">
        <v>2918</v>
      </c>
      <c r="F91" s="952" t="s">
        <v>2865</v>
      </c>
      <c r="G91" s="955"/>
    </row>
    <row r="92" spans="1:7" ht="27.95">
      <c r="A92" s="738" t="s">
        <v>2919</v>
      </c>
      <c r="B92" s="738" t="s">
        <v>82</v>
      </c>
      <c r="C92" s="738" t="s">
        <v>2690</v>
      </c>
      <c r="D92" s="738" t="s">
        <v>100</v>
      </c>
      <c r="E92" s="738" t="s">
        <v>2920</v>
      </c>
      <c r="F92" s="952" t="s">
        <v>2865</v>
      </c>
      <c r="G92" s="955"/>
    </row>
    <row r="93" spans="1:7" ht="27.95">
      <c r="A93" s="738" t="s">
        <v>2921</v>
      </c>
      <c r="B93" s="738" t="s">
        <v>82</v>
      </c>
      <c r="C93" s="738" t="s">
        <v>2690</v>
      </c>
      <c r="D93" s="738" t="s">
        <v>100</v>
      </c>
      <c r="E93" s="738" t="s">
        <v>2922</v>
      </c>
      <c r="F93" s="952" t="s">
        <v>2862</v>
      </c>
      <c r="G93" s="955"/>
    </row>
    <row r="94" spans="1:7" ht="27.95">
      <c r="A94" s="738" t="s">
        <v>2923</v>
      </c>
      <c r="B94" s="738" t="s">
        <v>82</v>
      </c>
      <c r="C94" s="738" t="s">
        <v>2690</v>
      </c>
      <c r="D94" s="738" t="s">
        <v>100</v>
      </c>
      <c r="E94" s="738" t="s">
        <v>2924</v>
      </c>
      <c r="F94" s="952" t="s">
        <v>2865</v>
      </c>
      <c r="G94" s="955"/>
    </row>
    <row r="95" spans="1:7" ht="27.95">
      <c r="A95" s="738" t="s">
        <v>2925</v>
      </c>
      <c r="B95" s="738" t="s">
        <v>82</v>
      </c>
      <c r="C95" s="738" t="s">
        <v>2690</v>
      </c>
      <c r="D95" s="738" t="s">
        <v>100</v>
      </c>
      <c r="E95" s="738" t="s">
        <v>2926</v>
      </c>
      <c r="F95" s="952" t="s">
        <v>2862</v>
      </c>
      <c r="G95" s="955"/>
    </row>
    <row r="96" spans="1:7" ht="27.95">
      <c r="A96" s="738" t="s">
        <v>2927</v>
      </c>
      <c r="B96" s="738" t="s">
        <v>82</v>
      </c>
      <c r="C96" s="738" t="s">
        <v>2690</v>
      </c>
      <c r="D96" s="738" t="s">
        <v>100</v>
      </c>
      <c r="E96" s="738" t="s">
        <v>2928</v>
      </c>
      <c r="F96" s="952" t="s">
        <v>2862</v>
      </c>
      <c r="G96" s="955"/>
    </row>
    <row r="97" spans="1:7" ht="27.95">
      <c r="A97" s="738" t="s">
        <v>2929</v>
      </c>
      <c r="B97" s="738" t="s">
        <v>82</v>
      </c>
      <c r="C97" s="738" t="s">
        <v>2690</v>
      </c>
      <c r="D97" s="738" t="s">
        <v>100</v>
      </c>
      <c r="E97" s="738" t="s">
        <v>2930</v>
      </c>
      <c r="F97" s="952" t="s">
        <v>2862</v>
      </c>
      <c r="G97" s="955"/>
    </row>
    <row r="98" spans="1:7" ht="27.95">
      <c r="A98" s="738" t="s">
        <v>2931</v>
      </c>
      <c r="B98" s="738" t="s">
        <v>82</v>
      </c>
      <c r="C98" s="738" t="s">
        <v>2690</v>
      </c>
      <c r="D98" s="738" t="s">
        <v>100</v>
      </c>
      <c r="E98" s="738" t="s">
        <v>2932</v>
      </c>
      <c r="F98" s="952" t="s">
        <v>2865</v>
      </c>
      <c r="G98" s="955"/>
    </row>
    <row r="99" spans="1:7" ht="27.95">
      <c r="A99" s="738" t="s">
        <v>2933</v>
      </c>
      <c r="B99" s="738" t="s">
        <v>82</v>
      </c>
      <c r="C99" s="738" t="s">
        <v>2690</v>
      </c>
      <c r="D99" s="738" t="s">
        <v>100</v>
      </c>
      <c r="E99" s="738" t="s">
        <v>2934</v>
      </c>
      <c r="F99" s="952" t="s">
        <v>2865</v>
      </c>
      <c r="G99" s="955"/>
    </row>
    <row r="100" spans="1:7" ht="27.95">
      <c r="A100" s="738" t="s">
        <v>2935</v>
      </c>
      <c r="B100" s="738" t="s">
        <v>82</v>
      </c>
      <c r="C100" s="738" t="s">
        <v>2690</v>
      </c>
      <c r="D100" s="738" t="s">
        <v>100</v>
      </c>
      <c r="E100" s="738" t="s">
        <v>2936</v>
      </c>
      <c r="F100" s="952" t="s">
        <v>2862</v>
      </c>
      <c r="G100" s="955"/>
    </row>
    <row r="101" spans="1:7" ht="27.95">
      <c r="A101" s="738" t="s">
        <v>2937</v>
      </c>
      <c r="B101" s="738" t="s">
        <v>82</v>
      </c>
      <c r="C101" s="738" t="s">
        <v>2690</v>
      </c>
      <c r="D101" s="738" t="s">
        <v>100</v>
      </c>
      <c r="E101" s="738" t="s">
        <v>2938</v>
      </c>
      <c r="F101" s="952" t="s">
        <v>2862</v>
      </c>
      <c r="G101" s="955"/>
    </row>
    <row r="102" spans="1:7" ht="27.95">
      <c r="A102" s="738" t="s">
        <v>2939</v>
      </c>
      <c r="B102" s="738" t="s">
        <v>82</v>
      </c>
      <c r="C102" s="738" t="s">
        <v>2690</v>
      </c>
      <c r="D102" s="738" t="s">
        <v>100</v>
      </c>
      <c r="E102" s="738" t="s">
        <v>2940</v>
      </c>
      <c r="F102" s="952" t="s">
        <v>2865</v>
      </c>
      <c r="G102" s="955"/>
    </row>
    <row r="103" spans="1:7" ht="27.95">
      <c r="A103" s="738" t="s">
        <v>2941</v>
      </c>
      <c r="B103" s="738" t="s">
        <v>82</v>
      </c>
      <c r="C103" s="738" t="s">
        <v>2690</v>
      </c>
      <c r="D103" s="738" t="s">
        <v>100</v>
      </c>
      <c r="E103" s="738" t="s">
        <v>2942</v>
      </c>
      <c r="F103" s="952" t="s">
        <v>2865</v>
      </c>
      <c r="G103" s="955"/>
    </row>
    <row r="104" spans="1:7" ht="27.95">
      <c r="A104" s="738" t="s">
        <v>2943</v>
      </c>
      <c r="B104" s="738" t="s">
        <v>82</v>
      </c>
      <c r="C104" s="738" t="s">
        <v>2690</v>
      </c>
      <c r="D104" s="738" t="s">
        <v>100</v>
      </c>
      <c r="E104" s="738" t="s">
        <v>2944</v>
      </c>
      <c r="F104" s="952" t="s">
        <v>2865</v>
      </c>
      <c r="G104" s="955"/>
    </row>
    <row r="105" spans="1:7" ht="27.95">
      <c r="A105" s="738" t="s">
        <v>2945</v>
      </c>
      <c r="B105" s="738" t="s">
        <v>82</v>
      </c>
      <c r="C105" s="738" t="s">
        <v>2690</v>
      </c>
      <c r="D105" s="738" t="s">
        <v>100</v>
      </c>
      <c r="E105" s="738" t="s">
        <v>2946</v>
      </c>
      <c r="F105" s="952" t="s">
        <v>2865</v>
      </c>
      <c r="G105" s="955"/>
    </row>
    <row r="106" spans="1:7" ht="27.95">
      <c r="A106" s="738" t="s">
        <v>2947</v>
      </c>
      <c r="B106" s="738" t="s">
        <v>82</v>
      </c>
      <c r="C106" s="738" t="s">
        <v>2690</v>
      </c>
      <c r="D106" s="738" t="s">
        <v>100</v>
      </c>
      <c r="E106" s="738" t="s">
        <v>2948</v>
      </c>
      <c r="F106" s="952" t="s">
        <v>2949</v>
      </c>
      <c r="G106" s="955"/>
    </row>
    <row r="107" spans="1:7" ht="27.95">
      <c r="A107" s="738" t="s">
        <v>2950</v>
      </c>
      <c r="B107" s="738" t="s">
        <v>82</v>
      </c>
      <c r="C107" s="738" t="s">
        <v>2690</v>
      </c>
      <c r="D107" s="738" t="s">
        <v>100</v>
      </c>
      <c r="E107" s="738" t="s">
        <v>2951</v>
      </c>
      <c r="F107" s="952" t="s">
        <v>2952</v>
      </c>
      <c r="G107" s="955"/>
    </row>
    <row r="108" spans="1:7" ht="27.95">
      <c r="A108" s="738" t="s">
        <v>2953</v>
      </c>
      <c r="B108" s="738" t="s">
        <v>82</v>
      </c>
      <c r="C108" s="738" t="s">
        <v>2690</v>
      </c>
      <c r="D108" s="738" t="s">
        <v>100</v>
      </c>
      <c r="E108" s="738" t="s">
        <v>2954</v>
      </c>
      <c r="F108" s="952" t="s">
        <v>2955</v>
      </c>
      <c r="G108" s="955"/>
    </row>
    <row r="109" spans="1:7" ht="27.95">
      <c r="A109" s="738" t="s">
        <v>2956</v>
      </c>
      <c r="B109" s="738" t="s">
        <v>82</v>
      </c>
      <c r="C109" s="738" t="s">
        <v>2690</v>
      </c>
      <c r="D109" s="738" t="s">
        <v>100</v>
      </c>
      <c r="E109" s="738" t="s">
        <v>2957</v>
      </c>
      <c r="F109" s="952" t="s">
        <v>2958</v>
      </c>
      <c r="G109" s="955"/>
    </row>
    <row r="110" spans="1:7" ht="27.95">
      <c r="A110" s="738" t="s">
        <v>2959</v>
      </c>
      <c r="B110" s="738" t="s">
        <v>82</v>
      </c>
      <c r="C110" s="738" t="s">
        <v>2690</v>
      </c>
      <c r="D110" s="738" t="s">
        <v>100</v>
      </c>
      <c r="E110" s="738" t="s">
        <v>2960</v>
      </c>
      <c r="F110" s="952" t="s">
        <v>2961</v>
      </c>
      <c r="G110" s="955"/>
    </row>
    <row r="111" spans="1:7" ht="27.95">
      <c r="A111" s="738" t="s">
        <v>2962</v>
      </c>
      <c r="B111" s="738" t="s">
        <v>82</v>
      </c>
      <c r="C111" s="738" t="s">
        <v>2690</v>
      </c>
      <c r="D111" s="738" t="s">
        <v>100</v>
      </c>
      <c r="E111" s="738" t="s">
        <v>2963</v>
      </c>
      <c r="F111" s="952" t="s">
        <v>2964</v>
      </c>
      <c r="G111" s="955"/>
    </row>
    <row r="112" spans="1:7" ht="27.95">
      <c r="A112" s="738" t="s">
        <v>2965</v>
      </c>
      <c r="B112" s="738" t="s">
        <v>82</v>
      </c>
      <c r="C112" s="738" t="s">
        <v>2690</v>
      </c>
      <c r="D112" s="738" t="s">
        <v>100</v>
      </c>
      <c r="E112" s="738" t="s">
        <v>2966</v>
      </c>
      <c r="F112" s="952" t="s">
        <v>2967</v>
      </c>
      <c r="G112" s="955"/>
    </row>
    <row r="113" spans="1:7" ht="27.95">
      <c r="A113" s="738" t="s">
        <v>2968</v>
      </c>
      <c r="B113" s="738" t="s">
        <v>82</v>
      </c>
      <c r="C113" s="738" t="s">
        <v>2690</v>
      </c>
      <c r="D113" s="738" t="s">
        <v>100</v>
      </c>
      <c r="E113" s="738" t="s">
        <v>2969</v>
      </c>
      <c r="F113" s="952" t="s">
        <v>2970</v>
      </c>
      <c r="G113" s="955"/>
    </row>
    <row r="114" spans="1:7" ht="27.95">
      <c r="A114" s="738" t="s">
        <v>2971</v>
      </c>
      <c r="B114" s="738" t="s">
        <v>82</v>
      </c>
      <c r="C114" s="738" t="s">
        <v>2690</v>
      </c>
      <c r="D114" s="738" t="s">
        <v>100</v>
      </c>
      <c r="E114" s="738" t="s">
        <v>2972</v>
      </c>
      <c r="F114" s="952" t="s">
        <v>2973</v>
      </c>
      <c r="G114" s="955"/>
    </row>
    <row r="115" spans="1:7" ht="27.95">
      <c r="A115" s="738" t="s">
        <v>2974</v>
      </c>
      <c r="B115" s="738" t="s">
        <v>82</v>
      </c>
      <c r="C115" s="738" t="s">
        <v>2690</v>
      </c>
      <c r="D115" s="738" t="s">
        <v>100</v>
      </c>
      <c r="E115" s="738" t="s">
        <v>2975</v>
      </c>
      <c r="F115" s="952" t="s">
        <v>2865</v>
      </c>
      <c r="G115" s="955"/>
    </row>
    <row r="116" spans="1:7" ht="27.95">
      <c r="A116" s="738" t="s">
        <v>2976</v>
      </c>
      <c r="B116" s="738" t="s">
        <v>82</v>
      </c>
      <c r="C116" s="738" t="s">
        <v>2690</v>
      </c>
      <c r="D116" s="738" t="s">
        <v>100</v>
      </c>
      <c r="E116" s="738" t="s">
        <v>2977</v>
      </c>
      <c r="F116" s="952" t="s">
        <v>2865</v>
      </c>
      <c r="G116" s="955"/>
    </row>
    <row r="117" spans="1:7" ht="27.95">
      <c r="A117" s="738" t="s">
        <v>2978</v>
      </c>
      <c r="B117" s="738" t="s">
        <v>82</v>
      </c>
      <c r="C117" s="738" t="s">
        <v>2690</v>
      </c>
      <c r="D117" s="738" t="s">
        <v>100</v>
      </c>
      <c r="E117" s="738" t="s">
        <v>2979</v>
      </c>
      <c r="F117" s="952" t="s">
        <v>2862</v>
      </c>
      <c r="G117" s="955"/>
    </row>
    <row r="118" spans="1:7" ht="27.95">
      <c r="A118" s="738" t="s">
        <v>2980</v>
      </c>
      <c r="B118" s="738" t="s">
        <v>82</v>
      </c>
      <c r="C118" s="738" t="s">
        <v>2694</v>
      </c>
      <c r="D118" s="738" t="s">
        <v>100</v>
      </c>
      <c r="E118" s="738" t="s">
        <v>2981</v>
      </c>
      <c r="F118" s="952" t="s">
        <v>2982</v>
      </c>
      <c r="G118" s="955"/>
    </row>
    <row r="119" spans="1:7" ht="27.95">
      <c r="A119" s="738" t="s">
        <v>2983</v>
      </c>
      <c r="B119" s="738" t="s">
        <v>82</v>
      </c>
      <c r="C119" s="738" t="s">
        <v>2690</v>
      </c>
      <c r="D119" s="738" t="s">
        <v>100</v>
      </c>
      <c r="E119" s="738" t="s">
        <v>2984</v>
      </c>
      <c r="F119" s="952" t="s">
        <v>2985</v>
      </c>
      <c r="G119" s="955"/>
    </row>
    <row r="120" spans="1:7" ht="27.95">
      <c r="A120" s="738" t="s">
        <v>2986</v>
      </c>
      <c r="B120" s="738" t="s">
        <v>82</v>
      </c>
      <c r="C120" s="738" t="s">
        <v>2690</v>
      </c>
      <c r="D120" s="738" t="s">
        <v>100</v>
      </c>
      <c r="E120" s="738" t="s">
        <v>2987</v>
      </c>
      <c r="F120" s="952">
        <v>44511</v>
      </c>
      <c r="G120" s="955"/>
    </row>
    <row r="121" spans="1:7" ht="27.95">
      <c r="A121" s="738" t="s">
        <v>2988</v>
      </c>
      <c r="B121" s="738" t="s">
        <v>82</v>
      </c>
      <c r="C121" s="738" t="s">
        <v>2690</v>
      </c>
      <c r="D121" s="738" t="s">
        <v>100</v>
      </c>
      <c r="E121" s="738" t="s">
        <v>2989</v>
      </c>
      <c r="F121" s="952" t="s">
        <v>2787</v>
      </c>
      <c r="G121" s="955"/>
    </row>
    <row r="122" spans="1:7" ht="27.95">
      <c r="A122" s="738" t="s">
        <v>2990</v>
      </c>
      <c r="B122" s="738" t="s">
        <v>82</v>
      </c>
      <c r="C122" s="738" t="s">
        <v>2690</v>
      </c>
      <c r="D122" s="738" t="s">
        <v>100</v>
      </c>
      <c r="E122" s="738" t="s">
        <v>2991</v>
      </c>
      <c r="F122" s="952" t="s">
        <v>2992</v>
      </c>
      <c r="G122" s="955"/>
    </row>
    <row r="123" spans="1:7" ht="27.95">
      <c r="A123" s="738" t="s">
        <v>2993</v>
      </c>
      <c r="B123" s="738" t="s">
        <v>82</v>
      </c>
      <c r="C123" s="738" t="s">
        <v>2690</v>
      </c>
      <c r="D123" s="738" t="s">
        <v>100</v>
      </c>
      <c r="E123" s="738" t="s">
        <v>2994</v>
      </c>
      <c r="F123" s="952" t="s">
        <v>2995</v>
      </c>
      <c r="G123" s="955"/>
    </row>
    <row r="124" spans="1:7" ht="27.95">
      <c r="A124" s="738" t="s">
        <v>2996</v>
      </c>
      <c r="B124" s="738" t="s">
        <v>82</v>
      </c>
      <c r="C124" s="738" t="s">
        <v>2690</v>
      </c>
      <c r="D124" s="738" t="s">
        <v>100</v>
      </c>
      <c r="E124" s="738" t="s">
        <v>2997</v>
      </c>
      <c r="F124" s="952" t="s">
        <v>2998</v>
      </c>
      <c r="G124" s="955"/>
    </row>
    <row r="125" spans="1:7" ht="27.95">
      <c r="A125" s="738" t="s">
        <v>2999</v>
      </c>
      <c r="B125" s="738" t="s">
        <v>82</v>
      </c>
      <c r="C125" s="738" t="s">
        <v>2690</v>
      </c>
      <c r="D125" s="738" t="s">
        <v>100</v>
      </c>
      <c r="E125" s="738" t="s">
        <v>3000</v>
      </c>
      <c r="F125" s="952" t="s">
        <v>3001</v>
      </c>
      <c r="G125" s="955"/>
    </row>
    <row r="126" spans="1:7" ht="27.95">
      <c r="A126" s="738" t="s">
        <v>3002</v>
      </c>
      <c r="B126" s="738" t="s">
        <v>82</v>
      </c>
      <c r="C126" s="738" t="s">
        <v>2690</v>
      </c>
      <c r="D126" s="738" t="s">
        <v>100</v>
      </c>
      <c r="E126" s="738" t="s">
        <v>3003</v>
      </c>
      <c r="F126" s="952" t="s">
        <v>3004</v>
      </c>
      <c r="G126" s="955"/>
    </row>
    <row r="127" spans="1:7" ht="27.95">
      <c r="A127" s="738" t="s">
        <v>3005</v>
      </c>
      <c r="B127" s="738" t="s">
        <v>82</v>
      </c>
      <c r="C127" s="738" t="s">
        <v>2690</v>
      </c>
      <c r="D127" s="738" t="s">
        <v>100</v>
      </c>
      <c r="E127" s="738" t="s">
        <v>3006</v>
      </c>
      <c r="F127" s="952" t="s">
        <v>3007</v>
      </c>
      <c r="G127" s="955"/>
    </row>
    <row r="128" spans="1:7" ht="27.95">
      <c r="A128" s="738" t="s">
        <v>3008</v>
      </c>
      <c r="B128" s="738" t="s">
        <v>82</v>
      </c>
      <c r="C128" s="738" t="s">
        <v>2690</v>
      </c>
      <c r="D128" s="738" t="s">
        <v>100</v>
      </c>
      <c r="E128" s="738" t="s">
        <v>3009</v>
      </c>
      <c r="F128" s="952" t="s">
        <v>3010</v>
      </c>
      <c r="G128" s="955"/>
    </row>
    <row r="129" spans="1:7" ht="27.95">
      <c r="A129" s="738" t="s">
        <v>3011</v>
      </c>
      <c r="B129" s="738" t="s">
        <v>82</v>
      </c>
      <c r="C129" s="738" t="s">
        <v>2690</v>
      </c>
      <c r="D129" s="738" t="s">
        <v>100</v>
      </c>
      <c r="E129" s="738" t="s">
        <v>3012</v>
      </c>
      <c r="F129" s="952">
        <v>43801</v>
      </c>
      <c r="G129" s="955"/>
    </row>
    <row r="130" spans="1:7" ht="27.95">
      <c r="A130" s="738" t="s">
        <v>3013</v>
      </c>
      <c r="B130" s="738" t="s">
        <v>82</v>
      </c>
      <c r="C130" s="738" t="s">
        <v>2690</v>
      </c>
      <c r="D130" s="738" t="s">
        <v>100</v>
      </c>
      <c r="E130" s="738" t="s">
        <v>3014</v>
      </c>
      <c r="F130" s="952" t="s">
        <v>3015</v>
      </c>
      <c r="G130" s="955"/>
    </row>
    <row r="131" spans="1:7" ht="27.95">
      <c r="A131" s="738" t="s">
        <v>3016</v>
      </c>
      <c r="B131" s="738" t="s">
        <v>82</v>
      </c>
      <c r="C131" s="738" t="s">
        <v>2690</v>
      </c>
      <c r="D131" s="738" t="s">
        <v>100</v>
      </c>
      <c r="E131" s="738" t="s">
        <v>3017</v>
      </c>
      <c r="F131" s="952" t="s">
        <v>3018</v>
      </c>
      <c r="G131" s="955"/>
    </row>
    <row r="132" spans="1:7" ht="27.95">
      <c r="A132" s="738" t="s">
        <v>3019</v>
      </c>
      <c r="B132" s="738" t="s">
        <v>82</v>
      </c>
      <c r="C132" s="738" t="s">
        <v>2690</v>
      </c>
      <c r="D132" s="738" t="s">
        <v>100</v>
      </c>
      <c r="E132" s="738" t="s">
        <v>3020</v>
      </c>
      <c r="F132" s="952" t="s">
        <v>3021</v>
      </c>
      <c r="G132" s="955"/>
    </row>
    <row r="133" spans="1:7" ht="27.95">
      <c r="A133" s="738" t="s">
        <v>3022</v>
      </c>
      <c r="B133" s="738" t="s">
        <v>82</v>
      </c>
      <c r="C133" s="738" t="s">
        <v>2690</v>
      </c>
      <c r="D133" s="738" t="s">
        <v>100</v>
      </c>
      <c r="E133" s="738" t="s">
        <v>3023</v>
      </c>
      <c r="F133" s="952" t="s">
        <v>3024</v>
      </c>
      <c r="G133" s="955"/>
    </row>
    <row r="134" spans="1:7" ht="27.95">
      <c r="A134" s="738" t="s">
        <v>3025</v>
      </c>
      <c r="B134" s="738" t="s">
        <v>82</v>
      </c>
      <c r="C134" s="738" t="s">
        <v>2690</v>
      </c>
      <c r="D134" s="738" t="s">
        <v>100</v>
      </c>
      <c r="E134" s="738" t="s">
        <v>3026</v>
      </c>
      <c r="F134" s="952" t="s">
        <v>3027</v>
      </c>
      <c r="G134" s="955"/>
    </row>
    <row r="135" spans="1:7" ht="27.95">
      <c r="A135" s="738" t="s">
        <v>3028</v>
      </c>
      <c r="B135" s="738" t="s">
        <v>82</v>
      </c>
      <c r="C135" s="738" t="s">
        <v>2690</v>
      </c>
      <c r="D135" s="738" t="s">
        <v>100</v>
      </c>
      <c r="E135" s="738" t="s">
        <v>3029</v>
      </c>
      <c r="F135" s="952" t="s">
        <v>3030</v>
      </c>
      <c r="G135" s="955"/>
    </row>
    <row r="136" spans="1:7" ht="27.95">
      <c r="A136" s="738" t="s">
        <v>3031</v>
      </c>
      <c r="B136" s="738" t="s">
        <v>82</v>
      </c>
      <c r="C136" s="738" t="s">
        <v>2690</v>
      </c>
      <c r="D136" s="738" t="s">
        <v>100</v>
      </c>
      <c r="E136" s="738" t="s">
        <v>3032</v>
      </c>
      <c r="F136" s="952" t="s">
        <v>3033</v>
      </c>
      <c r="G136" s="955"/>
    </row>
    <row r="137" spans="1:7" ht="27.95">
      <c r="A137" s="738" t="s">
        <v>3034</v>
      </c>
      <c r="B137" s="738" t="s">
        <v>82</v>
      </c>
      <c r="C137" s="738" t="s">
        <v>2690</v>
      </c>
      <c r="D137" s="738" t="s">
        <v>100</v>
      </c>
      <c r="E137" s="738" t="s">
        <v>3035</v>
      </c>
      <c r="F137" s="952" t="s">
        <v>3036</v>
      </c>
      <c r="G137" s="955"/>
    </row>
    <row r="138" spans="1:7" ht="27.95">
      <c r="A138" s="738" t="s">
        <v>3037</v>
      </c>
      <c r="B138" s="738" t="s">
        <v>82</v>
      </c>
      <c r="C138" s="738" t="s">
        <v>2690</v>
      </c>
      <c r="D138" s="738" t="s">
        <v>100</v>
      </c>
      <c r="E138" s="738" t="s">
        <v>3038</v>
      </c>
      <c r="F138" s="952" t="s">
        <v>3039</v>
      </c>
      <c r="G138" s="955"/>
    </row>
    <row r="139" spans="1:7" ht="27.95">
      <c r="A139" s="738" t="s">
        <v>3040</v>
      </c>
      <c r="B139" s="738" t="s">
        <v>82</v>
      </c>
      <c r="C139" s="738" t="s">
        <v>2690</v>
      </c>
      <c r="D139" s="738" t="s">
        <v>100</v>
      </c>
      <c r="E139" s="738" t="s">
        <v>3041</v>
      </c>
      <c r="F139" s="952" t="s">
        <v>3042</v>
      </c>
      <c r="G139" s="955"/>
    </row>
    <row r="140" spans="1:7" ht="27.95">
      <c r="A140" s="738" t="s">
        <v>3043</v>
      </c>
      <c r="B140" s="738" t="s">
        <v>82</v>
      </c>
      <c r="C140" s="738" t="s">
        <v>2690</v>
      </c>
      <c r="D140" s="738" t="s">
        <v>100</v>
      </c>
      <c r="E140" s="738" t="s">
        <v>3044</v>
      </c>
      <c r="F140" s="952" t="s">
        <v>3045</v>
      </c>
      <c r="G140" s="955"/>
    </row>
    <row r="141" spans="1:7" ht="27.95">
      <c r="A141" s="738" t="s">
        <v>3046</v>
      </c>
      <c r="B141" s="738" t="s">
        <v>82</v>
      </c>
      <c r="C141" s="738" t="s">
        <v>2690</v>
      </c>
      <c r="D141" s="738" t="s">
        <v>100</v>
      </c>
      <c r="E141" s="738" t="s">
        <v>3047</v>
      </c>
      <c r="F141" s="952" t="s">
        <v>3048</v>
      </c>
      <c r="G141" s="955"/>
    </row>
    <row r="142" spans="1:7" ht="27.95">
      <c r="A142" s="738" t="s">
        <v>3049</v>
      </c>
      <c r="B142" s="738" t="s">
        <v>82</v>
      </c>
      <c r="C142" s="738" t="s">
        <v>2690</v>
      </c>
      <c r="D142" s="738" t="s">
        <v>100</v>
      </c>
      <c r="E142" s="738" t="s">
        <v>3050</v>
      </c>
      <c r="F142" s="952" t="s">
        <v>3051</v>
      </c>
      <c r="G142" s="955"/>
    </row>
    <row r="143" spans="1:7" ht="27.95">
      <c r="A143" s="738" t="s">
        <v>3052</v>
      </c>
      <c r="B143" s="738" t="s">
        <v>82</v>
      </c>
      <c r="C143" s="738" t="s">
        <v>2690</v>
      </c>
      <c r="D143" s="738" t="s">
        <v>100</v>
      </c>
      <c r="E143" s="738" t="s">
        <v>3053</v>
      </c>
      <c r="F143" s="952" t="s">
        <v>3054</v>
      </c>
      <c r="G143" s="955"/>
    </row>
    <row r="144" spans="1:7" ht="27.95">
      <c r="A144" s="738" t="s">
        <v>631</v>
      </c>
      <c r="B144" s="738" t="s">
        <v>82</v>
      </c>
      <c r="C144" s="738" t="s">
        <v>2690</v>
      </c>
      <c r="D144" s="738" t="s">
        <v>100</v>
      </c>
      <c r="E144" s="738" t="s">
        <v>3055</v>
      </c>
      <c r="F144" s="952" t="s">
        <v>3056</v>
      </c>
      <c r="G144" s="955"/>
    </row>
    <row r="145" spans="1:7" ht="27.95">
      <c r="A145" s="738" t="s">
        <v>3057</v>
      </c>
      <c r="B145" s="738" t="s">
        <v>82</v>
      </c>
      <c r="C145" s="738" t="s">
        <v>2690</v>
      </c>
      <c r="D145" s="738" t="s">
        <v>100</v>
      </c>
      <c r="E145" s="738" t="s">
        <v>3058</v>
      </c>
      <c r="F145" s="952" t="s">
        <v>3059</v>
      </c>
      <c r="G145" s="955"/>
    </row>
    <row r="146" spans="1:7" ht="27.95">
      <c r="A146" s="738" t="s">
        <v>3060</v>
      </c>
      <c r="B146" s="738" t="s">
        <v>82</v>
      </c>
      <c r="C146" s="738" t="s">
        <v>2690</v>
      </c>
      <c r="D146" s="738" t="s">
        <v>100</v>
      </c>
      <c r="E146" s="738" t="s">
        <v>3061</v>
      </c>
      <c r="F146" s="952" t="s">
        <v>3062</v>
      </c>
      <c r="G146" s="955"/>
    </row>
    <row r="147" spans="1:7" ht="27.95">
      <c r="A147" s="738" t="s">
        <v>3063</v>
      </c>
      <c r="B147" s="738" t="s">
        <v>82</v>
      </c>
      <c r="C147" s="738" t="s">
        <v>2690</v>
      </c>
      <c r="D147" s="738" t="s">
        <v>100</v>
      </c>
      <c r="E147" s="738" t="s">
        <v>3064</v>
      </c>
      <c r="F147" s="952" t="s">
        <v>3065</v>
      </c>
      <c r="G147" s="955"/>
    </row>
    <row r="148" spans="1:7" ht="27.95">
      <c r="A148" s="738" t="s">
        <v>3066</v>
      </c>
      <c r="B148" s="738" t="s">
        <v>82</v>
      </c>
      <c r="C148" s="738" t="s">
        <v>2690</v>
      </c>
      <c r="D148" s="738" t="s">
        <v>100</v>
      </c>
      <c r="E148" s="738" t="s">
        <v>3067</v>
      </c>
      <c r="F148" s="952" t="s">
        <v>3068</v>
      </c>
      <c r="G148" s="955"/>
    </row>
    <row r="149" spans="1:7" ht="27.95">
      <c r="A149" s="738" t="s">
        <v>3069</v>
      </c>
      <c r="B149" s="738" t="s">
        <v>82</v>
      </c>
      <c r="C149" s="738" t="s">
        <v>2690</v>
      </c>
      <c r="D149" s="738" t="s">
        <v>100</v>
      </c>
      <c r="E149" s="738" t="s">
        <v>3070</v>
      </c>
      <c r="F149" s="952" t="s">
        <v>3068</v>
      </c>
      <c r="G149" s="955"/>
    </row>
    <row r="150" spans="1:7" ht="27.95">
      <c r="A150" s="738" t="s">
        <v>3071</v>
      </c>
      <c r="B150" s="738" t="s">
        <v>82</v>
      </c>
      <c r="C150" s="738" t="s">
        <v>2690</v>
      </c>
      <c r="D150" s="738" t="s">
        <v>100</v>
      </c>
      <c r="E150" s="738" t="s">
        <v>3072</v>
      </c>
      <c r="F150" s="952" t="s">
        <v>3068</v>
      </c>
      <c r="G150" s="955"/>
    </row>
    <row r="151" spans="1:7" ht="27.95">
      <c r="A151" s="738" t="s">
        <v>3073</v>
      </c>
      <c r="B151" s="738" t="s">
        <v>82</v>
      </c>
      <c r="C151" s="738" t="s">
        <v>2690</v>
      </c>
      <c r="D151" s="738" t="s">
        <v>100</v>
      </c>
      <c r="E151" s="738" t="s">
        <v>3074</v>
      </c>
      <c r="F151" s="952" t="s">
        <v>3068</v>
      </c>
      <c r="G151" s="955"/>
    </row>
    <row r="152" spans="1:7" ht="27.95">
      <c r="A152" s="738" t="s">
        <v>3075</v>
      </c>
      <c r="B152" s="738" t="s">
        <v>82</v>
      </c>
      <c r="C152" s="738" t="s">
        <v>2690</v>
      </c>
      <c r="D152" s="738" t="s">
        <v>100</v>
      </c>
      <c r="E152" s="738" t="s">
        <v>3076</v>
      </c>
      <c r="F152" s="952" t="s">
        <v>3068</v>
      </c>
      <c r="G152" s="955"/>
    </row>
    <row r="153" spans="1:7" ht="27.95">
      <c r="A153" s="738" t="s">
        <v>3077</v>
      </c>
      <c r="B153" s="738" t="s">
        <v>82</v>
      </c>
      <c r="C153" s="738" t="s">
        <v>2690</v>
      </c>
      <c r="D153" s="738" t="s">
        <v>100</v>
      </c>
      <c r="E153" s="738" t="s">
        <v>3078</v>
      </c>
      <c r="F153" s="952" t="s">
        <v>3068</v>
      </c>
      <c r="G153" s="955"/>
    </row>
    <row r="154" spans="1:7" ht="27.95">
      <c r="A154" s="738" t="s">
        <v>3079</v>
      </c>
      <c r="B154" s="738" t="s">
        <v>82</v>
      </c>
      <c r="C154" s="738" t="s">
        <v>2690</v>
      </c>
      <c r="D154" s="738" t="s">
        <v>100</v>
      </c>
      <c r="E154" s="738" t="s">
        <v>3080</v>
      </c>
      <c r="F154" s="952" t="s">
        <v>3068</v>
      </c>
      <c r="G154" s="955"/>
    </row>
    <row r="155" spans="1:7" ht="27.95">
      <c r="A155" s="738" t="s">
        <v>3081</v>
      </c>
      <c r="B155" s="738" t="s">
        <v>82</v>
      </c>
      <c r="C155" s="738" t="s">
        <v>2690</v>
      </c>
      <c r="D155" s="738" t="s">
        <v>100</v>
      </c>
      <c r="E155" s="738" t="s">
        <v>3082</v>
      </c>
      <c r="F155" s="952" t="s">
        <v>3068</v>
      </c>
      <c r="G155" s="955"/>
    </row>
    <row r="156" spans="1:7" ht="27.95">
      <c r="A156" s="738" t="s">
        <v>3083</v>
      </c>
      <c r="B156" s="738" t="s">
        <v>82</v>
      </c>
      <c r="C156" s="738" t="s">
        <v>2690</v>
      </c>
      <c r="D156" s="738" t="s">
        <v>100</v>
      </c>
      <c r="E156" s="738" t="s">
        <v>3084</v>
      </c>
      <c r="F156" s="952" t="s">
        <v>3068</v>
      </c>
      <c r="G156" s="955"/>
    </row>
    <row r="157" spans="1:7" ht="27.95">
      <c r="A157" s="738" t="s">
        <v>3085</v>
      </c>
      <c r="B157" s="738" t="s">
        <v>82</v>
      </c>
      <c r="C157" s="738" t="s">
        <v>2690</v>
      </c>
      <c r="D157" s="738" t="s">
        <v>100</v>
      </c>
      <c r="E157" s="738" t="s">
        <v>3086</v>
      </c>
      <c r="F157" s="952" t="s">
        <v>3068</v>
      </c>
      <c r="G157" s="955"/>
    </row>
    <row r="158" spans="1:7" ht="27.95">
      <c r="A158" s="738" t="s">
        <v>3087</v>
      </c>
      <c r="B158" s="738" t="s">
        <v>82</v>
      </c>
      <c r="C158" s="738" t="s">
        <v>2690</v>
      </c>
      <c r="D158" s="738" t="s">
        <v>100</v>
      </c>
      <c r="E158" s="738" t="s">
        <v>3088</v>
      </c>
      <c r="F158" s="952" t="s">
        <v>3089</v>
      </c>
      <c r="G158" s="955"/>
    </row>
    <row r="159" spans="1:7" ht="27.95">
      <c r="A159" s="738" t="s">
        <v>3090</v>
      </c>
      <c r="B159" s="738" t="s">
        <v>82</v>
      </c>
      <c r="C159" s="738" t="s">
        <v>2694</v>
      </c>
      <c r="D159" s="738" t="s">
        <v>100</v>
      </c>
      <c r="E159" s="738" t="s">
        <v>3091</v>
      </c>
      <c r="F159" s="952" t="s">
        <v>3092</v>
      </c>
      <c r="G159" s="955"/>
    </row>
    <row r="160" spans="1:7" ht="27.95">
      <c r="A160" s="738" t="s">
        <v>3093</v>
      </c>
      <c r="B160" s="738" t="s">
        <v>82</v>
      </c>
      <c r="C160" s="738" t="s">
        <v>2690</v>
      </c>
      <c r="D160" s="738" t="s">
        <v>100</v>
      </c>
      <c r="E160" s="738" t="s">
        <v>3094</v>
      </c>
      <c r="F160" s="952" t="s">
        <v>3065</v>
      </c>
      <c r="G160" s="955"/>
    </row>
    <row r="161" spans="1:7" ht="27.95">
      <c r="A161" s="738" t="s">
        <v>3095</v>
      </c>
      <c r="B161" s="738" t="s">
        <v>82</v>
      </c>
      <c r="C161" s="738" t="s">
        <v>2690</v>
      </c>
      <c r="D161" s="738" t="s">
        <v>100</v>
      </c>
      <c r="E161" s="738" t="s">
        <v>3096</v>
      </c>
      <c r="F161" s="952" t="s">
        <v>3097</v>
      </c>
      <c r="G161" s="955"/>
    </row>
    <row r="162" spans="1:7" ht="27.95">
      <c r="A162" s="738" t="s">
        <v>3098</v>
      </c>
      <c r="B162" s="738" t="s">
        <v>82</v>
      </c>
      <c r="C162" s="738" t="s">
        <v>2690</v>
      </c>
      <c r="D162" s="738" t="s">
        <v>100</v>
      </c>
      <c r="E162" s="738" t="s">
        <v>3099</v>
      </c>
      <c r="F162" s="952" t="s">
        <v>3100</v>
      </c>
      <c r="G162" s="955"/>
    </row>
    <row r="163" spans="1:7" ht="27.95">
      <c r="A163" s="738" t="s">
        <v>3101</v>
      </c>
      <c r="B163" s="738" t="s">
        <v>82</v>
      </c>
      <c r="C163" s="738" t="s">
        <v>2690</v>
      </c>
      <c r="D163" s="738" t="s">
        <v>100</v>
      </c>
      <c r="E163" s="738" t="s">
        <v>3102</v>
      </c>
      <c r="F163" s="952" t="s">
        <v>3103</v>
      </c>
      <c r="G163" s="955"/>
    </row>
    <row r="164" spans="1:7" ht="27.95">
      <c r="A164" s="738" t="s">
        <v>3104</v>
      </c>
      <c r="B164" s="738" t="s">
        <v>82</v>
      </c>
      <c r="C164" s="738" t="s">
        <v>2694</v>
      </c>
      <c r="D164" s="738" t="s">
        <v>100</v>
      </c>
      <c r="E164" s="738" t="s">
        <v>3105</v>
      </c>
      <c r="F164" s="952" t="s">
        <v>3106</v>
      </c>
      <c r="G164" s="955"/>
    </row>
    <row r="165" spans="1:7" ht="27.95">
      <c r="A165" s="738" t="s">
        <v>3107</v>
      </c>
      <c r="B165" s="738" t="s">
        <v>82</v>
      </c>
      <c r="C165" s="738" t="s">
        <v>2690</v>
      </c>
      <c r="D165" s="738" t="s">
        <v>100</v>
      </c>
      <c r="E165" s="738" t="s">
        <v>3108</v>
      </c>
      <c r="F165" s="952" t="s">
        <v>3109</v>
      </c>
      <c r="G165" s="955"/>
    </row>
    <row r="166" spans="1:7" ht="27.95">
      <c r="A166" s="738" t="s">
        <v>3110</v>
      </c>
      <c r="B166" s="738" t="s">
        <v>82</v>
      </c>
      <c r="C166" s="738" t="s">
        <v>2690</v>
      </c>
      <c r="D166" s="738" t="s">
        <v>100</v>
      </c>
      <c r="E166" s="738" t="s">
        <v>3111</v>
      </c>
      <c r="F166" s="952" t="s">
        <v>3112</v>
      </c>
      <c r="G166" s="955"/>
    </row>
    <row r="167" spans="1:7" ht="27.95">
      <c r="A167" s="738" t="s">
        <v>3113</v>
      </c>
      <c r="B167" s="738" t="s">
        <v>82</v>
      </c>
      <c r="C167" s="738" t="s">
        <v>2690</v>
      </c>
      <c r="D167" s="738" t="s">
        <v>100</v>
      </c>
      <c r="E167" s="738" t="s">
        <v>3114</v>
      </c>
      <c r="F167" s="952" t="s">
        <v>3115</v>
      </c>
      <c r="G167" s="955"/>
    </row>
    <row r="168" spans="1:7" ht="27.95">
      <c r="A168" s="738" t="s">
        <v>3116</v>
      </c>
      <c r="B168" s="738" t="s">
        <v>82</v>
      </c>
      <c r="C168" s="738" t="s">
        <v>2694</v>
      </c>
      <c r="D168" s="738" t="s">
        <v>100</v>
      </c>
      <c r="E168" s="738" t="s">
        <v>3117</v>
      </c>
      <c r="F168" s="952" t="s">
        <v>2814</v>
      </c>
      <c r="G168" s="955"/>
    </row>
    <row r="169" spans="1:7" ht="27.95">
      <c r="A169" s="738" t="s">
        <v>3118</v>
      </c>
      <c r="B169" s="738" t="s">
        <v>82</v>
      </c>
      <c r="C169" s="738" t="s">
        <v>2690</v>
      </c>
      <c r="D169" s="738" t="s">
        <v>100</v>
      </c>
      <c r="E169" s="738" t="s">
        <v>3119</v>
      </c>
      <c r="F169" s="952" t="s">
        <v>3120</v>
      </c>
      <c r="G169" s="955"/>
    </row>
    <row r="170" spans="1:7" ht="27.95">
      <c r="A170" s="738" t="s">
        <v>3121</v>
      </c>
      <c r="B170" s="738" t="s">
        <v>82</v>
      </c>
      <c r="C170" s="738" t="s">
        <v>2694</v>
      </c>
      <c r="D170" s="738" t="s">
        <v>100</v>
      </c>
      <c r="E170" s="738" t="s">
        <v>3122</v>
      </c>
      <c r="F170" s="952" t="s">
        <v>3123</v>
      </c>
      <c r="G170" s="955"/>
    </row>
    <row r="171" spans="1:7" ht="27.95">
      <c r="A171" s="738" t="s">
        <v>3124</v>
      </c>
      <c r="B171" s="738" t="s">
        <v>82</v>
      </c>
      <c r="C171" s="738" t="s">
        <v>2694</v>
      </c>
      <c r="D171" s="738" t="s">
        <v>100</v>
      </c>
      <c r="E171" s="738" t="s">
        <v>3125</v>
      </c>
      <c r="F171" s="952" t="s">
        <v>3115</v>
      </c>
      <c r="G171" s="955"/>
    </row>
    <row r="172" spans="1:7" ht="27.95">
      <c r="A172" s="738" t="s">
        <v>629</v>
      </c>
      <c r="B172" s="738" t="s">
        <v>82</v>
      </c>
      <c r="C172" s="738" t="s">
        <v>2694</v>
      </c>
      <c r="D172" s="738" t="s">
        <v>100</v>
      </c>
      <c r="E172" s="738" t="s">
        <v>3126</v>
      </c>
      <c r="F172" s="952" t="s">
        <v>3127</v>
      </c>
      <c r="G172" s="955"/>
    </row>
    <row r="173" spans="1:7" ht="27.95">
      <c r="A173" s="738" t="s">
        <v>3128</v>
      </c>
      <c r="B173" s="738" t="s">
        <v>82</v>
      </c>
      <c r="C173" s="738" t="s">
        <v>2690</v>
      </c>
      <c r="D173" s="738" t="s">
        <v>100</v>
      </c>
      <c r="E173" s="738" t="s">
        <v>3129</v>
      </c>
      <c r="F173" s="952" t="s">
        <v>3127</v>
      </c>
      <c r="G173" s="955"/>
    </row>
    <row r="174" spans="1:7" ht="27.95">
      <c r="A174" s="738" t="s">
        <v>3130</v>
      </c>
      <c r="B174" s="738" t="s">
        <v>82</v>
      </c>
      <c r="C174" s="738" t="s">
        <v>2694</v>
      </c>
      <c r="D174" s="738" t="s">
        <v>100</v>
      </c>
      <c r="E174" s="738" t="s">
        <v>3131</v>
      </c>
      <c r="F174" s="952" t="s">
        <v>3132</v>
      </c>
      <c r="G174" s="955"/>
    </row>
    <row r="175" spans="1:7" ht="27.95">
      <c r="A175" s="738" t="s">
        <v>3133</v>
      </c>
      <c r="B175" s="738" t="s">
        <v>82</v>
      </c>
      <c r="C175" s="738" t="s">
        <v>2690</v>
      </c>
      <c r="D175" s="738" t="s">
        <v>100</v>
      </c>
      <c r="E175" s="738" t="s">
        <v>3134</v>
      </c>
      <c r="F175" s="952" t="s">
        <v>3135</v>
      </c>
      <c r="G175" s="955"/>
    </row>
    <row r="176" spans="1:7" ht="27.95">
      <c r="A176" s="738" t="s">
        <v>3136</v>
      </c>
      <c r="B176" s="738" t="s">
        <v>82</v>
      </c>
      <c r="C176" s="738" t="s">
        <v>2694</v>
      </c>
      <c r="D176" s="738" t="s">
        <v>100</v>
      </c>
      <c r="E176" s="738" t="s">
        <v>3137</v>
      </c>
      <c r="F176" s="952" t="s">
        <v>3138</v>
      </c>
      <c r="G176" s="955"/>
    </row>
    <row r="177" spans="1:7" ht="27.95">
      <c r="A177" s="738" t="s">
        <v>3139</v>
      </c>
      <c r="B177" s="738" t="s">
        <v>82</v>
      </c>
      <c r="C177" s="738" t="s">
        <v>2690</v>
      </c>
      <c r="D177" s="738" t="s">
        <v>100</v>
      </c>
      <c r="E177" s="738" t="s">
        <v>3140</v>
      </c>
      <c r="F177" s="952" t="s">
        <v>3141</v>
      </c>
      <c r="G177" s="955"/>
    </row>
    <row r="178" spans="1:7" ht="27.95">
      <c r="A178" s="738" t="s">
        <v>3142</v>
      </c>
      <c r="B178" s="738" t="s">
        <v>82</v>
      </c>
      <c r="C178" s="738" t="s">
        <v>2694</v>
      </c>
      <c r="D178" s="738" t="s">
        <v>100</v>
      </c>
      <c r="E178" s="738" t="s">
        <v>3143</v>
      </c>
      <c r="F178" s="952" t="s">
        <v>3144</v>
      </c>
      <c r="G178" s="955"/>
    </row>
    <row r="179" spans="1:7" ht="27.95">
      <c r="A179" s="738" t="s">
        <v>3145</v>
      </c>
      <c r="B179" s="738" t="s">
        <v>82</v>
      </c>
      <c r="C179" s="738" t="s">
        <v>2694</v>
      </c>
      <c r="D179" s="738" t="s">
        <v>100</v>
      </c>
      <c r="E179" s="738" t="s">
        <v>3146</v>
      </c>
      <c r="F179" s="952" t="s">
        <v>3147</v>
      </c>
      <c r="G179" s="955"/>
    </row>
    <row r="180" spans="1:7" ht="27.95">
      <c r="A180" s="738" t="s">
        <v>3148</v>
      </c>
      <c r="B180" s="738" t="s">
        <v>82</v>
      </c>
      <c r="C180" s="738" t="s">
        <v>2694</v>
      </c>
      <c r="D180" s="738" t="s">
        <v>100</v>
      </c>
      <c r="E180" s="738" t="s">
        <v>3149</v>
      </c>
      <c r="F180" s="952" t="s">
        <v>3150</v>
      </c>
      <c r="G180" s="955"/>
    </row>
    <row r="181" spans="1:7" ht="27.95">
      <c r="A181" s="738" t="s">
        <v>3151</v>
      </c>
      <c r="B181" s="738" t="s">
        <v>82</v>
      </c>
      <c r="C181" s="738" t="s">
        <v>2694</v>
      </c>
      <c r="D181" s="738" t="s">
        <v>100</v>
      </c>
      <c r="E181" s="738" t="s">
        <v>3152</v>
      </c>
      <c r="F181" s="952" t="s">
        <v>3153</v>
      </c>
      <c r="G181" s="955"/>
    </row>
    <row r="182" spans="1:7" ht="27.95">
      <c r="A182" s="738" t="s">
        <v>3154</v>
      </c>
      <c r="B182" s="738" t="s">
        <v>82</v>
      </c>
      <c r="C182" s="738" t="s">
        <v>2694</v>
      </c>
      <c r="D182" s="738" t="s">
        <v>100</v>
      </c>
      <c r="E182" s="738" t="s">
        <v>3155</v>
      </c>
      <c r="F182" s="952" t="s">
        <v>3156</v>
      </c>
      <c r="G182" s="955"/>
    </row>
    <row r="183" spans="1:7" ht="27.95">
      <c r="A183" s="738" t="s">
        <v>3157</v>
      </c>
      <c r="B183" s="738" t="s">
        <v>82</v>
      </c>
      <c r="C183" s="738" t="s">
        <v>2694</v>
      </c>
      <c r="D183" s="738" t="s">
        <v>100</v>
      </c>
      <c r="E183" s="738" t="s">
        <v>3158</v>
      </c>
      <c r="F183" s="952" t="s">
        <v>3159</v>
      </c>
      <c r="G183" s="955"/>
    </row>
    <row r="184" spans="1:7" ht="56.1">
      <c r="A184" s="738" t="s">
        <v>3160</v>
      </c>
      <c r="B184" s="738" t="s">
        <v>82</v>
      </c>
      <c r="C184" s="738" t="s">
        <v>2690</v>
      </c>
      <c r="D184" s="738" t="s">
        <v>100</v>
      </c>
      <c r="E184" s="738" t="s">
        <v>3161</v>
      </c>
      <c r="F184" s="952" t="s">
        <v>3162</v>
      </c>
      <c r="G184" s="955"/>
    </row>
    <row r="185" spans="1:7" ht="27.95">
      <c r="A185" s="738" t="s">
        <v>3163</v>
      </c>
      <c r="B185" s="738" t="s">
        <v>82</v>
      </c>
      <c r="C185" s="738" t="s">
        <v>2690</v>
      </c>
      <c r="D185" s="738" t="s">
        <v>100</v>
      </c>
      <c r="E185" s="738" t="s">
        <v>3164</v>
      </c>
      <c r="F185" s="952" t="s">
        <v>3165</v>
      </c>
      <c r="G185" s="955"/>
    </row>
    <row r="186" spans="1:7" ht="27.95">
      <c r="A186" s="738" t="s">
        <v>3166</v>
      </c>
      <c r="B186" s="738" t="s">
        <v>82</v>
      </c>
      <c r="C186" s="738" t="s">
        <v>2690</v>
      </c>
      <c r="D186" s="738" t="s">
        <v>100</v>
      </c>
      <c r="E186" s="738" t="s">
        <v>3167</v>
      </c>
      <c r="F186" s="952" t="s">
        <v>3168</v>
      </c>
      <c r="G186" s="955"/>
    </row>
    <row r="187" spans="1:7" ht="27.95">
      <c r="A187" s="738" t="s">
        <v>3169</v>
      </c>
      <c r="B187" s="738" t="s">
        <v>82</v>
      </c>
      <c r="C187" s="738" t="s">
        <v>2690</v>
      </c>
      <c r="D187" s="738" t="s">
        <v>100</v>
      </c>
      <c r="E187" s="738" t="s">
        <v>3170</v>
      </c>
      <c r="F187" s="952" t="s">
        <v>3156</v>
      </c>
      <c r="G187" s="955"/>
    </row>
    <row r="188" spans="1:7" ht="27.95">
      <c r="A188" s="738" t="s">
        <v>3171</v>
      </c>
      <c r="B188" s="738" t="s">
        <v>82</v>
      </c>
      <c r="C188" s="738" t="s">
        <v>2690</v>
      </c>
      <c r="D188" s="738" t="s">
        <v>100</v>
      </c>
      <c r="E188" s="738" t="s">
        <v>3172</v>
      </c>
      <c r="F188" s="952" t="s">
        <v>3173</v>
      </c>
      <c r="G188" s="955"/>
    </row>
    <row r="189" spans="1:7" ht="27.95">
      <c r="A189" s="738" t="s">
        <v>3174</v>
      </c>
      <c r="B189" s="738" t="s">
        <v>82</v>
      </c>
      <c r="C189" s="738" t="s">
        <v>2690</v>
      </c>
      <c r="D189" s="738" t="s">
        <v>100</v>
      </c>
      <c r="E189" s="738" t="s">
        <v>3175</v>
      </c>
      <c r="F189" s="952" t="s">
        <v>3173</v>
      </c>
      <c r="G189" s="955"/>
    </row>
    <row r="190" spans="1:7" ht="27.95">
      <c r="A190" s="738" t="s">
        <v>623</v>
      </c>
      <c r="B190" s="738" t="s">
        <v>82</v>
      </c>
      <c r="C190" s="738" t="s">
        <v>2690</v>
      </c>
      <c r="D190" s="738" t="s">
        <v>100</v>
      </c>
      <c r="E190" s="738" t="s">
        <v>3176</v>
      </c>
      <c r="F190" s="952" t="s">
        <v>3177</v>
      </c>
      <c r="G190" s="955"/>
    </row>
    <row r="191" spans="1:7" ht="27.95">
      <c r="A191" s="738" t="s">
        <v>3178</v>
      </c>
      <c r="B191" s="738" t="s">
        <v>82</v>
      </c>
      <c r="C191" s="738" t="s">
        <v>2690</v>
      </c>
      <c r="D191" s="738" t="s">
        <v>100</v>
      </c>
      <c r="E191" s="738" t="s">
        <v>3179</v>
      </c>
      <c r="F191" s="952" t="s">
        <v>3180</v>
      </c>
      <c r="G191" s="955"/>
    </row>
    <row r="192" spans="1:7" ht="27.95">
      <c r="A192" s="738" t="s">
        <v>3181</v>
      </c>
      <c r="B192" s="738" t="s">
        <v>82</v>
      </c>
      <c r="C192" s="738" t="s">
        <v>2690</v>
      </c>
      <c r="D192" s="738" t="s">
        <v>100</v>
      </c>
      <c r="E192" s="738" t="s">
        <v>3182</v>
      </c>
      <c r="F192" s="952" t="s">
        <v>3183</v>
      </c>
      <c r="G192" s="955"/>
    </row>
    <row r="193" spans="1:7" ht="27.95">
      <c r="A193" s="738" t="s">
        <v>3184</v>
      </c>
      <c r="B193" s="738" t="s">
        <v>82</v>
      </c>
      <c r="C193" s="738" t="s">
        <v>2690</v>
      </c>
      <c r="D193" s="738" t="s">
        <v>100</v>
      </c>
      <c r="E193" s="738" t="s">
        <v>3185</v>
      </c>
      <c r="F193" s="952" t="s">
        <v>3186</v>
      </c>
      <c r="G193" s="955"/>
    </row>
    <row r="194" spans="1:7" ht="27.95">
      <c r="A194" s="738" t="s">
        <v>3187</v>
      </c>
      <c r="B194" s="738" t="s">
        <v>82</v>
      </c>
      <c r="C194" s="738" t="s">
        <v>2690</v>
      </c>
      <c r="D194" s="738" t="s">
        <v>100</v>
      </c>
      <c r="E194" s="738" t="s">
        <v>3188</v>
      </c>
      <c r="F194" s="952" t="s">
        <v>3189</v>
      </c>
      <c r="G194" s="955"/>
    </row>
    <row r="195" spans="1:7" ht="27.95">
      <c r="A195" s="738" t="s">
        <v>3190</v>
      </c>
      <c r="B195" s="738" t="s">
        <v>82</v>
      </c>
      <c r="C195" s="738" t="s">
        <v>2690</v>
      </c>
      <c r="D195" s="738" t="s">
        <v>100</v>
      </c>
      <c r="E195" s="738" t="s">
        <v>3191</v>
      </c>
      <c r="F195" s="952" t="s">
        <v>3192</v>
      </c>
      <c r="G195" s="955"/>
    </row>
    <row r="196" spans="1:7" ht="27.95">
      <c r="A196" s="738" t="s">
        <v>3193</v>
      </c>
      <c r="B196" s="738" t="s">
        <v>82</v>
      </c>
      <c r="C196" s="738" t="s">
        <v>2690</v>
      </c>
      <c r="D196" s="738" t="s">
        <v>100</v>
      </c>
      <c r="E196" s="738" t="s">
        <v>3194</v>
      </c>
      <c r="F196" s="952" t="s">
        <v>3195</v>
      </c>
      <c r="G196" s="955"/>
    </row>
    <row r="197" spans="1:7" ht="27.95">
      <c r="A197" s="738" t="s">
        <v>3196</v>
      </c>
      <c r="B197" s="738" t="s">
        <v>82</v>
      </c>
      <c r="C197" s="738" t="s">
        <v>2690</v>
      </c>
      <c r="D197" s="738" t="s">
        <v>100</v>
      </c>
      <c r="E197" s="738" t="s">
        <v>3197</v>
      </c>
      <c r="F197" s="952" t="s">
        <v>3195</v>
      </c>
      <c r="G197" s="955"/>
    </row>
    <row r="198" spans="1:7" ht="27.95">
      <c r="A198" s="738" t="s">
        <v>3198</v>
      </c>
      <c r="B198" s="738" t="s">
        <v>82</v>
      </c>
      <c r="C198" s="738" t="s">
        <v>2690</v>
      </c>
      <c r="D198" s="738" t="s">
        <v>100</v>
      </c>
      <c r="E198" s="738" t="s">
        <v>3199</v>
      </c>
      <c r="F198" s="952" t="s">
        <v>3195</v>
      </c>
      <c r="G198" s="955"/>
    </row>
    <row r="199" spans="1:7" ht="27.95">
      <c r="A199" s="738" t="s">
        <v>3200</v>
      </c>
      <c r="B199" s="738" t="s">
        <v>82</v>
      </c>
      <c r="C199" s="738" t="s">
        <v>2690</v>
      </c>
      <c r="D199" s="738" t="s">
        <v>100</v>
      </c>
      <c r="E199" s="738" t="s">
        <v>3201</v>
      </c>
      <c r="F199" s="952" t="s">
        <v>3202</v>
      </c>
      <c r="G199" s="955"/>
    </row>
    <row r="200" spans="1:7" ht="27.95">
      <c r="A200" s="954" t="s">
        <v>3203</v>
      </c>
      <c r="B200" s="954" t="s">
        <v>82</v>
      </c>
      <c r="C200" s="957" t="s">
        <v>2690</v>
      </c>
      <c r="D200" s="954" t="s">
        <v>100</v>
      </c>
      <c r="E200" s="954" t="s">
        <v>3204</v>
      </c>
      <c r="F200" s="955" t="s">
        <v>3205</v>
      </c>
      <c r="G200" s="955"/>
    </row>
    <row r="201" spans="1:7" ht="27.95">
      <c r="A201" s="954" t="s">
        <v>3206</v>
      </c>
      <c r="B201" s="954" t="s">
        <v>82</v>
      </c>
      <c r="C201" s="957" t="s">
        <v>2690</v>
      </c>
      <c r="D201" s="954" t="s">
        <v>100</v>
      </c>
      <c r="E201" s="954" t="s">
        <v>3207</v>
      </c>
      <c r="F201" s="955" t="s">
        <v>3208</v>
      </c>
      <c r="G201" s="955"/>
    </row>
    <row r="202" spans="1:7" ht="27.95">
      <c r="A202" s="954" t="s">
        <v>3209</v>
      </c>
      <c r="B202" s="954" t="s">
        <v>82</v>
      </c>
      <c r="C202" s="957" t="s">
        <v>2690</v>
      </c>
      <c r="D202" s="954" t="s">
        <v>100</v>
      </c>
      <c r="E202" s="954" t="s">
        <v>3210</v>
      </c>
      <c r="F202" s="955" t="s">
        <v>3211</v>
      </c>
      <c r="G202" s="955"/>
    </row>
    <row r="203" spans="1:7" ht="27.95">
      <c r="A203" s="954" t="s">
        <v>3212</v>
      </c>
      <c r="B203" s="954" t="s">
        <v>82</v>
      </c>
      <c r="C203" s="957" t="s">
        <v>2690</v>
      </c>
      <c r="D203" s="954" t="s">
        <v>100</v>
      </c>
      <c r="E203" s="954" t="s">
        <v>3213</v>
      </c>
      <c r="F203" s="955" t="s">
        <v>3214</v>
      </c>
      <c r="G203" s="955"/>
    </row>
  </sheetData>
  <conditionalFormatting sqref="G2 A2:F199">
    <cfRule type="expression" dxfId="3" priority="2" stopIfTrue="1">
      <formula>AND(selectedDisplayLevel &gt; 1, $L2 = refYN_Yes)</formula>
    </cfRule>
    <cfRule type="expression" dxfId="2" priority="20" stopIfTrue="1">
      <formula>NOT(selectedGroupCert)</formula>
    </cfRule>
    <cfRule type="expression" dxfId="1" priority="21">
      <formula>AND(selectedDisplayLevel &gt; 1, $L2 = refYN_Yes)</formula>
    </cfRule>
    <cfRule type="expression" dxfId="0" priority="22">
      <formula>AND($P2, #REF!, ISBLANK(A2))</formula>
    </cfRule>
  </conditionalFormatting>
  <dataValidations count="1">
    <dataValidation type="date" operator="greaterThan" allowBlank="1" showInputMessage="1" showErrorMessage="1" sqref="F2:F199 G2" xr:uid="{3215C8FB-48DA-4AC2-9E77-383DB3D482E8}">
      <formula1>32874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08585-0CC0-430A-BC77-EDFA3024A5C2}">
  <sheetPr>
    <tabColor rgb="FF92D050"/>
  </sheetPr>
  <dimension ref="A1:P203"/>
  <sheetViews>
    <sheetView workbookViewId="0">
      <selection activeCell="B4" sqref="B4:B201"/>
    </sheetView>
  </sheetViews>
  <sheetFormatPr defaultRowHeight="14.1"/>
  <cols>
    <col min="1" max="1" width="27.140625" customWidth="1"/>
    <col min="2" max="2" width="18.42578125" customWidth="1"/>
    <col min="3" max="3" width="12.42578125" customWidth="1"/>
    <col min="4" max="4" width="17" customWidth="1"/>
    <col min="5" max="5" width="15.28515625" customWidth="1"/>
    <col min="6" max="6" width="14.42578125" customWidth="1"/>
    <col min="7" max="7" width="15.42578125" customWidth="1"/>
    <col min="8" max="8" width="17.5703125" customWidth="1"/>
    <col min="9" max="9" width="12.7109375" customWidth="1"/>
    <col min="10" max="10" width="11.85546875" customWidth="1"/>
    <col min="11" max="11" width="12.140625" customWidth="1"/>
    <col min="14" max="14" width="21.42578125" customWidth="1"/>
    <col min="15" max="15" width="20" customWidth="1"/>
  </cols>
  <sheetData>
    <row r="1" spans="1:16">
      <c r="A1" t="s">
        <v>3215</v>
      </c>
    </row>
    <row r="2" spans="1:16" ht="69.95">
      <c r="A2" t="s">
        <v>3216</v>
      </c>
      <c r="B2" t="s">
        <v>3217</v>
      </c>
      <c r="C2" t="s">
        <v>3218</v>
      </c>
      <c r="D2" t="s">
        <v>3219</v>
      </c>
      <c r="E2" t="s">
        <v>3220</v>
      </c>
      <c r="F2" t="s">
        <v>3221</v>
      </c>
      <c r="G2" t="s">
        <v>3222</v>
      </c>
      <c r="H2" s="739" t="s">
        <v>3223</v>
      </c>
      <c r="I2" s="739" t="s">
        <v>3224</v>
      </c>
      <c r="J2" s="739" t="s">
        <v>3225</v>
      </c>
      <c r="K2" s="739" t="s">
        <v>3226</v>
      </c>
      <c r="L2" s="739" t="s">
        <v>3227</v>
      </c>
      <c r="M2" s="739" t="s">
        <v>3228</v>
      </c>
      <c r="N2" s="739" t="s">
        <v>3229</v>
      </c>
      <c r="O2" s="739" t="s">
        <v>3230</v>
      </c>
      <c r="P2" s="739"/>
    </row>
    <row r="3" spans="1:16">
      <c r="G3" t="s">
        <v>3231</v>
      </c>
      <c r="H3" t="s">
        <v>3231</v>
      </c>
      <c r="K3">
        <v>0</v>
      </c>
      <c r="M3" t="s">
        <v>3232</v>
      </c>
    </row>
    <row r="4" spans="1:16">
      <c r="A4" t="s">
        <v>2693</v>
      </c>
      <c r="B4" t="s">
        <v>3233</v>
      </c>
      <c r="C4" t="s">
        <v>151</v>
      </c>
      <c r="D4" t="s">
        <v>3234</v>
      </c>
      <c r="E4" t="s">
        <v>3235</v>
      </c>
      <c r="F4" t="s">
        <v>3235</v>
      </c>
      <c r="G4" t="s">
        <v>2312</v>
      </c>
      <c r="H4" t="s">
        <v>2312</v>
      </c>
      <c r="I4">
        <v>52.27</v>
      </c>
      <c r="J4">
        <v>-2.33</v>
      </c>
      <c r="K4">
        <v>913.4</v>
      </c>
      <c r="L4">
        <v>6298</v>
      </c>
      <c r="M4" t="s">
        <v>3232</v>
      </c>
      <c r="N4" t="s">
        <v>3236</v>
      </c>
    </row>
    <row r="5" spans="1:16">
      <c r="A5" t="s">
        <v>2697</v>
      </c>
      <c r="B5" t="s">
        <v>3237</v>
      </c>
      <c r="C5" t="s">
        <v>151</v>
      </c>
      <c r="D5" t="s">
        <v>3234</v>
      </c>
      <c r="E5" t="s">
        <v>3238</v>
      </c>
      <c r="F5" t="s">
        <v>3238</v>
      </c>
      <c r="G5" t="s">
        <v>2311</v>
      </c>
      <c r="H5" t="s">
        <v>2311</v>
      </c>
      <c r="I5">
        <v>57.38</v>
      </c>
      <c r="J5">
        <v>-4.42</v>
      </c>
      <c r="K5">
        <v>541</v>
      </c>
      <c r="L5">
        <v>2058</v>
      </c>
      <c r="M5" t="s">
        <v>3239</v>
      </c>
      <c r="N5" t="s">
        <v>3240</v>
      </c>
      <c r="O5" t="s">
        <v>3241</v>
      </c>
    </row>
    <row r="6" spans="1:16">
      <c r="A6" t="s">
        <v>2700</v>
      </c>
      <c r="B6" t="s">
        <v>3242</v>
      </c>
      <c r="C6" t="s">
        <v>151</v>
      </c>
      <c r="D6" t="s">
        <v>3234</v>
      </c>
      <c r="E6" t="s">
        <v>3235</v>
      </c>
      <c r="F6" t="s">
        <v>3235</v>
      </c>
      <c r="G6" t="s">
        <v>2312</v>
      </c>
      <c r="H6" t="s">
        <v>2312</v>
      </c>
      <c r="I6">
        <v>51.37</v>
      </c>
      <c r="J6">
        <v>-1.0900000000000001</v>
      </c>
      <c r="K6">
        <v>1322.49</v>
      </c>
      <c r="L6">
        <v>10112</v>
      </c>
      <c r="M6" t="s">
        <v>3232</v>
      </c>
      <c r="N6" t="s">
        <v>3236</v>
      </c>
      <c r="O6" t="s">
        <v>3243</v>
      </c>
    </row>
    <row r="7" spans="1:16">
      <c r="A7" t="s">
        <v>2702</v>
      </c>
      <c r="B7" t="s">
        <v>3244</v>
      </c>
      <c r="C7" t="s">
        <v>151</v>
      </c>
      <c r="D7" t="s">
        <v>3234</v>
      </c>
      <c r="E7" t="s">
        <v>3235</v>
      </c>
      <c r="F7" t="s">
        <v>3235</v>
      </c>
      <c r="G7" t="s">
        <v>2312</v>
      </c>
      <c r="H7" t="s">
        <v>2312</v>
      </c>
      <c r="I7">
        <v>56.72</v>
      </c>
      <c r="J7">
        <v>-5.75</v>
      </c>
      <c r="K7">
        <v>714</v>
      </c>
      <c r="L7">
        <v>6269</v>
      </c>
      <c r="M7" t="s">
        <v>3232</v>
      </c>
      <c r="N7" t="s">
        <v>3245</v>
      </c>
      <c r="O7" t="s">
        <v>3243</v>
      </c>
    </row>
    <row r="8" spans="1:16">
      <c r="A8" t="s">
        <v>2268</v>
      </c>
      <c r="B8" t="s">
        <v>3246</v>
      </c>
      <c r="C8" t="s">
        <v>151</v>
      </c>
      <c r="D8" t="s">
        <v>3234</v>
      </c>
      <c r="E8" t="s">
        <v>3235</v>
      </c>
      <c r="F8" t="s">
        <v>3235</v>
      </c>
      <c r="G8" t="s">
        <v>2312</v>
      </c>
      <c r="H8" t="s">
        <v>2312</v>
      </c>
      <c r="I8">
        <v>50.98</v>
      </c>
      <c r="J8">
        <v>-0.61</v>
      </c>
      <c r="K8">
        <v>1418.8</v>
      </c>
      <c r="L8">
        <v>6168</v>
      </c>
      <c r="M8" t="s">
        <v>3232</v>
      </c>
      <c r="N8" t="s">
        <v>3236</v>
      </c>
      <c r="O8" t="s">
        <v>3243</v>
      </c>
    </row>
    <row r="9" spans="1:16">
      <c r="A9" t="s">
        <v>2706</v>
      </c>
      <c r="B9" t="s">
        <v>3247</v>
      </c>
      <c r="C9" t="s">
        <v>151</v>
      </c>
      <c r="D9" t="s">
        <v>3234</v>
      </c>
      <c r="E9" t="s">
        <v>3235</v>
      </c>
      <c r="F9" t="s">
        <v>3235</v>
      </c>
      <c r="G9" t="s">
        <v>2312</v>
      </c>
      <c r="H9" t="s">
        <v>2312</v>
      </c>
      <c r="I9">
        <v>51.11</v>
      </c>
      <c r="J9">
        <v>-2.16</v>
      </c>
      <c r="K9">
        <v>1591.6999999999998</v>
      </c>
      <c r="L9">
        <v>10846</v>
      </c>
      <c r="M9" t="s">
        <v>3232</v>
      </c>
      <c r="N9" t="s">
        <v>3236</v>
      </c>
      <c r="O9" t="s">
        <v>3248</v>
      </c>
    </row>
    <row r="10" spans="1:16">
      <c r="A10" t="s">
        <v>2708</v>
      </c>
      <c r="B10" t="s">
        <v>3249</v>
      </c>
      <c r="C10" t="s">
        <v>151</v>
      </c>
      <c r="D10" t="s">
        <v>3234</v>
      </c>
      <c r="E10" t="s">
        <v>3235</v>
      </c>
      <c r="F10" t="s">
        <v>3235</v>
      </c>
      <c r="G10" t="s">
        <v>2312</v>
      </c>
      <c r="H10" t="s">
        <v>2312</v>
      </c>
      <c r="I10">
        <v>54.1</v>
      </c>
      <c r="J10">
        <v>-1.48</v>
      </c>
      <c r="K10">
        <v>1005</v>
      </c>
      <c r="L10">
        <v>5756</v>
      </c>
      <c r="M10" t="s">
        <v>3232</v>
      </c>
      <c r="N10" t="s">
        <v>3250</v>
      </c>
      <c r="O10" t="s">
        <v>3241</v>
      </c>
    </row>
    <row r="11" spans="1:16">
      <c r="A11" t="s">
        <v>2710</v>
      </c>
      <c r="B11" t="s">
        <v>3251</v>
      </c>
      <c r="C11" t="s">
        <v>151</v>
      </c>
      <c r="D11" t="s">
        <v>3252</v>
      </c>
      <c r="E11" t="s">
        <v>3235</v>
      </c>
      <c r="F11" t="s">
        <v>3235</v>
      </c>
      <c r="G11" t="s">
        <v>2312</v>
      </c>
      <c r="H11" t="s">
        <v>2311</v>
      </c>
      <c r="I11">
        <v>57.28</v>
      </c>
      <c r="J11">
        <v>-2.52</v>
      </c>
      <c r="K11">
        <v>237.79999999999998</v>
      </c>
      <c r="L11">
        <v>2976</v>
      </c>
      <c r="M11" t="s">
        <v>3232</v>
      </c>
      <c r="N11" t="s">
        <v>3253</v>
      </c>
    </row>
    <row r="12" spans="1:16">
      <c r="A12" t="s">
        <v>2713</v>
      </c>
      <c r="B12" t="s">
        <v>3254</v>
      </c>
      <c r="C12" t="s">
        <v>151</v>
      </c>
      <c r="D12" t="s">
        <v>3234</v>
      </c>
      <c r="E12" t="s">
        <v>3255</v>
      </c>
      <c r="F12" t="s">
        <v>3255</v>
      </c>
      <c r="G12" t="s">
        <v>2312</v>
      </c>
      <c r="H12" t="s">
        <v>2312</v>
      </c>
      <c r="I12">
        <v>53.4</v>
      </c>
      <c r="J12">
        <v>-1.47</v>
      </c>
      <c r="K12">
        <v>1615</v>
      </c>
      <c r="L12">
        <v>8075</v>
      </c>
      <c r="M12" t="s">
        <v>3232</v>
      </c>
      <c r="N12" t="s">
        <v>3236</v>
      </c>
      <c r="O12" t="s">
        <v>3248</v>
      </c>
    </row>
    <row r="13" spans="1:16">
      <c r="A13" t="s">
        <v>2715</v>
      </c>
      <c r="B13" t="s">
        <v>3256</v>
      </c>
      <c r="C13" t="s">
        <v>151</v>
      </c>
      <c r="D13" t="s">
        <v>3252</v>
      </c>
      <c r="E13" t="s">
        <v>3235</v>
      </c>
      <c r="F13" t="s">
        <v>3235</v>
      </c>
      <c r="G13" t="s">
        <v>2312</v>
      </c>
      <c r="H13" t="s">
        <v>2311</v>
      </c>
      <c r="I13">
        <v>56.57</v>
      </c>
      <c r="J13">
        <v>-3.48</v>
      </c>
      <c r="K13">
        <v>355</v>
      </c>
      <c r="L13">
        <v>2135</v>
      </c>
      <c r="M13" t="s">
        <v>3232</v>
      </c>
      <c r="N13" t="s">
        <v>3257</v>
      </c>
    </row>
    <row r="14" spans="1:16">
      <c r="A14" t="s">
        <v>2717</v>
      </c>
      <c r="B14" t="s">
        <v>3258</v>
      </c>
      <c r="C14" t="s">
        <v>151</v>
      </c>
      <c r="D14" t="s">
        <v>3234</v>
      </c>
      <c r="E14" t="s">
        <v>3235</v>
      </c>
      <c r="F14" t="s">
        <v>3235</v>
      </c>
      <c r="G14" t="s">
        <v>2312</v>
      </c>
      <c r="H14" t="s">
        <v>2312</v>
      </c>
      <c r="I14">
        <v>56.61</v>
      </c>
      <c r="J14">
        <v>-5.95</v>
      </c>
      <c r="K14">
        <v>1024.3</v>
      </c>
      <c r="L14">
        <v>8678</v>
      </c>
      <c r="M14" t="s">
        <v>3232</v>
      </c>
      <c r="N14" t="s">
        <v>3245</v>
      </c>
      <c r="O14" t="s">
        <v>3248</v>
      </c>
    </row>
    <row r="15" spans="1:16">
      <c r="A15" t="s">
        <v>2720</v>
      </c>
      <c r="B15" t="s">
        <v>3259</v>
      </c>
      <c r="C15" t="s">
        <v>151</v>
      </c>
      <c r="D15" t="s">
        <v>3252</v>
      </c>
      <c r="E15" t="s">
        <v>3235</v>
      </c>
      <c r="F15" t="s">
        <v>3235</v>
      </c>
      <c r="G15" t="s">
        <v>2312</v>
      </c>
      <c r="H15" t="s">
        <v>2311</v>
      </c>
      <c r="I15">
        <v>57.95</v>
      </c>
      <c r="J15">
        <v>-4.62</v>
      </c>
      <c r="K15">
        <v>222.7</v>
      </c>
      <c r="L15">
        <v>1911</v>
      </c>
      <c r="M15" t="s">
        <v>3232</v>
      </c>
      <c r="N15" t="s">
        <v>3253</v>
      </c>
    </row>
    <row r="16" spans="1:16">
      <c r="A16" t="s">
        <v>2723</v>
      </c>
      <c r="B16" t="s">
        <v>3260</v>
      </c>
      <c r="C16" t="s">
        <v>151</v>
      </c>
      <c r="D16" t="s">
        <v>3234</v>
      </c>
      <c r="E16" t="s">
        <v>3235</v>
      </c>
      <c r="F16" t="s">
        <v>3235</v>
      </c>
      <c r="G16" t="s">
        <v>2312</v>
      </c>
      <c r="H16" t="s">
        <v>2312</v>
      </c>
      <c r="I16">
        <v>55.08</v>
      </c>
      <c r="J16">
        <v>-4.1500000000000004</v>
      </c>
      <c r="K16">
        <v>3148.3999999999996</v>
      </c>
      <c r="L16">
        <v>38315</v>
      </c>
      <c r="M16" t="s">
        <v>3232</v>
      </c>
      <c r="N16" t="s">
        <v>3236</v>
      </c>
      <c r="O16" t="s">
        <v>3248</v>
      </c>
    </row>
    <row r="17" spans="1:15">
      <c r="A17" t="s">
        <v>2726</v>
      </c>
      <c r="B17" t="s">
        <v>3261</v>
      </c>
      <c r="C17" t="s">
        <v>151</v>
      </c>
      <c r="D17" t="s">
        <v>3234</v>
      </c>
      <c r="E17" t="s">
        <v>3235</v>
      </c>
      <c r="F17" t="s">
        <v>3235</v>
      </c>
      <c r="G17" t="s">
        <v>2312</v>
      </c>
      <c r="H17" t="s">
        <v>2312</v>
      </c>
      <c r="I17">
        <v>55.09</v>
      </c>
      <c r="J17">
        <v>-3.33</v>
      </c>
      <c r="K17">
        <v>2084.8000000000002</v>
      </c>
      <c r="L17">
        <v>29926</v>
      </c>
      <c r="M17" t="s">
        <v>3232</v>
      </c>
      <c r="N17" t="s">
        <v>3236</v>
      </c>
      <c r="O17" t="s">
        <v>3243</v>
      </c>
    </row>
    <row r="18" spans="1:15">
      <c r="A18" t="s">
        <v>2259</v>
      </c>
      <c r="B18" t="s">
        <v>3262</v>
      </c>
      <c r="C18" t="s">
        <v>151</v>
      </c>
      <c r="D18" t="s">
        <v>3252</v>
      </c>
      <c r="E18" t="s">
        <v>3235</v>
      </c>
      <c r="F18" t="s">
        <v>3235</v>
      </c>
      <c r="G18" t="s">
        <v>2312</v>
      </c>
      <c r="H18" t="s">
        <v>2311</v>
      </c>
      <c r="I18">
        <v>51.44</v>
      </c>
      <c r="J18">
        <v>-1.26</v>
      </c>
      <c r="K18">
        <v>470</v>
      </c>
      <c r="L18">
        <v>3444</v>
      </c>
      <c r="M18" t="s">
        <v>3232</v>
      </c>
      <c r="N18" t="s">
        <v>3236</v>
      </c>
    </row>
    <row r="19" spans="1:15">
      <c r="A19" t="s">
        <v>2731</v>
      </c>
      <c r="B19" t="s">
        <v>3263</v>
      </c>
      <c r="C19" t="s">
        <v>151</v>
      </c>
      <c r="D19" t="s">
        <v>3252</v>
      </c>
      <c r="E19" t="s">
        <v>3235</v>
      </c>
      <c r="F19" t="s">
        <v>3235</v>
      </c>
      <c r="G19" t="s">
        <v>2312</v>
      </c>
      <c r="H19" t="s">
        <v>2311</v>
      </c>
      <c r="I19">
        <v>55.64</v>
      </c>
      <c r="J19">
        <v>-2.88</v>
      </c>
      <c r="K19">
        <v>181.7</v>
      </c>
      <c r="L19">
        <v>1900</v>
      </c>
      <c r="M19" t="s">
        <v>3232</v>
      </c>
      <c r="N19" t="s">
        <v>3264</v>
      </c>
    </row>
    <row r="20" spans="1:15">
      <c r="A20" t="s">
        <v>2734</v>
      </c>
      <c r="B20" t="s">
        <v>3265</v>
      </c>
      <c r="C20" t="s">
        <v>151</v>
      </c>
      <c r="D20" t="s">
        <v>3234</v>
      </c>
      <c r="E20" t="s">
        <v>3235</v>
      </c>
      <c r="F20" t="s">
        <v>3235</v>
      </c>
      <c r="G20" t="s">
        <v>2312</v>
      </c>
      <c r="H20" t="s">
        <v>2312</v>
      </c>
      <c r="I20">
        <v>57.16</v>
      </c>
      <c r="J20">
        <v>-4.92</v>
      </c>
      <c r="K20">
        <v>958.8</v>
      </c>
      <c r="L20">
        <v>8171</v>
      </c>
      <c r="M20" t="s">
        <v>3232</v>
      </c>
      <c r="N20" t="s">
        <v>3266</v>
      </c>
    </row>
    <row r="21" spans="1:15">
      <c r="A21" t="s">
        <v>2737</v>
      </c>
      <c r="B21" t="s">
        <v>3267</v>
      </c>
      <c r="C21" t="s">
        <v>151</v>
      </c>
      <c r="D21" t="s">
        <v>3234</v>
      </c>
      <c r="E21" t="s">
        <v>3235</v>
      </c>
      <c r="F21" t="s">
        <v>3235</v>
      </c>
      <c r="G21" t="s">
        <v>2312</v>
      </c>
      <c r="H21" t="s">
        <v>2312</v>
      </c>
      <c r="I21">
        <v>57.76</v>
      </c>
      <c r="J21">
        <v>-4.49</v>
      </c>
      <c r="K21">
        <v>745.6</v>
      </c>
      <c r="L21">
        <v>3501</v>
      </c>
      <c r="M21" t="s">
        <v>3232</v>
      </c>
      <c r="N21" t="s">
        <v>3253</v>
      </c>
      <c r="O21" t="s">
        <v>3243</v>
      </c>
    </row>
    <row r="22" spans="1:15">
      <c r="A22" t="s">
        <v>2740</v>
      </c>
      <c r="B22" t="s">
        <v>3268</v>
      </c>
      <c r="C22" t="s">
        <v>151</v>
      </c>
      <c r="D22" t="s">
        <v>3252</v>
      </c>
      <c r="E22" t="s">
        <v>3235</v>
      </c>
      <c r="F22" t="s">
        <v>3235</v>
      </c>
      <c r="G22" t="s">
        <v>2312</v>
      </c>
      <c r="H22" t="s">
        <v>2311</v>
      </c>
      <c r="I22">
        <v>56.99</v>
      </c>
      <c r="J22">
        <v>-2.44</v>
      </c>
      <c r="K22">
        <v>426.9</v>
      </c>
      <c r="L22">
        <v>5788</v>
      </c>
      <c r="M22" t="s">
        <v>3232</v>
      </c>
      <c r="N22" t="s">
        <v>3253</v>
      </c>
    </row>
    <row r="23" spans="1:15">
      <c r="A23" t="s">
        <v>2743</v>
      </c>
      <c r="B23" t="s">
        <v>3269</v>
      </c>
      <c r="C23" t="s">
        <v>151</v>
      </c>
      <c r="D23" t="s">
        <v>3252</v>
      </c>
      <c r="E23" t="s">
        <v>3235</v>
      </c>
      <c r="F23" t="s">
        <v>3235</v>
      </c>
      <c r="G23" t="s">
        <v>2312</v>
      </c>
      <c r="H23" t="s">
        <v>2311</v>
      </c>
      <c r="I23">
        <v>57.97</v>
      </c>
      <c r="J23">
        <v>-4.78</v>
      </c>
      <c r="K23">
        <v>207.09</v>
      </c>
      <c r="L23">
        <v>1676</v>
      </c>
      <c r="M23" t="s">
        <v>3232</v>
      </c>
      <c r="N23" t="s">
        <v>3253</v>
      </c>
    </row>
    <row r="24" spans="1:15">
      <c r="A24" t="s">
        <v>2746</v>
      </c>
      <c r="B24" t="s">
        <v>3270</v>
      </c>
      <c r="C24" t="s">
        <v>151</v>
      </c>
      <c r="D24" t="s">
        <v>3252</v>
      </c>
      <c r="E24" t="s">
        <v>3238</v>
      </c>
      <c r="F24" t="s">
        <v>3238</v>
      </c>
      <c r="G24" t="s">
        <v>2311</v>
      </c>
      <c r="H24" t="s">
        <v>2311</v>
      </c>
      <c r="I24">
        <v>53.45</v>
      </c>
      <c r="J24">
        <v>-1.51</v>
      </c>
      <c r="K24">
        <v>499.9</v>
      </c>
      <c r="L24">
        <v>2414</v>
      </c>
      <c r="M24" t="s">
        <v>3232</v>
      </c>
      <c r="N24" t="s">
        <v>3236</v>
      </c>
    </row>
    <row r="25" spans="1:15">
      <c r="A25" t="s">
        <v>2748</v>
      </c>
      <c r="B25" t="s">
        <v>3271</v>
      </c>
      <c r="C25" t="s">
        <v>151</v>
      </c>
      <c r="D25" t="s">
        <v>3252</v>
      </c>
      <c r="E25" t="s">
        <v>3235</v>
      </c>
      <c r="F25" t="s">
        <v>3235</v>
      </c>
      <c r="G25" t="s">
        <v>2312</v>
      </c>
      <c r="H25" t="s">
        <v>2311</v>
      </c>
      <c r="I25">
        <v>52.96</v>
      </c>
      <c r="J25">
        <v>-4.01</v>
      </c>
      <c r="K25">
        <v>270.7</v>
      </c>
      <c r="L25">
        <v>4137</v>
      </c>
      <c r="M25" t="s">
        <v>3232</v>
      </c>
      <c r="N25" t="s">
        <v>3272</v>
      </c>
    </row>
    <row r="26" spans="1:15">
      <c r="A26" t="s">
        <v>2751</v>
      </c>
      <c r="B26" t="s">
        <v>3273</v>
      </c>
      <c r="C26" t="s">
        <v>151</v>
      </c>
      <c r="D26" t="s">
        <v>3252</v>
      </c>
      <c r="E26" t="s">
        <v>3235</v>
      </c>
      <c r="F26" t="s">
        <v>3235</v>
      </c>
      <c r="G26" t="s">
        <v>2312</v>
      </c>
      <c r="H26" t="s">
        <v>2311</v>
      </c>
      <c r="I26">
        <v>52.93</v>
      </c>
      <c r="J26">
        <v>-4.0199999999999996</v>
      </c>
      <c r="K26">
        <v>147.4</v>
      </c>
      <c r="L26">
        <v>2097</v>
      </c>
      <c r="M26" t="s">
        <v>3232</v>
      </c>
      <c r="N26" t="s">
        <v>3272</v>
      </c>
    </row>
    <row r="27" spans="1:15">
      <c r="A27" t="s">
        <v>2754</v>
      </c>
      <c r="B27" t="s">
        <v>3274</v>
      </c>
      <c r="C27" t="s">
        <v>151</v>
      </c>
      <c r="D27" t="s">
        <v>3234</v>
      </c>
      <c r="E27" t="s">
        <v>3235</v>
      </c>
      <c r="F27" t="s">
        <v>3235</v>
      </c>
      <c r="G27" t="s">
        <v>2312</v>
      </c>
      <c r="H27" t="s">
        <v>2312</v>
      </c>
      <c r="I27">
        <v>56.68</v>
      </c>
      <c r="J27">
        <v>-3.02</v>
      </c>
      <c r="K27">
        <v>707.40000000000009</v>
      </c>
      <c r="L27">
        <v>3000</v>
      </c>
      <c r="M27" t="s">
        <v>3232</v>
      </c>
      <c r="N27" t="s">
        <v>3275</v>
      </c>
    </row>
    <row r="28" spans="1:15">
      <c r="A28" t="s">
        <v>2759</v>
      </c>
      <c r="B28" t="s">
        <v>3276</v>
      </c>
      <c r="C28" t="s">
        <v>151</v>
      </c>
      <c r="D28" t="s">
        <v>3252</v>
      </c>
      <c r="E28" t="s">
        <v>3235</v>
      </c>
      <c r="F28" t="s">
        <v>3235</v>
      </c>
      <c r="G28" t="s">
        <v>2312</v>
      </c>
      <c r="H28" t="s">
        <v>2311</v>
      </c>
      <c r="I28">
        <v>55.16</v>
      </c>
      <c r="J28">
        <v>-3.69</v>
      </c>
      <c r="K28">
        <v>249.16</v>
      </c>
      <c r="L28">
        <v>3987</v>
      </c>
      <c r="M28" t="s">
        <v>3232</v>
      </c>
      <c r="N28" t="s">
        <v>3277</v>
      </c>
      <c r="O28" t="s">
        <v>3243</v>
      </c>
    </row>
    <row r="29" spans="1:15">
      <c r="A29" t="s">
        <v>2762</v>
      </c>
      <c r="B29" t="s">
        <v>3278</v>
      </c>
      <c r="C29" t="s">
        <v>151</v>
      </c>
      <c r="D29" t="s">
        <v>3252</v>
      </c>
      <c r="E29" t="s">
        <v>3238</v>
      </c>
      <c r="F29" t="s">
        <v>3238</v>
      </c>
      <c r="G29" t="s">
        <v>2311</v>
      </c>
      <c r="H29" t="s">
        <v>2311</v>
      </c>
      <c r="I29">
        <v>57.03</v>
      </c>
      <c r="J29">
        <v>-5.55</v>
      </c>
      <c r="K29">
        <v>440.1</v>
      </c>
      <c r="L29">
        <v>5120</v>
      </c>
      <c r="M29" t="s">
        <v>3232</v>
      </c>
      <c r="N29" t="s">
        <v>3279</v>
      </c>
    </row>
    <row r="30" spans="1:15">
      <c r="A30" t="s">
        <v>3280</v>
      </c>
      <c r="B30" t="s">
        <v>3281</v>
      </c>
      <c r="C30" t="s">
        <v>151</v>
      </c>
      <c r="D30" t="s">
        <v>3252</v>
      </c>
      <c r="E30" t="s">
        <v>3235</v>
      </c>
      <c r="F30" t="s">
        <v>3235</v>
      </c>
      <c r="G30" t="s">
        <v>2312</v>
      </c>
      <c r="H30" t="s">
        <v>2311</v>
      </c>
      <c r="I30">
        <v>57.400199999999998</v>
      </c>
      <c r="J30">
        <v>-3.0202</v>
      </c>
      <c r="K30">
        <v>166.98000000000002</v>
      </c>
      <c r="L30">
        <v>1760.1</v>
      </c>
      <c r="M30" t="s">
        <v>3232</v>
      </c>
      <c r="N30" t="s">
        <v>3253</v>
      </c>
    </row>
    <row r="31" spans="1:15">
      <c r="A31" t="s">
        <v>2768</v>
      </c>
      <c r="B31" t="s">
        <v>3282</v>
      </c>
      <c r="C31" t="s">
        <v>151</v>
      </c>
      <c r="D31" t="s">
        <v>3252</v>
      </c>
      <c r="E31" t="s">
        <v>3235</v>
      </c>
      <c r="F31" t="s">
        <v>3235</v>
      </c>
      <c r="G31" t="s">
        <v>2312</v>
      </c>
      <c r="H31" t="s">
        <v>2311</v>
      </c>
      <c r="I31">
        <v>51.25</v>
      </c>
      <c r="J31">
        <v>-0.14000000000000001</v>
      </c>
      <c r="K31">
        <v>381.7</v>
      </c>
      <c r="L31">
        <v>3054</v>
      </c>
      <c r="M31" t="s">
        <v>3232</v>
      </c>
      <c r="N31" t="s">
        <v>3283</v>
      </c>
      <c r="O31" t="s">
        <v>3241</v>
      </c>
    </row>
    <row r="32" spans="1:15">
      <c r="A32" t="s">
        <v>619</v>
      </c>
      <c r="B32" t="s">
        <v>3284</v>
      </c>
      <c r="C32" t="s">
        <v>151</v>
      </c>
      <c r="D32" t="s">
        <v>3234</v>
      </c>
      <c r="E32" t="s">
        <v>3235</v>
      </c>
      <c r="F32" t="s">
        <v>3235</v>
      </c>
      <c r="G32" t="s">
        <v>2312</v>
      </c>
      <c r="H32" t="s">
        <v>2312</v>
      </c>
      <c r="I32">
        <v>51.27</v>
      </c>
      <c r="J32">
        <v>-0.43</v>
      </c>
      <c r="K32">
        <v>570.79999999999995</v>
      </c>
      <c r="L32">
        <v>4218</v>
      </c>
      <c r="M32" t="s">
        <v>3232</v>
      </c>
      <c r="N32" t="s">
        <v>3285</v>
      </c>
      <c r="O32" t="s">
        <v>3241</v>
      </c>
    </row>
    <row r="33" spans="1:15">
      <c r="A33" t="s">
        <v>2773</v>
      </c>
      <c r="B33" t="s">
        <v>3286</v>
      </c>
      <c r="C33" t="s">
        <v>151</v>
      </c>
      <c r="D33" t="s">
        <v>3252</v>
      </c>
      <c r="E33" t="s">
        <v>3235</v>
      </c>
      <c r="F33" t="s">
        <v>3235</v>
      </c>
      <c r="G33" t="s">
        <v>2312</v>
      </c>
      <c r="H33" t="s">
        <v>2311</v>
      </c>
      <c r="I33">
        <v>56.35</v>
      </c>
      <c r="J33">
        <v>-5.39</v>
      </c>
      <c r="K33">
        <v>336.7</v>
      </c>
      <c r="L33">
        <v>4674</v>
      </c>
      <c r="M33" t="s">
        <v>3232</v>
      </c>
      <c r="N33" t="s">
        <v>3245</v>
      </c>
    </row>
    <row r="34" spans="1:15">
      <c r="A34" t="s">
        <v>2776</v>
      </c>
      <c r="B34" t="s">
        <v>3287</v>
      </c>
      <c r="C34" t="s">
        <v>151</v>
      </c>
      <c r="D34" t="s">
        <v>3234</v>
      </c>
      <c r="E34" t="s">
        <v>3235</v>
      </c>
      <c r="F34" t="s">
        <v>3235</v>
      </c>
      <c r="G34" t="s">
        <v>2312</v>
      </c>
      <c r="H34" t="s">
        <v>2312</v>
      </c>
      <c r="I34">
        <v>51.06</v>
      </c>
      <c r="J34">
        <v>-3.9</v>
      </c>
      <c r="K34">
        <v>507.23</v>
      </c>
      <c r="L34">
        <v>3433.04</v>
      </c>
      <c r="M34" t="s">
        <v>3232</v>
      </c>
      <c r="N34" t="s">
        <v>3288</v>
      </c>
    </row>
    <row r="35" spans="1:15">
      <c r="A35" t="s">
        <v>2779</v>
      </c>
      <c r="B35" t="s">
        <v>3289</v>
      </c>
      <c r="C35" t="s">
        <v>151</v>
      </c>
      <c r="D35" t="s">
        <v>3234</v>
      </c>
      <c r="E35" t="s">
        <v>3235</v>
      </c>
      <c r="F35" t="s">
        <v>3235</v>
      </c>
      <c r="G35" t="s">
        <v>2312</v>
      </c>
      <c r="H35" t="s">
        <v>2312</v>
      </c>
      <c r="I35">
        <v>56.98</v>
      </c>
      <c r="J35">
        <v>-4.91</v>
      </c>
      <c r="K35">
        <v>1262</v>
      </c>
      <c r="L35">
        <v>13790</v>
      </c>
      <c r="M35" t="s">
        <v>3232</v>
      </c>
      <c r="N35" t="s">
        <v>3290</v>
      </c>
      <c r="O35" t="s">
        <v>3243</v>
      </c>
    </row>
    <row r="36" spans="1:15">
      <c r="A36" t="s">
        <v>2782</v>
      </c>
      <c r="B36" t="s">
        <v>3291</v>
      </c>
      <c r="C36" t="s">
        <v>151</v>
      </c>
      <c r="D36" t="s">
        <v>3252</v>
      </c>
      <c r="E36" t="s">
        <v>3235</v>
      </c>
      <c r="F36" t="s">
        <v>3235</v>
      </c>
      <c r="G36" t="s">
        <v>2312</v>
      </c>
      <c r="H36" t="s">
        <v>2311</v>
      </c>
      <c r="I36">
        <v>55.91</v>
      </c>
      <c r="J36">
        <v>-2.5</v>
      </c>
      <c r="K36">
        <v>37.81</v>
      </c>
      <c r="L36">
        <v>231.1</v>
      </c>
      <c r="M36" t="s">
        <v>3232</v>
      </c>
      <c r="N36" t="s">
        <v>3288</v>
      </c>
    </row>
    <row r="37" spans="1:15">
      <c r="A37" t="s">
        <v>2785</v>
      </c>
      <c r="B37" t="s">
        <v>3292</v>
      </c>
      <c r="C37" t="s">
        <v>151</v>
      </c>
      <c r="D37" t="s">
        <v>3252</v>
      </c>
      <c r="E37" t="s">
        <v>3235</v>
      </c>
      <c r="F37" t="s">
        <v>3235</v>
      </c>
      <c r="G37" t="s">
        <v>2312</v>
      </c>
      <c r="H37" t="s">
        <v>2311</v>
      </c>
      <c r="I37">
        <v>57.45</v>
      </c>
      <c r="J37">
        <v>-6.32</v>
      </c>
      <c r="K37">
        <v>464.7</v>
      </c>
      <c r="L37">
        <v>6236</v>
      </c>
      <c r="M37" t="s">
        <v>3232</v>
      </c>
      <c r="N37" t="s">
        <v>3293</v>
      </c>
    </row>
    <row r="38" spans="1:15">
      <c r="A38" t="s">
        <v>2788</v>
      </c>
      <c r="B38" t="s">
        <v>3294</v>
      </c>
      <c r="C38" t="s">
        <v>151</v>
      </c>
      <c r="D38" t="s">
        <v>3234</v>
      </c>
      <c r="E38" t="s">
        <v>3238</v>
      </c>
      <c r="F38" t="s">
        <v>3238</v>
      </c>
      <c r="G38" t="s">
        <v>2311</v>
      </c>
      <c r="H38" t="s">
        <v>2311</v>
      </c>
      <c r="I38">
        <v>56.57</v>
      </c>
      <c r="J38">
        <v>-6.18</v>
      </c>
      <c r="K38">
        <v>627.70000000000005</v>
      </c>
      <c r="L38">
        <v>8174</v>
      </c>
      <c r="M38" t="s">
        <v>3232</v>
      </c>
      <c r="N38" t="s">
        <v>3295</v>
      </c>
      <c r="O38" t="s">
        <v>3296</v>
      </c>
    </row>
    <row r="39" spans="1:15">
      <c r="A39" t="s">
        <v>2791</v>
      </c>
      <c r="B39" t="s">
        <v>3297</v>
      </c>
      <c r="C39" t="s">
        <v>151</v>
      </c>
      <c r="D39" t="s">
        <v>3252</v>
      </c>
      <c r="E39" t="s">
        <v>3235</v>
      </c>
      <c r="F39" t="s">
        <v>3235</v>
      </c>
      <c r="G39" t="s">
        <v>2312</v>
      </c>
      <c r="H39" t="s">
        <v>2311</v>
      </c>
      <c r="I39">
        <v>57.52</v>
      </c>
      <c r="J39">
        <v>-2.33</v>
      </c>
      <c r="K39">
        <v>172.88</v>
      </c>
      <c r="L39">
        <v>1424</v>
      </c>
      <c r="M39" t="s">
        <v>3232</v>
      </c>
      <c r="N39" t="s">
        <v>3298</v>
      </c>
      <c r="O39" t="s">
        <v>3299</v>
      </c>
    </row>
    <row r="40" spans="1:15">
      <c r="A40" t="s">
        <v>2794</v>
      </c>
      <c r="B40" t="s">
        <v>3300</v>
      </c>
      <c r="C40" t="s">
        <v>151</v>
      </c>
      <c r="D40" t="s">
        <v>3252</v>
      </c>
      <c r="E40" t="s">
        <v>3235</v>
      </c>
      <c r="F40" t="s">
        <v>3235</v>
      </c>
      <c r="G40" t="s">
        <v>2312</v>
      </c>
      <c r="H40" t="s">
        <v>2311</v>
      </c>
      <c r="I40">
        <v>56.09</v>
      </c>
      <c r="J40">
        <v>-4.2300000000000004</v>
      </c>
      <c r="K40">
        <v>102.60000000000001</v>
      </c>
      <c r="L40">
        <v>500</v>
      </c>
      <c r="M40" t="s">
        <v>3232</v>
      </c>
      <c r="N40" t="s">
        <v>3301</v>
      </c>
    </row>
    <row r="41" spans="1:15">
      <c r="A41" t="s">
        <v>2797</v>
      </c>
      <c r="B41" t="s">
        <v>3302</v>
      </c>
      <c r="C41" t="s">
        <v>151</v>
      </c>
      <c r="D41" t="s">
        <v>3252</v>
      </c>
      <c r="E41" t="s">
        <v>3235</v>
      </c>
      <c r="F41" t="s">
        <v>3235</v>
      </c>
      <c r="G41" t="s">
        <v>2312</v>
      </c>
      <c r="H41" t="s">
        <v>2311</v>
      </c>
      <c r="I41">
        <v>54</v>
      </c>
      <c r="J41">
        <v>-2.0299999999999998</v>
      </c>
      <c r="K41">
        <v>131</v>
      </c>
      <c r="L41">
        <v>1310</v>
      </c>
      <c r="M41" t="s">
        <v>3232</v>
      </c>
      <c r="N41" t="s">
        <v>3303</v>
      </c>
    </row>
    <row r="42" spans="1:15">
      <c r="A42" t="s">
        <v>2800</v>
      </c>
      <c r="B42" t="s">
        <v>3304</v>
      </c>
      <c r="C42" t="s">
        <v>151</v>
      </c>
      <c r="D42" t="s">
        <v>3234</v>
      </c>
      <c r="E42" t="s">
        <v>3235</v>
      </c>
      <c r="F42" t="s">
        <v>3235</v>
      </c>
      <c r="G42" t="s">
        <v>2312</v>
      </c>
      <c r="H42" t="s">
        <v>2312</v>
      </c>
      <c r="I42">
        <v>56.67</v>
      </c>
      <c r="J42">
        <v>-5.67</v>
      </c>
      <c r="K42">
        <v>1450.1999999999998</v>
      </c>
      <c r="L42">
        <v>8854</v>
      </c>
      <c r="M42" t="s">
        <v>3232</v>
      </c>
      <c r="N42" t="s">
        <v>3305</v>
      </c>
      <c r="O42" t="s">
        <v>3296</v>
      </c>
    </row>
    <row r="43" spans="1:15">
      <c r="A43" t="s">
        <v>2803</v>
      </c>
      <c r="B43" t="s">
        <v>3306</v>
      </c>
      <c r="C43" t="s">
        <v>151</v>
      </c>
      <c r="D43" t="s">
        <v>3252</v>
      </c>
      <c r="E43" t="s">
        <v>3235</v>
      </c>
      <c r="F43" t="s">
        <v>3235</v>
      </c>
      <c r="G43" t="s">
        <v>2312</v>
      </c>
      <c r="H43" t="s">
        <v>2311</v>
      </c>
      <c r="I43">
        <v>56.43</v>
      </c>
      <c r="J43">
        <v>-4.34</v>
      </c>
      <c r="K43">
        <v>355.79999999999995</v>
      </c>
      <c r="L43">
        <v>2876</v>
      </c>
      <c r="M43" t="s">
        <v>3232</v>
      </c>
      <c r="N43" t="s">
        <v>3272</v>
      </c>
    </row>
    <row r="44" spans="1:15">
      <c r="A44" t="s">
        <v>2806</v>
      </c>
      <c r="B44" t="s">
        <v>3307</v>
      </c>
      <c r="C44" t="s">
        <v>151</v>
      </c>
      <c r="D44" t="s">
        <v>3252</v>
      </c>
      <c r="E44" t="s">
        <v>3235</v>
      </c>
      <c r="F44" t="s">
        <v>3235</v>
      </c>
      <c r="G44" t="s">
        <v>2312</v>
      </c>
      <c r="H44" t="s">
        <v>2311</v>
      </c>
      <c r="I44">
        <v>57.01</v>
      </c>
      <c r="J44">
        <v>-2.39</v>
      </c>
      <c r="K44">
        <v>143.14000000000001</v>
      </c>
      <c r="L44">
        <v>1580.36</v>
      </c>
      <c r="M44" t="s">
        <v>3232</v>
      </c>
      <c r="N44" t="s">
        <v>3308</v>
      </c>
    </row>
    <row r="45" spans="1:15">
      <c r="A45" t="s">
        <v>2809</v>
      </c>
      <c r="B45" t="s">
        <v>3309</v>
      </c>
      <c r="C45" t="s">
        <v>151</v>
      </c>
      <c r="D45" t="s">
        <v>3252</v>
      </c>
      <c r="E45" t="s">
        <v>3235</v>
      </c>
      <c r="F45" t="s">
        <v>3235</v>
      </c>
      <c r="G45" t="s">
        <v>2312</v>
      </c>
      <c r="H45" t="s">
        <v>2311</v>
      </c>
      <c r="I45">
        <v>53.05</v>
      </c>
      <c r="J45">
        <v>-3.95</v>
      </c>
      <c r="K45">
        <v>253.9</v>
      </c>
      <c r="L45">
        <v>2710</v>
      </c>
      <c r="M45" t="s">
        <v>3232</v>
      </c>
      <c r="N45" t="s">
        <v>3301</v>
      </c>
    </row>
    <row r="46" spans="1:15">
      <c r="A46" t="s">
        <v>2812</v>
      </c>
      <c r="B46" t="s">
        <v>3310</v>
      </c>
      <c r="C46" t="s">
        <v>151</v>
      </c>
      <c r="D46" t="s">
        <v>3234</v>
      </c>
      <c r="E46" t="s">
        <v>3235</v>
      </c>
      <c r="F46" t="s">
        <v>3235</v>
      </c>
      <c r="G46" t="s">
        <v>2312</v>
      </c>
      <c r="H46" t="s">
        <v>2312</v>
      </c>
      <c r="I46">
        <v>57.44</v>
      </c>
      <c r="J46">
        <v>-4.84</v>
      </c>
      <c r="K46">
        <v>879.7</v>
      </c>
      <c r="L46">
        <v>5285</v>
      </c>
      <c r="M46" t="s">
        <v>3232</v>
      </c>
      <c r="N46" t="s">
        <v>3311</v>
      </c>
      <c r="O46" t="s">
        <v>3243</v>
      </c>
    </row>
    <row r="47" spans="1:15">
      <c r="A47" t="s">
        <v>2815</v>
      </c>
      <c r="B47" t="s">
        <v>3312</v>
      </c>
      <c r="C47" t="s">
        <v>151</v>
      </c>
      <c r="D47" t="s">
        <v>3252</v>
      </c>
      <c r="E47" t="s">
        <v>3235</v>
      </c>
      <c r="F47" t="s">
        <v>3235</v>
      </c>
      <c r="G47" t="s">
        <v>2312</v>
      </c>
      <c r="H47" t="s">
        <v>2311</v>
      </c>
      <c r="I47">
        <v>56.36</v>
      </c>
      <c r="J47">
        <v>-4.33</v>
      </c>
      <c r="K47">
        <v>225.2</v>
      </c>
      <c r="L47">
        <v>2720</v>
      </c>
      <c r="M47" t="s">
        <v>3232</v>
      </c>
      <c r="N47" t="s">
        <v>3285</v>
      </c>
    </row>
    <row r="48" spans="1:15">
      <c r="A48" t="s">
        <v>2818</v>
      </c>
      <c r="B48" t="s">
        <v>3313</v>
      </c>
      <c r="C48" t="s">
        <v>151</v>
      </c>
      <c r="D48" t="s">
        <v>3252</v>
      </c>
      <c r="E48" t="s">
        <v>3235</v>
      </c>
      <c r="F48" t="s">
        <v>3235</v>
      </c>
      <c r="G48" t="s">
        <v>2312</v>
      </c>
      <c r="H48" t="s">
        <v>2311</v>
      </c>
      <c r="I48">
        <v>57.47</v>
      </c>
      <c r="J48">
        <v>-3.24</v>
      </c>
      <c r="K48">
        <v>168.10000000000002</v>
      </c>
      <c r="L48">
        <v>1259</v>
      </c>
      <c r="M48" t="s">
        <v>3232</v>
      </c>
      <c r="N48" t="s">
        <v>3266</v>
      </c>
    </row>
    <row r="49" spans="1:15">
      <c r="A49" t="s">
        <v>2821</v>
      </c>
      <c r="B49" t="s">
        <v>3314</v>
      </c>
      <c r="C49" t="s">
        <v>151</v>
      </c>
      <c r="D49" t="s">
        <v>3234</v>
      </c>
      <c r="E49" t="s">
        <v>3235</v>
      </c>
      <c r="F49" t="s">
        <v>3235</v>
      </c>
      <c r="G49" t="s">
        <v>2312</v>
      </c>
      <c r="H49" t="s">
        <v>2312</v>
      </c>
      <c r="I49">
        <v>57.52</v>
      </c>
      <c r="J49">
        <v>-4.34</v>
      </c>
      <c r="K49">
        <v>676.8</v>
      </c>
      <c r="L49">
        <v>6642</v>
      </c>
      <c r="M49" t="s">
        <v>3232</v>
      </c>
      <c r="N49" t="s">
        <v>3257</v>
      </c>
      <c r="O49" t="s">
        <v>3296</v>
      </c>
    </row>
    <row r="50" spans="1:15">
      <c r="A50" t="s">
        <v>2824</v>
      </c>
      <c r="B50" t="s">
        <v>3315</v>
      </c>
      <c r="C50" t="s">
        <v>151</v>
      </c>
      <c r="D50" t="s">
        <v>3252</v>
      </c>
      <c r="E50" t="s">
        <v>3235</v>
      </c>
      <c r="F50" t="s">
        <v>3235</v>
      </c>
      <c r="G50" t="s">
        <v>2312</v>
      </c>
      <c r="H50" t="s">
        <v>2311</v>
      </c>
      <c r="I50">
        <v>55.38</v>
      </c>
      <c r="J50">
        <v>2.34</v>
      </c>
      <c r="K50">
        <v>481</v>
      </c>
      <c r="L50">
        <v>4200</v>
      </c>
      <c r="M50" t="s">
        <v>3232</v>
      </c>
      <c r="N50" t="s">
        <v>3257</v>
      </c>
    </row>
    <row r="51" spans="1:15">
      <c r="A51" t="s">
        <v>2827</v>
      </c>
      <c r="B51" t="s">
        <v>3316</v>
      </c>
      <c r="C51" t="s">
        <v>151</v>
      </c>
      <c r="D51" t="s">
        <v>3252</v>
      </c>
      <c r="E51" t="s">
        <v>3235</v>
      </c>
      <c r="F51" t="s">
        <v>3235</v>
      </c>
      <c r="G51" t="s">
        <v>2312</v>
      </c>
      <c r="H51" t="s">
        <v>2311</v>
      </c>
      <c r="I51">
        <v>57.6</v>
      </c>
      <c r="J51">
        <v>-2.0299999999999998</v>
      </c>
      <c r="K51">
        <v>156.6</v>
      </c>
      <c r="L51">
        <v>1186</v>
      </c>
      <c r="M51" t="s">
        <v>3232</v>
      </c>
      <c r="N51" t="s">
        <v>3301</v>
      </c>
    </row>
    <row r="52" spans="1:15">
      <c r="A52" t="s">
        <v>2830</v>
      </c>
      <c r="B52" t="s">
        <v>3317</v>
      </c>
      <c r="C52" t="s">
        <v>151</v>
      </c>
      <c r="D52" t="s">
        <v>3252</v>
      </c>
      <c r="E52" t="s">
        <v>3235</v>
      </c>
      <c r="F52" t="s">
        <v>3235</v>
      </c>
      <c r="G52" t="s">
        <v>2312</v>
      </c>
      <c r="H52" t="s">
        <v>2311</v>
      </c>
      <c r="I52">
        <v>54.02</v>
      </c>
      <c r="J52">
        <v>-0.94</v>
      </c>
      <c r="K52">
        <v>22.4</v>
      </c>
      <c r="L52">
        <v>183</v>
      </c>
      <c r="M52" t="s">
        <v>3232</v>
      </c>
      <c r="N52" t="s">
        <v>3303</v>
      </c>
    </row>
    <row r="53" spans="1:15">
      <c r="A53" t="s">
        <v>2832</v>
      </c>
      <c r="B53" t="s">
        <v>3318</v>
      </c>
      <c r="C53" t="s">
        <v>151</v>
      </c>
      <c r="D53" t="s">
        <v>3234</v>
      </c>
      <c r="E53" t="s">
        <v>3235</v>
      </c>
      <c r="F53" t="s">
        <v>3235</v>
      </c>
      <c r="G53" t="s">
        <v>2312</v>
      </c>
      <c r="H53" t="s">
        <v>2312</v>
      </c>
      <c r="I53">
        <v>57.53</v>
      </c>
      <c r="J53">
        <v>-3.45</v>
      </c>
      <c r="K53">
        <v>1035.52</v>
      </c>
      <c r="L53">
        <v>4078</v>
      </c>
      <c r="M53" t="s">
        <v>3232</v>
      </c>
      <c r="N53" t="s">
        <v>3295</v>
      </c>
      <c r="O53" t="s">
        <v>3243</v>
      </c>
    </row>
    <row r="54" spans="1:15">
      <c r="A54" t="s">
        <v>2835</v>
      </c>
      <c r="B54" t="s">
        <v>3319</v>
      </c>
      <c r="C54" t="s">
        <v>151</v>
      </c>
      <c r="D54" t="s">
        <v>3252</v>
      </c>
      <c r="E54" t="s">
        <v>3235</v>
      </c>
      <c r="F54" t="s">
        <v>3235</v>
      </c>
      <c r="G54" t="s">
        <v>2312</v>
      </c>
      <c r="H54" t="s">
        <v>2311</v>
      </c>
      <c r="I54">
        <v>56.08</v>
      </c>
      <c r="J54">
        <v>-4.25</v>
      </c>
      <c r="K54">
        <v>135.5</v>
      </c>
      <c r="L54">
        <v>1173</v>
      </c>
      <c r="M54" t="s">
        <v>3232</v>
      </c>
      <c r="N54" t="s">
        <v>3301</v>
      </c>
    </row>
    <row r="55" spans="1:15">
      <c r="A55" t="s">
        <v>3320</v>
      </c>
      <c r="B55" t="s">
        <v>3321</v>
      </c>
      <c r="C55" t="s">
        <v>151</v>
      </c>
      <c r="D55" t="s">
        <v>3252</v>
      </c>
      <c r="E55" t="s">
        <v>3235</v>
      </c>
      <c r="F55" t="s">
        <v>3235</v>
      </c>
      <c r="G55" t="s">
        <v>2312</v>
      </c>
      <c r="H55" t="s">
        <v>2311</v>
      </c>
      <c r="I55">
        <v>52.24</v>
      </c>
      <c r="J55">
        <v>-3.97</v>
      </c>
      <c r="K55">
        <v>13.4</v>
      </c>
      <c r="L55">
        <v>225</v>
      </c>
      <c r="M55" t="s">
        <v>3232</v>
      </c>
      <c r="N55" t="s">
        <v>3266</v>
      </c>
    </row>
    <row r="56" spans="1:15">
      <c r="A56" t="s">
        <v>2840</v>
      </c>
      <c r="B56" t="s">
        <v>3322</v>
      </c>
      <c r="C56" t="s">
        <v>151</v>
      </c>
      <c r="D56" t="s">
        <v>3252</v>
      </c>
      <c r="E56" t="s">
        <v>3235</v>
      </c>
      <c r="F56" t="s">
        <v>3235</v>
      </c>
      <c r="G56" t="s">
        <v>2312</v>
      </c>
      <c r="H56" t="s">
        <v>2311</v>
      </c>
      <c r="I56">
        <v>57.35</v>
      </c>
      <c r="J56">
        <v>-3.51</v>
      </c>
      <c r="K56">
        <v>332.9</v>
      </c>
      <c r="L56">
        <v>3165</v>
      </c>
      <c r="M56" t="s">
        <v>3232</v>
      </c>
      <c r="N56" t="s">
        <v>3253</v>
      </c>
    </row>
    <row r="57" spans="1:15">
      <c r="A57" t="s">
        <v>2843</v>
      </c>
      <c r="B57" t="s">
        <v>3323</v>
      </c>
      <c r="C57" t="s">
        <v>151</v>
      </c>
      <c r="D57" t="s">
        <v>3252</v>
      </c>
      <c r="E57" t="s">
        <v>3235</v>
      </c>
      <c r="F57" t="s">
        <v>3235</v>
      </c>
      <c r="G57" t="s">
        <v>2312</v>
      </c>
      <c r="H57" t="s">
        <v>2311</v>
      </c>
      <c r="I57">
        <v>55.03</v>
      </c>
      <c r="J57">
        <v>-4.6399999999999997</v>
      </c>
      <c r="K57">
        <v>78.099999999999994</v>
      </c>
      <c r="L57">
        <v>1099</v>
      </c>
      <c r="M57" t="s">
        <v>3232</v>
      </c>
      <c r="N57" t="s">
        <v>3293</v>
      </c>
    </row>
    <row r="58" spans="1:15">
      <c r="A58" t="s">
        <v>2846</v>
      </c>
      <c r="B58" t="s">
        <v>3324</v>
      </c>
      <c r="C58" t="s">
        <v>151</v>
      </c>
      <c r="D58" t="s">
        <v>3252</v>
      </c>
      <c r="E58" t="s">
        <v>3235</v>
      </c>
      <c r="F58" t="s">
        <v>3235</v>
      </c>
      <c r="G58" t="s">
        <v>2312</v>
      </c>
      <c r="H58" t="s">
        <v>2311</v>
      </c>
      <c r="I58">
        <v>55.36</v>
      </c>
      <c r="J58">
        <v>-3.44</v>
      </c>
      <c r="K58">
        <v>104.8</v>
      </c>
      <c r="L58">
        <v>1340</v>
      </c>
      <c r="M58" t="s">
        <v>3232</v>
      </c>
      <c r="N58" t="s">
        <v>3293</v>
      </c>
    </row>
    <row r="59" spans="1:15">
      <c r="A59" t="s">
        <v>2849</v>
      </c>
      <c r="B59" t="s">
        <v>3325</v>
      </c>
      <c r="C59" t="s">
        <v>151</v>
      </c>
      <c r="D59" t="s">
        <v>3252</v>
      </c>
      <c r="E59" t="s">
        <v>3235</v>
      </c>
      <c r="F59" t="s">
        <v>3235</v>
      </c>
      <c r="G59" t="s">
        <v>2312</v>
      </c>
      <c r="H59" t="s">
        <v>2311</v>
      </c>
      <c r="I59">
        <v>54.94</v>
      </c>
      <c r="J59">
        <v>-4.03</v>
      </c>
      <c r="K59">
        <v>117.4</v>
      </c>
      <c r="L59">
        <v>1157</v>
      </c>
      <c r="M59" t="s">
        <v>3232</v>
      </c>
      <c r="N59" t="s">
        <v>3293</v>
      </c>
    </row>
    <row r="60" spans="1:15">
      <c r="A60" t="s">
        <v>2851</v>
      </c>
      <c r="B60" t="s">
        <v>3326</v>
      </c>
      <c r="C60" t="s">
        <v>151</v>
      </c>
      <c r="D60" t="s">
        <v>3252</v>
      </c>
      <c r="E60" t="s">
        <v>3235</v>
      </c>
      <c r="F60" t="s">
        <v>3235</v>
      </c>
      <c r="G60" t="s">
        <v>2312</v>
      </c>
      <c r="H60" t="s">
        <v>2311</v>
      </c>
      <c r="I60">
        <v>55.19</v>
      </c>
      <c r="J60">
        <v>-4.7</v>
      </c>
      <c r="K60">
        <v>218.70000000000002</v>
      </c>
      <c r="L60">
        <v>2614</v>
      </c>
      <c r="M60" t="s">
        <v>3232</v>
      </c>
      <c r="N60" t="s">
        <v>3293</v>
      </c>
    </row>
    <row r="61" spans="1:15">
      <c r="A61" t="s">
        <v>2854</v>
      </c>
      <c r="B61" t="s">
        <v>3327</v>
      </c>
      <c r="C61" t="s">
        <v>151</v>
      </c>
      <c r="D61" t="s">
        <v>3252</v>
      </c>
      <c r="E61" t="s">
        <v>3235</v>
      </c>
      <c r="F61" t="s">
        <v>3235</v>
      </c>
      <c r="G61" t="s">
        <v>2312</v>
      </c>
      <c r="H61" t="s">
        <v>2311</v>
      </c>
      <c r="I61">
        <v>57.45</v>
      </c>
      <c r="J61">
        <v>-1.91</v>
      </c>
      <c r="K61">
        <v>129.30000000000001</v>
      </c>
      <c r="L61">
        <v>1595</v>
      </c>
      <c r="M61" t="s">
        <v>3232</v>
      </c>
      <c r="N61" t="s">
        <v>3293</v>
      </c>
    </row>
    <row r="62" spans="1:15">
      <c r="A62" t="s">
        <v>2857</v>
      </c>
      <c r="B62" t="s">
        <v>3328</v>
      </c>
      <c r="C62" t="s">
        <v>151</v>
      </c>
      <c r="D62" t="s">
        <v>3252</v>
      </c>
      <c r="E62" t="s">
        <v>3235</v>
      </c>
      <c r="F62" t="s">
        <v>3235</v>
      </c>
      <c r="G62" t="s">
        <v>2312</v>
      </c>
      <c r="H62" t="s">
        <v>2311</v>
      </c>
      <c r="I62">
        <v>56.66</v>
      </c>
      <c r="J62">
        <v>-3.25</v>
      </c>
      <c r="K62">
        <v>45.400000000000006</v>
      </c>
      <c r="L62">
        <v>574</v>
      </c>
      <c r="M62" t="s">
        <v>3232</v>
      </c>
      <c r="N62" t="s">
        <v>3293</v>
      </c>
    </row>
    <row r="63" spans="1:15">
      <c r="A63" t="s">
        <v>2860</v>
      </c>
      <c r="B63" t="s">
        <v>3329</v>
      </c>
      <c r="C63" t="s">
        <v>151</v>
      </c>
      <c r="D63" t="s">
        <v>3234</v>
      </c>
      <c r="E63" t="s">
        <v>3235</v>
      </c>
      <c r="F63" t="s">
        <v>3235</v>
      </c>
      <c r="G63" t="s">
        <v>2312</v>
      </c>
      <c r="H63" t="s">
        <v>2312</v>
      </c>
      <c r="I63">
        <v>55.77</v>
      </c>
      <c r="J63">
        <v>-5.51</v>
      </c>
      <c r="K63">
        <v>957.7</v>
      </c>
      <c r="L63">
        <v>10044</v>
      </c>
      <c r="M63" t="s">
        <v>3232</v>
      </c>
      <c r="N63" t="s">
        <v>3330</v>
      </c>
      <c r="O63" t="s">
        <v>3299</v>
      </c>
    </row>
    <row r="64" spans="1:15">
      <c r="A64" t="s">
        <v>2863</v>
      </c>
      <c r="B64" t="s">
        <v>3331</v>
      </c>
      <c r="C64" t="s">
        <v>151</v>
      </c>
      <c r="D64" t="s">
        <v>3234</v>
      </c>
      <c r="E64" t="s">
        <v>3235</v>
      </c>
      <c r="F64" t="s">
        <v>3235</v>
      </c>
      <c r="G64" t="s">
        <v>2312</v>
      </c>
      <c r="H64" t="s">
        <v>2312</v>
      </c>
      <c r="I64">
        <v>55.9</v>
      </c>
      <c r="J64">
        <v>-5.28</v>
      </c>
      <c r="K64">
        <v>2829.8999999999996</v>
      </c>
      <c r="L64">
        <v>28836</v>
      </c>
      <c r="M64" t="s">
        <v>3232</v>
      </c>
      <c r="N64" t="s">
        <v>3330</v>
      </c>
      <c r="O64" t="s">
        <v>3248</v>
      </c>
    </row>
    <row r="65" spans="1:15">
      <c r="A65" t="s">
        <v>2866</v>
      </c>
      <c r="B65" t="s">
        <v>3332</v>
      </c>
      <c r="C65" t="s">
        <v>151</v>
      </c>
      <c r="D65" t="s">
        <v>3252</v>
      </c>
      <c r="E65" t="s">
        <v>3235</v>
      </c>
      <c r="F65" t="s">
        <v>3235</v>
      </c>
      <c r="G65" t="s">
        <v>2312</v>
      </c>
      <c r="H65" t="s">
        <v>2311</v>
      </c>
      <c r="I65">
        <v>55.7</v>
      </c>
      <c r="J65">
        <v>-5.62</v>
      </c>
      <c r="K65">
        <v>104.91000000000001</v>
      </c>
      <c r="L65">
        <v>1146</v>
      </c>
      <c r="M65" t="s">
        <v>3232</v>
      </c>
      <c r="N65" t="s">
        <v>3330</v>
      </c>
    </row>
    <row r="66" spans="1:15">
      <c r="A66" t="s">
        <v>2868</v>
      </c>
      <c r="B66" t="s">
        <v>3333</v>
      </c>
      <c r="C66" t="s">
        <v>151</v>
      </c>
      <c r="D66" t="s">
        <v>3252</v>
      </c>
      <c r="E66" t="s">
        <v>3235</v>
      </c>
      <c r="F66" t="s">
        <v>3235</v>
      </c>
      <c r="G66" t="s">
        <v>2312</v>
      </c>
      <c r="H66" t="s">
        <v>2311</v>
      </c>
      <c r="I66">
        <v>55.81</v>
      </c>
      <c r="J66">
        <v>-5.96</v>
      </c>
      <c r="K66">
        <v>443.9</v>
      </c>
      <c r="L66">
        <v>4746</v>
      </c>
      <c r="M66" t="s">
        <v>3232</v>
      </c>
      <c r="N66" t="s">
        <v>3330</v>
      </c>
    </row>
    <row r="67" spans="1:15">
      <c r="A67" t="s">
        <v>2870</v>
      </c>
      <c r="B67" t="s">
        <v>3334</v>
      </c>
      <c r="C67" t="s">
        <v>151</v>
      </c>
      <c r="D67" t="s">
        <v>3252</v>
      </c>
      <c r="E67" t="s">
        <v>3235</v>
      </c>
      <c r="F67" t="s">
        <v>3235</v>
      </c>
      <c r="G67" t="s">
        <v>2312</v>
      </c>
      <c r="H67" t="s">
        <v>2311</v>
      </c>
      <c r="I67">
        <v>55.78</v>
      </c>
      <c r="J67">
        <v>-5.46</v>
      </c>
      <c r="K67">
        <v>384.9</v>
      </c>
      <c r="L67">
        <v>3841</v>
      </c>
      <c r="M67" t="s">
        <v>3232</v>
      </c>
      <c r="N67" t="s">
        <v>3330</v>
      </c>
    </row>
    <row r="68" spans="1:15">
      <c r="A68" t="s">
        <v>2872</v>
      </c>
      <c r="B68" t="s">
        <v>3335</v>
      </c>
      <c r="C68" t="s">
        <v>151</v>
      </c>
      <c r="D68" t="s">
        <v>3234</v>
      </c>
      <c r="E68" t="s">
        <v>3235</v>
      </c>
      <c r="F68" t="s">
        <v>3235</v>
      </c>
      <c r="G68" t="s">
        <v>2312</v>
      </c>
      <c r="H68" t="s">
        <v>2312</v>
      </c>
      <c r="I68">
        <v>55.1</v>
      </c>
      <c r="J68">
        <v>-4.76</v>
      </c>
      <c r="K68">
        <v>669</v>
      </c>
      <c r="L68">
        <v>7835</v>
      </c>
      <c r="M68" t="s">
        <v>3232</v>
      </c>
      <c r="N68" t="s">
        <v>3330</v>
      </c>
    </row>
    <row r="69" spans="1:15">
      <c r="A69" t="s">
        <v>2874</v>
      </c>
      <c r="B69" t="s">
        <v>3336</v>
      </c>
      <c r="C69" t="s">
        <v>151</v>
      </c>
      <c r="D69" t="s">
        <v>3252</v>
      </c>
      <c r="E69" t="s">
        <v>3235</v>
      </c>
      <c r="F69" t="s">
        <v>3235</v>
      </c>
      <c r="G69" t="s">
        <v>2312</v>
      </c>
      <c r="H69" t="s">
        <v>2311</v>
      </c>
      <c r="I69">
        <v>55.88</v>
      </c>
      <c r="J69">
        <v>-5.41</v>
      </c>
      <c r="K69">
        <v>78.87</v>
      </c>
      <c r="L69">
        <v>1068.9000000000001</v>
      </c>
      <c r="M69" t="s">
        <v>3232</v>
      </c>
      <c r="N69" t="s">
        <v>3330</v>
      </c>
    </row>
    <row r="70" spans="1:15">
      <c r="A70" t="s">
        <v>2876</v>
      </c>
      <c r="B70" t="s">
        <v>3337</v>
      </c>
      <c r="C70" t="s">
        <v>151</v>
      </c>
      <c r="D70" t="s">
        <v>3252</v>
      </c>
      <c r="E70" t="s">
        <v>3235</v>
      </c>
      <c r="F70" t="s">
        <v>3235</v>
      </c>
      <c r="G70" t="s">
        <v>2312</v>
      </c>
      <c r="H70" t="s">
        <v>2311</v>
      </c>
      <c r="I70">
        <v>55.98</v>
      </c>
      <c r="J70">
        <v>-5.31</v>
      </c>
      <c r="K70">
        <v>59.7</v>
      </c>
      <c r="L70">
        <v>1075</v>
      </c>
      <c r="M70" t="s">
        <v>3232</v>
      </c>
      <c r="N70" t="s">
        <v>3330</v>
      </c>
      <c r="O70" t="s">
        <v>3243</v>
      </c>
    </row>
    <row r="71" spans="1:15">
      <c r="A71" t="s">
        <v>2878</v>
      </c>
      <c r="B71" t="s">
        <v>3338</v>
      </c>
      <c r="C71" t="s">
        <v>151</v>
      </c>
      <c r="D71" t="s">
        <v>3252</v>
      </c>
      <c r="E71" t="s">
        <v>3235</v>
      </c>
      <c r="F71" t="s">
        <v>3235</v>
      </c>
      <c r="G71" t="s">
        <v>2312</v>
      </c>
      <c r="H71" t="s">
        <v>2311</v>
      </c>
      <c r="I71">
        <v>56.55</v>
      </c>
      <c r="J71">
        <v>-5.34</v>
      </c>
      <c r="K71">
        <v>358.59999999999997</v>
      </c>
      <c r="L71">
        <v>4635</v>
      </c>
      <c r="M71" t="s">
        <v>3232</v>
      </c>
      <c r="N71" t="s">
        <v>3330</v>
      </c>
    </row>
    <row r="72" spans="1:15">
      <c r="A72" t="s">
        <v>2880</v>
      </c>
      <c r="B72" t="s">
        <v>3339</v>
      </c>
      <c r="C72" t="s">
        <v>151</v>
      </c>
      <c r="D72" t="s">
        <v>3252</v>
      </c>
      <c r="E72" t="s">
        <v>3235</v>
      </c>
      <c r="F72" t="s">
        <v>3235</v>
      </c>
      <c r="G72" t="s">
        <v>2312</v>
      </c>
      <c r="H72" t="s">
        <v>2311</v>
      </c>
      <c r="I72">
        <v>56.14</v>
      </c>
      <c r="J72">
        <v>-4.41</v>
      </c>
      <c r="K72">
        <v>53</v>
      </c>
      <c r="L72">
        <v>1167</v>
      </c>
      <c r="M72" t="s">
        <v>3232</v>
      </c>
      <c r="N72" t="s">
        <v>3330</v>
      </c>
    </row>
    <row r="73" spans="1:15">
      <c r="A73" t="s">
        <v>2884</v>
      </c>
      <c r="B73" t="s">
        <v>3340</v>
      </c>
      <c r="C73" t="s">
        <v>151</v>
      </c>
      <c r="D73" t="s">
        <v>3252</v>
      </c>
      <c r="E73" t="s">
        <v>3235</v>
      </c>
      <c r="F73" t="s">
        <v>3235</v>
      </c>
      <c r="G73" t="s">
        <v>2312</v>
      </c>
      <c r="H73" t="s">
        <v>2311</v>
      </c>
      <c r="I73">
        <v>56.25</v>
      </c>
      <c r="J73">
        <v>-3.93</v>
      </c>
      <c r="K73">
        <v>218.3</v>
      </c>
      <c r="L73">
        <v>2673</v>
      </c>
      <c r="M73" t="s">
        <v>3232</v>
      </c>
      <c r="N73" t="s">
        <v>3330</v>
      </c>
      <c r="O73" t="s">
        <v>3296</v>
      </c>
    </row>
    <row r="74" spans="1:15">
      <c r="A74" t="s">
        <v>2886</v>
      </c>
      <c r="B74" t="s">
        <v>3341</v>
      </c>
      <c r="C74" t="s">
        <v>151</v>
      </c>
      <c r="D74" t="s">
        <v>3252</v>
      </c>
      <c r="E74" t="s">
        <v>3235</v>
      </c>
      <c r="F74" t="s">
        <v>3235</v>
      </c>
      <c r="G74" t="s">
        <v>2312</v>
      </c>
      <c r="H74" t="s">
        <v>2311</v>
      </c>
      <c r="I74">
        <v>56.15</v>
      </c>
      <c r="J74">
        <v>-3.5</v>
      </c>
      <c r="K74">
        <v>51.5</v>
      </c>
      <c r="L74">
        <v>990</v>
      </c>
      <c r="M74" t="s">
        <v>3232</v>
      </c>
      <c r="N74" t="s">
        <v>3330</v>
      </c>
    </row>
    <row r="75" spans="1:15">
      <c r="A75" t="s">
        <v>2888</v>
      </c>
      <c r="B75" t="s">
        <v>3342</v>
      </c>
      <c r="C75" t="s">
        <v>151</v>
      </c>
      <c r="D75" t="s">
        <v>3252</v>
      </c>
      <c r="E75" t="s">
        <v>3235</v>
      </c>
      <c r="F75" t="s">
        <v>3235</v>
      </c>
      <c r="G75" t="s">
        <v>2312</v>
      </c>
      <c r="H75" t="s">
        <v>2311</v>
      </c>
      <c r="I75">
        <v>55.36</v>
      </c>
      <c r="J75">
        <v>-5.7</v>
      </c>
      <c r="K75">
        <v>226.79999999999998</v>
      </c>
      <c r="L75">
        <v>3541</v>
      </c>
      <c r="M75" t="s">
        <v>3232</v>
      </c>
      <c r="N75" t="s">
        <v>3330</v>
      </c>
    </row>
    <row r="76" spans="1:15">
      <c r="A76" t="s">
        <v>2890</v>
      </c>
      <c r="B76" t="s">
        <v>3343</v>
      </c>
      <c r="C76" t="s">
        <v>151</v>
      </c>
      <c r="D76" t="s">
        <v>3252</v>
      </c>
      <c r="E76" t="s">
        <v>3235</v>
      </c>
      <c r="F76" t="s">
        <v>3235</v>
      </c>
      <c r="G76" t="s">
        <v>2312</v>
      </c>
      <c r="H76" t="s">
        <v>2311</v>
      </c>
      <c r="I76">
        <v>55.85</v>
      </c>
      <c r="J76">
        <v>-5.5</v>
      </c>
      <c r="K76">
        <v>144.69999999999999</v>
      </c>
      <c r="L76">
        <v>1650</v>
      </c>
      <c r="M76" t="s">
        <v>3232</v>
      </c>
      <c r="N76" t="s">
        <v>3330</v>
      </c>
    </row>
    <row r="77" spans="1:15">
      <c r="A77" t="s">
        <v>2892</v>
      </c>
      <c r="B77" t="s">
        <v>3344</v>
      </c>
      <c r="C77" t="s">
        <v>151</v>
      </c>
      <c r="D77" t="s">
        <v>3252</v>
      </c>
      <c r="E77" t="s">
        <v>3235</v>
      </c>
      <c r="F77" t="s">
        <v>3235</v>
      </c>
      <c r="G77" t="s">
        <v>2312</v>
      </c>
      <c r="H77" t="s">
        <v>2311</v>
      </c>
      <c r="I77">
        <v>55.96</v>
      </c>
      <c r="J77">
        <v>-5.18</v>
      </c>
      <c r="K77">
        <v>115</v>
      </c>
      <c r="L77">
        <v>1418</v>
      </c>
      <c r="M77" t="s">
        <v>3232</v>
      </c>
      <c r="N77" t="s">
        <v>3330</v>
      </c>
    </row>
    <row r="78" spans="1:15">
      <c r="A78" t="s">
        <v>2894</v>
      </c>
      <c r="B78" t="s">
        <v>3345</v>
      </c>
      <c r="C78" t="s">
        <v>151</v>
      </c>
      <c r="D78" t="s">
        <v>3234</v>
      </c>
      <c r="E78" t="s">
        <v>3235</v>
      </c>
      <c r="F78" t="s">
        <v>3235</v>
      </c>
      <c r="G78" t="s">
        <v>2312</v>
      </c>
      <c r="H78" t="s">
        <v>2312</v>
      </c>
      <c r="I78">
        <v>56.37</v>
      </c>
      <c r="J78">
        <v>-4.26</v>
      </c>
      <c r="K78">
        <v>854.4</v>
      </c>
      <c r="L78">
        <v>8775</v>
      </c>
      <c r="M78" t="s">
        <v>3232</v>
      </c>
      <c r="N78" t="s">
        <v>3330</v>
      </c>
      <c r="O78" t="s">
        <v>3243</v>
      </c>
    </row>
    <row r="79" spans="1:15">
      <c r="A79" t="s">
        <v>2897</v>
      </c>
      <c r="B79" t="s">
        <v>3346</v>
      </c>
      <c r="C79" t="s">
        <v>151</v>
      </c>
      <c r="D79" t="s">
        <v>3252</v>
      </c>
      <c r="E79" t="s">
        <v>3235</v>
      </c>
      <c r="F79" t="s">
        <v>3235</v>
      </c>
      <c r="G79" t="s">
        <v>2312</v>
      </c>
      <c r="H79" t="s">
        <v>2311</v>
      </c>
      <c r="I79">
        <v>55.35</v>
      </c>
      <c r="J79">
        <v>-5.71</v>
      </c>
      <c r="K79">
        <v>403.4</v>
      </c>
      <c r="L79">
        <v>4126</v>
      </c>
      <c r="M79" t="s">
        <v>3232</v>
      </c>
      <c r="N79" t="s">
        <v>3330</v>
      </c>
    </row>
    <row r="80" spans="1:15">
      <c r="A80" t="s">
        <v>2899</v>
      </c>
      <c r="B80" t="s">
        <v>3347</v>
      </c>
      <c r="C80" t="s">
        <v>151</v>
      </c>
      <c r="D80" t="s">
        <v>3234</v>
      </c>
      <c r="E80" t="s">
        <v>3235</v>
      </c>
      <c r="F80" t="s">
        <v>3235</v>
      </c>
      <c r="G80" t="s">
        <v>2312</v>
      </c>
      <c r="H80" t="s">
        <v>2312</v>
      </c>
      <c r="I80">
        <v>57.2</v>
      </c>
      <c r="J80">
        <v>-4.6900000000000004</v>
      </c>
      <c r="K80">
        <v>755.2</v>
      </c>
      <c r="L80">
        <v>5889</v>
      </c>
      <c r="M80" t="s">
        <v>3232</v>
      </c>
      <c r="N80" t="s">
        <v>3330</v>
      </c>
      <c r="O80" t="s">
        <v>3348</v>
      </c>
    </row>
    <row r="81" spans="1:15">
      <c r="A81" t="s">
        <v>2901</v>
      </c>
      <c r="B81" t="s">
        <v>3349</v>
      </c>
      <c r="C81" t="s">
        <v>151</v>
      </c>
      <c r="D81" t="s">
        <v>3252</v>
      </c>
      <c r="E81" t="s">
        <v>3235</v>
      </c>
      <c r="F81" t="s">
        <v>3235</v>
      </c>
      <c r="G81" t="s">
        <v>2312</v>
      </c>
      <c r="H81" t="s">
        <v>2311</v>
      </c>
      <c r="I81">
        <v>55.45</v>
      </c>
      <c r="J81">
        <v>-5.56</v>
      </c>
      <c r="K81">
        <v>391.5</v>
      </c>
      <c r="L81">
        <v>4266</v>
      </c>
      <c r="M81" t="s">
        <v>3232</v>
      </c>
      <c r="N81" t="s">
        <v>3330</v>
      </c>
    </row>
    <row r="82" spans="1:15">
      <c r="A82" t="s">
        <v>2903</v>
      </c>
      <c r="B82" t="s">
        <v>3350</v>
      </c>
      <c r="C82" t="s">
        <v>151</v>
      </c>
      <c r="D82" t="s">
        <v>3252</v>
      </c>
      <c r="E82" t="s">
        <v>3235</v>
      </c>
      <c r="F82" t="s">
        <v>3235</v>
      </c>
      <c r="G82" t="s">
        <v>2312</v>
      </c>
      <c r="H82" t="s">
        <v>2311</v>
      </c>
      <c r="I82">
        <v>56.15</v>
      </c>
      <c r="J82">
        <v>-3.52</v>
      </c>
      <c r="K82">
        <v>93.1</v>
      </c>
      <c r="L82">
        <v>1676</v>
      </c>
      <c r="M82" t="s">
        <v>3232</v>
      </c>
      <c r="N82" t="s">
        <v>3330</v>
      </c>
    </row>
    <row r="83" spans="1:15">
      <c r="A83" t="s">
        <v>2905</v>
      </c>
      <c r="B83" t="s">
        <v>3351</v>
      </c>
      <c r="C83" t="s">
        <v>151</v>
      </c>
      <c r="D83" t="s">
        <v>3252</v>
      </c>
      <c r="E83" t="s">
        <v>3235</v>
      </c>
      <c r="F83" t="s">
        <v>3235</v>
      </c>
      <c r="G83" t="s">
        <v>2312</v>
      </c>
      <c r="H83" t="s">
        <v>2311</v>
      </c>
      <c r="I83">
        <v>55.6</v>
      </c>
      <c r="J83">
        <v>-5.65</v>
      </c>
      <c r="K83">
        <v>129.4</v>
      </c>
      <c r="L83">
        <v>1616</v>
      </c>
      <c r="M83" t="s">
        <v>3232</v>
      </c>
      <c r="N83" t="s">
        <v>3330</v>
      </c>
    </row>
    <row r="84" spans="1:15">
      <c r="A84" t="s">
        <v>2907</v>
      </c>
      <c r="B84" t="s">
        <v>3352</v>
      </c>
      <c r="C84" t="s">
        <v>151</v>
      </c>
      <c r="D84" t="s">
        <v>3252</v>
      </c>
      <c r="E84" t="s">
        <v>3235</v>
      </c>
      <c r="F84" t="s">
        <v>3235</v>
      </c>
      <c r="G84" t="s">
        <v>2312</v>
      </c>
      <c r="H84" t="s">
        <v>2311</v>
      </c>
      <c r="I84">
        <v>55.37</v>
      </c>
      <c r="J84">
        <v>-5.68</v>
      </c>
      <c r="K84">
        <v>233.62</v>
      </c>
      <c r="L84">
        <v>3228</v>
      </c>
      <c r="M84" t="s">
        <v>3232</v>
      </c>
      <c r="N84" t="s">
        <v>3330</v>
      </c>
    </row>
    <row r="85" spans="1:15">
      <c r="A85" t="s">
        <v>2909</v>
      </c>
      <c r="B85" t="s">
        <v>3353</v>
      </c>
      <c r="C85" t="s">
        <v>151</v>
      </c>
      <c r="D85" t="s">
        <v>3234</v>
      </c>
      <c r="E85" t="s">
        <v>3235</v>
      </c>
      <c r="F85" t="s">
        <v>3235</v>
      </c>
      <c r="G85" t="s">
        <v>2312</v>
      </c>
      <c r="H85" t="s">
        <v>2312</v>
      </c>
      <c r="I85">
        <v>56.22</v>
      </c>
      <c r="J85">
        <v>-4.2699999999999996</v>
      </c>
      <c r="K85">
        <v>902.5</v>
      </c>
      <c r="L85">
        <v>10994</v>
      </c>
      <c r="M85" t="s">
        <v>3232</v>
      </c>
      <c r="N85" t="s">
        <v>3330</v>
      </c>
      <c r="O85" t="s">
        <v>3296</v>
      </c>
    </row>
    <row r="86" spans="1:15">
      <c r="A86" t="s">
        <v>2911</v>
      </c>
      <c r="B86" t="s">
        <v>3354</v>
      </c>
      <c r="C86" t="s">
        <v>151</v>
      </c>
      <c r="D86" t="s">
        <v>3252</v>
      </c>
      <c r="E86" t="s">
        <v>3235</v>
      </c>
      <c r="F86" t="s">
        <v>3235</v>
      </c>
      <c r="G86" t="s">
        <v>2312</v>
      </c>
      <c r="H86" t="s">
        <v>2311</v>
      </c>
      <c r="I86">
        <v>55.81</v>
      </c>
      <c r="J86">
        <v>-5.47</v>
      </c>
      <c r="K86">
        <v>69.7</v>
      </c>
      <c r="L86">
        <v>1030</v>
      </c>
      <c r="M86" t="s">
        <v>3232</v>
      </c>
      <c r="N86" t="s">
        <v>3330</v>
      </c>
    </row>
    <row r="87" spans="1:15">
      <c r="A87" t="s">
        <v>2913</v>
      </c>
      <c r="B87" t="s">
        <v>3355</v>
      </c>
      <c r="C87" t="s">
        <v>151</v>
      </c>
      <c r="D87" t="s">
        <v>3252</v>
      </c>
      <c r="E87" t="s">
        <v>3235</v>
      </c>
      <c r="F87" t="s">
        <v>3235</v>
      </c>
      <c r="G87" t="s">
        <v>2312</v>
      </c>
      <c r="H87" t="s">
        <v>2311</v>
      </c>
      <c r="I87">
        <v>56.55</v>
      </c>
      <c r="J87">
        <v>-4.07</v>
      </c>
      <c r="K87">
        <v>415.29999999999995</v>
      </c>
      <c r="L87">
        <v>5088</v>
      </c>
      <c r="M87" t="s">
        <v>3232</v>
      </c>
      <c r="N87" t="s">
        <v>3330</v>
      </c>
    </row>
    <row r="88" spans="1:15">
      <c r="A88" t="s">
        <v>2915</v>
      </c>
      <c r="B88" t="s">
        <v>3356</v>
      </c>
      <c r="C88" t="s">
        <v>151</v>
      </c>
      <c r="D88" t="s">
        <v>3252</v>
      </c>
      <c r="E88" t="s">
        <v>3235</v>
      </c>
      <c r="F88" t="s">
        <v>3235</v>
      </c>
      <c r="G88" t="s">
        <v>2312</v>
      </c>
      <c r="H88" t="s">
        <v>2311</v>
      </c>
      <c r="I88">
        <v>57.08</v>
      </c>
      <c r="J88">
        <v>-4.8600000000000003</v>
      </c>
      <c r="K88">
        <v>339.81</v>
      </c>
      <c r="L88">
        <v>3048</v>
      </c>
      <c r="M88" t="s">
        <v>3232</v>
      </c>
      <c r="N88" t="s">
        <v>3330</v>
      </c>
    </row>
    <row r="89" spans="1:15">
      <c r="A89" t="s">
        <v>2917</v>
      </c>
      <c r="B89" t="s">
        <v>3357</v>
      </c>
      <c r="C89" t="s">
        <v>151</v>
      </c>
      <c r="D89" t="s">
        <v>3252</v>
      </c>
      <c r="E89" t="s">
        <v>3235</v>
      </c>
      <c r="F89" t="s">
        <v>3235</v>
      </c>
      <c r="G89" t="s">
        <v>2312</v>
      </c>
      <c r="H89" t="s">
        <v>2311</v>
      </c>
      <c r="I89">
        <v>56.39</v>
      </c>
      <c r="J89">
        <v>-6.03</v>
      </c>
      <c r="K89">
        <v>299.7</v>
      </c>
      <c r="L89">
        <v>3091</v>
      </c>
      <c r="M89" t="s">
        <v>3232</v>
      </c>
      <c r="N89" t="s">
        <v>3330</v>
      </c>
    </row>
    <row r="90" spans="1:15">
      <c r="A90" t="s">
        <v>2919</v>
      </c>
      <c r="B90" t="s">
        <v>3358</v>
      </c>
      <c r="C90" t="s">
        <v>151</v>
      </c>
      <c r="D90" t="s">
        <v>3252</v>
      </c>
      <c r="E90" t="s">
        <v>3235</v>
      </c>
      <c r="F90" t="s">
        <v>3235</v>
      </c>
      <c r="G90" t="s">
        <v>2312</v>
      </c>
      <c r="H90" t="s">
        <v>2311</v>
      </c>
      <c r="I90">
        <v>55.32</v>
      </c>
      <c r="J90">
        <v>-4.51</v>
      </c>
      <c r="K90">
        <v>338.2</v>
      </c>
      <c r="L90">
        <v>4108</v>
      </c>
      <c r="M90" t="s">
        <v>3232</v>
      </c>
      <c r="N90" t="s">
        <v>3330</v>
      </c>
    </row>
    <row r="91" spans="1:15">
      <c r="A91" t="s">
        <v>2921</v>
      </c>
      <c r="B91" t="s">
        <v>3359</v>
      </c>
      <c r="C91" t="s">
        <v>151</v>
      </c>
      <c r="D91" t="s">
        <v>3252</v>
      </c>
      <c r="E91" t="s">
        <v>3235</v>
      </c>
      <c r="F91" t="s">
        <v>3235</v>
      </c>
      <c r="G91" t="s">
        <v>2312</v>
      </c>
      <c r="H91" t="s">
        <v>2311</v>
      </c>
      <c r="I91">
        <v>55.35</v>
      </c>
      <c r="J91">
        <v>-5.74</v>
      </c>
      <c r="K91">
        <v>272.77</v>
      </c>
      <c r="L91">
        <v>3821</v>
      </c>
      <c r="M91" t="s">
        <v>3232</v>
      </c>
      <c r="N91" t="s">
        <v>3330</v>
      </c>
    </row>
    <row r="92" spans="1:15">
      <c r="A92" t="s">
        <v>2923</v>
      </c>
      <c r="B92" t="s">
        <v>3360</v>
      </c>
      <c r="C92" t="s">
        <v>151</v>
      </c>
      <c r="D92" t="s">
        <v>3252</v>
      </c>
      <c r="E92" t="s">
        <v>3235</v>
      </c>
      <c r="F92" t="s">
        <v>3235</v>
      </c>
      <c r="G92" t="s">
        <v>2312</v>
      </c>
      <c r="H92" t="s">
        <v>2311</v>
      </c>
      <c r="I92">
        <v>55.76</v>
      </c>
      <c r="J92">
        <v>-5.54</v>
      </c>
      <c r="K92">
        <v>84.2</v>
      </c>
      <c r="L92">
        <v>932</v>
      </c>
      <c r="M92" t="s">
        <v>3232</v>
      </c>
      <c r="N92" t="s">
        <v>3330</v>
      </c>
    </row>
    <row r="93" spans="1:15">
      <c r="A93" t="s">
        <v>2925</v>
      </c>
      <c r="B93" t="s">
        <v>3361</v>
      </c>
      <c r="C93" t="s">
        <v>151</v>
      </c>
      <c r="D93" t="s">
        <v>3252</v>
      </c>
      <c r="E93" t="s">
        <v>3235</v>
      </c>
      <c r="F93" t="s">
        <v>3235</v>
      </c>
      <c r="G93" t="s">
        <v>2312</v>
      </c>
      <c r="H93" t="s">
        <v>2311</v>
      </c>
      <c r="I93">
        <v>56.06</v>
      </c>
      <c r="J93">
        <v>-4.75</v>
      </c>
      <c r="K93">
        <v>414.4</v>
      </c>
      <c r="L93">
        <v>3934</v>
      </c>
      <c r="M93" t="s">
        <v>3232</v>
      </c>
      <c r="N93" t="s">
        <v>3330</v>
      </c>
    </row>
    <row r="94" spans="1:15">
      <c r="A94" t="s">
        <v>2927</v>
      </c>
      <c r="B94" t="s">
        <v>3362</v>
      </c>
      <c r="C94" t="s">
        <v>151</v>
      </c>
      <c r="D94" t="s">
        <v>3234</v>
      </c>
      <c r="E94" t="s">
        <v>3235</v>
      </c>
      <c r="F94" t="s">
        <v>3235</v>
      </c>
      <c r="G94" t="s">
        <v>2312</v>
      </c>
      <c r="H94" t="s">
        <v>2312</v>
      </c>
      <c r="I94">
        <v>56</v>
      </c>
      <c r="J94">
        <v>-5.27</v>
      </c>
      <c r="K94">
        <v>1146.2</v>
      </c>
      <c r="L94">
        <v>10337</v>
      </c>
      <c r="M94" t="s">
        <v>3232</v>
      </c>
      <c r="N94" t="s">
        <v>3330</v>
      </c>
      <c r="O94" t="s">
        <v>3243</v>
      </c>
    </row>
    <row r="95" spans="1:15">
      <c r="A95" t="s">
        <v>2929</v>
      </c>
      <c r="B95" t="s">
        <v>3363</v>
      </c>
      <c r="C95" t="s">
        <v>151</v>
      </c>
      <c r="D95" t="s">
        <v>3252</v>
      </c>
      <c r="E95" t="s">
        <v>3235</v>
      </c>
      <c r="F95" t="s">
        <v>3235</v>
      </c>
      <c r="G95" t="s">
        <v>2312</v>
      </c>
      <c r="H95" t="s">
        <v>2311</v>
      </c>
      <c r="I95">
        <v>55.55</v>
      </c>
      <c r="J95">
        <v>-5.5</v>
      </c>
      <c r="K95">
        <v>124</v>
      </c>
      <c r="L95">
        <v>1392</v>
      </c>
      <c r="M95" t="s">
        <v>3232</v>
      </c>
      <c r="N95" t="s">
        <v>3330</v>
      </c>
    </row>
    <row r="96" spans="1:15">
      <c r="A96" t="s">
        <v>2931</v>
      </c>
      <c r="B96" t="s">
        <v>3364</v>
      </c>
      <c r="C96" t="s">
        <v>151</v>
      </c>
      <c r="D96" t="s">
        <v>3252</v>
      </c>
      <c r="E96" t="s">
        <v>3235</v>
      </c>
      <c r="F96" t="s">
        <v>3235</v>
      </c>
      <c r="G96" t="s">
        <v>2312</v>
      </c>
      <c r="H96" t="s">
        <v>2311</v>
      </c>
      <c r="I96">
        <v>55.49</v>
      </c>
      <c r="J96">
        <v>-5.66</v>
      </c>
      <c r="K96">
        <v>151.1</v>
      </c>
      <c r="L96">
        <v>2028</v>
      </c>
      <c r="M96" t="s">
        <v>3232</v>
      </c>
      <c r="N96" t="s">
        <v>3330</v>
      </c>
    </row>
    <row r="97" spans="1:14">
      <c r="A97" t="s">
        <v>2933</v>
      </c>
      <c r="B97" t="s">
        <v>3365</v>
      </c>
      <c r="C97" t="s">
        <v>151</v>
      </c>
      <c r="D97" t="s">
        <v>3252</v>
      </c>
      <c r="E97" t="s">
        <v>3235</v>
      </c>
      <c r="F97" t="s">
        <v>3235</v>
      </c>
      <c r="G97" t="s">
        <v>2312</v>
      </c>
      <c r="H97" t="s">
        <v>2311</v>
      </c>
      <c r="I97">
        <v>55.65</v>
      </c>
      <c r="J97">
        <v>-3.43</v>
      </c>
      <c r="K97">
        <v>221.8</v>
      </c>
      <c r="L97">
        <v>2920</v>
      </c>
      <c r="M97" t="s">
        <v>3232</v>
      </c>
      <c r="N97" t="s">
        <v>3330</v>
      </c>
    </row>
    <row r="98" spans="1:14">
      <c r="A98" t="s">
        <v>2935</v>
      </c>
      <c r="B98" t="s">
        <v>3366</v>
      </c>
      <c r="C98" t="s">
        <v>151</v>
      </c>
      <c r="D98" t="s">
        <v>3252</v>
      </c>
      <c r="E98" t="s">
        <v>3235</v>
      </c>
      <c r="F98" t="s">
        <v>3235</v>
      </c>
      <c r="G98" t="s">
        <v>2312</v>
      </c>
      <c r="H98" t="s">
        <v>2311</v>
      </c>
      <c r="I98">
        <v>56.44</v>
      </c>
      <c r="J98">
        <v>-5.43</v>
      </c>
      <c r="K98">
        <v>257.5</v>
      </c>
      <c r="L98">
        <v>3590</v>
      </c>
      <c r="M98" t="s">
        <v>3232</v>
      </c>
      <c r="N98" t="s">
        <v>3330</v>
      </c>
    </row>
    <row r="99" spans="1:14">
      <c r="A99" t="s">
        <v>2937</v>
      </c>
      <c r="B99" t="s">
        <v>3367</v>
      </c>
      <c r="C99" t="s">
        <v>151</v>
      </c>
      <c r="D99" t="s">
        <v>3252</v>
      </c>
      <c r="E99" t="s">
        <v>3235</v>
      </c>
      <c r="F99" t="s">
        <v>3235</v>
      </c>
      <c r="G99" t="s">
        <v>2312</v>
      </c>
      <c r="H99" t="s">
        <v>2311</v>
      </c>
      <c r="I99">
        <v>56.09</v>
      </c>
      <c r="J99">
        <v>-5.42</v>
      </c>
      <c r="K99">
        <v>294.2</v>
      </c>
      <c r="L99">
        <v>3021</v>
      </c>
      <c r="M99" t="s">
        <v>3232</v>
      </c>
      <c r="N99" t="s">
        <v>3330</v>
      </c>
    </row>
    <row r="100" spans="1:14">
      <c r="A100" t="s">
        <v>2939</v>
      </c>
      <c r="B100" t="s">
        <v>3368</v>
      </c>
      <c r="C100" t="s">
        <v>151</v>
      </c>
      <c r="D100" t="s">
        <v>3252</v>
      </c>
      <c r="E100" t="s">
        <v>3235</v>
      </c>
      <c r="F100" t="s">
        <v>3235</v>
      </c>
      <c r="G100" t="s">
        <v>2312</v>
      </c>
      <c r="H100" t="s">
        <v>2311</v>
      </c>
      <c r="I100">
        <v>56.35</v>
      </c>
      <c r="J100">
        <v>-3.92</v>
      </c>
      <c r="K100">
        <v>325.79999999999995</v>
      </c>
      <c r="L100">
        <v>2643</v>
      </c>
      <c r="M100" t="s">
        <v>3232</v>
      </c>
      <c r="N100" t="s">
        <v>3330</v>
      </c>
    </row>
    <row r="101" spans="1:14">
      <c r="A101" t="s">
        <v>2941</v>
      </c>
      <c r="B101" t="s">
        <v>3369</v>
      </c>
      <c r="C101" t="s">
        <v>151</v>
      </c>
      <c r="D101" t="s">
        <v>3252</v>
      </c>
      <c r="E101" t="s">
        <v>3235</v>
      </c>
      <c r="F101" t="s">
        <v>3235</v>
      </c>
      <c r="G101" t="s">
        <v>2312</v>
      </c>
      <c r="H101" t="s">
        <v>2311</v>
      </c>
      <c r="I101">
        <v>57.55</v>
      </c>
      <c r="J101">
        <v>-6.15</v>
      </c>
      <c r="K101">
        <v>479.1</v>
      </c>
      <c r="L101">
        <v>4198</v>
      </c>
      <c r="M101" t="s">
        <v>3232</v>
      </c>
      <c r="N101" t="s">
        <v>3330</v>
      </c>
    </row>
    <row r="102" spans="1:14">
      <c r="A102" t="s">
        <v>2943</v>
      </c>
      <c r="B102" t="s">
        <v>3370</v>
      </c>
      <c r="C102" t="s">
        <v>151</v>
      </c>
      <c r="D102" t="s">
        <v>3252</v>
      </c>
      <c r="E102" t="s">
        <v>3235</v>
      </c>
      <c r="F102" t="s">
        <v>3235</v>
      </c>
      <c r="G102" t="s">
        <v>2312</v>
      </c>
      <c r="H102" t="s">
        <v>2311</v>
      </c>
      <c r="I102">
        <v>55.71</v>
      </c>
      <c r="J102">
        <v>-2.91</v>
      </c>
      <c r="K102">
        <v>119.19999999999999</v>
      </c>
      <c r="L102">
        <v>2265</v>
      </c>
      <c r="M102" t="s">
        <v>3232</v>
      </c>
      <c r="N102" t="s">
        <v>3330</v>
      </c>
    </row>
    <row r="103" spans="1:14">
      <c r="A103" t="s">
        <v>2945</v>
      </c>
      <c r="B103" t="s">
        <v>3371</v>
      </c>
      <c r="C103" t="s">
        <v>151</v>
      </c>
      <c r="D103" t="s">
        <v>3252</v>
      </c>
      <c r="E103" t="s">
        <v>3235</v>
      </c>
      <c r="F103" t="s">
        <v>3235</v>
      </c>
      <c r="G103" t="s">
        <v>2312</v>
      </c>
      <c r="H103" t="s">
        <v>2311</v>
      </c>
      <c r="I103">
        <v>55.56</v>
      </c>
      <c r="J103">
        <v>-5.53</v>
      </c>
      <c r="K103">
        <v>202.7</v>
      </c>
      <c r="L103">
        <v>1712</v>
      </c>
      <c r="M103" t="s">
        <v>3232</v>
      </c>
      <c r="N103" t="s">
        <v>3330</v>
      </c>
    </row>
    <row r="104" spans="1:14">
      <c r="A104" t="s">
        <v>2947</v>
      </c>
      <c r="B104" t="s">
        <v>3372</v>
      </c>
      <c r="C104" t="s">
        <v>151</v>
      </c>
      <c r="D104" t="s">
        <v>3252</v>
      </c>
      <c r="E104" t="s">
        <v>3235</v>
      </c>
      <c r="F104" t="s">
        <v>3235</v>
      </c>
      <c r="G104" t="s">
        <v>2312</v>
      </c>
      <c r="H104" t="s">
        <v>2311</v>
      </c>
      <c r="I104">
        <v>56.17</v>
      </c>
      <c r="J104">
        <v>-5.47</v>
      </c>
      <c r="K104">
        <v>195.6</v>
      </c>
      <c r="L104">
        <v>2806</v>
      </c>
      <c r="M104" t="s">
        <v>3232</v>
      </c>
      <c r="N104" t="s">
        <v>3330</v>
      </c>
    </row>
    <row r="105" spans="1:14">
      <c r="A105" t="s">
        <v>2950</v>
      </c>
      <c r="B105" t="s">
        <v>3373</v>
      </c>
      <c r="C105" t="s">
        <v>151</v>
      </c>
      <c r="D105" t="s">
        <v>3234</v>
      </c>
      <c r="E105" t="s">
        <v>3235</v>
      </c>
      <c r="F105" t="s">
        <v>3235</v>
      </c>
      <c r="G105" t="s">
        <v>2312</v>
      </c>
      <c r="H105" t="s">
        <v>2312</v>
      </c>
      <c r="I105">
        <v>58.61</v>
      </c>
      <c r="J105">
        <v>-3.22</v>
      </c>
      <c r="K105">
        <v>986.9</v>
      </c>
      <c r="L105">
        <v>5943</v>
      </c>
      <c r="M105" t="s">
        <v>3232</v>
      </c>
      <c r="N105" t="s">
        <v>3330</v>
      </c>
    </row>
    <row r="106" spans="1:14">
      <c r="A106" t="s">
        <v>2953</v>
      </c>
      <c r="B106" t="s">
        <v>3374</v>
      </c>
      <c r="C106" t="s">
        <v>151</v>
      </c>
      <c r="D106" t="s">
        <v>3252</v>
      </c>
      <c r="E106" t="s">
        <v>3235</v>
      </c>
      <c r="F106" t="s">
        <v>3235</v>
      </c>
      <c r="G106" t="s">
        <v>2312</v>
      </c>
      <c r="H106" t="s">
        <v>2311</v>
      </c>
      <c r="I106">
        <v>58.52</v>
      </c>
      <c r="J106">
        <v>-3.17</v>
      </c>
      <c r="K106">
        <v>176.6</v>
      </c>
      <c r="L106">
        <v>2205</v>
      </c>
      <c r="M106" t="s">
        <v>3232</v>
      </c>
      <c r="N106" t="s">
        <v>3330</v>
      </c>
    </row>
    <row r="107" spans="1:14">
      <c r="A107" t="s">
        <v>2956</v>
      </c>
      <c r="B107" t="s">
        <v>3375</v>
      </c>
      <c r="C107" t="s">
        <v>151</v>
      </c>
      <c r="D107" t="s">
        <v>3252</v>
      </c>
      <c r="E107" t="s">
        <v>3235</v>
      </c>
      <c r="F107" t="s">
        <v>3235</v>
      </c>
      <c r="G107" t="s">
        <v>2312</v>
      </c>
      <c r="H107" t="s">
        <v>2311</v>
      </c>
      <c r="I107">
        <v>57.34</v>
      </c>
      <c r="J107">
        <v>-4.26</v>
      </c>
      <c r="K107">
        <v>461.4</v>
      </c>
      <c r="L107">
        <v>1942</v>
      </c>
      <c r="M107" t="s">
        <v>3232</v>
      </c>
      <c r="N107" t="s">
        <v>3330</v>
      </c>
    </row>
    <row r="108" spans="1:14">
      <c r="A108" t="s">
        <v>2959</v>
      </c>
      <c r="B108" t="s">
        <v>3376</v>
      </c>
      <c r="C108" t="s">
        <v>151</v>
      </c>
      <c r="D108" t="s">
        <v>3252</v>
      </c>
      <c r="E108" t="s">
        <v>3235</v>
      </c>
      <c r="F108" t="s">
        <v>3235</v>
      </c>
      <c r="G108" t="s">
        <v>2312</v>
      </c>
      <c r="H108" t="s">
        <v>2311</v>
      </c>
      <c r="I108">
        <v>55.59</v>
      </c>
      <c r="J108">
        <v>-5.67</v>
      </c>
      <c r="K108">
        <v>203.9</v>
      </c>
      <c r="L108">
        <v>3670</v>
      </c>
      <c r="M108" t="s">
        <v>3232</v>
      </c>
      <c r="N108" t="s">
        <v>3330</v>
      </c>
    </row>
    <row r="109" spans="1:14">
      <c r="A109" t="s">
        <v>2962</v>
      </c>
      <c r="B109" t="s">
        <v>3377</v>
      </c>
      <c r="C109" t="s">
        <v>151</v>
      </c>
      <c r="D109" t="s">
        <v>3252</v>
      </c>
      <c r="E109" t="s">
        <v>3235</v>
      </c>
      <c r="F109" t="s">
        <v>3235</v>
      </c>
      <c r="G109" t="s">
        <v>2312</v>
      </c>
      <c r="H109" t="s">
        <v>2311</v>
      </c>
      <c r="I109">
        <v>57.16</v>
      </c>
      <c r="J109">
        <v>-5.26</v>
      </c>
      <c r="K109">
        <v>327.3</v>
      </c>
      <c r="L109">
        <v>1803</v>
      </c>
      <c r="M109" t="s">
        <v>3232</v>
      </c>
      <c r="N109" t="s">
        <v>3330</v>
      </c>
    </row>
    <row r="110" spans="1:14">
      <c r="A110" t="s">
        <v>2965</v>
      </c>
      <c r="B110" t="s">
        <v>3378</v>
      </c>
      <c r="C110" t="s">
        <v>151</v>
      </c>
      <c r="D110" t="s">
        <v>3252</v>
      </c>
      <c r="E110" t="s">
        <v>3235</v>
      </c>
      <c r="F110" t="s">
        <v>3235</v>
      </c>
      <c r="G110" t="s">
        <v>2312</v>
      </c>
      <c r="H110" t="s">
        <v>2311</v>
      </c>
      <c r="I110">
        <v>55.56</v>
      </c>
      <c r="J110">
        <v>-5.31</v>
      </c>
      <c r="K110">
        <v>198.1</v>
      </c>
      <c r="L110">
        <v>2783</v>
      </c>
      <c r="M110" t="s">
        <v>3232</v>
      </c>
      <c r="N110" t="s">
        <v>3330</v>
      </c>
    </row>
    <row r="111" spans="1:14">
      <c r="A111" t="s">
        <v>2968</v>
      </c>
      <c r="B111" t="s">
        <v>3379</v>
      </c>
      <c r="C111" t="s">
        <v>151</v>
      </c>
      <c r="D111" t="s">
        <v>3252</v>
      </c>
      <c r="E111" t="s">
        <v>3235</v>
      </c>
      <c r="F111" t="s">
        <v>3235</v>
      </c>
      <c r="G111" t="s">
        <v>2312</v>
      </c>
      <c r="H111" t="s">
        <v>2311</v>
      </c>
      <c r="I111">
        <v>55.35</v>
      </c>
      <c r="J111">
        <v>-5.69</v>
      </c>
      <c r="K111">
        <v>104.82</v>
      </c>
      <c r="L111">
        <v>1419.3</v>
      </c>
      <c r="M111" t="s">
        <v>3232</v>
      </c>
      <c r="N111" t="s">
        <v>3380</v>
      </c>
    </row>
    <row r="112" spans="1:14">
      <c r="A112" t="s">
        <v>2971</v>
      </c>
      <c r="B112" t="s">
        <v>3381</v>
      </c>
      <c r="C112" t="s">
        <v>151</v>
      </c>
      <c r="D112" t="s">
        <v>3252</v>
      </c>
      <c r="E112" t="s">
        <v>3235</v>
      </c>
      <c r="F112" t="s">
        <v>3235</v>
      </c>
      <c r="G112" t="s">
        <v>2312</v>
      </c>
      <c r="H112" t="s">
        <v>2311</v>
      </c>
      <c r="I112">
        <v>55.55</v>
      </c>
      <c r="J112">
        <v>-3.17</v>
      </c>
      <c r="K112">
        <v>196.7</v>
      </c>
      <c r="L112">
        <v>1961</v>
      </c>
      <c r="M112" t="s">
        <v>3232</v>
      </c>
      <c r="N112" t="s">
        <v>3330</v>
      </c>
    </row>
    <row r="113" spans="1:15">
      <c r="A113" t="s">
        <v>2974</v>
      </c>
      <c r="B113" t="s">
        <v>3382</v>
      </c>
      <c r="C113" t="s">
        <v>151</v>
      </c>
      <c r="D113" t="s">
        <v>3252</v>
      </c>
      <c r="E113" t="s">
        <v>3235</v>
      </c>
      <c r="F113" t="s">
        <v>3235</v>
      </c>
      <c r="G113" t="s">
        <v>2312</v>
      </c>
      <c r="H113" t="s">
        <v>2311</v>
      </c>
      <c r="I113">
        <v>55.52</v>
      </c>
      <c r="J113">
        <v>-4.08</v>
      </c>
      <c r="K113">
        <v>334</v>
      </c>
      <c r="L113">
        <v>3875</v>
      </c>
      <c r="M113" t="s">
        <v>3232</v>
      </c>
      <c r="N113" t="s">
        <v>3383</v>
      </c>
    </row>
    <row r="114" spans="1:15">
      <c r="A114" t="s">
        <v>2976</v>
      </c>
      <c r="B114" t="s">
        <v>3384</v>
      </c>
      <c r="C114" t="s">
        <v>151</v>
      </c>
      <c r="D114" t="s">
        <v>3234</v>
      </c>
      <c r="E114" t="s">
        <v>3235</v>
      </c>
      <c r="F114" t="s">
        <v>3235</v>
      </c>
      <c r="G114" t="s">
        <v>2312</v>
      </c>
      <c r="H114" t="s">
        <v>2312</v>
      </c>
      <c r="I114">
        <v>55.85</v>
      </c>
      <c r="J114">
        <v>-5.45</v>
      </c>
      <c r="K114">
        <v>983.7</v>
      </c>
      <c r="L114">
        <v>10232</v>
      </c>
      <c r="M114" t="s">
        <v>3232</v>
      </c>
      <c r="N114" t="s">
        <v>3383</v>
      </c>
    </row>
    <row r="115" spans="1:15">
      <c r="A115" t="s">
        <v>2978</v>
      </c>
      <c r="B115" t="s">
        <v>3385</v>
      </c>
      <c r="C115" t="s">
        <v>151</v>
      </c>
      <c r="D115" t="s">
        <v>3234</v>
      </c>
      <c r="E115" t="s">
        <v>3235</v>
      </c>
      <c r="F115" t="s">
        <v>3235</v>
      </c>
      <c r="G115" t="s">
        <v>2312</v>
      </c>
      <c r="H115" t="s">
        <v>2312</v>
      </c>
      <c r="I115">
        <v>55.5</v>
      </c>
      <c r="J115">
        <v>-3.94</v>
      </c>
      <c r="K115">
        <v>2265</v>
      </c>
      <c r="L115">
        <v>21785</v>
      </c>
      <c r="M115" t="s">
        <v>3232</v>
      </c>
      <c r="N115" t="s">
        <v>3386</v>
      </c>
      <c r="O115" t="s">
        <v>3296</v>
      </c>
    </row>
    <row r="116" spans="1:15">
      <c r="A116" t="s">
        <v>2980</v>
      </c>
      <c r="B116" t="s">
        <v>3387</v>
      </c>
      <c r="C116" t="s">
        <v>151</v>
      </c>
      <c r="D116" t="s">
        <v>3252</v>
      </c>
      <c r="E116" t="s">
        <v>3235</v>
      </c>
      <c r="F116" t="s">
        <v>3235</v>
      </c>
      <c r="G116" t="s">
        <v>2312</v>
      </c>
      <c r="H116" t="s">
        <v>2311</v>
      </c>
      <c r="I116">
        <v>55.1</v>
      </c>
      <c r="J116">
        <v>-3.97</v>
      </c>
      <c r="K116">
        <v>237</v>
      </c>
      <c r="L116">
        <v>3932</v>
      </c>
      <c r="M116" t="s">
        <v>3232</v>
      </c>
      <c r="N116" t="s">
        <v>3257</v>
      </c>
      <c r="O116" t="s">
        <v>3248</v>
      </c>
    </row>
    <row r="117" spans="1:15">
      <c r="A117" t="s">
        <v>2983</v>
      </c>
      <c r="B117" t="s">
        <v>3388</v>
      </c>
      <c r="C117" t="s">
        <v>151</v>
      </c>
      <c r="D117" t="s">
        <v>3252</v>
      </c>
      <c r="E117" t="s">
        <v>3235</v>
      </c>
      <c r="F117" t="s">
        <v>3235</v>
      </c>
      <c r="G117" t="s">
        <v>2312</v>
      </c>
      <c r="H117" t="s">
        <v>2311</v>
      </c>
      <c r="I117">
        <v>57.36</v>
      </c>
      <c r="J117">
        <v>-4.8099999999999996</v>
      </c>
      <c r="K117">
        <v>142</v>
      </c>
      <c r="L117">
        <v>1363</v>
      </c>
      <c r="M117" t="s">
        <v>3232</v>
      </c>
      <c r="N117" t="s">
        <v>3389</v>
      </c>
    </row>
    <row r="118" spans="1:15">
      <c r="A118" t="s">
        <v>2986</v>
      </c>
      <c r="B118" t="s">
        <v>3390</v>
      </c>
      <c r="C118" t="s">
        <v>151</v>
      </c>
      <c r="D118" t="s">
        <v>3252</v>
      </c>
      <c r="E118" t="s">
        <v>3235</v>
      </c>
      <c r="F118" t="s">
        <v>3235</v>
      </c>
      <c r="G118" t="s">
        <v>2312</v>
      </c>
      <c r="H118" t="s">
        <v>2311</v>
      </c>
      <c r="I118">
        <v>52.25</v>
      </c>
      <c r="J118">
        <v>-2.99</v>
      </c>
      <c r="K118">
        <v>83.9</v>
      </c>
      <c r="L118">
        <v>1549</v>
      </c>
      <c r="M118" t="s">
        <v>3232</v>
      </c>
      <c r="N118" t="s">
        <v>3272</v>
      </c>
    </row>
    <row r="119" spans="1:15">
      <c r="A119" t="s">
        <v>2988</v>
      </c>
      <c r="B119" t="s">
        <v>3391</v>
      </c>
      <c r="C119" t="s">
        <v>151</v>
      </c>
      <c r="D119" t="s">
        <v>3252</v>
      </c>
      <c r="E119" t="s">
        <v>3235</v>
      </c>
      <c r="F119" t="s">
        <v>3235</v>
      </c>
      <c r="G119" t="s">
        <v>2312</v>
      </c>
      <c r="H119" t="s">
        <v>2311</v>
      </c>
      <c r="I119">
        <v>55.9</v>
      </c>
      <c r="J119">
        <v>-3.77</v>
      </c>
      <c r="K119">
        <v>76.099999999999994</v>
      </c>
      <c r="L119">
        <v>1340</v>
      </c>
      <c r="M119" t="s">
        <v>3232</v>
      </c>
      <c r="N119" t="s">
        <v>3277</v>
      </c>
    </row>
    <row r="120" spans="1:15">
      <c r="A120" t="s">
        <v>2990</v>
      </c>
      <c r="B120" t="s">
        <v>3392</v>
      </c>
      <c r="C120" t="s">
        <v>151</v>
      </c>
      <c r="D120" t="s">
        <v>3234</v>
      </c>
      <c r="E120" t="s">
        <v>3235</v>
      </c>
      <c r="F120" t="s">
        <v>3235</v>
      </c>
      <c r="G120" t="s">
        <v>2312</v>
      </c>
      <c r="H120" t="s">
        <v>2312</v>
      </c>
      <c r="I120">
        <v>55.56</v>
      </c>
      <c r="J120">
        <v>-3.82</v>
      </c>
      <c r="K120">
        <v>1022.56</v>
      </c>
      <c r="L120">
        <v>8483</v>
      </c>
      <c r="M120" t="s">
        <v>3232</v>
      </c>
      <c r="N120" t="s">
        <v>3393</v>
      </c>
    </row>
    <row r="121" spans="1:15">
      <c r="A121" t="s">
        <v>2993</v>
      </c>
      <c r="B121" t="s">
        <v>3394</v>
      </c>
      <c r="C121" t="s">
        <v>151</v>
      </c>
      <c r="D121" t="s">
        <v>3234</v>
      </c>
      <c r="E121" t="s">
        <v>3235</v>
      </c>
      <c r="F121" t="s">
        <v>3235</v>
      </c>
      <c r="G121" t="s">
        <v>2312</v>
      </c>
      <c r="H121" t="s">
        <v>2312</v>
      </c>
      <c r="I121">
        <v>58.17</v>
      </c>
      <c r="J121">
        <v>-4.12</v>
      </c>
      <c r="K121">
        <v>2176.3000000000002</v>
      </c>
      <c r="L121">
        <v>16669</v>
      </c>
      <c r="M121" t="s">
        <v>3232</v>
      </c>
      <c r="N121" t="s">
        <v>3395</v>
      </c>
      <c r="O121" t="s">
        <v>3296</v>
      </c>
    </row>
    <row r="122" spans="1:15">
      <c r="A122" t="s">
        <v>2996</v>
      </c>
      <c r="B122" t="s">
        <v>3396</v>
      </c>
      <c r="C122" t="s">
        <v>151</v>
      </c>
      <c r="D122" t="s">
        <v>3252</v>
      </c>
      <c r="E122" t="s">
        <v>3235</v>
      </c>
      <c r="F122" t="s">
        <v>3235</v>
      </c>
      <c r="G122" t="s">
        <v>2312</v>
      </c>
      <c r="H122" t="s">
        <v>2311</v>
      </c>
      <c r="I122">
        <v>57.73</v>
      </c>
      <c r="J122">
        <v>-4.22</v>
      </c>
      <c r="K122">
        <v>217.7</v>
      </c>
      <c r="L122">
        <v>2367</v>
      </c>
      <c r="M122" t="s">
        <v>3232</v>
      </c>
      <c r="N122" t="s">
        <v>3293</v>
      </c>
    </row>
    <row r="123" spans="1:15">
      <c r="A123" t="s">
        <v>2999</v>
      </c>
      <c r="B123" t="s">
        <v>3397</v>
      </c>
      <c r="C123" t="s">
        <v>151</v>
      </c>
      <c r="D123" t="s">
        <v>3252</v>
      </c>
      <c r="E123" t="s">
        <v>3235</v>
      </c>
      <c r="F123" t="s">
        <v>3235</v>
      </c>
      <c r="G123" t="s">
        <v>2312</v>
      </c>
      <c r="H123" t="s">
        <v>2311</v>
      </c>
      <c r="I123">
        <v>57.96</v>
      </c>
      <c r="J123">
        <v>-4.62</v>
      </c>
      <c r="K123">
        <v>211.3</v>
      </c>
      <c r="L123">
        <v>2520</v>
      </c>
      <c r="M123" t="s">
        <v>3232</v>
      </c>
      <c r="N123" t="s">
        <v>3253</v>
      </c>
    </row>
    <row r="124" spans="1:15">
      <c r="A124" t="s">
        <v>3002</v>
      </c>
      <c r="B124" t="s">
        <v>3398</v>
      </c>
      <c r="C124" t="s">
        <v>151</v>
      </c>
      <c r="D124" t="s">
        <v>3234</v>
      </c>
      <c r="E124" t="s">
        <v>3235</v>
      </c>
      <c r="F124" t="s">
        <v>3235</v>
      </c>
      <c r="G124" t="s">
        <v>2312</v>
      </c>
      <c r="H124" t="s">
        <v>2312</v>
      </c>
      <c r="I124">
        <v>57.56</v>
      </c>
      <c r="J124">
        <v>-4.4800000000000004</v>
      </c>
      <c r="K124">
        <v>797.9</v>
      </c>
      <c r="L124">
        <v>6188</v>
      </c>
      <c r="M124" t="s">
        <v>3232</v>
      </c>
      <c r="N124" t="s">
        <v>3275</v>
      </c>
    </row>
    <row r="125" spans="1:15">
      <c r="A125" t="s">
        <v>3005</v>
      </c>
      <c r="B125" t="s">
        <v>3399</v>
      </c>
      <c r="C125" t="s">
        <v>151</v>
      </c>
      <c r="D125" t="s">
        <v>3252</v>
      </c>
      <c r="E125" t="s">
        <v>3235</v>
      </c>
      <c r="F125" t="s">
        <v>3235</v>
      </c>
      <c r="G125" t="s">
        <v>2312</v>
      </c>
      <c r="H125" t="s">
        <v>2311</v>
      </c>
      <c r="I125">
        <v>56.64</v>
      </c>
      <c r="J125">
        <v>-3.83</v>
      </c>
      <c r="K125">
        <v>466</v>
      </c>
      <c r="L125">
        <v>6143</v>
      </c>
      <c r="M125" t="s">
        <v>3232</v>
      </c>
      <c r="N125" t="s">
        <v>3257</v>
      </c>
      <c r="O125" t="s">
        <v>3241</v>
      </c>
    </row>
    <row r="126" spans="1:15">
      <c r="A126" t="s">
        <v>3008</v>
      </c>
      <c r="B126" t="s">
        <v>3400</v>
      </c>
      <c r="C126" t="s">
        <v>151</v>
      </c>
      <c r="D126" t="s">
        <v>3252</v>
      </c>
      <c r="E126" t="s">
        <v>3235</v>
      </c>
      <c r="F126" t="s">
        <v>3235</v>
      </c>
      <c r="G126" t="s">
        <v>2312</v>
      </c>
      <c r="H126" t="s">
        <v>2311</v>
      </c>
      <c r="I126">
        <v>55.39</v>
      </c>
      <c r="J126">
        <v>-4.72</v>
      </c>
      <c r="K126">
        <v>84.1</v>
      </c>
      <c r="L126">
        <v>1141</v>
      </c>
      <c r="M126" t="s">
        <v>3232</v>
      </c>
      <c r="N126" t="s">
        <v>3293</v>
      </c>
    </row>
    <row r="127" spans="1:15">
      <c r="A127" t="s">
        <v>3011</v>
      </c>
      <c r="B127" t="s">
        <v>3401</v>
      </c>
      <c r="C127" t="s">
        <v>151</v>
      </c>
      <c r="D127" t="s">
        <v>3234</v>
      </c>
      <c r="E127" t="s">
        <v>3235</v>
      </c>
      <c r="F127" t="s">
        <v>3235</v>
      </c>
      <c r="G127" t="s">
        <v>2312</v>
      </c>
      <c r="H127" t="s">
        <v>2312</v>
      </c>
      <c r="I127">
        <v>58.53</v>
      </c>
      <c r="J127">
        <v>-3.76</v>
      </c>
      <c r="K127">
        <v>1208</v>
      </c>
      <c r="L127">
        <v>9491</v>
      </c>
      <c r="M127" t="s">
        <v>3232</v>
      </c>
      <c r="N127" t="s">
        <v>3293</v>
      </c>
      <c r="O127" t="s">
        <v>3241</v>
      </c>
    </row>
    <row r="128" spans="1:15">
      <c r="A128" t="s">
        <v>3013</v>
      </c>
      <c r="B128" t="s">
        <v>3402</v>
      </c>
      <c r="C128" t="s">
        <v>151</v>
      </c>
      <c r="D128" t="s">
        <v>3252</v>
      </c>
      <c r="E128" t="s">
        <v>3235</v>
      </c>
      <c r="F128" t="s">
        <v>3235</v>
      </c>
      <c r="G128" t="s">
        <v>2312</v>
      </c>
      <c r="H128" t="s">
        <v>2311</v>
      </c>
      <c r="I128">
        <v>56.09</v>
      </c>
      <c r="J128">
        <v>-4.26</v>
      </c>
      <c r="K128">
        <v>63</v>
      </c>
      <c r="L128">
        <v>960</v>
      </c>
      <c r="M128" t="s">
        <v>3232</v>
      </c>
      <c r="N128" t="s">
        <v>3301</v>
      </c>
    </row>
    <row r="129" spans="1:15">
      <c r="A129" t="s">
        <v>3016</v>
      </c>
      <c r="B129" t="s">
        <v>3403</v>
      </c>
      <c r="C129" t="s">
        <v>151</v>
      </c>
      <c r="D129" t="s">
        <v>3252</v>
      </c>
      <c r="E129" t="s">
        <v>3235</v>
      </c>
      <c r="F129" t="s">
        <v>3235</v>
      </c>
      <c r="G129" t="s">
        <v>2312</v>
      </c>
      <c r="H129" t="s">
        <v>2311</v>
      </c>
      <c r="I129">
        <v>54.25</v>
      </c>
      <c r="J129">
        <v>-3.04</v>
      </c>
      <c r="K129">
        <v>173.4</v>
      </c>
      <c r="L129">
        <v>2081</v>
      </c>
      <c r="M129" t="s">
        <v>3232</v>
      </c>
      <c r="N129" t="s">
        <v>3236</v>
      </c>
    </row>
    <row r="130" spans="1:15">
      <c r="A130" t="s">
        <v>3019</v>
      </c>
      <c r="B130" t="s">
        <v>3404</v>
      </c>
      <c r="C130" t="s">
        <v>151</v>
      </c>
      <c r="D130" t="s">
        <v>3252</v>
      </c>
      <c r="E130" t="s">
        <v>3235</v>
      </c>
      <c r="F130" t="s">
        <v>3235</v>
      </c>
      <c r="G130" t="s">
        <v>2312</v>
      </c>
      <c r="H130" t="s">
        <v>2311</v>
      </c>
      <c r="I130">
        <v>55.54</v>
      </c>
      <c r="J130">
        <v>-3.18</v>
      </c>
      <c r="K130">
        <v>421.4</v>
      </c>
      <c r="L130">
        <v>3219</v>
      </c>
      <c r="M130" t="s">
        <v>3239</v>
      </c>
      <c r="N130" t="s">
        <v>3301</v>
      </c>
    </row>
    <row r="131" spans="1:15">
      <c r="A131" t="s">
        <v>3022</v>
      </c>
      <c r="B131" t="s">
        <v>3405</v>
      </c>
      <c r="C131" t="s">
        <v>151</v>
      </c>
      <c r="D131" t="s">
        <v>3252</v>
      </c>
      <c r="E131" t="s">
        <v>3235</v>
      </c>
      <c r="F131" t="s">
        <v>3235</v>
      </c>
      <c r="G131" t="s">
        <v>2312</v>
      </c>
      <c r="H131" t="s">
        <v>2311</v>
      </c>
      <c r="I131">
        <v>54.82</v>
      </c>
      <c r="J131">
        <v>-4.6100000000000003</v>
      </c>
      <c r="K131">
        <v>114.8</v>
      </c>
      <c r="L131">
        <v>1851</v>
      </c>
      <c r="M131" t="s">
        <v>3232</v>
      </c>
      <c r="N131" t="s">
        <v>3293</v>
      </c>
    </row>
    <row r="132" spans="1:15">
      <c r="A132" t="s">
        <v>3025</v>
      </c>
      <c r="B132" t="s">
        <v>3406</v>
      </c>
      <c r="C132" t="s">
        <v>151</v>
      </c>
      <c r="D132" t="s">
        <v>3252</v>
      </c>
      <c r="E132" t="s">
        <v>3238</v>
      </c>
      <c r="F132" t="s">
        <v>3238</v>
      </c>
      <c r="G132" t="s">
        <v>2311</v>
      </c>
      <c r="H132" t="s">
        <v>2311</v>
      </c>
      <c r="I132">
        <v>56.41</v>
      </c>
      <c r="J132">
        <v>-5.77</v>
      </c>
      <c r="K132">
        <v>200.8</v>
      </c>
      <c r="L132">
        <v>1809</v>
      </c>
      <c r="M132" t="s">
        <v>3232</v>
      </c>
      <c r="N132" t="s">
        <v>3295</v>
      </c>
      <c r="O132" t="s">
        <v>3407</v>
      </c>
    </row>
    <row r="133" spans="1:15">
      <c r="A133" t="s">
        <v>3028</v>
      </c>
      <c r="B133" t="s">
        <v>3408</v>
      </c>
      <c r="C133" t="s">
        <v>151</v>
      </c>
      <c r="D133" t="s">
        <v>3252</v>
      </c>
      <c r="E133" t="s">
        <v>3235</v>
      </c>
      <c r="F133" t="s">
        <v>3235</v>
      </c>
      <c r="G133" t="s">
        <v>2312</v>
      </c>
      <c r="H133" t="s">
        <v>2311</v>
      </c>
      <c r="I133">
        <v>57.34</v>
      </c>
      <c r="J133">
        <v>-4.2</v>
      </c>
      <c r="K133">
        <v>473.6</v>
      </c>
      <c r="L133">
        <v>4825</v>
      </c>
      <c r="M133" t="s">
        <v>3232</v>
      </c>
      <c r="N133" t="s">
        <v>3293</v>
      </c>
      <c r="O133" t="s">
        <v>3243</v>
      </c>
    </row>
    <row r="134" spans="1:15">
      <c r="A134" t="s">
        <v>3031</v>
      </c>
      <c r="B134" t="s">
        <v>3409</v>
      </c>
      <c r="C134" t="s">
        <v>151</v>
      </c>
      <c r="D134" t="s">
        <v>3252</v>
      </c>
      <c r="E134" t="s">
        <v>3235</v>
      </c>
      <c r="F134" t="s">
        <v>3235</v>
      </c>
      <c r="G134" t="s">
        <v>2312</v>
      </c>
      <c r="H134" t="s">
        <v>2311</v>
      </c>
      <c r="I134">
        <v>56.59</v>
      </c>
      <c r="J134">
        <v>-5.95</v>
      </c>
      <c r="K134">
        <v>256.09999999999997</v>
      </c>
      <c r="L134">
        <v>2881</v>
      </c>
      <c r="M134" t="s">
        <v>3232</v>
      </c>
      <c r="N134" t="s">
        <v>3245</v>
      </c>
      <c r="O134" t="s">
        <v>3248</v>
      </c>
    </row>
    <row r="135" spans="1:15">
      <c r="A135" t="s">
        <v>3034</v>
      </c>
      <c r="B135" t="s">
        <v>3410</v>
      </c>
      <c r="C135" t="s">
        <v>151</v>
      </c>
      <c r="D135" t="s">
        <v>3252</v>
      </c>
      <c r="E135" t="s">
        <v>3235</v>
      </c>
      <c r="F135" t="s">
        <v>3235</v>
      </c>
      <c r="G135" t="s">
        <v>2312</v>
      </c>
      <c r="H135" t="s">
        <v>2311</v>
      </c>
      <c r="I135">
        <v>55.25</v>
      </c>
      <c r="J135">
        <v>-3.65</v>
      </c>
      <c r="K135">
        <v>133.6</v>
      </c>
      <c r="L135">
        <v>1120</v>
      </c>
      <c r="M135" t="s">
        <v>3232</v>
      </c>
      <c r="N135" t="s">
        <v>3277</v>
      </c>
    </row>
    <row r="136" spans="1:15">
      <c r="A136" t="s">
        <v>3037</v>
      </c>
      <c r="B136" t="s">
        <v>3411</v>
      </c>
      <c r="C136" t="s">
        <v>151</v>
      </c>
      <c r="D136" t="s">
        <v>3252</v>
      </c>
      <c r="E136" t="s">
        <v>3235</v>
      </c>
      <c r="F136" t="s">
        <v>3235</v>
      </c>
      <c r="G136" t="s">
        <v>2312</v>
      </c>
      <c r="H136" t="s">
        <v>2311</v>
      </c>
      <c r="I136">
        <v>55.62</v>
      </c>
      <c r="J136">
        <v>-3.33</v>
      </c>
      <c r="K136">
        <v>105</v>
      </c>
      <c r="L136">
        <v>703</v>
      </c>
      <c r="M136" t="s">
        <v>3232</v>
      </c>
      <c r="N136" t="s">
        <v>3277</v>
      </c>
    </row>
    <row r="137" spans="1:15">
      <c r="A137" t="s">
        <v>3040</v>
      </c>
      <c r="B137" t="s">
        <v>3412</v>
      </c>
      <c r="C137" t="s">
        <v>151</v>
      </c>
      <c r="D137" t="s">
        <v>3252</v>
      </c>
      <c r="E137" t="s">
        <v>3235</v>
      </c>
      <c r="F137" t="s">
        <v>3235</v>
      </c>
      <c r="G137" t="s">
        <v>2312</v>
      </c>
      <c r="H137" t="s">
        <v>2311</v>
      </c>
      <c r="I137">
        <v>56.17</v>
      </c>
      <c r="J137">
        <v>-4.2300000000000004</v>
      </c>
      <c r="K137">
        <v>273.32</v>
      </c>
      <c r="L137">
        <v>2921</v>
      </c>
      <c r="M137" t="s">
        <v>3239</v>
      </c>
      <c r="N137" t="s">
        <v>3245</v>
      </c>
      <c r="O137" t="s">
        <v>3296</v>
      </c>
    </row>
    <row r="138" spans="1:15">
      <c r="A138" t="s">
        <v>3043</v>
      </c>
      <c r="B138" t="s">
        <v>3413</v>
      </c>
      <c r="C138" t="s">
        <v>151</v>
      </c>
      <c r="D138" t="s">
        <v>3252</v>
      </c>
      <c r="E138" t="s">
        <v>3235</v>
      </c>
      <c r="F138" t="s">
        <v>3235</v>
      </c>
      <c r="G138" t="s">
        <v>2312</v>
      </c>
      <c r="H138" t="s">
        <v>2311</v>
      </c>
      <c r="I138">
        <v>57.33</v>
      </c>
      <c r="J138">
        <v>-2.67</v>
      </c>
      <c r="K138">
        <v>168.5</v>
      </c>
      <c r="L138">
        <v>2383</v>
      </c>
      <c r="M138" t="s">
        <v>3232</v>
      </c>
      <c r="N138" t="s">
        <v>3253</v>
      </c>
    </row>
    <row r="139" spans="1:15">
      <c r="A139" t="s">
        <v>3046</v>
      </c>
      <c r="B139" t="s">
        <v>3414</v>
      </c>
      <c r="C139" t="s">
        <v>151</v>
      </c>
      <c r="D139" t="s">
        <v>3252</v>
      </c>
      <c r="E139" t="s">
        <v>3235</v>
      </c>
      <c r="F139" t="s">
        <v>3235</v>
      </c>
      <c r="G139" t="s">
        <v>2312</v>
      </c>
      <c r="H139" t="s">
        <v>2311</v>
      </c>
      <c r="I139">
        <v>57.23</v>
      </c>
      <c r="J139">
        <v>-3.39</v>
      </c>
      <c r="K139">
        <v>251.60000000000002</v>
      </c>
      <c r="L139">
        <v>1953</v>
      </c>
      <c r="M139" t="s">
        <v>3232</v>
      </c>
      <c r="N139" t="s">
        <v>3415</v>
      </c>
    </row>
    <row r="140" spans="1:15">
      <c r="A140" t="s">
        <v>3049</v>
      </c>
      <c r="B140" t="s">
        <v>3416</v>
      </c>
      <c r="C140" t="s">
        <v>151</v>
      </c>
      <c r="D140" t="s">
        <v>3234</v>
      </c>
      <c r="E140" t="s">
        <v>3235</v>
      </c>
      <c r="F140" t="s">
        <v>3235</v>
      </c>
      <c r="G140" t="s">
        <v>2312</v>
      </c>
      <c r="H140" t="s">
        <v>2312</v>
      </c>
      <c r="I140">
        <v>55.36</v>
      </c>
      <c r="J140">
        <v>-3.16</v>
      </c>
      <c r="K140">
        <v>2326.9700000000003</v>
      </c>
      <c r="L140">
        <v>28553</v>
      </c>
      <c r="M140" t="s">
        <v>3232</v>
      </c>
      <c r="N140" t="s">
        <v>3257</v>
      </c>
      <c r="O140" t="s">
        <v>3296</v>
      </c>
    </row>
    <row r="141" spans="1:15">
      <c r="A141" t="s">
        <v>3052</v>
      </c>
      <c r="B141" t="s">
        <v>3417</v>
      </c>
      <c r="C141" t="s">
        <v>151</v>
      </c>
      <c r="D141" t="s">
        <v>3252</v>
      </c>
      <c r="E141" t="s">
        <v>3235</v>
      </c>
      <c r="F141" t="s">
        <v>3235</v>
      </c>
      <c r="G141" t="s">
        <v>2312</v>
      </c>
      <c r="H141" t="s">
        <v>2311</v>
      </c>
      <c r="I141">
        <v>58.4</v>
      </c>
      <c r="J141">
        <v>-3.8</v>
      </c>
      <c r="K141">
        <v>158.30000000000001</v>
      </c>
      <c r="L141">
        <v>1800</v>
      </c>
      <c r="M141" t="s">
        <v>3232</v>
      </c>
      <c r="N141" t="s">
        <v>3253</v>
      </c>
      <c r="O141" t="s">
        <v>3296</v>
      </c>
    </row>
    <row r="142" spans="1:15">
      <c r="A142" t="s">
        <v>631</v>
      </c>
      <c r="B142" t="s">
        <v>3418</v>
      </c>
      <c r="C142" t="s">
        <v>151</v>
      </c>
      <c r="D142" t="s">
        <v>3234</v>
      </c>
      <c r="E142" t="s">
        <v>3235</v>
      </c>
      <c r="F142" t="s">
        <v>3235</v>
      </c>
      <c r="G142" t="s">
        <v>2312</v>
      </c>
      <c r="H142" t="s">
        <v>2312</v>
      </c>
      <c r="I142">
        <v>57.07</v>
      </c>
      <c r="J142">
        <v>-2.89</v>
      </c>
      <c r="K142">
        <v>2578.1</v>
      </c>
      <c r="L142">
        <v>19473</v>
      </c>
      <c r="M142" t="s">
        <v>3232</v>
      </c>
      <c r="N142" t="s">
        <v>3257</v>
      </c>
      <c r="O142" t="s">
        <v>3241</v>
      </c>
    </row>
    <row r="143" spans="1:15">
      <c r="A143" t="s">
        <v>3057</v>
      </c>
      <c r="B143" t="s">
        <v>3419</v>
      </c>
      <c r="C143" t="s">
        <v>151</v>
      </c>
      <c r="D143" t="s">
        <v>3234</v>
      </c>
      <c r="E143" t="s">
        <v>3235</v>
      </c>
      <c r="F143" t="s">
        <v>3235</v>
      </c>
      <c r="G143" t="s">
        <v>2312</v>
      </c>
      <c r="H143" t="s">
        <v>2312</v>
      </c>
      <c r="I143">
        <v>56.38</v>
      </c>
      <c r="J143">
        <v>-3.96</v>
      </c>
      <c r="K143">
        <v>2334.5</v>
      </c>
      <c r="L143">
        <v>11661</v>
      </c>
      <c r="M143" t="s">
        <v>3239</v>
      </c>
      <c r="N143" t="s">
        <v>3293</v>
      </c>
      <c r="O143" t="s">
        <v>3296</v>
      </c>
    </row>
    <row r="144" spans="1:15">
      <c r="A144" t="s">
        <v>3060</v>
      </c>
      <c r="B144" t="s">
        <v>3420</v>
      </c>
      <c r="C144" t="s">
        <v>151</v>
      </c>
      <c r="D144" t="s">
        <v>3252</v>
      </c>
      <c r="E144" t="s">
        <v>3235</v>
      </c>
      <c r="F144" t="s">
        <v>3235</v>
      </c>
      <c r="G144" t="s">
        <v>2312</v>
      </c>
      <c r="H144" t="s">
        <v>2311</v>
      </c>
      <c r="I144">
        <v>56.74</v>
      </c>
      <c r="J144">
        <v>-5.89</v>
      </c>
      <c r="K144">
        <v>466.54</v>
      </c>
      <c r="L144">
        <v>2495</v>
      </c>
      <c r="M144" t="s">
        <v>3232</v>
      </c>
      <c r="N144" t="s">
        <v>3245</v>
      </c>
    </row>
    <row r="145" spans="1:15">
      <c r="A145" t="s">
        <v>3063</v>
      </c>
      <c r="B145" t="s">
        <v>3421</v>
      </c>
      <c r="C145" t="s">
        <v>151</v>
      </c>
      <c r="D145" t="s">
        <v>3252</v>
      </c>
      <c r="E145" t="s">
        <v>3235</v>
      </c>
      <c r="F145" t="s">
        <v>3235</v>
      </c>
      <c r="G145" t="s">
        <v>2312</v>
      </c>
      <c r="H145" t="s">
        <v>2311</v>
      </c>
      <c r="I145">
        <v>56.15</v>
      </c>
      <c r="J145">
        <v>-4.38</v>
      </c>
      <c r="K145">
        <v>70.900000000000006</v>
      </c>
      <c r="L145">
        <v>797</v>
      </c>
      <c r="M145" t="s">
        <v>3232</v>
      </c>
      <c r="N145" t="s">
        <v>3422</v>
      </c>
    </row>
    <row r="146" spans="1:15">
      <c r="A146" t="s">
        <v>3066</v>
      </c>
      <c r="B146" t="s">
        <v>3423</v>
      </c>
      <c r="C146" t="s">
        <v>151</v>
      </c>
      <c r="D146" t="s">
        <v>3234</v>
      </c>
      <c r="E146" t="s">
        <v>3235</v>
      </c>
      <c r="F146" t="s">
        <v>3235</v>
      </c>
      <c r="G146" t="s">
        <v>2312</v>
      </c>
      <c r="H146" t="s">
        <v>2312</v>
      </c>
      <c r="I146">
        <v>57.41</v>
      </c>
      <c r="J146">
        <v>-4.28</v>
      </c>
      <c r="K146">
        <v>640.79999999999995</v>
      </c>
      <c r="L146">
        <v>4679</v>
      </c>
      <c r="M146" t="s">
        <v>3232</v>
      </c>
      <c r="N146" t="s">
        <v>3424</v>
      </c>
      <c r="O146" t="s">
        <v>3296</v>
      </c>
    </row>
    <row r="147" spans="1:15">
      <c r="A147" t="s">
        <v>3069</v>
      </c>
      <c r="B147" t="s">
        <v>3425</v>
      </c>
      <c r="C147" t="s">
        <v>151</v>
      </c>
      <c r="D147" t="s">
        <v>3252</v>
      </c>
      <c r="E147" t="s">
        <v>3235</v>
      </c>
      <c r="F147" t="s">
        <v>3235</v>
      </c>
      <c r="G147" t="s">
        <v>2312</v>
      </c>
      <c r="H147" t="s">
        <v>2311</v>
      </c>
      <c r="I147">
        <v>57.55</v>
      </c>
      <c r="J147">
        <v>-3.19</v>
      </c>
      <c r="K147">
        <v>495.1</v>
      </c>
      <c r="L147">
        <v>5736</v>
      </c>
      <c r="M147" t="s">
        <v>3232</v>
      </c>
      <c r="N147" t="s">
        <v>3424</v>
      </c>
    </row>
    <row r="148" spans="1:15">
      <c r="A148" t="s">
        <v>3071</v>
      </c>
      <c r="B148" t="s">
        <v>3426</v>
      </c>
      <c r="C148" t="s">
        <v>151</v>
      </c>
      <c r="D148" t="s">
        <v>3234</v>
      </c>
      <c r="E148" t="s">
        <v>3235</v>
      </c>
      <c r="F148" t="s">
        <v>3235</v>
      </c>
      <c r="G148" t="s">
        <v>2312</v>
      </c>
      <c r="H148" t="s">
        <v>2312</v>
      </c>
      <c r="I148">
        <v>57.61</v>
      </c>
      <c r="J148">
        <v>-4.93</v>
      </c>
      <c r="K148">
        <v>993.80000000000007</v>
      </c>
      <c r="L148">
        <v>5136</v>
      </c>
      <c r="M148" t="s">
        <v>3232</v>
      </c>
      <c r="N148" t="s">
        <v>3424</v>
      </c>
    </row>
    <row r="149" spans="1:15">
      <c r="A149" t="s">
        <v>3073</v>
      </c>
      <c r="B149" t="s">
        <v>3427</v>
      </c>
      <c r="C149" t="s">
        <v>151</v>
      </c>
      <c r="D149" t="s">
        <v>3234</v>
      </c>
      <c r="E149" t="s">
        <v>3235</v>
      </c>
      <c r="F149" t="s">
        <v>3235</v>
      </c>
      <c r="G149" t="s">
        <v>2312</v>
      </c>
      <c r="H149" t="s">
        <v>2312</v>
      </c>
      <c r="I149">
        <v>56.25</v>
      </c>
      <c r="J149">
        <v>-3.25</v>
      </c>
      <c r="K149">
        <v>1543</v>
      </c>
      <c r="L149">
        <v>16525</v>
      </c>
      <c r="M149" t="s">
        <v>3232</v>
      </c>
      <c r="N149" t="s">
        <v>3288</v>
      </c>
    </row>
    <row r="150" spans="1:15">
      <c r="A150" t="s">
        <v>3075</v>
      </c>
      <c r="B150" t="s">
        <v>3428</v>
      </c>
      <c r="C150" t="s">
        <v>151</v>
      </c>
      <c r="D150" t="s">
        <v>3252</v>
      </c>
      <c r="E150" t="s">
        <v>3235</v>
      </c>
      <c r="F150" t="s">
        <v>3235</v>
      </c>
      <c r="G150" t="s">
        <v>2312</v>
      </c>
      <c r="H150" t="s">
        <v>2311</v>
      </c>
      <c r="I150">
        <v>55.47</v>
      </c>
      <c r="J150">
        <v>-3.2</v>
      </c>
      <c r="K150">
        <v>193.4</v>
      </c>
      <c r="L150">
        <v>2628</v>
      </c>
      <c r="M150" t="s">
        <v>3232</v>
      </c>
      <c r="N150" t="s">
        <v>3429</v>
      </c>
    </row>
    <row r="151" spans="1:15">
      <c r="A151" t="s">
        <v>3077</v>
      </c>
      <c r="B151" t="s">
        <v>3430</v>
      </c>
      <c r="C151" t="s">
        <v>151</v>
      </c>
      <c r="D151" t="s">
        <v>3252</v>
      </c>
      <c r="E151" t="s">
        <v>3235</v>
      </c>
      <c r="F151" t="s">
        <v>3235</v>
      </c>
      <c r="G151" t="s">
        <v>2312</v>
      </c>
      <c r="H151" t="s">
        <v>2311</v>
      </c>
      <c r="I151">
        <v>55.82</v>
      </c>
      <c r="J151">
        <v>-3.07</v>
      </c>
      <c r="K151">
        <v>401.1</v>
      </c>
      <c r="L151">
        <v>3407</v>
      </c>
      <c r="M151" t="s">
        <v>3232</v>
      </c>
      <c r="N151" t="s">
        <v>3288</v>
      </c>
    </row>
    <row r="152" spans="1:15">
      <c r="A152" t="s">
        <v>3079</v>
      </c>
      <c r="B152" t="s">
        <v>3431</v>
      </c>
      <c r="C152" t="s">
        <v>151</v>
      </c>
      <c r="D152" t="s">
        <v>3234</v>
      </c>
      <c r="E152" t="s">
        <v>3235</v>
      </c>
      <c r="F152" t="s">
        <v>3235</v>
      </c>
      <c r="G152" t="s">
        <v>2312</v>
      </c>
      <c r="H152" t="s">
        <v>2312</v>
      </c>
      <c r="I152">
        <v>55.04</v>
      </c>
      <c r="J152">
        <v>-4.99</v>
      </c>
      <c r="K152">
        <v>1794.3999999999999</v>
      </c>
      <c r="L152">
        <v>22368</v>
      </c>
      <c r="M152" t="s">
        <v>3232</v>
      </c>
      <c r="N152" t="s">
        <v>3288</v>
      </c>
    </row>
    <row r="153" spans="1:15">
      <c r="A153" t="s">
        <v>3081</v>
      </c>
      <c r="B153" t="s">
        <v>3432</v>
      </c>
      <c r="C153" t="s">
        <v>151</v>
      </c>
      <c r="D153" t="s">
        <v>3252</v>
      </c>
      <c r="E153" t="s">
        <v>3235</v>
      </c>
      <c r="F153" t="s">
        <v>3235</v>
      </c>
      <c r="G153" t="s">
        <v>2312</v>
      </c>
      <c r="H153" t="s">
        <v>2311</v>
      </c>
      <c r="I153">
        <v>55.07</v>
      </c>
      <c r="J153">
        <v>-3.69</v>
      </c>
      <c r="K153">
        <v>377.1</v>
      </c>
      <c r="L153">
        <v>5622</v>
      </c>
      <c r="M153" t="s">
        <v>3232</v>
      </c>
      <c r="N153" t="s">
        <v>3288</v>
      </c>
    </row>
    <row r="154" spans="1:15">
      <c r="A154" t="s">
        <v>3083</v>
      </c>
      <c r="B154" t="s">
        <v>3433</v>
      </c>
      <c r="C154" t="s">
        <v>151</v>
      </c>
      <c r="D154" t="s">
        <v>3252</v>
      </c>
      <c r="E154" t="s">
        <v>3235</v>
      </c>
      <c r="F154" t="s">
        <v>3235</v>
      </c>
      <c r="G154" t="s">
        <v>2312</v>
      </c>
      <c r="H154" t="s">
        <v>2311</v>
      </c>
      <c r="I154">
        <v>55.82</v>
      </c>
      <c r="J154">
        <v>-3.25</v>
      </c>
      <c r="K154">
        <v>370.09999999999997</v>
      </c>
      <c r="L154">
        <v>3506</v>
      </c>
      <c r="M154" t="s">
        <v>3232</v>
      </c>
      <c r="N154" t="s">
        <v>3295</v>
      </c>
    </row>
    <row r="155" spans="1:15">
      <c r="A155" t="s">
        <v>3085</v>
      </c>
      <c r="B155" t="s">
        <v>3434</v>
      </c>
      <c r="C155" t="s">
        <v>151</v>
      </c>
      <c r="D155" t="s">
        <v>3234</v>
      </c>
      <c r="E155" t="s">
        <v>3235</v>
      </c>
      <c r="F155" t="s">
        <v>3235</v>
      </c>
      <c r="G155" t="s">
        <v>2312</v>
      </c>
      <c r="H155" t="s">
        <v>2312</v>
      </c>
      <c r="I155">
        <v>55.06</v>
      </c>
      <c r="J155">
        <v>-3.9</v>
      </c>
      <c r="K155">
        <v>630.40000000000009</v>
      </c>
      <c r="L155">
        <v>8668</v>
      </c>
      <c r="M155" t="s">
        <v>3232</v>
      </c>
      <c r="N155" t="s">
        <v>3288</v>
      </c>
      <c r="O155" t="s">
        <v>3243</v>
      </c>
    </row>
    <row r="156" spans="1:15">
      <c r="A156" t="s">
        <v>3087</v>
      </c>
      <c r="B156" t="s">
        <v>3435</v>
      </c>
      <c r="C156" t="s">
        <v>151</v>
      </c>
      <c r="D156" t="s">
        <v>3252</v>
      </c>
      <c r="E156" t="s">
        <v>3235</v>
      </c>
      <c r="F156" t="s">
        <v>3235</v>
      </c>
      <c r="G156" t="s">
        <v>2312</v>
      </c>
      <c r="H156" t="s">
        <v>2311</v>
      </c>
      <c r="I156">
        <v>55.56</v>
      </c>
      <c r="J156">
        <v>-2.96</v>
      </c>
      <c r="K156">
        <v>277.5</v>
      </c>
      <c r="L156">
        <v>3528</v>
      </c>
      <c r="M156" t="s">
        <v>3232</v>
      </c>
      <c r="N156" t="s">
        <v>3264</v>
      </c>
    </row>
    <row r="157" spans="1:15">
      <c r="A157" t="s">
        <v>3090</v>
      </c>
      <c r="B157" t="s">
        <v>3436</v>
      </c>
      <c r="C157" t="s">
        <v>151</v>
      </c>
      <c r="D157" t="s">
        <v>3252</v>
      </c>
      <c r="E157" t="s">
        <v>3235</v>
      </c>
      <c r="F157" t="s">
        <v>3235</v>
      </c>
      <c r="G157" t="s">
        <v>2312</v>
      </c>
      <c r="H157" t="s">
        <v>2311</v>
      </c>
      <c r="I157">
        <v>58.02</v>
      </c>
      <c r="J157">
        <v>-4.32</v>
      </c>
      <c r="K157">
        <v>141.19999999999999</v>
      </c>
      <c r="L157">
        <v>1107</v>
      </c>
      <c r="M157" t="s">
        <v>3232</v>
      </c>
      <c r="N157" t="s">
        <v>3253</v>
      </c>
    </row>
    <row r="158" spans="1:15">
      <c r="A158" t="s">
        <v>3093</v>
      </c>
      <c r="B158" t="s">
        <v>3437</v>
      </c>
      <c r="C158" t="s">
        <v>151</v>
      </c>
      <c r="D158" t="s">
        <v>3252</v>
      </c>
      <c r="E158" t="s">
        <v>3235</v>
      </c>
      <c r="F158" t="s">
        <v>3235</v>
      </c>
      <c r="G158" t="s">
        <v>2312</v>
      </c>
      <c r="H158" t="s">
        <v>2311</v>
      </c>
      <c r="I158">
        <v>57.28</v>
      </c>
      <c r="J158">
        <v>-3.06</v>
      </c>
      <c r="K158">
        <v>418.70000000000005</v>
      </c>
      <c r="L158">
        <v>4933</v>
      </c>
      <c r="M158" t="s">
        <v>3232</v>
      </c>
      <c r="N158" t="s">
        <v>3438</v>
      </c>
    </row>
    <row r="159" spans="1:15">
      <c r="A159" t="s">
        <v>3095</v>
      </c>
      <c r="B159" t="s">
        <v>3439</v>
      </c>
      <c r="C159" t="s">
        <v>151</v>
      </c>
      <c r="D159" t="s">
        <v>3234</v>
      </c>
      <c r="E159" t="s">
        <v>3235</v>
      </c>
      <c r="F159" t="s">
        <v>3235</v>
      </c>
      <c r="G159" t="s">
        <v>2312</v>
      </c>
      <c r="H159" t="s">
        <v>2312</v>
      </c>
      <c r="I159">
        <v>57.32</v>
      </c>
      <c r="J159">
        <v>-4.53</v>
      </c>
      <c r="K159">
        <v>1361</v>
      </c>
      <c r="L159">
        <v>7393</v>
      </c>
      <c r="M159" t="s">
        <v>3232</v>
      </c>
      <c r="N159" t="s">
        <v>3440</v>
      </c>
      <c r="O159" t="s">
        <v>3241</v>
      </c>
    </row>
    <row r="160" spans="1:15">
      <c r="A160" t="s">
        <v>3098</v>
      </c>
      <c r="B160" t="s">
        <v>3441</v>
      </c>
      <c r="C160" t="s">
        <v>151</v>
      </c>
      <c r="D160" t="s">
        <v>3252</v>
      </c>
      <c r="E160" t="s">
        <v>3235</v>
      </c>
      <c r="F160" t="s">
        <v>3235</v>
      </c>
      <c r="G160" t="s">
        <v>2312</v>
      </c>
      <c r="H160" t="s">
        <v>2311</v>
      </c>
      <c r="I160">
        <v>55.23</v>
      </c>
      <c r="J160">
        <v>-2.1</v>
      </c>
      <c r="K160">
        <v>485.7</v>
      </c>
      <c r="L160">
        <v>4480</v>
      </c>
      <c r="M160" t="s">
        <v>3232</v>
      </c>
      <c r="N160" t="s">
        <v>3442</v>
      </c>
    </row>
    <row r="161" spans="1:15">
      <c r="A161" t="s">
        <v>3101</v>
      </c>
      <c r="B161" t="s">
        <v>3443</v>
      </c>
      <c r="C161" t="s">
        <v>151</v>
      </c>
      <c r="D161" t="s">
        <v>3252</v>
      </c>
      <c r="E161" t="s">
        <v>3235</v>
      </c>
      <c r="F161" t="s">
        <v>3235</v>
      </c>
      <c r="G161" t="s">
        <v>2312</v>
      </c>
      <c r="H161" t="s">
        <v>2311</v>
      </c>
      <c r="I161">
        <v>55.48</v>
      </c>
      <c r="J161">
        <v>-3.56</v>
      </c>
      <c r="K161">
        <v>201.3</v>
      </c>
      <c r="L161">
        <v>2626</v>
      </c>
      <c r="M161" t="s">
        <v>3232</v>
      </c>
      <c r="N161" t="s">
        <v>3442</v>
      </c>
    </row>
    <row r="162" spans="1:15">
      <c r="A162" t="s">
        <v>3104</v>
      </c>
      <c r="B162" t="s">
        <v>3444</v>
      </c>
      <c r="C162" t="s">
        <v>151</v>
      </c>
      <c r="D162" t="s">
        <v>3252</v>
      </c>
      <c r="E162" t="s">
        <v>3235</v>
      </c>
      <c r="F162" t="s">
        <v>3235</v>
      </c>
      <c r="G162" t="s">
        <v>2312</v>
      </c>
      <c r="H162" t="s">
        <v>2311</v>
      </c>
      <c r="I162">
        <v>55.62</v>
      </c>
      <c r="J162">
        <v>-2.87</v>
      </c>
      <c r="K162">
        <v>107.9</v>
      </c>
      <c r="L162">
        <v>1260</v>
      </c>
      <c r="M162" t="s">
        <v>3232</v>
      </c>
      <c r="N162" t="s">
        <v>3264</v>
      </c>
    </row>
    <row r="163" spans="1:15">
      <c r="A163" t="s">
        <v>3107</v>
      </c>
      <c r="B163" t="s">
        <v>3445</v>
      </c>
      <c r="C163" t="s">
        <v>151</v>
      </c>
      <c r="D163" t="s">
        <v>3252</v>
      </c>
      <c r="E163" t="s">
        <v>3235</v>
      </c>
      <c r="F163" t="s">
        <v>3235</v>
      </c>
      <c r="G163" t="s">
        <v>2312</v>
      </c>
      <c r="H163" t="s">
        <v>2311</v>
      </c>
      <c r="I163">
        <v>58.52</v>
      </c>
      <c r="J163">
        <v>-3.72</v>
      </c>
      <c r="K163">
        <v>111.30000000000001</v>
      </c>
      <c r="L163">
        <v>895</v>
      </c>
      <c r="M163" t="s">
        <v>3232</v>
      </c>
      <c r="N163" t="s">
        <v>3293</v>
      </c>
      <c r="O163" t="s">
        <v>3241</v>
      </c>
    </row>
    <row r="164" spans="1:15">
      <c r="A164" t="s">
        <v>3110</v>
      </c>
      <c r="B164" t="s">
        <v>3446</v>
      </c>
      <c r="C164" t="s">
        <v>151</v>
      </c>
      <c r="D164" t="s">
        <v>3252</v>
      </c>
      <c r="E164" t="s">
        <v>3235</v>
      </c>
      <c r="F164" t="s">
        <v>3235</v>
      </c>
      <c r="G164" t="s">
        <v>2312</v>
      </c>
      <c r="H164" t="s">
        <v>2311</v>
      </c>
      <c r="I164">
        <v>57.36</v>
      </c>
      <c r="J164">
        <v>-4.74</v>
      </c>
      <c r="K164">
        <v>40.299999999999997</v>
      </c>
      <c r="L164">
        <v>403.64</v>
      </c>
      <c r="M164" t="s">
        <v>3232</v>
      </c>
      <c r="N164" t="s">
        <v>3447</v>
      </c>
    </row>
    <row r="165" spans="1:15">
      <c r="A165" t="s">
        <v>3113</v>
      </c>
      <c r="B165" t="s">
        <v>3448</v>
      </c>
      <c r="C165" t="s">
        <v>151</v>
      </c>
      <c r="D165" t="s">
        <v>3252</v>
      </c>
      <c r="E165" t="s">
        <v>3235</v>
      </c>
      <c r="F165" t="s">
        <v>3235</v>
      </c>
      <c r="G165" t="s">
        <v>2312</v>
      </c>
      <c r="H165" t="s">
        <v>2311</v>
      </c>
      <c r="I165">
        <v>57.39</v>
      </c>
      <c r="J165">
        <v>-4.4000000000000004</v>
      </c>
      <c r="K165">
        <v>144</v>
      </c>
      <c r="L165">
        <v>2367</v>
      </c>
      <c r="M165" t="s">
        <v>3232</v>
      </c>
      <c r="N165" t="s">
        <v>3449</v>
      </c>
    </row>
    <row r="166" spans="1:15">
      <c r="A166" t="s">
        <v>3116</v>
      </c>
      <c r="B166" t="s">
        <v>3450</v>
      </c>
      <c r="C166" t="s">
        <v>151</v>
      </c>
      <c r="D166" t="s">
        <v>3252</v>
      </c>
      <c r="E166" t="s">
        <v>3235</v>
      </c>
      <c r="F166" t="s">
        <v>3235</v>
      </c>
      <c r="G166" t="s">
        <v>2312</v>
      </c>
      <c r="H166" t="s">
        <v>2311</v>
      </c>
      <c r="I166">
        <v>57.41</v>
      </c>
      <c r="J166">
        <v>-4.1500000000000004</v>
      </c>
      <c r="K166">
        <v>354</v>
      </c>
      <c r="L166">
        <v>4677</v>
      </c>
      <c r="M166" t="s">
        <v>3232</v>
      </c>
      <c r="N166" t="s">
        <v>3451</v>
      </c>
      <c r="O166" t="s">
        <v>3243</v>
      </c>
    </row>
    <row r="167" spans="1:15">
      <c r="A167" t="s">
        <v>3118</v>
      </c>
      <c r="B167" t="s">
        <v>3452</v>
      </c>
      <c r="C167" t="s">
        <v>151</v>
      </c>
      <c r="D167" t="s">
        <v>3234</v>
      </c>
      <c r="E167" t="s">
        <v>3235</v>
      </c>
      <c r="F167" t="s">
        <v>3235</v>
      </c>
      <c r="G167" t="s">
        <v>2312</v>
      </c>
      <c r="H167" t="s">
        <v>2312</v>
      </c>
      <c r="I167">
        <v>55.64</v>
      </c>
      <c r="J167">
        <v>-5.66</v>
      </c>
      <c r="K167">
        <v>630.29999999999995</v>
      </c>
      <c r="L167">
        <v>5728</v>
      </c>
      <c r="M167" t="s">
        <v>3232</v>
      </c>
      <c r="N167" t="s">
        <v>3245</v>
      </c>
      <c r="O167" t="s">
        <v>3241</v>
      </c>
    </row>
    <row r="168" spans="1:15">
      <c r="A168" t="s">
        <v>3121</v>
      </c>
      <c r="B168" t="s">
        <v>3453</v>
      </c>
      <c r="C168" t="s">
        <v>151</v>
      </c>
      <c r="D168" t="s">
        <v>3252</v>
      </c>
      <c r="E168" t="s">
        <v>3235</v>
      </c>
      <c r="F168" t="s">
        <v>3235</v>
      </c>
      <c r="G168" t="s">
        <v>2312</v>
      </c>
      <c r="H168" t="s">
        <v>2311</v>
      </c>
      <c r="I168">
        <v>57.29</v>
      </c>
      <c r="J168">
        <v>-2.63</v>
      </c>
      <c r="K168">
        <v>89.3</v>
      </c>
      <c r="L168">
        <v>1118</v>
      </c>
      <c r="M168" t="s">
        <v>3232</v>
      </c>
      <c r="N168" t="s">
        <v>3454</v>
      </c>
    </row>
    <row r="169" spans="1:15">
      <c r="A169" t="s">
        <v>3124</v>
      </c>
      <c r="B169" t="s">
        <v>3455</v>
      </c>
      <c r="C169" t="s">
        <v>151</v>
      </c>
      <c r="D169" t="s">
        <v>3252</v>
      </c>
      <c r="E169" t="s">
        <v>3235</v>
      </c>
      <c r="F169" t="s">
        <v>3235</v>
      </c>
      <c r="G169" t="s">
        <v>2312</v>
      </c>
      <c r="H169" t="s">
        <v>2311</v>
      </c>
      <c r="I169">
        <v>57.29</v>
      </c>
      <c r="J169">
        <v>-2.61</v>
      </c>
      <c r="K169">
        <v>191.15</v>
      </c>
      <c r="L169">
        <v>1622</v>
      </c>
      <c r="M169" t="s">
        <v>3232</v>
      </c>
      <c r="N169" t="s">
        <v>3308</v>
      </c>
    </row>
    <row r="170" spans="1:15">
      <c r="A170" t="s">
        <v>629</v>
      </c>
      <c r="B170" t="s">
        <v>3456</v>
      </c>
      <c r="C170" t="s">
        <v>151</v>
      </c>
      <c r="D170" t="s">
        <v>3234</v>
      </c>
      <c r="E170" t="s">
        <v>3235</v>
      </c>
      <c r="F170" t="s">
        <v>3235</v>
      </c>
      <c r="G170" t="s">
        <v>2312</v>
      </c>
      <c r="H170" t="s">
        <v>2312</v>
      </c>
      <c r="I170">
        <v>58.44</v>
      </c>
      <c r="J170">
        <v>-4.08</v>
      </c>
      <c r="K170">
        <v>1866.8</v>
      </c>
      <c r="L170">
        <v>13163</v>
      </c>
      <c r="M170" t="s">
        <v>3232</v>
      </c>
      <c r="N170" t="s">
        <v>3330</v>
      </c>
      <c r="O170" t="s">
        <v>3241</v>
      </c>
    </row>
    <row r="171" spans="1:15">
      <c r="A171" t="s">
        <v>3457</v>
      </c>
      <c r="B171" t="s">
        <v>3458</v>
      </c>
      <c r="C171" t="s">
        <v>151</v>
      </c>
      <c r="D171" t="s">
        <v>3252</v>
      </c>
      <c r="E171" t="s">
        <v>3235</v>
      </c>
      <c r="F171" t="s">
        <v>3235</v>
      </c>
      <c r="G171" t="s">
        <v>2312</v>
      </c>
      <c r="H171" t="s">
        <v>2311</v>
      </c>
      <c r="I171">
        <v>55.63</v>
      </c>
      <c r="J171">
        <v>-2.84</v>
      </c>
      <c r="K171">
        <v>155.5</v>
      </c>
      <c r="L171">
        <v>1109</v>
      </c>
      <c r="M171" t="s">
        <v>3232</v>
      </c>
      <c r="N171" t="s">
        <v>3288</v>
      </c>
    </row>
    <row r="172" spans="1:15">
      <c r="A172" t="s">
        <v>3130</v>
      </c>
      <c r="B172" t="s">
        <v>3459</v>
      </c>
      <c r="C172" t="s">
        <v>151</v>
      </c>
      <c r="D172" t="s">
        <v>3252</v>
      </c>
      <c r="E172" t="s">
        <v>3235</v>
      </c>
      <c r="F172" t="s">
        <v>3235</v>
      </c>
      <c r="G172" t="s">
        <v>2312</v>
      </c>
      <c r="H172" t="s">
        <v>2311</v>
      </c>
      <c r="I172">
        <v>55.31</v>
      </c>
      <c r="J172">
        <v>-2.44</v>
      </c>
      <c r="K172">
        <v>219.72</v>
      </c>
      <c r="L172">
        <v>1738</v>
      </c>
      <c r="M172" t="s">
        <v>3232</v>
      </c>
      <c r="N172" t="s">
        <v>3460</v>
      </c>
    </row>
    <row r="173" spans="1:15">
      <c r="A173" t="s">
        <v>3133</v>
      </c>
      <c r="B173" t="s">
        <v>3461</v>
      </c>
      <c r="C173" t="s">
        <v>151</v>
      </c>
      <c r="D173" t="s">
        <v>3252</v>
      </c>
      <c r="E173" t="s">
        <v>3235</v>
      </c>
      <c r="F173" t="s">
        <v>3235</v>
      </c>
      <c r="G173" t="s">
        <v>2312</v>
      </c>
      <c r="H173" t="s">
        <v>2311</v>
      </c>
      <c r="I173">
        <v>55.26</v>
      </c>
      <c r="J173">
        <v>-2.68</v>
      </c>
      <c r="K173">
        <v>53.6</v>
      </c>
      <c r="L173">
        <v>729</v>
      </c>
      <c r="M173" t="s">
        <v>3232</v>
      </c>
      <c r="N173" t="s">
        <v>3462</v>
      </c>
    </row>
    <row r="174" spans="1:15">
      <c r="A174" t="s">
        <v>3136</v>
      </c>
      <c r="B174" t="s">
        <v>3463</v>
      </c>
      <c r="C174" t="s">
        <v>151</v>
      </c>
      <c r="D174" t="s">
        <v>3252</v>
      </c>
      <c r="E174" t="s">
        <v>3235</v>
      </c>
      <c r="F174" t="s">
        <v>3235</v>
      </c>
      <c r="G174" t="s">
        <v>2312</v>
      </c>
      <c r="H174" t="s">
        <v>2311</v>
      </c>
      <c r="I174">
        <v>56.75</v>
      </c>
      <c r="J174">
        <v>-3.53</v>
      </c>
      <c r="K174">
        <v>413.29999999999995</v>
      </c>
      <c r="L174">
        <v>4528</v>
      </c>
      <c r="M174" t="s">
        <v>3232</v>
      </c>
      <c r="N174" t="s">
        <v>3295</v>
      </c>
      <c r="O174" t="s">
        <v>3243</v>
      </c>
    </row>
    <row r="175" spans="1:15">
      <c r="A175" t="s">
        <v>3139</v>
      </c>
      <c r="B175" t="s">
        <v>3464</v>
      </c>
      <c r="C175" t="s">
        <v>151</v>
      </c>
      <c r="D175" t="s">
        <v>3252</v>
      </c>
      <c r="E175" t="s">
        <v>3235</v>
      </c>
      <c r="F175" t="s">
        <v>3235</v>
      </c>
      <c r="G175" t="s">
        <v>2312</v>
      </c>
      <c r="H175" t="s">
        <v>2311</v>
      </c>
      <c r="I175">
        <v>55.35</v>
      </c>
      <c r="J175">
        <v>-3.88</v>
      </c>
      <c r="K175">
        <v>148.19999999999999</v>
      </c>
      <c r="L175">
        <v>3092</v>
      </c>
      <c r="M175" t="s">
        <v>3232</v>
      </c>
      <c r="N175" t="s">
        <v>3465</v>
      </c>
      <c r="O175" t="s">
        <v>3241</v>
      </c>
    </row>
    <row r="176" spans="1:15">
      <c r="A176" t="s">
        <v>3142</v>
      </c>
      <c r="B176" t="s">
        <v>3466</v>
      </c>
      <c r="C176" t="s">
        <v>151</v>
      </c>
      <c r="D176" t="s">
        <v>3234</v>
      </c>
      <c r="E176" t="s">
        <v>3235</v>
      </c>
      <c r="F176" t="s">
        <v>3235</v>
      </c>
      <c r="G176" t="s">
        <v>2312</v>
      </c>
      <c r="H176" t="s">
        <v>2312</v>
      </c>
      <c r="I176">
        <v>55.83</v>
      </c>
      <c r="J176">
        <v>-2.4300000000000002</v>
      </c>
      <c r="K176">
        <v>664.2</v>
      </c>
      <c r="L176">
        <v>7800</v>
      </c>
      <c r="M176" t="s">
        <v>3232</v>
      </c>
      <c r="N176" t="s">
        <v>3295</v>
      </c>
      <c r="O176" t="s">
        <v>3241</v>
      </c>
    </row>
    <row r="177" spans="1:15">
      <c r="A177" t="s">
        <v>3145</v>
      </c>
      <c r="B177" t="s">
        <v>3467</v>
      </c>
      <c r="C177" t="s">
        <v>151</v>
      </c>
      <c r="D177" t="s">
        <v>3252</v>
      </c>
      <c r="E177" t="s">
        <v>3235</v>
      </c>
      <c r="F177" t="s">
        <v>3235</v>
      </c>
      <c r="G177" t="s">
        <v>2312</v>
      </c>
      <c r="H177" t="s">
        <v>2311</v>
      </c>
      <c r="I177">
        <v>50.7</v>
      </c>
      <c r="J177">
        <v>-3.6</v>
      </c>
      <c r="K177">
        <v>276</v>
      </c>
      <c r="L177">
        <v>3388</v>
      </c>
      <c r="M177" t="s">
        <v>3232</v>
      </c>
      <c r="N177" t="s">
        <v>3468</v>
      </c>
    </row>
    <row r="178" spans="1:15">
      <c r="A178" t="s">
        <v>3148</v>
      </c>
      <c r="B178" t="s">
        <v>3469</v>
      </c>
      <c r="C178" t="s">
        <v>151</v>
      </c>
      <c r="D178" t="s">
        <v>3252</v>
      </c>
      <c r="E178" t="s">
        <v>3235</v>
      </c>
      <c r="F178" t="s">
        <v>3235</v>
      </c>
      <c r="G178" t="s">
        <v>2312</v>
      </c>
      <c r="H178" t="s">
        <v>2311</v>
      </c>
      <c r="I178">
        <v>55.47</v>
      </c>
      <c r="J178">
        <v>-2.83</v>
      </c>
      <c r="K178">
        <v>400.79999999999995</v>
      </c>
      <c r="L178">
        <v>6375</v>
      </c>
      <c r="M178" t="s">
        <v>3232</v>
      </c>
      <c r="N178" t="s">
        <v>3470</v>
      </c>
      <c r="O178" t="s">
        <v>3241</v>
      </c>
    </row>
    <row r="179" spans="1:15">
      <c r="A179" t="s">
        <v>3151</v>
      </c>
      <c r="B179" t="s">
        <v>3471</v>
      </c>
      <c r="C179" t="s">
        <v>151</v>
      </c>
      <c r="D179" t="s">
        <v>3234</v>
      </c>
      <c r="E179" t="s">
        <v>3235</v>
      </c>
      <c r="F179" t="s">
        <v>3235</v>
      </c>
      <c r="G179" t="s">
        <v>2312</v>
      </c>
      <c r="H179" t="s">
        <v>2312</v>
      </c>
      <c r="I179">
        <v>55.58</v>
      </c>
      <c r="J179">
        <v>-4.1900000000000004</v>
      </c>
      <c r="K179">
        <v>1113.5999999999999</v>
      </c>
      <c r="L179">
        <v>13203</v>
      </c>
      <c r="M179" t="s">
        <v>3232</v>
      </c>
      <c r="N179" t="s">
        <v>3472</v>
      </c>
      <c r="O179" t="s">
        <v>3241</v>
      </c>
    </row>
    <row r="180" spans="1:15">
      <c r="A180" t="s">
        <v>3154</v>
      </c>
      <c r="B180" t="s">
        <v>3473</v>
      </c>
      <c r="C180" t="s">
        <v>151</v>
      </c>
      <c r="D180" t="s">
        <v>3252</v>
      </c>
      <c r="E180" t="s">
        <v>3235</v>
      </c>
      <c r="F180" t="s">
        <v>3235</v>
      </c>
      <c r="G180" t="s">
        <v>2312</v>
      </c>
      <c r="H180" t="s">
        <v>2311</v>
      </c>
      <c r="I180">
        <v>52.62</v>
      </c>
      <c r="J180">
        <v>-3.53</v>
      </c>
      <c r="K180">
        <v>306.20000000000005</v>
      </c>
      <c r="L180">
        <v>4486.3999999999996</v>
      </c>
      <c r="M180" t="s">
        <v>3232</v>
      </c>
      <c r="N180" t="s">
        <v>3474</v>
      </c>
    </row>
    <row r="181" spans="1:15">
      <c r="A181" t="s">
        <v>3157</v>
      </c>
      <c r="B181" t="s">
        <v>3475</v>
      </c>
      <c r="C181" t="s">
        <v>151</v>
      </c>
      <c r="D181" t="s">
        <v>3252</v>
      </c>
      <c r="E181" t="s">
        <v>3235</v>
      </c>
      <c r="F181" t="s">
        <v>3235</v>
      </c>
      <c r="G181" t="s">
        <v>2312</v>
      </c>
      <c r="H181" t="s">
        <v>2311</v>
      </c>
      <c r="I181">
        <v>57.19</v>
      </c>
      <c r="J181">
        <v>-4.54</v>
      </c>
      <c r="K181">
        <v>276.10000000000002</v>
      </c>
      <c r="L181">
        <v>2797</v>
      </c>
      <c r="M181" t="s">
        <v>3232</v>
      </c>
      <c r="N181" t="s">
        <v>3476</v>
      </c>
    </row>
    <row r="182" spans="1:15">
      <c r="A182" t="s">
        <v>3160</v>
      </c>
      <c r="B182" t="s">
        <v>3477</v>
      </c>
      <c r="C182" t="s">
        <v>151</v>
      </c>
      <c r="D182" t="s">
        <v>3234</v>
      </c>
      <c r="E182" t="s">
        <v>3235</v>
      </c>
      <c r="F182" t="s">
        <v>3235</v>
      </c>
      <c r="G182" t="s">
        <v>2312</v>
      </c>
      <c r="H182" t="s">
        <v>2312</v>
      </c>
      <c r="I182">
        <v>56.67</v>
      </c>
      <c r="J182">
        <v>-4.6100000000000003</v>
      </c>
      <c r="K182">
        <v>507.3</v>
      </c>
      <c r="L182">
        <v>4650</v>
      </c>
      <c r="M182" t="s">
        <v>3232</v>
      </c>
      <c r="N182" t="s">
        <v>3478</v>
      </c>
      <c r="O182" t="s">
        <v>3241</v>
      </c>
    </row>
    <row r="183" spans="1:15">
      <c r="A183" t="s">
        <v>3163</v>
      </c>
      <c r="B183" t="s">
        <v>3479</v>
      </c>
      <c r="C183" t="s">
        <v>151</v>
      </c>
      <c r="D183" t="s">
        <v>3252</v>
      </c>
      <c r="E183" t="s">
        <v>3235</v>
      </c>
      <c r="F183" t="s">
        <v>3235</v>
      </c>
      <c r="G183" t="s">
        <v>2312</v>
      </c>
      <c r="H183" t="s">
        <v>2311</v>
      </c>
      <c r="I183">
        <v>56.66</v>
      </c>
      <c r="J183">
        <v>-3.27</v>
      </c>
      <c r="K183">
        <v>57.599999999999994</v>
      </c>
      <c r="L183">
        <v>831</v>
      </c>
      <c r="M183" t="s">
        <v>3232</v>
      </c>
      <c r="N183" t="s">
        <v>3266</v>
      </c>
    </row>
    <row r="184" spans="1:15">
      <c r="A184" t="s">
        <v>3166</v>
      </c>
      <c r="B184" t="s">
        <v>3480</v>
      </c>
      <c r="C184" t="s">
        <v>151</v>
      </c>
      <c r="D184" t="s">
        <v>3234</v>
      </c>
      <c r="E184" t="s">
        <v>3235</v>
      </c>
      <c r="F184" t="s">
        <v>3235</v>
      </c>
      <c r="G184" t="s">
        <v>2312</v>
      </c>
      <c r="H184" t="s">
        <v>2312</v>
      </c>
      <c r="I184">
        <v>55.22</v>
      </c>
      <c r="J184">
        <v>-3.39</v>
      </c>
      <c r="K184">
        <v>726.69999999999993</v>
      </c>
      <c r="L184">
        <v>9702</v>
      </c>
      <c r="M184" t="s">
        <v>3232</v>
      </c>
      <c r="N184" t="s">
        <v>3481</v>
      </c>
    </row>
    <row r="185" spans="1:15">
      <c r="A185" t="s">
        <v>3169</v>
      </c>
      <c r="B185" t="s">
        <v>3482</v>
      </c>
      <c r="C185" t="s">
        <v>151</v>
      </c>
      <c r="D185" t="s">
        <v>3234</v>
      </c>
      <c r="E185" t="s">
        <v>3235</v>
      </c>
      <c r="F185" t="s">
        <v>3235</v>
      </c>
      <c r="G185" t="s">
        <v>2312</v>
      </c>
      <c r="H185" t="s">
        <v>2312</v>
      </c>
      <c r="I185">
        <v>58.26</v>
      </c>
      <c r="J185">
        <v>-5.04</v>
      </c>
      <c r="K185">
        <v>1803</v>
      </c>
      <c r="L185">
        <v>5900</v>
      </c>
      <c r="M185" t="s">
        <v>3232</v>
      </c>
      <c r="N185" t="s">
        <v>3474</v>
      </c>
    </row>
    <row r="186" spans="1:15">
      <c r="A186" t="s">
        <v>3171</v>
      </c>
      <c r="B186" t="s">
        <v>3483</v>
      </c>
      <c r="C186" t="s">
        <v>151</v>
      </c>
      <c r="D186" t="s">
        <v>3252</v>
      </c>
      <c r="E186" t="s">
        <v>3235</v>
      </c>
      <c r="F186" t="s">
        <v>3235</v>
      </c>
      <c r="G186" t="s">
        <v>2312</v>
      </c>
      <c r="H186" t="s">
        <v>2311</v>
      </c>
      <c r="I186">
        <v>58.03</v>
      </c>
      <c r="J186">
        <v>-4.32</v>
      </c>
      <c r="K186">
        <v>255.8</v>
      </c>
      <c r="L186">
        <v>2962</v>
      </c>
      <c r="M186" t="s">
        <v>3232</v>
      </c>
      <c r="N186" t="s">
        <v>3253</v>
      </c>
    </row>
    <row r="187" spans="1:15">
      <c r="A187" t="s">
        <v>3174</v>
      </c>
      <c r="B187" t="s">
        <v>3484</v>
      </c>
      <c r="C187" t="s">
        <v>151</v>
      </c>
      <c r="D187" t="s">
        <v>3252</v>
      </c>
      <c r="E187" t="s">
        <v>3235</v>
      </c>
      <c r="F187" t="s">
        <v>3235</v>
      </c>
      <c r="G187" t="s">
        <v>2312</v>
      </c>
      <c r="H187" t="s">
        <v>2311</v>
      </c>
      <c r="I187">
        <v>57.94</v>
      </c>
      <c r="J187">
        <v>-4.66</v>
      </c>
      <c r="K187">
        <v>68.28</v>
      </c>
      <c r="L187">
        <v>461</v>
      </c>
      <c r="M187" t="s">
        <v>3232</v>
      </c>
      <c r="N187" t="s">
        <v>3253</v>
      </c>
    </row>
    <row r="188" spans="1:15">
      <c r="A188" t="s">
        <v>623</v>
      </c>
      <c r="B188" t="s">
        <v>3485</v>
      </c>
      <c r="C188" t="s">
        <v>151</v>
      </c>
      <c r="D188" t="s">
        <v>3234</v>
      </c>
      <c r="E188" t="s">
        <v>3235</v>
      </c>
      <c r="F188" t="s">
        <v>3235</v>
      </c>
      <c r="G188" t="s">
        <v>2312</v>
      </c>
      <c r="H188" t="s">
        <v>2312</v>
      </c>
      <c r="I188">
        <v>55.2</v>
      </c>
      <c r="J188">
        <v>-3.66</v>
      </c>
      <c r="K188">
        <v>1109.7</v>
      </c>
      <c r="L188">
        <v>15532</v>
      </c>
      <c r="M188" t="s">
        <v>3232</v>
      </c>
      <c r="N188" t="s">
        <v>3481</v>
      </c>
      <c r="O188" t="s">
        <v>3241</v>
      </c>
    </row>
    <row r="189" spans="1:15">
      <c r="A189" t="s">
        <v>3178</v>
      </c>
      <c r="B189" t="s">
        <v>3486</v>
      </c>
      <c r="C189" t="s">
        <v>151</v>
      </c>
      <c r="D189" t="s">
        <v>3234</v>
      </c>
      <c r="E189" t="s">
        <v>3235</v>
      </c>
      <c r="F189" t="s">
        <v>3235</v>
      </c>
      <c r="G189" t="s">
        <v>2312</v>
      </c>
      <c r="H189" t="s">
        <v>2312</v>
      </c>
      <c r="I189">
        <v>56.9</v>
      </c>
      <c r="J189">
        <v>-4.6500000000000004</v>
      </c>
      <c r="K189">
        <v>991</v>
      </c>
      <c r="L189">
        <v>6271</v>
      </c>
      <c r="M189" t="s">
        <v>3232</v>
      </c>
      <c r="N189" t="s">
        <v>3245</v>
      </c>
    </row>
    <row r="190" spans="1:15">
      <c r="A190" t="s">
        <v>3181</v>
      </c>
      <c r="B190" t="s">
        <v>3487</v>
      </c>
      <c r="C190" t="s">
        <v>151</v>
      </c>
      <c r="D190" t="s">
        <v>3252</v>
      </c>
      <c r="E190" t="s">
        <v>3235</v>
      </c>
      <c r="F190" t="s">
        <v>3235</v>
      </c>
      <c r="G190" t="s">
        <v>2312</v>
      </c>
      <c r="H190" t="s">
        <v>2311</v>
      </c>
      <c r="I190">
        <v>55.98</v>
      </c>
      <c r="J190">
        <v>-3.64</v>
      </c>
      <c r="K190">
        <v>449.4</v>
      </c>
      <c r="L190">
        <v>2837</v>
      </c>
      <c r="M190" t="s">
        <v>3232</v>
      </c>
      <c r="N190" t="s">
        <v>3472</v>
      </c>
    </row>
    <row r="191" spans="1:15">
      <c r="A191" t="s">
        <v>3184</v>
      </c>
      <c r="B191" t="s">
        <v>3488</v>
      </c>
      <c r="C191" t="s">
        <v>151</v>
      </c>
      <c r="D191" t="s">
        <v>3234</v>
      </c>
      <c r="E191" t="s">
        <v>3235</v>
      </c>
      <c r="F191" t="s">
        <v>3235</v>
      </c>
      <c r="G191" t="s">
        <v>2312</v>
      </c>
      <c r="H191" t="s">
        <v>2312</v>
      </c>
      <c r="I191">
        <v>56.82</v>
      </c>
      <c r="J191">
        <v>-5.29</v>
      </c>
      <c r="K191">
        <v>2253.5500000000002</v>
      </c>
      <c r="L191">
        <v>17875</v>
      </c>
      <c r="M191" t="s">
        <v>3232</v>
      </c>
      <c r="N191" t="s">
        <v>3489</v>
      </c>
    </row>
    <row r="192" spans="1:15">
      <c r="A192" t="s">
        <v>3187</v>
      </c>
      <c r="B192" t="s">
        <v>3490</v>
      </c>
      <c r="C192" t="s">
        <v>151</v>
      </c>
      <c r="D192" t="s">
        <v>3491</v>
      </c>
      <c r="E192" t="s">
        <v>3235</v>
      </c>
      <c r="F192" t="s">
        <v>3235</v>
      </c>
      <c r="G192" t="s">
        <v>2312</v>
      </c>
      <c r="H192" t="s">
        <v>2311</v>
      </c>
      <c r="I192">
        <v>57.48</v>
      </c>
      <c r="J192">
        <v>-4.45</v>
      </c>
      <c r="K192">
        <v>1779.56</v>
      </c>
      <c r="L192">
        <v>25900.67</v>
      </c>
      <c r="M192" t="s">
        <v>3232</v>
      </c>
      <c r="N192" t="s">
        <v>3293</v>
      </c>
    </row>
    <row r="193" spans="1:14">
      <c r="A193" t="s">
        <v>3190</v>
      </c>
      <c r="B193" t="s">
        <v>3492</v>
      </c>
      <c r="C193" t="s">
        <v>151</v>
      </c>
      <c r="D193" t="s">
        <v>3252</v>
      </c>
      <c r="E193" t="s">
        <v>3235</v>
      </c>
      <c r="F193" t="s">
        <v>3235</v>
      </c>
      <c r="G193" t="s">
        <v>2312</v>
      </c>
      <c r="H193" t="s">
        <v>2311</v>
      </c>
      <c r="I193">
        <v>55.088000000000001</v>
      </c>
      <c r="J193">
        <v>-2.36</v>
      </c>
      <c r="K193">
        <v>59.81</v>
      </c>
      <c r="L193">
        <v>1077.48</v>
      </c>
      <c r="M193" t="s">
        <v>3232</v>
      </c>
      <c r="N193" t="s">
        <v>3293</v>
      </c>
    </row>
    <row r="194" spans="1:14">
      <c r="A194" t="s">
        <v>3193</v>
      </c>
      <c r="B194" t="s">
        <v>3493</v>
      </c>
      <c r="C194" t="s">
        <v>151</v>
      </c>
      <c r="D194" t="s">
        <v>3252</v>
      </c>
      <c r="E194" t="s">
        <v>3235</v>
      </c>
      <c r="F194" t="s">
        <v>3235</v>
      </c>
      <c r="G194" t="s">
        <v>2312</v>
      </c>
      <c r="H194" t="s">
        <v>2311</v>
      </c>
      <c r="I194">
        <v>56.55</v>
      </c>
      <c r="J194">
        <v>-4.45</v>
      </c>
      <c r="K194">
        <v>235.8</v>
      </c>
      <c r="L194">
        <v>2393</v>
      </c>
      <c r="M194" t="s">
        <v>3232</v>
      </c>
      <c r="N194" t="s">
        <v>3494</v>
      </c>
    </row>
    <row r="195" spans="1:14">
      <c r="A195" t="s">
        <v>3196</v>
      </c>
      <c r="B195" t="s">
        <v>3495</v>
      </c>
      <c r="C195" t="s">
        <v>151</v>
      </c>
      <c r="D195" t="s">
        <v>3252</v>
      </c>
      <c r="E195" t="s">
        <v>3235</v>
      </c>
      <c r="F195" t="s">
        <v>3235</v>
      </c>
      <c r="G195" t="s">
        <v>2312</v>
      </c>
      <c r="H195" t="s">
        <v>2311</v>
      </c>
      <c r="I195">
        <v>55.11</v>
      </c>
      <c r="J195">
        <v>-3.74</v>
      </c>
      <c r="K195">
        <v>114.6</v>
      </c>
      <c r="L195">
        <v>2037</v>
      </c>
      <c r="M195" t="s">
        <v>3232</v>
      </c>
      <c r="N195" t="s">
        <v>3472</v>
      </c>
    </row>
    <row r="196" spans="1:14">
      <c r="A196" t="s">
        <v>3198</v>
      </c>
      <c r="B196" t="s">
        <v>3496</v>
      </c>
      <c r="C196" t="s">
        <v>151</v>
      </c>
      <c r="D196" t="s">
        <v>3252</v>
      </c>
      <c r="E196" t="s">
        <v>3235</v>
      </c>
      <c r="F196" t="s">
        <v>3235</v>
      </c>
      <c r="G196" t="s">
        <v>2312</v>
      </c>
      <c r="H196" t="s">
        <v>2311</v>
      </c>
      <c r="I196">
        <v>55.33</v>
      </c>
      <c r="J196">
        <v>-3.93</v>
      </c>
      <c r="K196">
        <v>119.5</v>
      </c>
      <c r="L196">
        <v>3087</v>
      </c>
      <c r="M196" t="s">
        <v>3232</v>
      </c>
      <c r="N196" t="s">
        <v>3472</v>
      </c>
    </row>
    <row r="197" spans="1:14">
      <c r="A197" t="s">
        <v>3200</v>
      </c>
      <c r="B197" t="s">
        <v>3497</v>
      </c>
      <c r="C197" t="s">
        <v>151</v>
      </c>
      <c r="D197" t="s">
        <v>3252</v>
      </c>
      <c r="E197" t="s">
        <v>3235</v>
      </c>
      <c r="F197" t="s">
        <v>3235</v>
      </c>
      <c r="G197" t="s">
        <v>2312</v>
      </c>
      <c r="H197" t="s">
        <v>2311</v>
      </c>
      <c r="I197">
        <v>57.11</v>
      </c>
      <c r="J197">
        <v>-4.71</v>
      </c>
      <c r="K197">
        <v>84.63000000000001</v>
      </c>
      <c r="L197">
        <v>1067</v>
      </c>
      <c r="M197" t="s">
        <v>3232</v>
      </c>
      <c r="N197" t="s">
        <v>3494</v>
      </c>
    </row>
    <row r="198" spans="1:14">
      <c r="A198" t="s">
        <v>3203</v>
      </c>
      <c r="B198" t="s">
        <v>3498</v>
      </c>
      <c r="C198" t="s">
        <v>151</v>
      </c>
      <c r="D198" t="s">
        <v>3252</v>
      </c>
      <c r="E198" t="s">
        <v>3235</v>
      </c>
      <c r="F198" t="s">
        <v>3235</v>
      </c>
      <c r="G198" t="s">
        <v>2312</v>
      </c>
      <c r="H198" t="s">
        <v>2311</v>
      </c>
      <c r="I198">
        <v>57.45</v>
      </c>
      <c r="J198">
        <v>-2.02</v>
      </c>
      <c r="K198">
        <v>129.4</v>
      </c>
      <c r="L198">
        <v>1698</v>
      </c>
      <c r="M198" t="s">
        <v>3232</v>
      </c>
      <c r="N198" t="s">
        <v>3253</v>
      </c>
    </row>
    <row r="199" spans="1:14">
      <c r="A199" t="s">
        <v>3206</v>
      </c>
      <c r="B199" t="s">
        <v>3499</v>
      </c>
      <c r="C199" t="s">
        <v>151</v>
      </c>
      <c r="D199" t="s">
        <v>3252</v>
      </c>
      <c r="E199" t="s">
        <v>3235</v>
      </c>
      <c r="F199" t="s">
        <v>3235</v>
      </c>
      <c r="G199" t="s">
        <v>2312</v>
      </c>
      <c r="H199" t="s">
        <v>2311</v>
      </c>
      <c r="I199">
        <v>57.28</v>
      </c>
      <c r="J199">
        <v>-4.41</v>
      </c>
      <c r="K199">
        <v>191.53</v>
      </c>
      <c r="L199">
        <v>2134</v>
      </c>
      <c r="M199" t="s">
        <v>3232</v>
      </c>
      <c r="N199" t="s">
        <v>3500</v>
      </c>
    </row>
    <row r="200" spans="1:14">
      <c r="A200" t="s">
        <v>3209</v>
      </c>
      <c r="B200" t="s">
        <v>3501</v>
      </c>
      <c r="C200" t="s">
        <v>151</v>
      </c>
      <c r="D200" t="s">
        <v>3252</v>
      </c>
      <c r="E200" t="s">
        <v>3235</v>
      </c>
      <c r="F200" t="s">
        <v>3235</v>
      </c>
      <c r="G200" t="s">
        <v>2312</v>
      </c>
      <c r="H200" t="s">
        <v>2311</v>
      </c>
      <c r="I200">
        <v>57.29</v>
      </c>
      <c r="J200">
        <v>-4.29</v>
      </c>
      <c r="K200">
        <v>435.93</v>
      </c>
      <c r="L200">
        <v>3255</v>
      </c>
      <c r="M200" t="s">
        <v>3232</v>
      </c>
      <c r="N200" t="s">
        <v>3502</v>
      </c>
    </row>
    <row r="201" spans="1:14">
      <c r="A201" t="s">
        <v>3212</v>
      </c>
      <c r="B201" t="s">
        <v>3503</v>
      </c>
      <c r="C201" t="s">
        <v>151</v>
      </c>
      <c r="D201" t="s">
        <v>3252</v>
      </c>
      <c r="E201" t="s">
        <v>3255</v>
      </c>
      <c r="F201" t="s">
        <v>3255</v>
      </c>
      <c r="G201" t="s">
        <v>2312</v>
      </c>
      <c r="H201" t="s">
        <v>2311</v>
      </c>
      <c r="I201">
        <v>55.95</v>
      </c>
      <c r="J201">
        <v>-3.59</v>
      </c>
      <c r="K201">
        <v>247.08</v>
      </c>
      <c r="L201">
        <v>2781</v>
      </c>
      <c r="M201" t="s">
        <v>3232</v>
      </c>
      <c r="N201" t="s">
        <v>3504</v>
      </c>
    </row>
    <row r="202" spans="1:14">
      <c r="G202" t="s">
        <v>3231</v>
      </c>
      <c r="H202" t="s">
        <v>3231</v>
      </c>
    </row>
    <row r="203" spans="1:14">
      <c r="K203">
        <f>SUM(K4:K201)</f>
        <v>102535.03000000001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92D050"/>
  </sheetPr>
  <dimension ref="A1:AA109"/>
  <sheetViews>
    <sheetView view="pageBreakPreview" topLeftCell="A11" zoomScaleNormal="78" zoomScaleSheetLayoutView="100" workbookViewId="0">
      <selection activeCell="B1" sqref="B1"/>
    </sheetView>
  </sheetViews>
  <sheetFormatPr defaultColWidth="9" defaultRowHeight="14.1"/>
  <cols>
    <col min="1" max="1" width="7.42578125" style="258" customWidth="1"/>
    <col min="2" max="2" width="27.42578125" style="259" customWidth="1"/>
    <col min="3" max="3" width="31.42578125" style="259" customWidth="1"/>
    <col min="4" max="4" width="41.140625" style="260" customWidth="1"/>
    <col min="5" max="5" width="2.85546875" style="245" customWidth="1"/>
    <col min="6" max="11" width="9" style="256" hidden="1" customWidth="1"/>
    <col min="12" max="16384" width="9" style="256"/>
  </cols>
  <sheetData>
    <row r="1" spans="1:11" ht="28.5" thickBot="1">
      <c r="A1" s="241">
        <v>1</v>
      </c>
      <c r="B1" s="242" t="s">
        <v>45</v>
      </c>
      <c r="C1" s="243" t="s">
        <v>46</v>
      </c>
      <c r="D1" s="244"/>
      <c r="K1" s="256" t="s">
        <v>47</v>
      </c>
    </row>
    <row r="2" spans="1:11">
      <c r="A2" s="246">
        <v>1.1000000000000001</v>
      </c>
      <c r="B2" s="247" t="s">
        <v>48</v>
      </c>
      <c r="C2" s="247" t="s">
        <v>49</v>
      </c>
      <c r="D2" s="248" t="s">
        <v>50</v>
      </c>
      <c r="K2" s="256" t="s">
        <v>47</v>
      </c>
    </row>
    <row r="3" spans="1:11" ht="27.95">
      <c r="A3" s="249" t="s">
        <v>51</v>
      </c>
      <c r="B3" s="250" t="s">
        <v>52</v>
      </c>
      <c r="C3" s="251" t="s">
        <v>53</v>
      </c>
      <c r="D3" s="252" t="s">
        <v>54</v>
      </c>
      <c r="K3" s="256" t="s">
        <v>47</v>
      </c>
    </row>
    <row r="4" spans="1:11" ht="58.5" customHeight="1">
      <c r="A4" s="249" t="s">
        <v>55</v>
      </c>
      <c r="B4" s="253" t="s">
        <v>56</v>
      </c>
      <c r="C4" s="254" t="s">
        <v>57</v>
      </c>
      <c r="D4" s="252"/>
      <c r="K4" s="256" t="s">
        <v>47</v>
      </c>
    </row>
    <row r="5" spans="1:11" s="49" customFormat="1" ht="79.5" hidden="1" customHeight="1">
      <c r="A5" s="100" t="s">
        <v>58</v>
      </c>
      <c r="B5" s="255" t="s">
        <v>59</v>
      </c>
      <c r="C5" s="51"/>
      <c r="D5" s="101" t="s">
        <v>60</v>
      </c>
      <c r="E5" s="114"/>
      <c r="K5" s="49" t="s">
        <v>61</v>
      </c>
    </row>
    <row r="6" spans="1:11" s="49" customFormat="1" ht="69.75" hidden="1" customHeight="1">
      <c r="A6" s="100" t="s">
        <v>62</v>
      </c>
      <c r="B6" s="255" t="s">
        <v>63</v>
      </c>
      <c r="C6" s="51"/>
      <c r="D6" s="101" t="s">
        <v>60</v>
      </c>
      <c r="E6" s="114"/>
      <c r="K6" s="49" t="s">
        <v>61</v>
      </c>
    </row>
    <row r="7" spans="1:11" ht="115.5" hidden="1" customHeight="1">
      <c r="A7" s="249" t="s">
        <v>64</v>
      </c>
      <c r="B7" s="293" t="s">
        <v>65</v>
      </c>
      <c r="C7" s="294"/>
      <c r="D7" s="295" t="s">
        <v>66</v>
      </c>
      <c r="K7" s="256" t="s">
        <v>67</v>
      </c>
    </row>
    <row r="8" spans="1:11" s="36" customFormat="1" ht="69.95" hidden="1">
      <c r="A8" s="199" t="s">
        <v>68</v>
      </c>
      <c r="B8" s="257" t="s">
        <v>69</v>
      </c>
      <c r="C8" s="51"/>
      <c r="D8" s="212" t="s">
        <v>70</v>
      </c>
      <c r="E8" s="114"/>
      <c r="K8" s="36" t="s">
        <v>61</v>
      </c>
    </row>
    <row r="9" spans="1:11">
      <c r="K9" s="256" t="s">
        <v>47</v>
      </c>
    </row>
    <row r="10" spans="1:11" ht="14.45" thickBot="1">
      <c r="A10" s="246">
        <v>1.2</v>
      </c>
      <c r="B10" s="261" t="s">
        <v>71</v>
      </c>
      <c r="C10" s="261"/>
      <c r="D10" s="262"/>
      <c r="K10" s="256" t="s">
        <v>47</v>
      </c>
    </row>
    <row r="11" spans="1:11" ht="28.5" thickBot="1">
      <c r="A11" s="263" t="s">
        <v>72</v>
      </c>
      <c r="B11" s="264" t="s">
        <v>73</v>
      </c>
      <c r="C11" s="254" t="s">
        <v>74</v>
      </c>
      <c r="D11" s="265"/>
      <c r="K11" s="256" t="s">
        <v>47</v>
      </c>
    </row>
    <row r="12" spans="1:11" ht="28.5" thickBot="1">
      <c r="A12" s="263" t="s">
        <v>75</v>
      </c>
      <c r="B12" s="264" t="s">
        <v>76</v>
      </c>
      <c r="C12" s="254"/>
      <c r="D12" s="407"/>
      <c r="K12" s="256" t="s">
        <v>47</v>
      </c>
    </row>
    <row r="13" spans="1:11" ht="14.45" thickBot="1">
      <c r="A13" s="263" t="s">
        <v>77</v>
      </c>
      <c r="B13" s="259" t="s">
        <v>78</v>
      </c>
      <c r="C13" s="406" t="s">
        <v>79</v>
      </c>
      <c r="D13" s="265"/>
      <c r="K13" s="256" t="s">
        <v>47</v>
      </c>
    </row>
    <row r="14" spans="1:11" ht="14.45" thickBot="1">
      <c r="A14" s="263" t="s">
        <v>80</v>
      </c>
      <c r="B14" s="264" t="s">
        <v>81</v>
      </c>
      <c r="C14" s="254" t="s">
        <v>82</v>
      </c>
      <c r="D14" s="265"/>
      <c r="K14" s="256" t="s">
        <v>47</v>
      </c>
    </row>
    <row r="15" spans="1:11" ht="28.5" thickBot="1">
      <c r="A15" s="263" t="s">
        <v>83</v>
      </c>
      <c r="B15" s="264" t="s">
        <v>84</v>
      </c>
      <c r="C15" s="254" t="s">
        <v>85</v>
      </c>
      <c r="D15" s="266" t="s">
        <v>86</v>
      </c>
      <c r="G15" s="256" t="s">
        <v>87</v>
      </c>
      <c r="K15" s="256" t="s">
        <v>47</v>
      </c>
    </row>
    <row r="16" spans="1:11" ht="14.45" thickBot="1">
      <c r="A16" s="263" t="s">
        <v>88</v>
      </c>
      <c r="B16" s="264" t="s">
        <v>89</v>
      </c>
      <c r="C16" s="254" t="s">
        <v>5</v>
      </c>
      <c r="D16" s="265"/>
      <c r="G16" s="256" t="s">
        <v>90</v>
      </c>
      <c r="K16" s="256" t="s">
        <v>47</v>
      </c>
    </row>
    <row r="17" spans="1:11" ht="28.5" thickBot="1">
      <c r="A17" s="263" t="s">
        <v>91</v>
      </c>
      <c r="B17" s="264" t="s">
        <v>92</v>
      </c>
      <c r="C17" s="254" t="s">
        <v>93</v>
      </c>
      <c r="D17" s="265"/>
      <c r="G17" s="256" t="s">
        <v>94</v>
      </c>
      <c r="K17" s="256" t="s">
        <v>47</v>
      </c>
    </row>
    <row r="18" spans="1:11" ht="14.45" thickBot="1">
      <c r="A18" s="263" t="s">
        <v>95</v>
      </c>
      <c r="B18" s="264" t="s">
        <v>96</v>
      </c>
      <c r="C18" s="254"/>
      <c r="D18" s="265"/>
      <c r="G18" s="256" t="s">
        <v>97</v>
      </c>
      <c r="K18" s="256" t="s">
        <v>47</v>
      </c>
    </row>
    <row r="19" spans="1:11" ht="14.45" thickBot="1">
      <c r="A19" s="263" t="s">
        <v>98</v>
      </c>
      <c r="B19" s="264" t="s">
        <v>99</v>
      </c>
      <c r="C19" s="254" t="s">
        <v>100</v>
      </c>
      <c r="D19" s="265"/>
      <c r="G19" s="256" t="s">
        <v>101</v>
      </c>
      <c r="K19" s="256" t="s">
        <v>47</v>
      </c>
    </row>
    <row r="20" spans="1:11" ht="14.45" thickBot="1">
      <c r="A20" s="263" t="s">
        <v>102</v>
      </c>
      <c r="B20" s="264" t="s">
        <v>103</v>
      </c>
      <c r="C20" s="254" t="s">
        <v>104</v>
      </c>
      <c r="D20" s="265"/>
      <c r="G20" s="256" t="s">
        <v>105</v>
      </c>
      <c r="K20" s="256" t="s">
        <v>47</v>
      </c>
    </row>
    <row r="21" spans="1:11" ht="40.5" customHeight="1">
      <c r="A21" s="263" t="s">
        <v>106</v>
      </c>
      <c r="B21" s="259" t="s">
        <v>107</v>
      </c>
      <c r="C21" s="254" t="s">
        <v>82</v>
      </c>
      <c r="D21" s="267" t="s">
        <v>108</v>
      </c>
      <c r="K21" s="256" t="s">
        <v>47</v>
      </c>
    </row>
    <row r="22" spans="1:11" ht="56.1">
      <c r="A22" s="263" t="s">
        <v>109</v>
      </c>
      <c r="B22" s="268" t="s">
        <v>110</v>
      </c>
      <c r="C22" s="254" t="s">
        <v>111</v>
      </c>
      <c r="D22" s="267"/>
      <c r="K22" s="256" t="s">
        <v>47</v>
      </c>
    </row>
    <row r="23" spans="1:11">
      <c r="A23" s="263"/>
      <c r="C23" s="254"/>
      <c r="D23" s="265"/>
      <c r="K23" s="256" t="s">
        <v>47</v>
      </c>
    </row>
    <row r="24" spans="1:11" ht="14.45" thickBot="1">
      <c r="A24" s="246">
        <v>1.3</v>
      </c>
      <c r="B24" s="269" t="s">
        <v>112</v>
      </c>
      <c r="C24" s="270"/>
      <c r="D24" s="262"/>
      <c r="K24" s="256" t="s">
        <v>47</v>
      </c>
    </row>
    <row r="25" spans="1:11" ht="26.25" customHeight="1" thickBot="1">
      <c r="A25" s="263" t="s">
        <v>113</v>
      </c>
      <c r="B25" s="264" t="s">
        <v>114</v>
      </c>
      <c r="C25" s="254" t="s">
        <v>115</v>
      </c>
      <c r="D25" s="266" t="s">
        <v>116</v>
      </c>
      <c r="G25" s="256" t="s">
        <v>117</v>
      </c>
      <c r="K25" s="256" t="s">
        <v>47</v>
      </c>
    </row>
    <row r="26" spans="1:11" ht="101.25" customHeight="1">
      <c r="A26" s="263" t="s">
        <v>118</v>
      </c>
      <c r="B26" s="259" t="s">
        <v>119</v>
      </c>
      <c r="C26" s="254" t="s">
        <v>94</v>
      </c>
      <c r="D26" s="267" t="s">
        <v>120</v>
      </c>
      <c r="G26" s="256" t="s">
        <v>115</v>
      </c>
      <c r="K26" s="256" t="s">
        <v>47</v>
      </c>
    </row>
    <row r="27" spans="1:11" ht="101.25" customHeight="1">
      <c r="A27" s="263" t="s">
        <v>121</v>
      </c>
      <c r="B27" s="259" t="s">
        <v>119</v>
      </c>
      <c r="C27" s="254" t="s">
        <v>105</v>
      </c>
      <c r="D27" s="267" t="s">
        <v>122</v>
      </c>
      <c r="K27" s="256" t="s">
        <v>61</v>
      </c>
    </row>
    <row r="28" spans="1:11" ht="42.6" thickBot="1">
      <c r="A28" s="263" t="s">
        <v>123</v>
      </c>
      <c r="B28" s="259" t="s">
        <v>124</v>
      </c>
      <c r="C28" s="254" t="s">
        <v>11</v>
      </c>
      <c r="D28" s="267" t="s">
        <v>125</v>
      </c>
      <c r="K28" s="256" t="s">
        <v>47</v>
      </c>
    </row>
    <row r="29" spans="1:11" ht="34.5" customHeight="1" thickBot="1">
      <c r="A29" s="263" t="s">
        <v>126</v>
      </c>
      <c r="B29" s="264" t="s">
        <v>127</v>
      </c>
      <c r="C29" s="254">
        <v>198</v>
      </c>
      <c r="D29" s="267" t="s">
        <v>128</v>
      </c>
      <c r="K29" s="256" t="s">
        <v>47</v>
      </c>
    </row>
    <row r="30" spans="1:11" ht="27.95">
      <c r="A30" s="263" t="s">
        <v>129</v>
      </c>
      <c r="B30" s="259" t="s">
        <v>130</v>
      </c>
      <c r="C30" s="254">
        <v>198</v>
      </c>
      <c r="D30" s="267" t="s">
        <v>131</v>
      </c>
      <c r="K30" s="256" t="s">
        <v>47</v>
      </c>
    </row>
    <row r="31" spans="1:11">
      <c r="A31" s="263" t="s">
        <v>132</v>
      </c>
      <c r="B31" s="259" t="s">
        <v>89</v>
      </c>
      <c r="C31" s="254" t="s">
        <v>5</v>
      </c>
      <c r="D31" s="267"/>
      <c r="K31" s="256" t="s">
        <v>47</v>
      </c>
    </row>
    <row r="32" spans="1:11">
      <c r="A32" s="263" t="s">
        <v>133</v>
      </c>
      <c r="B32" s="259" t="s">
        <v>134</v>
      </c>
      <c r="C32" s="254" t="s">
        <v>135</v>
      </c>
      <c r="D32" s="265"/>
      <c r="K32" s="256" t="s">
        <v>47</v>
      </c>
    </row>
    <row r="33" spans="1:11" ht="42">
      <c r="A33" s="263" t="s">
        <v>136</v>
      </c>
      <c r="B33" s="259" t="s">
        <v>137</v>
      </c>
      <c r="C33" s="254" t="s">
        <v>138</v>
      </c>
      <c r="D33" s="267" t="s">
        <v>139</v>
      </c>
      <c r="K33" s="256" t="s">
        <v>47</v>
      </c>
    </row>
    <row r="34" spans="1:11" ht="58.5" customHeight="1">
      <c r="A34" s="263" t="s">
        <v>140</v>
      </c>
      <c r="B34" s="259" t="s">
        <v>141</v>
      </c>
      <c r="C34" s="254" t="s">
        <v>138</v>
      </c>
      <c r="D34" s="267" t="s">
        <v>142</v>
      </c>
      <c r="G34" s="256" t="s">
        <v>143</v>
      </c>
      <c r="K34" s="256" t="s">
        <v>47</v>
      </c>
    </row>
    <row r="35" spans="1:11" ht="14.45" thickBot="1">
      <c r="A35" s="263" t="s">
        <v>144</v>
      </c>
      <c r="B35" s="259" t="s">
        <v>145</v>
      </c>
      <c r="C35" s="254" t="s">
        <v>146</v>
      </c>
      <c r="D35" s="267" t="s">
        <v>147</v>
      </c>
      <c r="G35" s="256" t="s">
        <v>148</v>
      </c>
      <c r="K35" s="256" t="s">
        <v>47</v>
      </c>
    </row>
    <row r="36" spans="1:11" ht="14.45" thickBot="1">
      <c r="A36" s="263" t="s">
        <v>149</v>
      </c>
      <c r="B36" s="264" t="s">
        <v>150</v>
      </c>
      <c r="C36" s="254" t="s">
        <v>151</v>
      </c>
      <c r="D36" s="267" t="s">
        <v>152</v>
      </c>
      <c r="G36" s="256" t="s">
        <v>153</v>
      </c>
      <c r="K36" s="259" t="s">
        <v>47</v>
      </c>
    </row>
    <row r="37" spans="1:11">
      <c r="A37" s="263"/>
      <c r="C37" s="254"/>
      <c r="D37" s="265"/>
      <c r="G37" s="256" t="s">
        <v>151</v>
      </c>
      <c r="K37" s="259" t="s">
        <v>47</v>
      </c>
    </row>
    <row r="38" spans="1:11" ht="15.95" hidden="1">
      <c r="A38" s="249" t="s">
        <v>154</v>
      </c>
      <c r="B38" s="296" t="s">
        <v>155</v>
      </c>
      <c r="C38" s="289">
        <v>353</v>
      </c>
      <c r="D38" s="289" t="s">
        <v>156</v>
      </c>
      <c r="G38" s="256" t="s">
        <v>157</v>
      </c>
      <c r="K38" s="256" t="s">
        <v>158</v>
      </c>
    </row>
    <row r="39" spans="1:11" ht="27.95" hidden="1">
      <c r="A39" s="263"/>
      <c r="B39" s="297" t="s">
        <v>159</v>
      </c>
      <c r="C39" s="298"/>
      <c r="D39" s="299"/>
      <c r="G39" s="256" t="s">
        <v>160</v>
      </c>
      <c r="K39" s="256" t="s">
        <v>158</v>
      </c>
    </row>
    <row r="40" spans="1:11" ht="27.95" hidden="1">
      <c r="A40" s="263"/>
      <c r="B40" s="297" t="s">
        <v>161</v>
      </c>
      <c r="C40" s="298"/>
      <c r="D40" s="299"/>
      <c r="K40" s="256" t="s">
        <v>158</v>
      </c>
    </row>
    <row r="41" spans="1:11" hidden="1">
      <c r="A41" s="263"/>
      <c r="B41" s="297" t="s">
        <v>162</v>
      </c>
      <c r="C41" s="298"/>
      <c r="D41" s="299"/>
      <c r="K41" s="256" t="s">
        <v>158</v>
      </c>
    </row>
    <row r="42" spans="1:11" hidden="1">
      <c r="A42" s="263"/>
      <c r="B42" s="297" t="s">
        <v>163</v>
      </c>
      <c r="C42" s="298"/>
      <c r="D42" s="299"/>
      <c r="K42" s="256" t="s">
        <v>158</v>
      </c>
    </row>
    <row r="43" spans="1:11" hidden="1">
      <c r="A43" s="263"/>
      <c r="B43" s="297" t="s">
        <v>164</v>
      </c>
      <c r="C43" s="298"/>
      <c r="D43" s="299"/>
      <c r="K43" s="256" t="s">
        <v>158</v>
      </c>
    </row>
    <row r="44" spans="1:11" hidden="1">
      <c r="A44" s="263"/>
      <c r="B44" s="297" t="s">
        <v>165</v>
      </c>
      <c r="C44" s="298"/>
      <c r="D44" s="299"/>
      <c r="K44" s="256" t="s">
        <v>158</v>
      </c>
    </row>
    <row r="45" spans="1:11" hidden="1">
      <c r="A45" s="263"/>
      <c r="B45" s="250"/>
      <c r="C45" s="300"/>
      <c r="D45" s="301"/>
      <c r="K45" s="256" t="s">
        <v>158</v>
      </c>
    </row>
    <row r="46" spans="1:11" s="36" customFormat="1">
      <c r="A46" s="99" t="s">
        <v>166</v>
      </c>
      <c r="B46" s="211" t="s">
        <v>167</v>
      </c>
      <c r="C46" s="959">
        <v>513</v>
      </c>
      <c r="D46" s="198"/>
      <c r="E46" s="114"/>
      <c r="G46" s="36" t="s">
        <v>151</v>
      </c>
      <c r="K46" s="36" t="s">
        <v>61</v>
      </c>
    </row>
    <row r="47" spans="1:11">
      <c r="A47" s="263"/>
      <c r="B47" s="250"/>
      <c r="C47" s="271"/>
      <c r="D47" s="272"/>
      <c r="K47" s="256" t="s">
        <v>47</v>
      </c>
    </row>
    <row r="48" spans="1:11">
      <c r="A48" s="246">
        <v>1.4</v>
      </c>
      <c r="B48" s="269" t="s">
        <v>168</v>
      </c>
      <c r="C48" s="270"/>
      <c r="D48" s="273" t="s">
        <v>169</v>
      </c>
      <c r="K48" s="256" t="s">
        <v>47</v>
      </c>
    </row>
    <row r="49" spans="1:11" ht="42.6" thickBot="1">
      <c r="A49" s="249" t="s">
        <v>170</v>
      </c>
      <c r="B49" s="250" t="s">
        <v>171</v>
      </c>
      <c r="C49" s="251" t="s">
        <v>172</v>
      </c>
      <c r="D49" s="252" t="s">
        <v>173</v>
      </c>
      <c r="K49" s="256" t="s">
        <v>47</v>
      </c>
    </row>
    <row r="50" spans="1:11" ht="31.5" customHeight="1">
      <c r="A50" s="249"/>
      <c r="B50" s="990" t="s">
        <v>174</v>
      </c>
      <c r="C50" s="254" t="s">
        <v>175</v>
      </c>
      <c r="D50" s="266" t="s">
        <v>176</v>
      </c>
      <c r="K50" s="256" t="s">
        <v>47</v>
      </c>
    </row>
    <row r="51" spans="1:11" ht="31.5" customHeight="1">
      <c r="A51" s="249"/>
      <c r="B51" s="991"/>
      <c r="C51" s="254"/>
      <c r="D51" s="267" t="s">
        <v>177</v>
      </c>
      <c r="K51" s="256" t="s">
        <v>47</v>
      </c>
    </row>
    <row r="52" spans="1:11" ht="14.45" thickBot="1">
      <c r="A52" s="249"/>
      <c r="B52" s="992"/>
      <c r="C52" s="254"/>
      <c r="D52" s="274" t="s">
        <v>178</v>
      </c>
      <c r="K52" s="256" t="s">
        <v>61</v>
      </c>
    </row>
    <row r="53" spans="1:11" ht="27.95">
      <c r="A53" s="249"/>
      <c r="B53" s="993" t="s">
        <v>179</v>
      </c>
      <c r="C53" s="254" t="s">
        <v>175</v>
      </c>
      <c r="D53" s="266" t="s">
        <v>180</v>
      </c>
      <c r="K53" s="256" t="s">
        <v>47</v>
      </c>
    </row>
    <row r="54" spans="1:11" ht="14.45" thickBot="1">
      <c r="A54" s="249"/>
      <c r="B54" s="994"/>
      <c r="C54" s="254"/>
      <c r="D54" s="267" t="s">
        <v>181</v>
      </c>
      <c r="K54" s="256" t="s">
        <v>47</v>
      </c>
    </row>
    <row r="55" spans="1:11" s="36" customFormat="1" ht="42">
      <c r="A55" s="99"/>
      <c r="B55" s="275" t="s">
        <v>182</v>
      </c>
      <c r="C55" s="51"/>
      <c r="D55" s="101" t="s">
        <v>183</v>
      </c>
      <c r="E55" s="114"/>
      <c r="K55" s="36" t="s">
        <v>61</v>
      </c>
    </row>
    <row r="56" spans="1:11">
      <c r="A56" s="249"/>
      <c r="B56" s="253"/>
      <c r="C56" s="254"/>
      <c r="D56" s="267"/>
    </row>
    <row r="57" spans="1:11" ht="14.45" thickBot="1">
      <c r="A57" s="249" t="s">
        <v>184</v>
      </c>
      <c r="B57" s="253" t="s">
        <v>185</v>
      </c>
      <c r="C57" s="960">
        <v>102535.03</v>
      </c>
      <c r="D57" s="277"/>
      <c r="K57" s="256" t="s">
        <v>47</v>
      </c>
    </row>
    <row r="58" spans="1:11" ht="28.5" hidden="1" thickBot="1">
      <c r="A58" s="249" t="s">
        <v>186</v>
      </c>
      <c r="B58" s="253" t="s">
        <v>187</v>
      </c>
      <c r="C58" s="276"/>
      <c r="D58" s="266" t="s">
        <v>188</v>
      </c>
      <c r="K58" s="256" t="s">
        <v>67</v>
      </c>
    </row>
    <row r="59" spans="1:11" ht="28.5" hidden="1" thickBot="1">
      <c r="A59" s="249" t="s">
        <v>189</v>
      </c>
      <c r="B59" s="253" t="s">
        <v>190</v>
      </c>
      <c r="C59" s="276"/>
      <c r="D59" s="266"/>
      <c r="K59" s="256" t="s">
        <v>67</v>
      </c>
    </row>
    <row r="60" spans="1:11" ht="70.5" hidden="1" thickBot="1">
      <c r="A60" s="249" t="s">
        <v>191</v>
      </c>
      <c r="B60" s="253" t="s">
        <v>192</v>
      </c>
      <c r="C60" s="276"/>
      <c r="D60" s="266"/>
      <c r="K60" s="256" t="s">
        <v>67</v>
      </c>
    </row>
    <row r="61" spans="1:11" ht="98.45" hidden="1" thickBot="1">
      <c r="A61" s="258" t="s">
        <v>193</v>
      </c>
      <c r="B61" s="253" t="s">
        <v>194</v>
      </c>
      <c r="C61" s="276"/>
      <c r="D61" s="266"/>
      <c r="K61" s="256" t="s">
        <v>67</v>
      </c>
    </row>
    <row r="62" spans="1:11" ht="28.5" thickBot="1">
      <c r="A62" s="249" t="s">
        <v>195</v>
      </c>
      <c r="B62" s="278" t="s">
        <v>196</v>
      </c>
      <c r="C62" s="254" t="s">
        <v>197</v>
      </c>
      <c r="D62" s="267" t="s">
        <v>198</v>
      </c>
      <c r="G62" s="256" t="s">
        <v>199</v>
      </c>
      <c r="K62" s="256" t="s">
        <v>47</v>
      </c>
    </row>
    <row r="63" spans="1:11" ht="27.95">
      <c r="A63" s="249" t="s">
        <v>200</v>
      </c>
      <c r="B63" s="253" t="s">
        <v>201</v>
      </c>
      <c r="C63" s="254" t="s">
        <v>202</v>
      </c>
      <c r="D63" s="266" t="s">
        <v>203</v>
      </c>
      <c r="G63" s="256" t="s">
        <v>165</v>
      </c>
      <c r="K63" s="256" t="s">
        <v>47</v>
      </c>
    </row>
    <row r="64" spans="1:11" ht="105" hidden="1" customHeight="1">
      <c r="A64" s="249" t="s">
        <v>204</v>
      </c>
      <c r="B64" s="253" t="s">
        <v>205</v>
      </c>
      <c r="C64" s="302" t="s">
        <v>206</v>
      </c>
      <c r="D64" s="303" t="s">
        <v>207</v>
      </c>
      <c r="G64" s="256" t="s">
        <v>197</v>
      </c>
      <c r="K64" s="256" t="s">
        <v>67</v>
      </c>
    </row>
    <row r="65" spans="1:11" ht="49.5" hidden="1" customHeight="1">
      <c r="A65" s="249"/>
      <c r="B65" s="253" t="s">
        <v>208</v>
      </c>
      <c r="C65" s="276" t="s">
        <v>209</v>
      </c>
      <c r="D65" s="303"/>
      <c r="K65" s="256" t="s">
        <v>67</v>
      </c>
    </row>
    <row r="66" spans="1:11" ht="61.5" customHeight="1">
      <c r="A66" s="249"/>
      <c r="B66" s="275" t="s">
        <v>210</v>
      </c>
      <c r="C66" s="259" t="s">
        <v>211</v>
      </c>
      <c r="D66" s="213" t="s">
        <v>212</v>
      </c>
      <c r="K66" s="256" t="s">
        <v>61</v>
      </c>
    </row>
    <row r="67" spans="1:11" ht="20.45" hidden="1" customHeight="1">
      <c r="A67" s="249" t="s">
        <v>213</v>
      </c>
      <c r="B67" s="283" t="s">
        <v>214</v>
      </c>
      <c r="C67" s="254"/>
      <c r="D67" s="303" t="s">
        <v>215</v>
      </c>
      <c r="K67" s="256" t="s">
        <v>67</v>
      </c>
    </row>
    <row r="68" spans="1:11" ht="14.1" hidden="1" customHeight="1">
      <c r="A68" s="304" t="s">
        <v>216</v>
      </c>
      <c r="B68" s="283" t="s">
        <v>217</v>
      </c>
      <c r="C68" s="254"/>
      <c r="D68" s="303" t="s">
        <v>215</v>
      </c>
      <c r="K68" s="256" t="s">
        <v>67</v>
      </c>
    </row>
    <row r="69" spans="1:11" ht="17.100000000000001" hidden="1" customHeight="1">
      <c r="A69" s="305" t="s">
        <v>218</v>
      </c>
      <c r="B69" s="253" t="s">
        <v>219</v>
      </c>
      <c r="C69" s="254"/>
      <c r="D69" s="266" t="s">
        <v>220</v>
      </c>
      <c r="K69" s="256" t="s">
        <v>67</v>
      </c>
    </row>
    <row r="70" spans="1:11" ht="12.6" hidden="1" customHeight="1">
      <c r="A70" s="305" t="s">
        <v>221</v>
      </c>
      <c r="B70" s="253" t="s">
        <v>222</v>
      </c>
      <c r="C70" s="254"/>
      <c r="D70" s="277"/>
      <c r="K70" s="256" t="s">
        <v>67</v>
      </c>
    </row>
    <row r="71" spans="1:11" ht="16.5" hidden="1" customHeight="1">
      <c r="A71" s="305" t="s">
        <v>223</v>
      </c>
      <c r="B71" s="253" t="s">
        <v>224</v>
      </c>
      <c r="C71" s="254"/>
      <c r="D71" s="267" t="s">
        <v>225</v>
      </c>
      <c r="K71" s="256" t="s">
        <v>67</v>
      </c>
    </row>
    <row r="72" spans="1:11" ht="27.95">
      <c r="A72" s="249" t="s">
        <v>226</v>
      </c>
      <c r="B72" s="253" t="s">
        <v>227</v>
      </c>
      <c r="C72" s="254" t="s">
        <v>209</v>
      </c>
      <c r="D72" s="267" t="s">
        <v>228</v>
      </c>
      <c r="K72" s="256" t="s">
        <v>47</v>
      </c>
    </row>
    <row r="73" spans="1:11" ht="27.95">
      <c r="A73" s="249" t="s">
        <v>229</v>
      </c>
      <c r="B73" s="253" t="s">
        <v>230</v>
      </c>
      <c r="C73" s="276" t="s">
        <v>231</v>
      </c>
      <c r="D73" s="267" t="s">
        <v>232</v>
      </c>
      <c r="K73" s="256" t="s">
        <v>47</v>
      </c>
    </row>
    <row r="74" spans="1:11">
      <c r="A74" s="249" t="s">
        <v>233</v>
      </c>
      <c r="B74" s="253" t="s">
        <v>234</v>
      </c>
      <c r="C74" s="409"/>
      <c r="D74" s="277"/>
      <c r="K74" s="256" t="s">
        <v>47</v>
      </c>
    </row>
    <row r="75" spans="1:11">
      <c r="A75" s="249"/>
      <c r="B75" s="253" t="s">
        <v>235</v>
      </c>
      <c r="C75" s="409"/>
      <c r="D75" s="277"/>
      <c r="K75" s="256" t="s">
        <v>47</v>
      </c>
    </row>
    <row r="76" spans="1:11" ht="69.95" hidden="1">
      <c r="A76" s="249" t="s">
        <v>236</v>
      </c>
      <c r="B76" s="253" t="s">
        <v>237</v>
      </c>
      <c r="C76" s="254"/>
      <c r="D76" s="277"/>
      <c r="K76" s="256" t="s">
        <v>67</v>
      </c>
    </row>
    <row r="77" spans="1:11" ht="69.95">
      <c r="A77" s="249" t="s">
        <v>238</v>
      </c>
      <c r="B77" s="253" t="s">
        <v>239</v>
      </c>
      <c r="C77" s="254" t="s">
        <v>240</v>
      </c>
      <c r="D77" s="267" t="s">
        <v>241</v>
      </c>
      <c r="K77" s="256" t="s">
        <v>47</v>
      </c>
    </row>
    <row r="78" spans="1:11" ht="28.5" thickBot="1">
      <c r="A78" s="249" t="s">
        <v>242</v>
      </c>
      <c r="B78" s="253" t="s">
        <v>243</v>
      </c>
      <c r="C78" s="254" t="s">
        <v>244</v>
      </c>
      <c r="D78" s="267" t="s">
        <v>245</v>
      </c>
      <c r="K78" s="256" t="s">
        <v>47</v>
      </c>
    </row>
    <row r="79" spans="1:11" ht="28.5" thickBot="1">
      <c r="A79" s="249" t="s">
        <v>246</v>
      </c>
      <c r="B79" s="278" t="s">
        <v>247</v>
      </c>
      <c r="C79" s="254" t="s">
        <v>248</v>
      </c>
      <c r="D79" s="279" t="s">
        <v>249</v>
      </c>
      <c r="K79" s="256" t="s">
        <v>47</v>
      </c>
    </row>
    <row r="80" spans="1:11">
      <c r="A80" s="249"/>
      <c r="B80" s="280" t="s">
        <v>250</v>
      </c>
      <c r="C80" s="281"/>
      <c r="D80" s="282"/>
      <c r="K80" s="256" t="s">
        <v>47</v>
      </c>
    </row>
    <row r="81" spans="1:11">
      <c r="A81" s="249" t="s">
        <v>251</v>
      </c>
      <c r="B81" s="253" t="s">
        <v>252</v>
      </c>
      <c r="C81" s="254" t="s">
        <v>253</v>
      </c>
      <c r="D81" s="267" t="s">
        <v>225</v>
      </c>
      <c r="K81" s="256" t="s">
        <v>47</v>
      </c>
    </row>
    <row r="82" spans="1:11" ht="14.45" hidden="1" thickBot="1">
      <c r="A82" s="249" t="s">
        <v>254</v>
      </c>
      <c r="B82" s="278" t="s">
        <v>255</v>
      </c>
      <c r="C82" s="254"/>
      <c r="D82" s="267" t="s">
        <v>225</v>
      </c>
      <c r="K82" s="256" t="s">
        <v>67</v>
      </c>
    </row>
    <row r="83" spans="1:11" ht="14.45" hidden="1" thickBot="1">
      <c r="A83" s="249" t="s">
        <v>256</v>
      </c>
      <c r="B83" s="278" t="s">
        <v>257</v>
      </c>
      <c r="C83" s="254"/>
      <c r="D83" s="267" t="s">
        <v>225</v>
      </c>
      <c r="K83" s="256" t="s">
        <v>67</v>
      </c>
    </row>
    <row r="84" spans="1:11">
      <c r="A84" s="249"/>
      <c r="B84" s="284"/>
      <c r="C84" s="285"/>
      <c r="D84" s="286"/>
      <c r="K84" s="256" t="s">
        <v>47</v>
      </c>
    </row>
    <row r="85" spans="1:11">
      <c r="A85" s="287" t="s">
        <v>258</v>
      </c>
      <c r="B85" s="288" t="s">
        <v>259</v>
      </c>
      <c r="C85" s="289" t="s">
        <v>260</v>
      </c>
      <c r="D85" s="289" t="s">
        <v>261</v>
      </c>
      <c r="E85" s="290"/>
      <c r="K85" s="256" t="s">
        <v>47</v>
      </c>
    </row>
    <row r="86" spans="1:11">
      <c r="A86" s="263"/>
      <c r="B86" s="395" t="s">
        <v>262</v>
      </c>
      <c r="C86" s="396">
        <v>142</v>
      </c>
      <c r="D86" s="396">
        <v>32530.449999999993</v>
      </c>
      <c r="K86" s="256" t="s">
        <v>47</v>
      </c>
    </row>
    <row r="87" spans="1:11">
      <c r="A87" s="263"/>
      <c r="B87" s="395" t="s">
        <v>263</v>
      </c>
      <c r="C87" s="396">
        <v>27</v>
      </c>
      <c r="D87" s="396">
        <v>20534.23</v>
      </c>
      <c r="K87" s="256" t="s">
        <v>47</v>
      </c>
    </row>
    <row r="88" spans="1:11">
      <c r="A88" s="263"/>
      <c r="B88" s="395" t="s">
        <v>264</v>
      </c>
      <c r="C88" s="396">
        <v>29</v>
      </c>
      <c r="D88" s="396">
        <v>49470.350000000006</v>
      </c>
      <c r="K88" s="256" t="s">
        <v>47</v>
      </c>
    </row>
    <row r="89" spans="1:11">
      <c r="A89" s="263"/>
      <c r="B89" s="395" t="s">
        <v>265</v>
      </c>
      <c r="C89" s="396">
        <v>0</v>
      </c>
      <c r="D89" s="396">
        <v>0</v>
      </c>
      <c r="K89" s="256" t="s">
        <v>47</v>
      </c>
    </row>
    <row r="90" spans="1:11">
      <c r="A90" s="263"/>
      <c r="B90" s="395" t="s">
        <v>266</v>
      </c>
      <c r="C90" s="396">
        <f>SUM(C86:C89)</f>
        <v>198</v>
      </c>
      <c r="D90" s="396">
        <f>SUM(D86:D89)</f>
        <v>102535.03</v>
      </c>
      <c r="K90" s="256" t="s">
        <v>47</v>
      </c>
    </row>
    <row r="91" spans="1:11">
      <c r="A91" s="291"/>
      <c r="D91" s="265"/>
      <c r="K91" s="256" t="s">
        <v>47</v>
      </c>
    </row>
    <row r="92" spans="1:11" ht="33.75" customHeight="1">
      <c r="A92" s="287" t="s">
        <v>267</v>
      </c>
      <c r="B92" s="995" t="s">
        <v>268</v>
      </c>
      <c r="C92" s="996"/>
      <c r="D92" s="997"/>
      <c r="E92" s="290"/>
      <c r="K92" s="256" t="s">
        <v>67</v>
      </c>
    </row>
    <row r="93" spans="1:11" ht="90" customHeight="1">
      <c r="A93" s="306"/>
      <c r="B93" s="307" t="s">
        <v>269</v>
      </c>
      <c r="C93" s="308" t="s">
        <v>261</v>
      </c>
      <c r="D93" s="308" t="s">
        <v>270</v>
      </c>
      <c r="E93" s="290"/>
      <c r="K93" s="256" t="s">
        <v>67</v>
      </c>
    </row>
    <row r="94" spans="1:11" ht="42">
      <c r="A94" s="263"/>
      <c r="B94" s="309" t="s">
        <v>271</v>
      </c>
      <c r="C94" s="310" t="s">
        <v>272</v>
      </c>
      <c r="D94" s="310" t="s">
        <v>273</v>
      </c>
      <c r="K94" s="256" t="s">
        <v>67</v>
      </c>
    </row>
    <row r="95" spans="1:11" ht="42">
      <c r="A95" s="263"/>
      <c r="B95" s="309" t="s">
        <v>274</v>
      </c>
      <c r="C95" s="310" t="s">
        <v>272</v>
      </c>
      <c r="D95" s="310" t="s">
        <v>275</v>
      </c>
      <c r="K95" s="256" t="s">
        <v>67</v>
      </c>
    </row>
    <row r="96" spans="1:11">
      <c r="A96" s="263"/>
      <c r="B96" s="311"/>
      <c r="C96" s="298"/>
      <c r="D96" s="299"/>
      <c r="K96" s="256" t="s">
        <v>67</v>
      </c>
    </row>
    <row r="97" spans="1:27">
      <c r="A97" s="263"/>
      <c r="B97" s="311"/>
      <c r="C97" s="298"/>
      <c r="D97" s="299"/>
      <c r="K97" s="256" t="s">
        <v>67</v>
      </c>
    </row>
    <row r="98" spans="1:27">
      <c r="A98" s="263"/>
      <c r="B98" s="311"/>
      <c r="C98" s="298"/>
      <c r="D98" s="299"/>
      <c r="K98" s="256" t="s">
        <v>67</v>
      </c>
    </row>
    <row r="99" spans="1:27">
      <c r="B99" s="254"/>
      <c r="C99" s="254"/>
      <c r="D99" s="292"/>
    </row>
    <row r="108" spans="1:27">
      <c r="AA108" s="256" t="s">
        <v>276</v>
      </c>
    </row>
    <row r="109" spans="1:27">
      <c r="AA109" s="256" t="s">
        <v>253</v>
      </c>
    </row>
  </sheetData>
  <sheetProtection formatCells="0" formatColumns="0" formatRows="0" insertColumns="0" insertRows="0" insertHyperlinks="0" sort="0" autoFilter="0" pivotTables="0"/>
  <autoFilter ref="K1:K109" xr:uid="{00000000-0009-0000-0000-000001000000}">
    <filterColumn colId="0">
      <filters blank="1">
        <filter val="both"/>
        <filter val="PEFC"/>
      </filters>
    </filterColumn>
  </autoFilter>
  <mergeCells count="3">
    <mergeCell ref="B50:B52"/>
    <mergeCell ref="B53:B54"/>
    <mergeCell ref="B92:D92"/>
  </mergeCells>
  <dataValidations count="6">
    <dataValidation type="list" allowBlank="1" showInputMessage="1" showErrorMessage="1" sqref="C67:C68 C81:C83 C71" xr:uid="{00000000-0002-0000-0100-000000000000}">
      <formula1>$AA$108:$AA$109</formula1>
    </dataValidation>
    <dataValidation type="list" allowBlank="1" showInputMessage="1" showErrorMessage="1" sqref="C25" xr:uid="{00000000-0002-0000-0100-000001000000}">
      <formula1>$G$25:$G$30</formula1>
    </dataValidation>
    <dataValidation type="list" allowBlank="1" showInputMessage="1" showErrorMessage="1" sqref="C36" xr:uid="{00000000-0002-0000-0100-000002000000}">
      <formula1>$G$36:$G$39</formula1>
    </dataValidation>
    <dataValidation type="list" allowBlank="1" showInputMessage="1" showErrorMessage="1" sqref="C26:C27" xr:uid="{00000000-0002-0000-0100-000003000000}">
      <formula1>$G$15:$G$20</formula1>
    </dataValidation>
    <dataValidation type="list" allowBlank="1" showInputMessage="1" showErrorMessage="1" sqref="C35" xr:uid="{00000000-0002-0000-0100-000004000000}">
      <formula1>$G$34:$G$35</formula1>
    </dataValidation>
    <dataValidation type="list" allowBlank="1" showInputMessage="1" showErrorMessage="1" sqref="C62" xr:uid="{00000000-0002-0000-0100-000005000000}">
      <formula1>$G$62:$G$64</formula1>
    </dataValidation>
  </dataValidations>
  <pageMargins left="0.7" right="0.7" top="0.75" bottom="0.75" header="0.3" footer="0.3"/>
  <pageSetup paperSize="9" scale="83" orientation="portrait" r:id="rId1"/>
  <colBreaks count="1" manualBreakCount="1">
    <brk id="4" max="9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G77"/>
  <sheetViews>
    <sheetView zoomScale="90" zoomScaleNormal="90" workbookViewId="0">
      <selection activeCell="C23" sqref="C23:C24"/>
    </sheetView>
  </sheetViews>
  <sheetFormatPr defaultRowHeight="14.1"/>
  <cols>
    <col min="1" max="1" width="77.140625" customWidth="1"/>
    <col min="2" max="2" width="81.42578125" customWidth="1"/>
    <col min="3" max="3" width="25.85546875" bestFit="1" customWidth="1"/>
    <col min="4" max="4" width="6.140625" bestFit="1" customWidth="1"/>
    <col min="5" max="5" width="4.42578125" bestFit="1" customWidth="1"/>
    <col min="6" max="7" width="3.5703125" bestFit="1" customWidth="1"/>
  </cols>
  <sheetData>
    <row r="1" spans="1:7" ht="15">
      <c r="A1" s="80" t="s">
        <v>3505</v>
      </c>
    </row>
    <row r="3" spans="1:7" ht="15.6">
      <c r="A3" s="365" t="s">
        <v>3506</v>
      </c>
      <c r="B3" s="366"/>
      <c r="C3" s="366"/>
      <c r="D3" s="366"/>
      <c r="E3" s="366"/>
      <c r="F3" s="366"/>
      <c r="G3" s="366"/>
    </row>
    <row r="4" spans="1:7">
      <c r="A4" s="367" t="s">
        <v>3507</v>
      </c>
      <c r="B4" s="367" t="s">
        <v>3508</v>
      </c>
      <c r="C4" s="368" t="s">
        <v>3509</v>
      </c>
      <c r="D4" s="366"/>
      <c r="E4" s="366"/>
      <c r="F4" s="366"/>
      <c r="G4" s="366"/>
    </row>
    <row r="5" spans="1:7">
      <c r="A5" s="367" t="s">
        <v>3510</v>
      </c>
      <c r="B5" s="367"/>
      <c r="C5" s="366"/>
      <c r="D5" s="366"/>
      <c r="E5" s="366"/>
      <c r="F5" s="366"/>
      <c r="G5" s="366"/>
    </row>
    <row r="6" spans="1:7" ht="76.5">
      <c r="A6" s="367" t="s">
        <v>3511</v>
      </c>
      <c r="B6" s="369" t="s">
        <v>3512</v>
      </c>
      <c r="C6" s="370"/>
      <c r="D6" s="366"/>
      <c r="E6" s="366"/>
      <c r="F6" s="366"/>
      <c r="G6" s="366"/>
    </row>
    <row r="7" spans="1:7">
      <c r="A7" s="371" t="s">
        <v>3513</v>
      </c>
      <c r="B7" s="372" t="s">
        <v>3514</v>
      </c>
      <c r="C7" s="370"/>
      <c r="D7" s="366"/>
      <c r="E7" s="366"/>
      <c r="F7" s="366"/>
      <c r="G7" s="366"/>
    </row>
    <row r="8" spans="1:7">
      <c r="A8" s="367" t="s">
        <v>3515</v>
      </c>
      <c r="B8" s="373">
        <v>42491</v>
      </c>
      <c r="C8" s="366"/>
      <c r="D8" s="366"/>
      <c r="E8" s="366"/>
      <c r="F8" s="366"/>
      <c r="G8" s="366"/>
    </row>
    <row r="9" spans="1:7">
      <c r="A9" s="374" t="s">
        <v>3516</v>
      </c>
      <c r="B9" s="366"/>
      <c r="C9" s="366"/>
      <c r="D9" s="366"/>
      <c r="E9" s="366"/>
      <c r="F9" s="366"/>
      <c r="G9" s="366"/>
    </row>
    <row r="10" spans="1:7">
      <c r="A10" s="374" t="s">
        <v>3517</v>
      </c>
      <c r="B10" s="375" t="s">
        <v>3518</v>
      </c>
      <c r="C10" s="366"/>
      <c r="D10" s="366"/>
      <c r="E10" s="376"/>
      <c r="F10" s="366"/>
      <c r="G10" s="376"/>
    </row>
    <row r="11" spans="1:7">
      <c r="A11" s="366"/>
      <c r="B11" s="375" t="s">
        <v>3519</v>
      </c>
      <c r="C11" s="366"/>
      <c r="D11" s="366"/>
      <c r="E11" s="376"/>
      <c r="F11" s="366"/>
      <c r="G11" s="376"/>
    </row>
    <row r="12" spans="1:7">
      <c r="A12" s="366"/>
      <c r="B12" s="375" t="s">
        <v>3520</v>
      </c>
      <c r="C12" s="366"/>
      <c r="D12" s="366"/>
      <c r="E12" s="376"/>
      <c r="F12" s="366"/>
      <c r="G12" s="376"/>
    </row>
    <row r="13" spans="1:7">
      <c r="A13" s="366"/>
      <c r="B13" s="377" t="s">
        <v>3521</v>
      </c>
      <c r="C13" s="366"/>
      <c r="D13" s="366"/>
      <c r="E13" s="376"/>
      <c r="F13" s="366"/>
      <c r="G13" s="376"/>
    </row>
    <row r="14" spans="1:7">
      <c r="A14" s="366"/>
      <c r="B14" s="375" t="s">
        <v>3522</v>
      </c>
      <c r="C14" s="366"/>
      <c r="D14" s="366"/>
      <c r="E14" s="376"/>
      <c r="F14" s="366"/>
      <c r="G14" s="376"/>
    </row>
    <row r="15" spans="1:7">
      <c r="A15" s="366"/>
      <c r="B15" s="375"/>
      <c r="C15" s="366"/>
      <c r="D15" s="366"/>
      <c r="E15" s="376"/>
      <c r="F15" s="366"/>
      <c r="G15" s="376"/>
    </row>
    <row r="16" spans="1:7">
      <c r="A16" s="378" t="s">
        <v>3523</v>
      </c>
      <c r="B16" s="375" t="s">
        <v>3524</v>
      </c>
      <c r="C16" s="366"/>
      <c r="D16" s="366"/>
      <c r="E16" s="376"/>
      <c r="F16" s="366"/>
      <c r="G16" s="376"/>
    </row>
    <row r="17" spans="1:7">
      <c r="A17" s="378" t="s">
        <v>3525</v>
      </c>
      <c r="B17" s="375" t="s">
        <v>3526</v>
      </c>
      <c r="C17" s="366"/>
      <c r="D17" s="366"/>
      <c r="E17" s="376"/>
      <c r="F17" s="366"/>
      <c r="G17" s="376"/>
    </row>
    <row r="18" spans="1:7">
      <c r="A18" s="378" t="s">
        <v>3527</v>
      </c>
      <c r="B18" s="375" t="s">
        <v>3528</v>
      </c>
      <c r="C18" s="366"/>
      <c r="D18" s="366"/>
      <c r="E18" s="376"/>
      <c r="F18" s="366"/>
      <c r="G18" s="376"/>
    </row>
    <row r="19" spans="1:7">
      <c r="A19" s="378" t="s">
        <v>3529</v>
      </c>
      <c r="B19" s="375" t="s">
        <v>3530</v>
      </c>
      <c r="C19" s="366"/>
      <c r="D19" s="366"/>
      <c r="E19" s="376"/>
      <c r="F19" s="366"/>
      <c r="G19" s="376"/>
    </row>
    <row r="20" spans="1:7">
      <c r="A20" s="378" t="s">
        <v>3531</v>
      </c>
      <c r="B20" s="375" t="s">
        <v>3532</v>
      </c>
      <c r="C20" s="366"/>
      <c r="D20" s="366"/>
      <c r="E20" s="376"/>
      <c r="F20" s="366"/>
      <c r="G20" s="376"/>
    </row>
    <row r="21" spans="1:7">
      <c r="A21" s="366"/>
      <c r="B21" s="366"/>
      <c r="C21" s="366"/>
      <c r="D21" s="366"/>
      <c r="E21" s="376"/>
      <c r="F21" s="366"/>
      <c r="G21" s="376"/>
    </row>
    <row r="22" spans="1:7">
      <c r="A22" s="1062" t="s">
        <v>3533</v>
      </c>
      <c r="B22" s="1063"/>
      <c r="C22" s="379" t="s">
        <v>19</v>
      </c>
      <c r="D22" s="379" t="s">
        <v>24</v>
      </c>
      <c r="E22" s="379" t="s">
        <v>29</v>
      </c>
      <c r="F22" s="379" t="s">
        <v>33</v>
      </c>
      <c r="G22" s="379" t="s">
        <v>36</v>
      </c>
    </row>
    <row r="23" spans="1:7">
      <c r="A23" s="380" t="s">
        <v>3534</v>
      </c>
      <c r="B23" s="380" t="s">
        <v>3535</v>
      </c>
      <c r="C23" s="381"/>
      <c r="D23" s="381"/>
      <c r="E23" s="381"/>
      <c r="F23" s="381"/>
      <c r="G23" s="381"/>
    </row>
    <row r="24" spans="1:7">
      <c r="A24" s="382"/>
      <c r="B24" s="380" t="s">
        <v>3536</v>
      </c>
      <c r="C24" s="381"/>
      <c r="D24" s="381"/>
      <c r="E24" s="381"/>
      <c r="F24" s="381"/>
      <c r="G24" s="381"/>
    </row>
    <row r="25" spans="1:7">
      <c r="A25" s="382"/>
      <c r="B25" s="380" t="s">
        <v>3537</v>
      </c>
      <c r="C25" s="381"/>
      <c r="D25" s="381"/>
      <c r="E25" s="381"/>
      <c r="F25" s="381"/>
      <c r="G25" s="381"/>
    </row>
    <row r="26" spans="1:7">
      <c r="A26" s="367"/>
      <c r="B26" s="375"/>
      <c r="C26" s="366"/>
      <c r="D26" s="366"/>
      <c r="E26" s="366"/>
      <c r="F26" s="366"/>
      <c r="G26" s="366"/>
    </row>
    <row r="27" spans="1:7">
      <c r="A27" s="380" t="s">
        <v>3538</v>
      </c>
      <c r="B27" s="366"/>
      <c r="C27" s="366"/>
      <c r="D27" s="366"/>
      <c r="E27" s="376"/>
      <c r="F27" s="366"/>
      <c r="G27" s="376"/>
    </row>
    <row r="28" spans="1:7" ht="26.1">
      <c r="A28" s="380" t="s">
        <v>3539</v>
      </c>
      <c r="B28" s="383" t="s">
        <v>3540</v>
      </c>
      <c r="C28" s="383" t="s">
        <v>3541</v>
      </c>
      <c r="D28" s="366"/>
      <c r="E28" s="376"/>
      <c r="F28" s="366"/>
      <c r="G28" s="376"/>
    </row>
    <row r="29" spans="1:7">
      <c r="A29" s="369" t="s">
        <v>3542</v>
      </c>
      <c r="B29" s="384" t="s">
        <v>3543</v>
      </c>
      <c r="C29" s="384" t="s">
        <v>3544</v>
      </c>
      <c r="D29" s="366"/>
      <c r="E29" s="366"/>
      <c r="F29" s="366"/>
      <c r="G29" s="366"/>
    </row>
    <row r="30" spans="1:7">
      <c r="A30" s="369" t="s">
        <v>3545</v>
      </c>
      <c r="B30" s="384" t="s">
        <v>3546</v>
      </c>
      <c r="C30" s="384" t="s">
        <v>3544</v>
      </c>
      <c r="D30" s="366"/>
      <c r="E30" s="366"/>
      <c r="F30" s="366"/>
      <c r="G30" s="366"/>
    </row>
    <row r="31" spans="1:7">
      <c r="A31" s="369" t="s">
        <v>3547</v>
      </c>
      <c r="B31" s="384" t="s">
        <v>3548</v>
      </c>
      <c r="C31" s="384" t="s">
        <v>3549</v>
      </c>
      <c r="D31" s="366"/>
      <c r="E31" s="366"/>
      <c r="F31" s="366"/>
      <c r="G31" s="366"/>
    </row>
    <row r="32" spans="1:7">
      <c r="A32" s="369" t="s">
        <v>3550</v>
      </c>
      <c r="B32" s="384" t="s">
        <v>3551</v>
      </c>
      <c r="C32" s="384" t="s">
        <v>3549</v>
      </c>
      <c r="D32" s="366"/>
      <c r="E32" s="366"/>
      <c r="F32" s="366"/>
      <c r="G32" s="366"/>
    </row>
    <row r="33" spans="1:7" ht="25.5">
      <c r="A33" s="369" t="s">
        <v>3552</v>
      </c>
      <c r="B33" s="384" t="s">
        <v>3553</v>
      </c>
      <c r="C33" s="384" t="s">
        <v>3544</v>
      </c>
      <c r="D33" s="366"/>
      <c r="E33" s="366"/>
      <c r="F33" s="366"/>
      <c r="G33" s="366"/>
    </row>
    <row r="34" spans="1:7">
      <c r="A34" s="369" t="s">
        <v>3554</v>
      </c>
      <c r="B34" s="384" t="s">
        <v>3555</v>
      </c>
      <c r="C34" s="384" t="s">
        <v>3544</v>
      </c>
      <c r="D34" s="366"/>
      <c r="E34" s="366"/>
      <c r="F34" s="366"/>
      <c r="G34" s="366"/>
    </row>
    <row r="35" spans="1:7">
      <c r="A35" s="369" t="s">
        <v>3556</v>
      </c>
      <c r="B35" s="384" t="s">
        <v>3557</v>
      </c>
      <c r="C35" s="384" t="s">
        <v>3544</v>
      </c>
      <c r="D35" s="366"/>
      <c r="E35" s="366"/>
      <c r="F35" s="366"/>
      <c r="G35" s="366"/>
    </row>
    <row r="36" spans="1:7">
      <c r="A36" s="369" t="s">
        <v>3558</v>
      </c>
      <c r="B36" s="384" t="s">
        <v>3559</v>
      </c>
      <c r="C36" s="384" t="s">
        <v>3544</v>
      </c>
      <c r="D36" s="366"/>
      <c r="E36" s="366"/>
      <c r="F36" s="366"/>
      <c r="G36" s="366"/>
    </row>
    <row r="37" spans="1:7">
      <c r="A37" s="366"/>
      <c r="B37" s="385" t="s">
        <v>3560</v>
      </c>
      <c r="C37" s="386" t="s">
        <v>3544</v>
      </c>
      <c r="D37" s="366"/>
      <c r="E37" s="387"/>
      <c r="F37" s="366"/>
      <c r="G37" s="366"/>
    </row>
    <row r="38" spans="1:7">
      <c r="A38" s="375"/>
      <c r="B38" s="366"/>
      <c r="C38" s="375"/>
      <c r="D38" s="375"/>
      <c r="E38" s="375"/>
      <c r="F38" s="375"/>
      <c r="G38" s="366"/>
    </row>
    <row r="39" spans="1:7">
      <c r="A39" s="380" t="s">
        <v>3561</v>
      </c>
      <c r="B39" s="366"/>
      <c r="C39" s="366"/>
      <c r="D39" s="366"/>
      <c r="E39" s="366"/>
      <c r="F39" s="366"/>
      <c r="G39" s="366"/>
    </row>
    <row r="40" spans="1:7">
      <c r="A40" s="388" t="s">
        <v>3562</v>
      </c>
      <c r="B40" s="366"/>
      <c r="C40" s="388"/>
      <c r="D40" s="366"/>
      <c r="E40" s="366"/>
      <c r="F40" s="366"/>
      <c r="G40" s="366"/>
    </row>
    <row r="41" spans="1:7">
      <c r="A41" s="388" t="s">
        <v>3563</v>
      </c>
      <c r="B41" s="366"/>
      <c r="C41" s="388"/>
      <c r="D41" s="366"/>
      <c r="E41" s="366"/>
      <c r="F41" s="366"/>
      <c r="G41" s="366"/>
    </row>
    <row r="42" spans="1:7">
      <c r="A42" s="388"/>
      <c r="B42" s="366"/>
      <c r="C42" s="388"/>
      <c r="D42" s="366"/>
      <c r="E42" s="366"/>
      <c r="F42" s="366"/>
      <c r="G42" s="366"/>
    </row>
    <row r="43" spans="1:7">
      <c r="A43" s="380" t="s">
        <v>3564</v>
      </c>
      <c r="B43" s="380" t="s">
        <v>3565</v>
      </c>
      <c r="C43" s="389" t="s">
        <v>711</v>
      </c>
      <c r="D43" s="380" t="s">
        <v>3566</v>
      </c>
      <c r="E43" s="380" t="s">
        <v>19</v>
      </c>
      <c r="F43" s="366"/>
      <c r="G43" s="366"/>
    </row>
    <row r="44" spans="1:7">
      <c r="A44" s="366" t="s">
        <v>3567</v>
      </c>
      <c r="B44" s="381">
        <v>197</v>
      </c>
      <c r="C44" s="368">
        <f>ROUND((ROUND((SQRT(B44)),1)*0.4),0)</f>
        <v>6</v>
      </c>
      <c r="D44" s="368">
        <f>ROUND((ROUND((SQRT(B44)),1)*0.2),0)</f>
        <v>3</v>
      </c>
      <c r="E44" s="368">
        <f>ROUND((ROUND((SQRT(B44)),1)*0.2),0)</f>
        <v>3</v>
      </c>
      <c r="F44" s="390"/>
      <c r="G44" s="366"/>
    </row>
    <row r="45" spans="1:7">
      <c r="A45" s="366" t="s">
        <v>3568</v>
      </c>
      <c r="B45" s="381"/>
      <c r="C45" s="368">
        <f>ROUND((ROUND((SQRT(B45)),1)*0.5),0)</f>
        <v>0</v>
      </c>
      <c r="D45" s="368">
        <f>ROUND((ROUND((SQRT(B45)),1)*0.3),0)</f>
        <v>0</v>
      </c>
      <c r="E45" s="368">
        <f>ROUND((ROUND((SQRT(B45)),1)*0.3),0)</f>
        <v>0</v>
      </c>
      <c r="F45" s="366"/>
      <c r="G45" s="366"/>
    </row>
    <row r="46" spans="1:7">
      <c r="A46" s="366" t="s">
        <v>3569</v>
      </c>
      <c r="B46" s="381"/>
      <c r="C46" s="368">
        <f>ROUND((ROUND((SQRT(B46)),1)*0.6),0)</f>
        <v>0</v>
      </c>
      <c r="D46" s="368">
        <f>ROUND((ROUND((SQRT(B46)),1)*0.4),0)</f>
        <v>0</v>
      </c>
      <c r="E46" s="368">
        <f>ROUND((ROUND((SQRT(B46)),1)*0.6),0)</f>
        <v>0</v>
      </c>
      <c r="F46" s="366"/>
      <c r="G46" s="366"/>
    </row>
    <row r="47" spans="1:7">
      <c r="A47" s="367" t="s">
        <v>3560</v>
      </c>
      <c r="B47" s="367"/>
      <c r="C47" s="391">
        <f>SUM(C44:C46)</f>
        <v>6</v>
      </c>
      <c r="D47" s="391">
        <f>SUM(D44:D46)</f>
        <v>3</v>
      </c>
      <c r="E47" s="391">
        <f>SUM(E44:E46)</f>
        <v>3</v>
      </c>
      <c r="F47" s="366"/>
      <c r="G47" s="366"/>
    </row>
    <row r="48" spans="1:7">
      <c r="A48" s="366"/>
      <c r="B48" s="366"/>
      <c r="C48" s="366"/>
      <c r="D48" s="366"/>
      <c r="E48" s="366"/>
      <c r="F48" s="366"/>
      <c r="G48" s="366"/>
    </row>
    <row r="49" spans="1:7">
      <c r="A49" s="380" t="s">
        <v>3570</v>
      </c>
      <c r="B49" s="366"/>
      <c r="C49" s="366"/>
      <c r="D49" s="366"/>
      <c r="E49" s="366"/>
      <c r="F49" s="366"/>
      <c r="G49" s="366"/>
    </row>
    <row r="50" spans="1:7">
      <c r="A50" s="389" t="s">
        <v>3571</v>
      </c>
      <c r="B50" s="366"/>
      <c r="C50" s="366"/>
      <c r="D50" s="366"/>
      <c r="E50" s="366"/>
      <c r="F50" s="366"/>
      <c r="G50" s="366"/>
    </row>
    <row r="51" spans="1:7">
      <c r="A51" s="392" t="s">
        <v>3572</v>
      </c>
      <c r="B51" s="366"/>
      <c r="C51" s="366"/>
      <c r="D51" s="366"/>
      <c r="E51" s="366"/>
      <c r="F51" s="366"/>
      <c r="G51" s="366"/>
    </row>
    <row r="52" spans="1:7">
      <c r="A52" s="392" t="s">
        <v>3573</v>
      </c>
      <c r="B52" s="366"/>
      <c r="C52" s="366"/>
      <c r="D52" s="366"/>
      <c r="E52" s="366"/>
      <c r="F52" s="366"/>
      <c r="G52" s="366"/>
    </row>
    <row r="53" spans="1:7">
      <c r="A53" s="392" t="s">
        <v>3574</v>
      </c>
      <c r="B53" s="366"/>
      <c r="C53" s="366"/>
      <c r="D53" s="366"/>
      <c r="E53" s="366"/>
      <c r="F53" s="366"/>
      <c r="G53" s="366"/>
    </row>
    <row r="54" spans="1:7">
      <c r="A54" s="392" t="s">
        <v>3575</v>
      </c>
      <c r="B54" s="366"/>
      <c r="C54" s="366"/>
      <c r="D54" s="366"/>
      <c r="E54" s="366"/>
      <c r="F54" s="366"/>
      <c r="G54" s="366"/>
    </row>
    <row r="55" spans="1:7">
      <c r="A55" s="392" t="s">
        <v>3576</v>
      </c>
      <c r="B55" s="366"/>
      <c r="C55" s="366"/>
      <c r="D55" s="366"/>
      <c r="E55" s="366"/>
      <c r="F55" s="366"/>
      <c r="G55" s="366"/>
    </row>
    <row r="56" spans="1:7">
      <c r="A56" s="392" t="s">
        <v>3577</v>
      </c>
      <c r="B56" s="366"/>
      <c r="C56" s="366"/>
      <c r="D56" s="366"/>
      <c r="E56" s="366"/>
      <c r="F56" s="366"/>
      <c r="G56" s="366"/>
    </row>
    <row r="57" spans="1:7">
      <c r="A57" s="392" t="s">
        <v>3578</v>
      </c>
      <c r="B57" s="366"/>
      <c r="C57" s="366"/>
      <c r="D57" s="366"/>
      <c r="E57" s="366"/>
      <c r="F57" s="366"/>
      <c r="G57" s="366"/>
    </row>
    <row r="58" spans="1:7">
      <c r="A58" s="380" t="s">
        <v>3579</v>
      </c>
      <c r="B58" s="391"/>
      <c r="C58" s="366"/>
      <c r="D58" s="366"/>
      <c r="E58" s="366"/>
      <c r="F58" s="366"/>
      <c r="G58" s="366"/>
    </row>
    <row r="59" spans="1:7">
      <c r="A59" s="393" t="s">
        <v>3580</v>
      </c>
      <c r="B59" s="391"/>
      <c r="C59" s="1023" t="s">
        <v>3581</v>
      </c>
      <c r="D59" s="1024"/>
      <c r="E59" s="1024"/>
      <c r="F59" s="1024"/>
      <c r="G59" s="1024"/>
    </row>
    <row r="60" spans="1:7">
      <c r="A60" s="366"/>
      <c r="B60" s="368"/>
      <c r="C60" s="366"/>
      <c r="D60" s="366"/>
      <c r="E60" s="366"/>
      <c r="F60" s="366"/>
      <c r="G60" s="366"/>
    </row>
    <row r="61" spans="1:7">
      <c r="A61" s="366"/>
      <c r="B61" s="366"/>
      <c r="C61" s="366"/>
      <c r="D61" s="366"/>
      <c r="E61" s="366"/>
      <c r="F61" s="366"/>
      <c r="G61" s="366"/>
    </row>
    <row r="62" spans="1:7">
      <c r="A62" s="380" t="s">
        <v>3531</v>
      </c>
      <c r="B62" s="366"/>
      <c r="C62" s="366"/>
      <c r="D62" s="374"/>
      <c r="E62" s="366"/>
      <c r="F62" s="366"/>
      <c r="G62" s="366"/>
    </row>
    <row r="63" spans="1:7">
      <c r="A63" s="380" t="s">
        <v>3582</v>
      </c>
      <c r="B63" s="374"/>
      <c r="C63" s="366"/>
      <c r="D63" s="366"/>
      <c r="E63" s="366"/>
      <c r="F63" s="366"/>
      <c r="G63" s="366"/>
    </row>
    <row r="64" spans="1:7">
      <c r="A64" s="366" t="s">
        <v>3583</v>
      </c>
      <c r="B64" s="375"/>
      <c r="C64" s="366"/>
      <c r="D64" s="366"/>
      <c r="E64" s="387"/>
      <c r="F64" s="366"/>
      <c r="G64" s="366"/>
    </row>
    <row r="65" spans="1:7">
      <c r="A65" s="366" t="s">
        <v>3584</v>
      </c>
      <c r="B65" s="375"/>
      <c r="C65" s="375"/>
      <c r="D65" s="375"/>
      <c r="E65" s="375"/>
      <c r="F65" s="375"/>
      <c r="G65" s="366"/>
    </row>
    <row r="66" spans="1:7">
      <c r="A66" s="366" t="s">
        <v>3585</v>
      </c>
      <c r="B66" s="366"/>
      <c r="C66" s="366"/>
      <c r="D66" s="366"/>
      <c r="E66" s="366"/>
      <c r="F66" s="366"/>
      <c r="G66" s="366"/>
    </row>
    <row r="67" spans="1:7">
      <c r="A67" s="366" t="s">
        <v>3586</v>
      </c>
      <c r="B67" s="366"/>
      <c r="C67" s="366"/>
      <c r="D67" s="366"/>
      <c r="E67" s="366"/>
      <c r="F67" s="366"/>
      <c r="G67" s="366"/>
    </row>
    <row r="68" spans="1:7">
      <c r="A68" s="366" t="s">
        <v>3587</v>
      </c>
      <c r="B68" s="366"/>
      <c r="C68" s="366"/>
      <c r="D68" s="366"/>
      <c r="E68" s="366"/>
      <c r="F68" s="366"/>
      <c r="G68" s="366"/>
    </row>
    <row r="69" spans="1:7">
      <c r="A69" s="366" t="s">
        <v>3588</v>
      </c>
      <c r="B69" s="366"/>
      <c r="C69" s="366"/>
      <c r="D69" s="366"/>
      <c r="E69" s="366"/>
      <c r="F69" s="366"/>
      <c r="G69" s="366"/>
    </row>
    <row r="70" spans="1:7">
      <c r="A70" s="366" t="s">
        <v>3589</v>
      </c>
      <c r="B70" s="366"/>
      <c r="C70" s="366"/>
      <c r="D70" s="366"/>
      <c r="E70" s="366"/>
      <c r="F70" s="366"/>
      <c r="G70" s="366"/>
    </row>
    <row r="71" spans="1:7">
      <c r="A71" s="366" t="s">
        <v>3590</v>
      </c>
      <c r="B71" s="366"/>
      <c r="C71" s="366"/>
      <c r="D71" s="366"/>
      <c r="E71" s="366"/>
      <c r="F71" s="366"/>
      <c r="G71" s="366"/>
    </row>
    <row r="72" spans="1:7">
      <c r="A72" s="366" t="s">
        <v>3591</v>
      </c>
      <c r="B72" s="366"/>
      <c r="C72" s="366"/>
      <c r="D72" s="366"/>
      <c r="E72" s="366"/>
      <c r="F72" s="366"/>
      <c r="G72" s="366"/>
    </row>
    <row r="73" spans="1:7">
      <c r="A73" s="366" t="s">
        <v>3592</v>
      </c>
      <c r="B73" s="366"/>
      <c r="C73" s="366"/>
      <c r="D73" s="366"/>
      <c r="E73" s="366"/>
      <c r="F73" s="366"/>
      <c r="G73" s="366"/>
    </row>
    <row r="74" spans="1:7">
      <c r="A74" s="368" t="s">
        <v>3593</v>
      </c>
      <c r="B74" s="366"/>
      <c r="C74" s="366"/>
      <c r="D74" s="366"/>
      <c r="E74" s="366"/>
      <c r="F74" s="366"/>
      <c r="G74" s="366"/>
    </row>
    <row r="75" spans="1:7">
      <c r="A75" s="366" t="s">
        <v>3594</v>
      </c>
      <c r="B75" s="366"/>
      <c r="C75" s="366"/>
      <c r="D75" s="366"/>
      <c r="E75" s="366"/>
      <c r="F75" s="366"/>
      <c r="G75" s="366"/>
    </row>
    <row r="76" spans="1:7">
      <c r="A76" s="366" t="s">
        <v>3595</v>
      </c>
      <c r="B76" s="366"/>
      <c r="C76" s="366"/>
      <c r="D76" s="366"/>
      <c r="E76" s="366"/>
      <c r="F76" s="366"/>
      <c r="G76" s="366"/>
    </row>
    <row r="77" spans="1:7">
      <c r="A77" s="366" t="s">
        <v>3596</v>
      </c>
      <c r="B77" s="366"/>
      <c r="C77" s="366"/>
      <c r="D77" s="366"/>
      <c r="E77" s="366"/>
      <c r="F77" s="366"/>
      <c r="G77" s="366"/>
    </row>
  </sheetData>
  <mergeCells count="2">
    <mergeCell ref="A22:B22"/>
    <mergeCell ref="C59:G5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B43"/>
  <sheetViews>
    <sheetView view="pageBreakPreview" zoomScaleNormal="100" zoomScaleSheetLayoutView="100" workbookViewId="0">
      <selection activeCell="B36" sqref="B36"/>
    </sheetView>
  </sheetViews>
  <sheetFormatPr defaultColWidth="9" defaultRowHeight="12.6"/>
  <cols>
    <col min="1" max="1" width="51.42578125" style="40" customWidth="1"/>
    <col min="2" max="2" width="56.42578125" style="40" customWidth="1"/>
    <col min="3" max="16384" width="9" style="37"/>
  </cols>
  <sheetData>
    <row r="1" spans="1:2" ht="163.5" customHeight="1">
      <c r="A1" s="487"/>
      <c r="B1" s="35" t="s">
        <v>3597</v>
      </c>
    </row>
    <row r="2" spans="1:2" ht="14.1">
      <c r="A2" s="489" t="s">
        <v>3598</v>
      </c>
      <c r="B2" s="493"/>
    </row>
    <row r="3" spans="1:2" ht="14.1">
      <c r="A3" s="488" t="s">
        <v>3599</v>
      </c>
      <c r="B3" s="494" t="s">
        <v>2</v>
      </c>
    </row>
    <row r="4" spans="1:2" ht="14.1">
      <c r="A4" s="488" t="s">
        <v>3600</v>
      </c>
      <c r="B4" s="494" t="s">
        <v>3601</v>
      </c>
    </row>
    <row r="5" spans="1:2" ht="14.1">
      <c r="A5" s="488" t="s">
        <v>89</v>
      </c>
      <c r="B5" s="494" t="s">
        <v>5</v>
      </c>
    </row>
    <row r="6" spans="1:2" ht="14.1">
      <c r="A6" s="488" t="s">
        <v>3602</v>
      </c>
      <c r="B6" s="494"/>
    </row>
    <row r="7" spans="1:2" ht="14.1">
      <c r="A7" s="488" t="s">
        <v>3603</v>
      </c>
      <c r="B7" s="494"/>
    </row>
    <row r="8" spans="1:2" ht="14.1">
      <c r="A8" s="490" t="s">
        <v>3604</v>
      </c>
      <c r="B8" s="495" t="s">
        <v>2312</v>
      </c>
    </row>
    <row r="9" spans="1:2" ht="14.1">
      <c r="A9" s="49"/>
      <c r="B9" s="485"/>
    </row>
    <row r="10" spans="1:2" ht="14.1">
      <c r="A10" s="489" t="s">
        <v>3605</v>
      </c>
      <c r="B10" s="493"/>
    </row>
    <row r="11" spans="1:2" ht="14.1">
      <c r="A11" s="488" t="s">
        <v>3606</v>
      </c>
      <c r="B11" s="494" t="s">
        <v>33</v>
      </c>
    </row>
    <row r="12" spans="1:2" ht="14.1">
      <c r="A12" s="488" t="s">
        <v>3607</v>
      </c>
      <c r="B12" s="494" t="s">
        <v>27</v>
      </c>
    </row>
    <row r="13" spans="1:2" ht="14.1">
      <c r="A13" s="488" t="s">
        <v>3608</v>
      </c>
      <c r="B13" s="494" t="s">
        <v>35</v>
      </c>
    </row>
    <row r="14" spans="1:2" ht="27.95">
      <c r="A14" s="491" t="s">
        <v>3609</v>
      </c>
      <c r="B14" s="523" t="s">
        <v>3610</v>
      </c>
    </row>
    <row r="15" spans="1:2" ht="14.1">
      <c r="A15" s="49"/>
      <c r="B15" s="485"/>
    </row>
    <row r="16" spans="1:2" s="49" customFormat="1" ht="14.1">
      <c r="A16" s="489" t="s">
        <v>3611</v>
      </c>
      <c r="B16" s="493"/>
    </row>
    <row r="17" spans="1:2" s="49" customFormat="1" ht="14.1">
      <c r="A17" s="488" t="s">
        <v>3612</v>
      </c>
      <c r="B17" s="494">
        <v>0</v>
      </c>
    </row>
    <row r="18" spans="1:2" s="49" customFormat="1" ht="14.1">
      <c r="A18" s="488" t="s">
        <v>3613</v>
      </c>
      <c r="B18" s="494">
        <v>0</v>
      </c>
    </row>
    <row r="19" spans="1:2" s="49" customFormat="1" ht="14.1">
      <c r="A19" s="488" t="s">
        <v>3614</v>
      </c>
      <c r="B19" s="494">
        <v>0</v>
      </c>
    </row>
    <row r="20" spans="1:2" s="49" customFormat="1" ht="14.1">
      <c r="A20" s="488" t="s">
        <v>3615</v>
      </c>
      <c r="B20" s="494">
        <v>1</v>
      </c>
    </row>
    <row r="21" spans="1:2" s="49" customFormat="1" ht="14.1">
      <c r="A21" s="488" t="s">
        <v>3616</v>
      </c>
      <c r="B21" s="494" t="s">
        <v>453</v>
      </c>
    </row>
    <row r="22" spans="1:2" s="49" customFormat="1" ht="14.1">
      <c r="A22" s="490" t="s">
        <v>3617</v>
      </c>
      <c r="B22" s="496" t="s">
        <v>3618</v>
      </c>
    </row>
    <row r="23" spans="1:2" s="49" customFormat="1" ht="14.1">
      <c r="B23" s="485"/>
    </row>
    <row r="24" spans="1:2" s="49" customFormat="1" ht="14.1">
      <c r="A24" s="489" t="s">
        <v>3619</v>
      </c>
      <c r="B24" s="497"/>
    </row>
    <row r="25" spans="1:2" s="49" customFormat="1" ht="23.1" customHeight="1">
      <c r="A25" s="1025" t="s">
        <v>3620</v>
      </c>
      <c r="B25" s="498" t="s">
        <v>3621</v>
      </c>
    </row>
    <row r="26" spans="1:2" s="49" customFormat="1" ht="23.1" customHeight="1">
      <c r="A26" s="1026"/>
      <c r="B26" s="499"/>
    </row>
    <row r="27" spans="1:2" s="49" customFormat="1" ht="14.1">
      <c r="A27" s="488"/>
      <c r="B27" s="500"/>
    </row>
    <row r="28" spans="1:2" s="49" customFormat="1" ht="14.1">
      <c r="A28" s="490" t="s">
        <v>3622</v>
      </c>
      <c r="B28" s="501">
        <v>45896</v>
      </c>
    </row>
    <row r="29" spans="1:2" s="49" customFormat="1" ht="14.1">
      <c r="B29" s="502"/>
    </row>
    <row r="30" spans="1:2" s="49" customFormat="1" ht="14.1">
      <c r="A30" s="489" t="s">
        <v>3623</v>
      </c>
      <c r="B30" s="497"/>
    </row>
    <row r="31" spans="1:2" s="40" customFormat="1" ht="14.1">
      <c r="A31" s="1026" t="s">
        <v>3624</v>
      </c>
      <c r="B31" s="498" t="s">
        <v>3625</v>
      </c>
    </row>
    <row r="32" spans="1:2" s="40" customFormat="1" ht="14.1">
      <c r="A32" s="1026"/>
      <c r="B32" s="499"/>
    </row>
    <row r="33" spans="1:2" s="40" customFormat="1" ht="14.1">
      <c r="A33" s="1026"/>
      <c r="B33" s="503"/>
    </row>
    <row r="34" spans="1:2" s="40" customFormat="1" ht="45.75" customHeight="1">
      <c r="A34" s="488" t="s">
        <v>3599</v>
      </c>
      <c r="B34" s="543" t="s">
        <v>3626</v>
      </c>
    </row>
    <row r="35" spans="1:2" s="40" customFormat="1" ht="58.5" customHeight="1">
      <c r="A35" s="509" t="s">
        <v>3627</v>
      </c>
      <c r="B35" s="543" t="s">
        <v>3626</v>
      </c>
    </row>
    <row r="36" spans="1:2" ht="14.1">
      <c r="A36" s="490" t="s">
        <v>3622</v>
      </c>
      <c r="B36" s="544">
        <v>45910</v>
      </c>
    </row>
    <row r="37" spans="1:2" s="84" customFormat="1" ht="10.5" customHeight="1">
      <c r="A37" s="49"/>
      <c r="B37" s="485"/>
    </row>
    <row r="38" spans="1:2" s="84" customFormat="1" ht="10.5" customHeight="1">
      <c r="A38" s="1027" t="s">
        <v>3628</v>
      </c>
      <c r="B38" s="1027"/>
    </row>
    <row r="39" spans="1:2" s="84" customFormat="1" ht="10.5">
      <c r="A39" s="988" t="s">
        <v>40</v>
      </c>
      <c r="B39" s="988"/>
    </row>
    <row r="40" spans="1:2" s="84" customFormat="1" ht="10.5">
      <c r="A40" s="988" t="s">
        <v>3629</v>
      </c>
      <c r="B40" s="988"/>
    </row>
    <row r="41" spans="1:2" s="84" customFormat="1" ht="10.5">
      <c r="A41" s="486"/>
      <c r="B41" s="492"/>
    </row>
    <row r="42" spans="1:2" s="84" customFormat="1" ht="10.5">
      <c r="A42" s="988" t="s">
        <v>42</v>
      </c>
      <c r="B42" s="988"/>
    </row>
    <row r="43" spans="1:2">
      <c r="A43" s="988" t="s">
        <v>43</v>
      </c>
      <c r="B43" s="988"/>
    </row>
  </sheetData>
  <mergeCells count="7">
    <mergeCell ref="A43:B43"/>
    <mergeCell ref="A25:A26"/>
    <mergeCell ref="A42:B42"/>
    <mergeCell ref="A38:B38"/>
    <mergeCell ref="A39:B39"/>
    <mergeCell ref="A31:A33"/>
    <mergeCell ref="A40:B40"/>
  </mergeCells>
  <phoneticPr fontId="15" type="noConversion"/>
  <pageMargins left="0.75" right="0.75" top="1" bottom="1" header="0.5" footer="0.5"/>
  <pageSetup paperSize="9" scale="81" fitToHeight="0" orientation="portrait" horizontalDpi="4294967294"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A16BB-C9AF-4565-8310-10DBDEB351AA}">
  <sheetPr>
    <pageSetUpPr fitToPage="1"/>
  </sheetPr>
  <dimension ref="A1:BN110"/>
  <sheetViews>
    <sheetView view="pageBreakPreview" zoomScaleNormal="100" zoomScaleSheetLayoutView="100" workbookViewId="0">
      <selection activeCell="H25" sqref="H25"/>
    </sheetView>
  </sheetViews>
  <sheetFormatPr defaultColWidth="8" defaultRowHeight="12.6"/>
  <cols>
    <col min="1" max="2" width="28" style="965" customWidth="1"/>
    <col min="3" max="4" width="28" style="964" customWidth="1"/>
    <col min="5" max="12" width="8" style="964" customWidth="1"/>
    <col min="13" max="256" width="8" style="965"/>
    <col min="257" max="257" width="23.42578125" style="965" customWidth="1"/>
    <col min="258" max="258" width="21.7109375" style="965" customWidth="1"/>
    <col min="259" max="259" width="15.42578125" style="965" customWidth="1"/>
    <col min="260" max="260" width="24.42578125" style="965" customWidth="1"/>
    <col min="261" max="512" width="8" style="965"/>
    <col min="513" max="513" width="23.42578125" style="965" customWidth="1"/>
    <col min="514" max="514" width="21.7109375" style="965" customWidth="1"/>
    <col min="515" max="515" width="15.42578125" style="965" customWidth="1"/>
    <col min="516" max="516" width="24.42578125" style="965" customWidth="1"/>
    <col min="517" max="768" width="8" style="965"/>
    <col min="769" max="769" width="23.42578125" style="965" customWidth="1"/>
    <col min="770" max="770" width="21.7109375" style="965" customWidth="1"/>
    <col min="771" max="771" width="15.42578125" style="965" customWidth="1"/>
    <col min="772" max="772" width="24.42578125" style="965" customWidth="1"/>
    <col min="773" max="1024" width="8" style="965"/>
    <col min="1025" max="1025" width="23.42578125" style="965" customWidth="1"/>
    <col min="1026" max="1026" width="21.7109375" style="965" customWidth="1"/>
    <col min="1027" max="1027" width="15.42578125" style="965" customWidth="1"/>
    <col min="1028" max="1028" width="24.42578125" style="965" customWidth="1"/>
    <col min="1029" max="1280" width="8" style="965"/>
    <col min="1281" max="1281" width="23.42578125" style="965" customWidth="1"/>
    <col min="1282" max="1282" width="21.7109375" style="965" customWidth="1"/>
    <col min="1283" max="1283" width="15.42578125" style="965" customWidth="1"/>
    <col min="1284" max="1284" width="24.42578125" style="965" customWidth="1"/>
    <col min="1285" max="1536" width="8" style="965"/>
    <col min="1537" max="1537" width="23.42578125" style="965" customWidth="1"/>
    <col min="1538" max="1538" width="21.7109375" style="965" customWidth="1"/>
    <col min="1539" max="1539" width="15.42578125" style="965" customWidth="1"/>
    <col min="1540" max="1540" width="24.42578125" style="965" customWidth="1"/>
    <col min="1541" max="1792" width="8" style="965"/>
    <col min="1793" max="1793" width="23.42578125" style="965" customWidth="1"/>
    <col min="1794" max="1794" width="21.7109375" style="965" customWidth="1"/>
    <col min="1795" max="1795" width="15.42578125" style="965" customWidth="1"/>
    <col min="1796" max="1796" width="24.42578125" style="965" customWidth="1"/>
    <col min="1797" max="2048" width="8" style="965"/>
    <col min="2049" max="2049" width="23.42578125" style="965" customWidth="1"/>
    <col min="2050" max="2050" width="21.7109375" style="965" customWidth="1"/>
    <col min="2051" max="2051" width="15.42578125" style="965" customWidth="1"/>
    <col min="2052" max="2052" width="24.42578125" style="965" customWidth="1"/>
    <col min="2053" max="2304" width="8" style="965"/>
    <col min="2305" max="2305" width="23.42578125" style="965" customWidth="1"/>
    <col min="2306" max="2306" width="21.7109375" style="965" customWidth="1"/>
    <col min="2307" max="2307" width="15.42578125" style="965" customWidth="1"/>
    <col min="2308" max="2308" width="24.42578125" style="965" customWidth="1"/>
    <col min="2309" max="2560" width="8" style="965"/>
    <col min="2561" max="2561" width="23.42578125" style="965" customWidth="1"/>
    <col min="2562" max="2562" width="21.7109375" style="965" customWidth="1"/>
    <col min="2563" max="2563" width="15.42578125" style="965" customWidth="1"/>
    <col min="2564" max="2564" width="24.42578125" style="965" customWidth="1"/>
    <col min="2565" max="2816" width="8" style="965"/>
    <col min="2817" max="2817" width="23.42578125" style="965" customWidth="1"/>
    <col min="2818" max="2818" width="21.7109375" style="965" customWidth="1"/>
    <col min="2819" max="2819" width="15.42578125" style="965" customWidth="1"/>
    <col min="2820" max="2820" width="24.42578125" style="965" customWidth="1"/>
    <col min="2821" max="3072" width="8" style="965"/>
    <col min="3073" max="3073" width="23.42578125" style="965" customWidth="1"/>
    <col min="3074" max="3074" width="21.7109375" style="965" customWidth="1"/>
    <col min="3075" max="3075" width="15.42578125" style="965" customWidth="1"/>
    <col min="3076" max="3076" width="24.42578125" style="965" customWidth="1"/>
    <col min="3077" max="3328" width="8" style="965"/>
    <col min="3329" max="3329" width="23.42578125" style="965" customWidth="1"/>
    <col min="3330" max="3330" width="21.7109375" style="965" customWidth="1"/>
    <col min="3331" max="3331" width="15.42578125" style="965" customWidth="1"/>
    <col min="3332" max="3332" width="24.42578125" style="965" customWidth="1"/>
    <col min="3333" max="3584" width="8" style="965"/>
    <col min="3585" max="3585" width="23.42578125" style="965" customWidth="1"/>
    <col min="3586" max="3586" width="21.7109375" style="965" customWidth="1"/>
    <col min="3587" max="3587" width="15.42578125" style="965" customWidth="1"/>
    <col min="3588" max="3588" width="24.42578125" style="965" customWidth="1"/>
    <col min="3589" max="3840" width="8" style="965"/>
    <col min="3841" max="3841" width="23.42578125" style="965" customWidth="1"/>
    <col min="3842" max="3842" width="21.7109375" style="965" customWidth="1"/>
    <col min="3843" max="3843" width="15.42578125" style="965" customWidth="1"/>
    <col min="3844" max="3844" width="24.42578125" style="965" customWidth="1"/>
    <col min="3845" max="4096" width="8" style="965"/>
    <col min="4097" max="4097" width="23.42578125" style="965" customWidth="1"/>
    <col min="4098" max="4098" width="21.7109375" style="965" customWidth="1"/>
    <col min="4099" max="4099" width="15.42578125" style="965" customWidth="1"/>
    <col min="4100" max="4100" width="24.42578125" style="965" customWidth="1"/>
    <col min="4101" max="4352" width="8" style="965"/>
    <col min="4353" max="4353" width="23.42578125" style="965" customWidth="1"/>
    <col min="4354" max="4354" width="21.7109375" style="965" customWidth="1"/>
    <col min="4355" max="4355" width="15.42578125" style="965" customWidth="1"/>
    <col min="4356" max="4356" width="24.42578125" style="965" customWidth="1"/>
    <col min="4357" max="4608" width="8" style="965"/>
    <col min="4609" max="4609" width="23.42578125" style="965" customWidth="1"/>
    <col min="4610" max="4610" width="21.7109375" style="965" customWidth="1"/>
    <col min="4611" max="4611" width="15.42578125" style="965" customWidth="1"/>
    <col min="4612" max="4612" width="24.42578125" style="965" customWidth="1"/>
    <col min="4613" max="4864" width="8" style="965"/>
    <col min="4865" max="4865" width="23.42578125" style="965" customWidth="1"/>
    <col min="4866" max="4866" width="21.7109375" style="965" customWidth="1"/>
    <col min="4867" max="4867" width="15.42578125" style="965" customWidth="1"/>
    <col min="4868" max="4868" width="24.42578125" style="965" customWidth="1"/>
    <col min="4869" max="5120" width="8" style="965"/>
    <col min="5121" max="5121" width="23.42578125" style="965" customWidth="1"/>
    <col min="5122" max="5122" width="21.7109375" style="965" customWidth="1"/>
    <col min="5123" max="5123" width="15.42578125" style="965" customWidth="1"/>
    <col min="5124" max="5124" width="24.42578125" style="965" customWidth="1"/>
    <col min="5125" max="5376" width="8" style="965"/>
    <col min="5377" max="5377" width="23.42578125" style="965" customWidth="1"/>
    <col min="5378" max="5378" width="21.7109375" style="965" customWidth="1"/>
    <col min="5379" max="5379" width="15.42578125" style="965" customWidth="1"/>
    <col min="5380" max="5380" width="24.42578125" style="965" customWidth="1"/>
    <col min="5381" max="5632" width="8" style="965"/>
    <col min="5633" max="5633" width="23.42578125" style="965" customWidth="1"/>
    <col min="5634" max="5634" width="21.7109375" style="965" customWidth="1"/>
    <col min="5635" max="5635" width="15.42578125" style="965" customWidth="1"/>
    <col min="5636" max="5636" width="24.42578125" style="965" customWidth="1"/>
    <col min="5637" max="5888" width="8" style="965"/>
    <col min="5889" max="5889" width="23.42578125" style="965" customWidth="1"/>
    <col min="5890" max="5890" width="21.7109375" style="965" customWidth="1"/>
    <col min="5891" max="5891" width="15.42578125" style="965" customWidth="1"/>
    <col min="5892" max="5892" width="24.42578125" style="965" customWidth="1"/>
    <col min="5893" max="6144" width="8" style="965"/>
    <col min="6145" max="6145" width="23.42578125" style="965" customWidth="1"/>
    <col min="6146" max="6146" width="21.7109375" style="965" customWidth="1"/>
    <col min="6147" max="6147" width="15.42578125" style="965" customWidth="1"/>
    <col min="6148" max="6148" width="24.42578125" style="965" customWidth="1"/>
    <col min="6149" max="6400" width="8" style="965"/>
    <col min="6401" max="6401" width="23.42578125" style="965" customWidth="1"/>
    <col min="6402" max="6402" width="21.7109375" style="965" customWidth="1"/>
    <col min="6403" max="6403" width="15.42578125" style="965" customWidth="1"/>
    <col min="6404" max="6404" width="24.42578125" style="965" customWidth="1"/>
    <col min="6405" max="6656" width="8" style="965"/>
    <col min="6657" max="6657" width="23.42578125" style="965" customWidth="1"/>
    <col min="6658" max="6658" width="21.7109375" style="965" customWidth="1"/>
    <col min="6659" max="6659" width="15.42578125" style="965" customWidth="1"/>
    <col min="6660" max="6660" width="24.42578125" style="965" customWidth="1"/>
    <col min="6661" max="6912" width="8" style="965"/>
    <col min="6913" max="6913" width="23.42578125" style="965" customWidth="1"/>
    <col min="6914" max="6914" width="21.7109375" style="965" customWidth="1"/>
    <col min="6915" max="6915" width="15.42578125" style="965" customWidth="1"/>
    <col min="6916" max="6916" width="24.42578125" style="965" customWidth="1"/>
    <col min="6917" max="7168" width="8" style="965"/>
    <col min="7169" max="7169" width="23.42578125" style="965" customWidth="1"/>
    <col min="7170" max="7170" width="21.7109375" style="965" customWidth="1"/>
    <col min="7171" max="7171" width="15.42578125" style="965" customWidth="1"/>
    <col min="7172" max="7172" width="24.42578125" style="965" customWidth="1"/>
    <col min="7173" max="7424" width="8" style="965"/>
    <col min="7425" max="7425" width="23.42578125" style="965" customWidth="1"/>
    <col min="7426" max="7426" width="21.7109375" style="965" customWidth="1"/>
    <col min="7427" max="7427" width="15.42578125" style="965" customWidth="1"/>
    <col min="7428" max="7428" width="24.42578125" style="965" customWidth="1"/>
    <col min="7429" max="7680" width="8" style="965"/>
    <col min="7681" max="7681" width="23.42578125" style="965" customWidth="1"/>
    <col min="7682" max="7682" width="21.7109375" style="965" customWidth="1"/>
    <col min="7683" max="7683" width="15.42578125" style="965" customWidth="1"/>
    <col min="7684" max="7684" width="24.42578125" style="965" customWidth="1"/>
    <col min="7685" max="7936" width="8" style="965"/>
    <col min="7937" max="7937" width="23.42578125" style="965" customWidth="1"/>
    <col min="7938" max="7938" width="21.7109375" style="965" customWidth="1"/>
    <col min="7939" max="7939" width="15.42578125" style="965" customWidth="1"/>
    <col min="7940" max="7940" width="24.42578125" style="965" customWidth="1"/>
    <col min="7941" max="8192" width="8" style="965"/>
    <col min="8193" max="8193" width="23.42578125" style="965" customWidth="1"/>
    <col min="8194" max="8194" width="21.7109375" style="965" customWidth="1"/>
    <col min="8195" max="8195" width="15.42578125" style="965" customWidth="1"/>
    <col min="8196" max="8196" width="24.42578125" style="965" customWidth="1"/>
    <col min="8197" max="8448" width="8" style="965"/>
    <col min="8449" max="8449" width="23.42578125" style="965" customWidth="1"/>
    <col min="8450" max="8450" width="21.7109375" style="965" customWidth="1"/>
    <col min="8451" max="8451" width="15.42578125" style="965" customWidth="1"/>
    <col min="8452" max="8452" width="24.42578125" style="965" customWidth="1"/>
    <col min="8453" max="8704" width="8" style="965"/>
    <col min="8705" max="8705" width="23.42578125" style="965" customWidth="1"/>
    <col min="8706" max="8706" width="21.7109375" style="965" customWidth="1"/>
    <col min="8707" max="8707" width="15.42578125" style="965" customWidth="1"/>
    <col min="8708" max="8708" width="24.42578125" style="965" customWidth="1"/>
    <col min="8709" max="8960" width="8" style="965"/>
    <col min="8961" max="8961" width="23.42578125" style="965" customWidth="1"/>
    <col min="8962" max="8962" width="21.7109375" style="965" customWidth="1"/>
    <col min="8963" max="8963" width="15.42578125" style="965" customWidth="1"/>
    <col min="8964" max="8964" width="24.42578125" style="965" customWidth="1"/>
    <col min="8965" max="9216" width="8" style="965"/>
    <col min="9217" max="9217" width="23.42578125" style="965" customWidth="1"/>
    <col min="9218" max="9218" width="21.7109375" style="965" customWidth="1"/>
    <col min="9219" max="9219" width="15.42578125" style="965" customWidth="1"/>
    <col min="9220" max="9220" width="24.42578125" style="965" customWidth="1"/>
    <col min="9221" max="9472" width="8" style="965"/>
    <col min="9473" max="9473" width="23.42578125" style="965" customWidth="1"/>
    <col min="9474" max="9474" width="21.7109375" style="965" customWidth="1"/>
    <col min="9475" max="9475" width="15.42578125" style="965" customWidth="1"/>
    <col min="9476" max="9476" width="24.42578125" style="965" customWidth="1"/>
    <col min="9477" max="9728" width="8" style="965"/>
    <col min="9729" max="9729" width="23.42578125" style="965" customWidth="1"/>
    <col min="9730" max="9730" width="21.7109375" style="965" customWidth="1"/>
    <col min="9731" max="9731" width="15.42578125" style="965" customWidth="1"/>
    <col min="9732" max="9732" width="24.42578125" style="965" customWidth="1"/>
    <col min="9733" max="9984" width="8" style="965"/>
    <col min="9985" max="9985" width="23.42578125" style="965" customWidth="1"/>
    <col min="9986" max="9986" width="21.7109375" style="965" customWidth="1"/>
    <col min="9987" max="9987" width="15.42578125" style="965" customWidth="1"/>
    <col min="9988" max="9988" width="24.42578125" style="965" customWidth="1"/>
    <col min="9989" max="10240" width="8" style="965"/>
    <col min="10241" max="10241" width="23.42578125" style="965" customWidth="1"/>
    <col min="10242" max="10242" width="21.7109375" style="965" customWidth="1"/>
    <col min="10243" max="10243" width="15.42578125" style="965" customWidth="1"/>
    <col min="10244" max="10244" width="24.42578125" style="965" customWidth="1"/>
    <col min="10245" max="10496" width="8" style="965"/>
    <col min="10497" max="10497" width="23.42578125" style="965" customWidth="1"/>
    <col min="10498" max="10498" width="21.7109375" style="965" customWidth="1"/>
    <col min="10499" max="10499" width="15.42578125" style="965" customWidth="1"/>
    <col min="10500" max="10500" width="24.42578125" style="965" customWidth="1"/>
    <col min="10501" max="10752" width="8" style="965"/>
    <col min="10753" max="10753" width="23.42578125" style="965" customWidth="1"/>
    <col min="10754" max="10754" width="21.7109375" style="965" customWidth="1"/>
    <col min="10755" max="10755" width="15.42578125" style="965" customWidth="1"/>
    <col min="10756" max="10756" width="24.42578125" style="965" customWidth="1"/>
    <col min="10757" max="11008" width="8" style="965"/>
    <col min="11009" max="11009" width="23.42578125" style="965" customWidth="1"/>
    <col min="11010" max="11010" width="21.7109375" style="965" customWidth="1"/>
    <col min="11011" max="11011" width="15.42578125" style="965" customWidth="1"/>
    <col min="11012" max="11012" width="24.42578125" style="965" customWidth="1"/>
    <col min="11013" max="11264" width="8" style="965"/>
    <col min="11265" max="11265" width="23.42578125" style="965" customWidth="1"/>
    <col min="11266" max="11266" width="21.7109375" style="965" customWidth="1"/>
    <col min="11267" max="11267" width="15.42578125" style="965" customWidth="1"/>
    <col min="11268" max="11268" width="24.42578125" style="965" customWidth="1"/>
    <col min="11269" max="11520" width="8" style="965"/>
    <col min="11521" max="11521" width="23.42578125" style="965" customWidth="1"/>
    <col min="11522" max="11522" width="21.7109375" style="965" customWidth="1"/>
    <col min="11523" max="11523" width="15.42578125" style="965" customWidth="1"/>
    <col min="11524" max="11524" width="24.42578125" style="965" customWidth="1"/>
    <col min="11525" max="11776" width="8" style="965"/>
    <col min="11777" max="11777" width="23.42578125" style="965" customWidth="1"/>
    <col min="11778" max="11778" width="21.7109375" style="965" customWidth="1"/>
    <col min="11779" max="11779" width="15.42578125" style="965" customWidth="1"/>
    <col min="11780" max="11780" width="24.42578125" style="965" customWidth="1"/>
    <col min="11781" max="12032" width="8" style="965"/>
    <col min="12033" max="12033" width="23.42578125" style="965" customWidth="1"/>
    <col min="12034" max="12034" width="21.7109375" style="965" customWidth="1"/>
    <col min="12035" max="12035" width="15.42578125" style="965" customWidth="1"/>
    <col min="12036" max="12036" width="24.42578125" style="965" customWidth="1"/>
    <col min="12037" max="12288" width="8" style="965"/>
    <col min="12289" max="12289" width="23.42578125" style="965" customWidth="1"/>
    <col min="12290" max="12290" width="21.7109375" style="965" customWidth="1"/>
    <col min="12291" max="12291" width="15.42578125" style="965" customWidth="1"/>
    <col min="12292" max="12292" width="24.42578125" style="965" customWidth="1"/>
    <col min="12293" max="12544" width="8" style="965"/>
    <col min="12545" max="12545" width="23.42578125" style="965" customWidth="1"/>
    <col min="12546" max="12546" width="21.7109375" style="965" customWidth="1"/>
    <col min="12547" max="12547" width="15.42578125" style="965" customWidth="1"/>
    <col min="12548" max="12548" width="24.42578125" style="965" customWidth="1"/>
    <col min="12549" max="12800" width="8" style="965"/>
    <col min="12801" max="12801" width="23.42578125" style="965" customWidth="1"/>
    <col min="12802" max="12802" width="21.7109375" style="965" customWidth="1"/>
    <col min="12803" max="12803" width="15.42578125" style="965" customWidth="1"/>
    <col min="12804" max="12804" width="24.42578125" style="965" customWidth="1"/>
    <col min="12805" max="13056" width="8" style="965"/>
    <col min="13057" max="13057" width="23.42578125" style="965" customWidth="1"/>
    <col min="13058" max="13058" width="21.7109375" style="965" customWidth="1"/>
    <col min="13059" max="13059" width="15.42578125" style="965" customWidth="1"/>
    <col min="13060" max="13060" width="24.42578125" style="965" customWidth="1"/>
    <col min="13061" max="13312" width="8" style="965"/>
    <col min="13313" max="13313" width="23.42578125" style="965" customWidth="1"/>
    <col min="13314" max="13314" width="21.7109375" style="965" customWidth="1"/>
    <col min="13315" max="13315" width="15.42578125" style="965" customWidth="1"/>
    <col min="13316" max="13316" width="24.42578125" style="965" customWidth="1"/>
    <col min="13317" max="13568" width="8" style="965"/>
    <col min="13569" max="13569" width="23.42578125" style="965" customWidth="1"/>
    <col min="13570" max="13570" width="21.7109375" style="965" customWidth="1"/>
    <col min="13571" max="13571" width="15.42578125" style="965" customWidth="1"/>
    <col min="13572" max="13572" width="24.42578125" style="965" customWidth="1"/>
    <col min="13573" max="13824" width="8" style="965"/>
    <col min="13825" max="13825" width="23.42578125" style="965" customWidth="1"/>
    <col min="13826" max="13826" width="21.7109375" style="965" customWidth="1"/>
    <col min="13827" max="13827" width="15.42578125" style="965" customWidth="1"/>
    <col min="13828" max="13828" width="24.42578125" style="965" customWidth="1"/>
    <col min="13829" max="14080" width="8" style="965"/>
    <col min="14081" max="14081" width="23.42578125" style="965" customWidth="1"/>
    <col min="14082" max="14082" width="21.7109375" style="965" customWidth="1"/>
    <col min="14083" max="14083" width="15.42578125" style="965" customWidth="1"/>
    <col min="14084" max="14084" width="24.42578125" style="965" customWidth="1"/>
    <col min="14085" max="14336" width="8" style="965"/>
    <col min="14337" max="14337" width="23.42578125" style="965" customWidth="1"/>
    <col min="14338" max="14338" width="21.7109375" style="965" customWidth="1"/>
    <col min="14339" max="14339" width="15.42578125" style="965" customWidth="1"/>
    <col min="14340" max="14340" width="24.42578125" style="965" customWidth="1"/>
    <col min="14341" max="14592" width="8" style="965"/>
    <col min="14593" max="14593" width="23.42578125" style="965" customWidth="1"/>
    <col min="14594" max="14594" width="21.7109375" style="965" customWidth="1"/>
    <col min="14595" max="14595" width="15.42578125" style="965" customWidth="1"/>
    <col min="14596" max="14596" width="24.42578125" style="965" customWidth="1"/>
    <col min="14597" max="14848" width="8" style="965"/>
    <col min="14849" max="14849" width="23.42578125" style="965" customWidth="1"/>
    <col min="14850" max="14850" width="21.7109375" style="965" customWidth="1"/>
    <col min="14851" max="14851" width="15.42578125" style="965" customWidth="1"/>
    <col min="14852" max="14852" width="24.42578125" style="965" customWidth="1"/>
    <col min="14853" max="15104" width="8" style="965"/>
    <col min="15105" max="15105" width="23.42578125" style="965" customWidth="1"/>
    <col min="15106" max="15106" width="21.7109375" style="965" customWidth="1"/>
    <col min="15107" max="15107" width="15.42578125" style="965" customWidth="1"/>
    <col min="15108" max="15108" width="24.42578125" style="965" customWidth="1"/>
    <col min="15109" max="15360" width="8" style="965"/>
    <col min="15361" max="15361" width="23.42578125" style="965" customWidth="1"/>
    <col min="15362" max="15362" width="21.7109375" style="965" customWidth="1"/>
    <col min="15363" max="15363" width="15.42578125" style="965" customWidth="1"/>
    <col min="15364" max="15364" width="24.42578125" style="965" customWidth="1"/>
    <col min="15365" max="15616" width="8" style="965"/>
    <col min="15617" max="15617" width="23.42578125" style="965" customWidth="1"/>
    <col min="15618" max="15618" width="21.7109375" style="965" customWidth="1"/>
    <col min="15619" max="15619" width="15.42578125" style="965" customWidth="1"/>
    <col min="15620" max="15620" width="24.42578125" style="965" customWidth="1"/>
    <col min="15621" max="15872" width="8" style="965"/>
    <col min="15873" max="15873" width="23.42578125" style="965" customWidth="1"/>
    <col min="15874" max="15874" width="21.7109375" style="965" customWidth="1"/>
    <col min="15875" max="15875" width="15.42578125" style="965" customWidth="1"/>
    <col min="15876" max="15876" width="24.42578125" style="965" customWidth="1"/>
    <col min="15877" max="16128" width="8" style="965"/>
    <col min="16129" max="16129" width="23.42578125" style="965" customWidth="1"/>
    <col min="16130" max="16130" width="21.7109375" style="965" customWidth="1"/>
    <col min="16131" max="16131" width="15.42578125" style="965" customWidth="1"/>
    <col min="16132" max="16132" width="24.42578125" style="965" customWidth="1"/>
    <col min="16133" max="16384" width="8" style="965"/>
  </cols>
  <sheetData>
    <row r="1" spans="1:66" ht="143.25" customHeight="1" thickBot="1">
      <c r="A1" s="962"/>
      <c r="B1" s="1042" t="s">
        <v>3630</v>
      </c>
      <c r="C1" s="1042"/>
      <c r="D1" s="963"/>
      <c r="E1" s="85"/>
      <c r="M1" s="964"/>
      <c r="N1" s="964"/>
      <c r="O1" s="964"/>
      <c r="P1" s="964"/>
      <c r="Q1" s="964"/>
      <c r="R1" s="964"/>
      <c r="S1" s="964"/>
      <c r="T1" s="964"/>
      <c r="U1" s="964"/>
      <c r="V1" s="964"/>
      <c r="W1" s="964"/>
      <c r="X1" s="964"/>
      <c r="Y1" s="964"/>
      <c r="Z1" s="964"/>
      <c r="AA1" s="964"/>
      <c r="AB1" s="964"/>
      <c r="AC1" s="964"/>
      <c r="AD1" s="964"/>
      <c r="AE1" s="964"/>
      <c r="AF1" s="964"/>
      <c r="AG1" s="964"/>
      <c r="AH1" s="964"/>
      <c r="AI1" s="964"/>
      <c r="AJ1" s="964"/>
      <c r="AK1" s="964"/>
      <c r="AL1" s="964"/>
      <c r="AM1" s="964"/>
      <c r="AN1" s="964"/>
      <c r="AO1" s="964"/>
      <c r="AP1" s="964"/>
      <c r="AQ1" s="964"/>
      <c r="AR1" s="964"/>
      <c r="AS1" s="964"/>
      <c r="AT1" s="964"/>
      <c r="AU1" s="964"/>
      <c r="AV1" s="964"/>
      <c r="AW1" s="964"/>
      <c r="AX1" s="964"/>
      <c r="AY1" s="964"/>
      <c r="AZ1" s="964"/>
      <c r="BA1" s="964"/>
      <c r="BB1" s="964"/>
      <c r="BC1" s="964"/>
      <c r="BD1" s="964"/>
      <c r="BE1" s="964"/>
      <c r="BF1" s="964"/>
      <c r="BG1" s="964"/>
      <c r="BH1" s="964"/>
      <c r="BI1" s="964"/>
      <c r="BJ1" s="964"/>
      <c r="BK1" s="964"/>
      <c r="BL1" s="964"/>
      <c r="BM1" s="964"/>
      <c r="BN1" s="964"/>
    </row>
    <row r="2" spans="1:66" ht="9.75" customHeight="1">
      <c r="A2" s="86"/>
      <c r="B2" s="86"/>
      <c r="C2" s="87"/>
      <c r="D2" s="87"/>
      <c r="M2" s="964"/>
      <c r="N2" s="964"/>
      <c r="O2" s="964"/>
      <c r="P2" s="964"/>
      <c r="Q2" s="964"/>
      <c r="R2" s="964"/>
      <c r="S2" s="964"/>
      <c r="T2" s="964"/>
      <c r="U2" s="964"/>
      <c r="V2" s="964"/>
      <c r="W2" s="964"/>
      <c r="X2" s="964"/>
      <c r="Y2" s="964"/>
      <c r="Z2" s="964"/>
      <c r="AA2" s="964"/>
      <c r="AB2" s="964"/>
      <c r="AC2" s="964"/>
      <c r="AD2" s="964"/>
      <c r="AE2" s="964"/>
      <c r="AF2" s="964"/>
      <c r="AG2" s="964"/>
      <c r="AH2" s="964"/>
      <c r="AI2" s="964"/>
      <c r="AJ2" s="964"/>
      <c r="AK2" s="964"/>
      <c r="AL2" s="964"/>
      <c r="AM2" s="964"/>
      <c r="AN2" s="964"/>
      <c r="AO2" s="964"/>
      <c r="AP2" s="964"/>
      <c r="AQ2" s="964"/>
      <c r="AR2" s="964"/>
      <c r="AS2" s="964"/>
      <c r="AT2" s="964"/>
      <c r="AU2" s="964"/>
      <c r="AV2" s="964"/>
      <c r="AW2" s="964"/>
      <c r="AX2" s="964"/>
      <c r="AY2" s="964"/>
      <c r="AZ2" s="964"/>
      <c r="BA2" s="964"/>
      <c r="BB2" s="964"/>
      <c r="BC2" s="964"/>
      <c r="BD2" s="964"/>
      <c r="BE2" s="964"/>
      <c r="BF2" s="964"/>
      <c r="BG2" s="964"/>
      <c r="BH2" s="964"/>
      <c r="BI2" s="964"/>
      <c r="BJ2" s="964"/>
      <c r="BK2" s="964"/>
      <c r="BL2" s="964"/>
      <c r="BM2" s="964"/>
      <c r="BN2" s="964"/>
    </row>
    <row r="3" spans="1:66">
      <c r="A3" s="1043" t="s">
        <v>3631</v>
      </c>
      <c r="B3" s="1043"/>
      <c r="C3" s="1043"/>
      <c r="D3" s="1043"/>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964"/>
      <c r="AL3" s="964"/>
      <c r="AM3" s="964"/>
      <c r="AN3" s="964"/>
      <c r="AO3" s="964"/>
      <c r="AP3" s="964"/>
      <c r="AQ3" s="964"/>
      <c r="AR3" s="964"/>
      <c r="AS3" s="964"/>
      <c r="AT3" s="964"/>
      <c r="AU3" s="964"/>
      <c r="AV3" s="964"/>
      <c r="AW3" s="964"/>
      <c r="AX3" s="964"/>
      <c r="AY3" s="964"/>
      <c r="AZ3" s="964"/>
      <c r="BA3" s="964"/>
      <c r="BB3" s="964"/>
      <c r="BC3" s="964"/>
      <c r="BD3" s="964"/>
      <c r="BE3" s="964"/>
      <c r="BF3" s="964"/>
      <c r="BG3" s="964"/>
      <c r="BH3" s="964"/>
      <c r="BI3" s="964"/>
      <c r="BJ3" s="964"/>
      <c r="BK3" s="964"/>
      <c r="BL3" s="964"/>
      <c r="BM3" s="964"/>
      <c r="BN3" s="964"/>
    </row>
    <row r="4" spans="1:66" ht="14.25" customHeight="1">
      <c r="A4" s="1043"/>
      <c r="B4" s="1043"/>
      <c r="C4" s="1043"/>
      <c r="D4" s="1043"/>
      <c r="M4" s="964"/>
      <c r="N4" s="964"/>
      <c r="O4" s="964"/>
      <c r="P4" s="964"/>
      <c r="Q4" s="964"/>
      <c r="R4" s="964"/>
      <c r="S4" s="964"/>
      <c r="T4" s="964"/>
      <c r="U4" s="964"/>
      <c r="V4" s="964"/>
      <c r="W4" s="964"/>
      <c r="X4" s="964"/>
      <c r="Y4" s="964"/>
      <c r="Z4" s="964"/>
      <c r="AA4" s="964"/>
      <c r="AB4" s="964"/>
      <c r="AC4" s="964"/>
      <c r="AD4" s="964"/>
      <c r="AE4" s="964"/>
      <c r="AF4" s="964"/>
      <c r="AG4" s="964"/>
      <c r="AH4" s="964"/>
      <c r="AI4" s="964"/>
      <c r="AJ4" s="964"/>
      <c r="AK4" s="964"/>
      <c r="AL4" s="964"/>
      <c r="AM4" s="964"/>
      <c r="AN4" s="964"/>
      <c r="AO4" s="964"/>
      <c r="AP4" s="964"/>
      <c r="AQ4" s="964"/>
      <c r="AR4" s="964"/>
      <c r="AS4" s="964"/>
      <c r="AT4" s="964"/>
      <c r="AU4" s="964"/>
      <c r="AV4" s="964"/>
      <c r="AW4" s="964"/>
      <c r="AX4" s="964"/>
      <c r="AY4" s="964"/>
      <c r="AZ4" s="964"/>
      <c r="BA4" s="964"/>
      <c r="BB4" s="964"/>
      <c r="BC4" s="964"/>
      <c r="BD4" s="964"/>
      <c r="BE4" s="964"/>
      <c r="BF4" s="964"/>
      <c r="BG4" s="964"/>
      <c r="BH4" s="964"/>
      <c r="BI4" s="964"/>
      <c r="BJ4" s="964"/>
      <c r="BK4" s="964"/>
      <c r="BL4" s="964"/>
      <c r="BM4" s="964"/>
      <c r="BN4" s="964"/>
    </row>
    <row r="5" spans="1:66" ht="25.5" customHeight="1">
      <c r="A5" s="1043" t="s">
        <v>3632</v>
      </c>
      <c r="B5" s="1043"/>
      <c r="C5" s="1043"/>
      <c r="D5" s="1043"/>
      <c r="M5" s="964"/>
      <c r="N5" s="964"/>
      <c r="O5" s="964"/>
      <c r="P5" s="964"/>
      <c r="Q5" s="964"/>
      <c r="R5" s="964"/>
      <c r="S5" s="964"/>
      <c r="T5" s="964"/>
      <c r="U5" s="964"/>
      <c r="V5" s="964"/>
      <c r="W5" s="964"/>
      <c r="X5" s="964"/>
      <c r="Y5" s="964"/>
      <c r="Z5" s="964"/>
      <c r="AA5" s="964"/>
      <c r="AB5" s="964"/>
      <c r="AC5" s="964"/>
      <c r="AD5" s="964"/>
      <c r="AE5" s="964"/>
      <c r="AF5" s="964"/>
      <c r="AG5" s="964"/>
      <c r="AH5" s="964"/>
      <c r="AI5" s="964"/>
      <c r="AJ5" s="964"/>
      <c r="AK5" s="964"/>
      <c r="AL5" s="964"/>
      <c r="AM5" s="964"/>
      <c r="AN5" s="964"/>
      <c r="AO5" s="964"/>
      <c r="AP5" s="964"/>
      <c r="AQ5" s="964"/>
      <c r="AR5" s="964"/>
      <c r="AS5" s="964"/>
      <c r="AT5" s="964"/>
      <c r="AU5" s="964"/>
      <c r="AV5" s="964"/>
      <c r="AW5" s="964"/>
      <c r="AX5" s="964"/>
      <c r="AY5" s="964"/>
      <c r="AZ5" s="964"/>
      <c r="BA5" s="964"/>
      <c r="BB5" s="964"/>
      <c r="BC5" s="964"/>
      <c r="BD5" s="964"/>
      <c r="BE5" s="964"/>
      <c r="BF5" s="964"/>
      <c r="BG5" s="964"/>
      <c r="BH5" s="964"/>
      <c r="BI5" s="964"/>
      <c r="BJ5" s="964"/>
      <c r="BK5" s="964"/>
      <c r="BL5" s="964"/>
      <c r="BM5" s="964"/>
      <c r="BN5" s="964"/>
    </row>
    <row r="6" spans="1:66" ht="14.1">
      <c r="A6" s="1039" t="s">
        <v>3598</v>
      </c>
      <c r="B6" s="1039"/>
      <c r="C6" s="1039"/>
      <c r="D6" s="88"/>
      <c r="M6" s="964"/>
      <c r="N6" s="964"/>
      <c r="O6" s="964"/>
      <c r="P6" s="964"/>
      <c r="Q6" s="964"/>
      <c r="R6" s="964"/>
      <c r="S6" s="964"/>
      <c r="T6" s="964"/>
      <c r="U6" s="964"/>
      <c r="V6" s="964"/>
      <c r="W6" s="964"/>
      <c r="X6" s="964"/>
      <c r="Y6" s="964"/>
      <c r="Z6" s="964"/>
      <c r="AA6" s="964"/>
      <c r="AB6" s="964"/>
      <c r="AC6" s="964"/>
      <c r="AD6" s="964"/>
      <c r="AE6" s="964"/>
      <c r="AF6" s="964"/>
      <c r="AG6" s="964"/>
      <c r="AH6" s="964"/>
      <c r="AI6" s="964"/>
      <c r="AJ6" s="964"/>
      <c r="AK6" s="964"/>
      <c r="AL6" s="964"/>
      <c r="AM6" s="964"/>
      <c r="AN6" s="964"/>
      <c r="AO6" s="964"/>
      <c r="AP6" s="964"/>
      <c r="AQ6" s="964"/>
      <c r="AR6" s="964"/>
      <c r="AS6" s="964"/>
      <c r="AT6" s="964"/>
      <c r="AU6" s="964"/>
      <c r="AV6" s="964"/>
      <c r="AW6" s="964"/>
      <c r="AX6" s="964"/>
      <c r="AY6" s="964"/>
      <c r="AZ6" s="964"/>
      <c r="BA6" s="964"/>
      <c r="BB6" s="964"/>
      <c r="BC6" s="964"/>
      <c r="BD6" s="964"/>
      <c r="BE6" s="964"/>
      <c r="BF6" s="964"/>
      <c r="BG6" s="964"/>
      <c r="BH6" s="964"/>
      <c r="BI6" s="964"/>
      <c r="BJ6" s="964"/>
      <c r="BK6" s="964"/>
      <c r="BL6" s="964"/>
      <c r="BM6" s="964"/>
      <c r="BN6" s="964"/>
    </row>
    <row r="7" spans="1:66" ht="14.1">
      <c r="A7" s="88" t="s">
        <v>3599</v>
      </c>
      <c r="B7" s="1036" t="str">
        <f>'1 Basic info'!C11</f>
        <v>UK Forest Certification Ltd</v>
      </c>
      <c r="C7" s="1036"/>
      <c r="D7" s="1036"/>
      <c r="M7" s="964"/>
      <c r="N7" s="964"/>
      <c r="O7" s="964"/>
      <c r="P7" s="964"/>
      <c r="Q7" s="964"/>
      <c r="R7" s="964"/>
      <c r="S7" s="964"/>
      <c r="T7" s="964"/>
      <c r="U7" s="964"/>
      <c r="V7" s="964"/>
      <c r="W7" s="964"/>
      <c r="X7" s="964"/>
      <c r="Y7" s="964"/>
      <c r="Z7" s="964"/>
      <c r="AA7" s="964"/>
      <c r="AB7" s="964"/>
      <c r="AC7" s="964"/>
      <c r="AD7" s="964"/>
      <c r="AE7" s="964"/>
      <c r="AF7" s="964"/>
      <c r="AG7" s="964"/>
      <c r="AH7" s="964"/>
      <c r="AI7" s="964"/>
      <c r="AJ7" s="964"/>
      <c r="AK7" s="964"/>
      <c r="AL7" s="964"/>
      <c r="AM7" s="964"/>
      <c r="AN7" s="964"/>
      <c r="AO7" s="964"/>
      <c r="AP7" s="964"/>
      <c r="AQ7" s="964"/>
      <c r="AR7" s="964"/>
      <c r="AS7" s="964"/>
      <c r="AT7" s="964"/>
      <c r="AU7" s="964"/>
      <c r="AV7" s="964"/>
      <c r="AW7" s="964"/>
      <c r="AX7" s="964"/>
      <c r="AY7" s="964"/>
      <c r="AZ7" s="964"/>
      <c r="BA7" s="964"/>
      <c r="BB7" s="964"/>
      <c r="BC7" s="964"/>
      <c r="BD7" s="964"/>
      <c r="BE7" s="964"/>
      <c r="BF7" s="964"/>
      <c r="BG7" s="964"/>
      <c r="BH7" s="964"/>
      <c r="BI7" s="964"/>
      <c r="BJ7" s="964"/>
      <c r="BK7" s="964"/>
      <c r="BL7" s="964"/>
      <c r="BM7" s="964"/>
      <c r="BN7" s="964"/>
    </row>
    <row r="8" spans="1:66" ht="14.1">
      <c r="A8" s="88" t="s">
        <v>3633</v>
      </c>
      <c r="B8" s="1036" t="str">
        <f>'1 Basic info'!C15</f>
        <v>1 Blenheim Close, HEREFORD, HR1 2TY</v>
      </c>
      <c r="C8" s="1036"/>
      <c r="D8" s="1036"/>
      <c r="M8" s="964"/>
      <c r="N8" s="964"/>
      <c r="O8" s="964"/>
      <c r="P8" s="964"/>
      <c r="Q8" s="964"/>
      <c r="R8" s="964"/>
      <c r="S8" s="964"/>
      <c r="T8" s="964"/>
      <c r="U8" s="964"/>
      <c r="V8" s="964"/>
      <c r="W8" s="964"/>
      <c r="X8" s="964"/>
      <c r="Y8" s="964"/>
      <c r="Z8" s="964"/>
      <c r="AA8" s="964"/>
      <c r="AB8" s="964"/>
      <c r="AC8" s="964"/>
      <c r="AD8" s="964"/>
      <c r="AE8" s="964"/>
      <c r="AF8" s="964"/>
      <c r="AG8" s="964"/>
      <c r="AH8" s="964"/>
      <c r="AI8" s="964"/>
      <c r="AJ8" s="964"/>
      <c r="AK8" s="964"/>
      <c r="AL8" s="964"/>
      <c r="AM8" s="964"/>
      <c r="AN8" s="964"/>
      <c r="AO8" s="964"/>
      <c r="AP8" s="964"/>
      <c r="AQ8" s="964"/>
      <c r="AR8" s="964"/>
      <c r="AS8" s="964"/>
      <c r="AT8" s="964"/>
      <c r="AU8" s="964"/>
      <c r="AV8" s="964"/>
      <c r="AW8" s="964"/>
      <c r="AX8" s="964"/>
      <c r="AY8" s="964"/>
      <c r="AZ8" s="964"/>
      <c r="BA8" s="964"/>
      <c r="BB8" s="964"/>
      <c r="BC8" s="964"/>
      <c r="BD8" s="964"/>
      <c r="BE8" s="964"/>
      <c r="BF8" s="964"/>
      <c r="BG8" s="964"/>
      <c r="BH8" s="964"/>
      <c r="BI8" s="964"/>
      <c r="BJ8" s="964"/>
      <c r="BK8" s="964"/>
      <c r="BL8" s="964"/>
      <c r="BM8" s="964"/>
      <c r="BN8" s="964"/>
    </row>
    <row r="9" spans="1:66" ht="14.1">
      <c r="A9" s="88" t="s">
        <v>89</v>
      </c>
      <c r="B9" s="89" t="str">
        <f>'1 Basic info'!C16</f>
        <v>UK</v>
      </c>
      <c r="C9" s="89"/>
      <c r="D9" s="89"/>
      <c r="M9" s="964"/>
      <c r="N9" s="964"/>
      <c r="O9" s="964"/>
      <c r="P9" s="964"/>
      <c r="Q9" s="964"/>
      <c r="R9" s="964"/>
      <c r="S9" s="964"/>
      <c r="T9" s="964"/>
      <c r="U9" s="964"/>
      <c r="V9" s="964"/>
      <c r="W9" s="964"/>
      <c r="X9" s="964"/>
      <c r="Y9" s="964"/>
      <c r="Z9" s="964"/>
      <c r="AA9" s="964"/>
      <c r="AB9" s="964"/>
      <c r="AC9" s="964"/>
      <c r="AD9" s="964"/>
      <c r="AE9" s="964"/>
      <c r="AF9" s="964"/>
      <c r="AG9" s="964"/>
      <c r="AH9" s="964"/>
      <c r="AI9" s="964"/>
      <c r="AJ9" s="964"/>
      <c r="AK9" s="964"/>
      <c r="AL9" s="964"/>
      <c r="AM9" s="964"/>
      <c r="AN9" s="964"/>
      <c r="AO9" s="964"/>
      <c r="AP9" s="964"/>
      <c r="AQ9" s="964"/>
      <c r="AR9" s="964"/>
      <c r="AS9" s="964"/>
      <c r="AT9" s="964"/>
      <c r="AU9" s="964"/>
      <c r="AV9" s="964"/>
      <c r="AW9" s="964"/>
      <c r="AX9" s="964"/>
      <c r="AY9" s="964"/>
      <c r="AZ9" s="964"/>
      <c r="BA9" s="964"/>
      <c r="BB9" s="964"/>
      <c r="BC9" s="964"/>
      <c r="BD9" s="964"/>
      <c r="BE9" s="964"/>
      <c r="BF9" s="964"/>
      <c r="BG9" s="964"/>
      <c r="BH9" s="964"/>
      <c r="BI9" s="964"/>
      <c r="BJ9" s="964"/>
      <c r="BK9" s="964"/>
      <c r="BL9" s="964"/>
      <c r="BM9" s="964"/>
      <c r="BN9" s="964"/>
    </row>
    <row r="10" spans="1:66" ht="14.1">
      <c r="A10" s="88" t="s">
        <v>3600</v>
      </c>
      <c r="B10" s="1036" t="str">
        <f>Cover!D8</f>
        <v>SA-PEFC-FM-004807</v>
      </c>
      <c r="C10" s="1036"/>
      <c r="D10" s="89"/>
      <c r="M10" s="964"/>
      <c r="N10" s="964"/>
      <c r="O10" s="964"/>
      <c r="P10" s="964"/>
      <c r="Q10" s="964"/>
      <c r="R10" s="964"/>
      <c r="S10" s="964"/>
      <c r="T10" s="964"/>
      <c r="U10" s="964"/>
      <c r="V10" s="964"/>
      <c r="W10" s="964"/>
      <c r="X10" s="964"/>
      <c r="Y10" s="964"/>
      <c r="Z10" s="964"/>
      <c r="AA10" s="964"/>
      <c r="AB10" s="964"/>
      <c r="AC10" s="964"/>
      <c r="AD10" s="964"/>
      <c r="AE10" s="964"/>
      <c r="AF10" s="964"/>
      <c r="AG10" s="964"/>
      <c r="AH10" s="964"/>
      <c r="AI10" s="964"/>
      <c r="AJ10" s="964"/>
      <c r="AK10" s="964"/>
      <c r="AL10" s="964"/>
      <c r="AM10" s="964"/>
      <c r="AN10" s="964"/>
      <c r="AO10" s="964"/>
      <c r="AP10" s="964"/>
      <c r="AQ10" s="964"/>
      <c r="AR10" s="964"/>
      <c r="AS10" s="964"/>
      <c r="AT10" s="964"/>
      <c r="AU10" s="964"/>
      <c r="AV10" s="964"/>
      <c r="AW10" s="964"/>
      <c r="AX10" s="964"/>
      <c r="AY10" s="964"/>
      <c r="AZ10" s="964"/>
      <c r="BA10" s="964"/>
      <c r="BB10" s="964"/>
      <c r="BC10" s="964"/>
      <c r="BD10" s="964"/>
      <c r="BE10" s="964"/>
      <c r="BF10" s="964"/>
      <c r="BG10" s="964"/>
      <c r="BH10" s="964"/>
      <c r="BI10" s="964"/>
      <c r="BJ10" s="964"/>
      <c r="BK10" s="964"/>
      <c r="BL10" s="964"/>
      <c r="BM10" s="964"/>
      <c r="BN10" s="964"/>
    </row>
    <row r="11" spans="1:66" ht="14.1">
      <c r="A11" s="88" t="s">
        <v>114</v>
      </c>
      <c r="B11" s="1036" t="str">
        <f>'1 Basic info'!C25</f>
        <v>Group</v>
      </c>
      <c r="C11" s="1036"/>
      <c r="D11" s="89"/>
      <c r="M11" s="964"/>
      <c r="N11" s="964"/>
      <c r="O11" s="964"/>
      <c r="P11" s="964"/>
      <c r="Q11" s="964"/>
      <c r="R11" s="964"/>
      <c r="S11" s="964"/>
      <c r="T11" s="964"/>
      <c r="U11" s="964"/>
      <c r="V11" s="964"/>
      <c r="W11" s="964"/>
      <c r="X11" s="964"/>
      <c r="Y11" s="964"/>
      <c r="Z11" s="964"/>
      <c r="AA11" s="964"/>
      <c r="AB11" s="964"/>
      <c r="AC11" s="964"/>
      <c r="AD11" s="964"/>
      <c r="AE11" s="964"/>
      <c r="AF11" s="964"/>
      <c r="AG11" s="964"/>
      <c r="AH11" s="964"/>
      <c r="AI11" s="964"/>
      <c r="AJ11" s="964"/>
      <c r="AK11" s="964"/>
      <c r="AL11" s="964"/>
      <c r="AM11" s="964"/>
      <c r="AN11" s="964"/>
      <c r="AO11" s="964"/>
      <c r="AP11" s="964"/>
      <c r="AQ11" s="964"/>
      <c r="AR11" s="964"/>
      <c r="AS11" s="964"/>
      <c r="AT11" s="964"/>
      <c r="AU11" s="964"/>
      <c r="AV11" s="964"/>
      <c r="AW11" s="964"/>
      <c r="AX11" s="964"/>
      <c r="AY11" s="964"/>
      <c r="AZ11" s="964"/>
      <c r="BA11" s="964"/>
      <c r="BB11" s="964"/>
      <c r="BC11" s="964"/>
      <c r="BD11" s="964"/>
      <c r="BE11" s="964"/>
      <c r="BF11" s="964"/>
      <c r="BG11" s="964"/>
      <c r="BH11" s="964"/>
      <c r="BI11" s="964"/>
      <c r="BJ11" s="964"/>
      <c r="BK11" s="964"/>
      <c r="BL11" s="964"/>
      <c r="BM11" s="964"/>
      <c r="BN11" s="964"/>
    </row>
    <row r="12" spans="1:66" ht="14.1">
      <c r="A12" s="88" t="s">
        <v>3634</v>
      </c>
      <c r="B12" s="90">
        <f>Cover!D10</f>
        <v>44789</v>
      </c>
      <c r="C12" s="89" t="s">
        <v>3635</v>
      </c>
      <c r="D12" s="90">
        <f>Cover!D11</f>
        <v>46614</v>
      </c>
      <c r="M12" s="964"/>
      <c r="N12" s="964"/>
      <c r="O12" s="964"/>
      <c r="P12" s="964"/>
      <c r="Q12" s="964"/>
      <c r="R12" s="964"/>
      <c r="S12" s="964"/>
      <c r="T12" s="964"/>
      <c r="U12" s="964"/>
      <c r="V12" s="964"/>
      <c r="W12" s="964"/>
      <c r="X12" s="964"/>
      <c r="Y12" s="964"/>
      <c r="Z12" s="964"/>
      <c r="AA12" s="964"/>
      <c r="AB12" s="964"/>
      <c r="AC12" s="964"/>
      <c r="AD12" s="964"/>
      <c r="AE12" s="964"/>
      <c r="AF12" s="964"/>
      <c r="AG12" s="964"/>
      <c r="AH12" s="964"/>
      <c r="AI12" s="964"/>
      <c r="AJ12" s="964"/>
      <c r="AK12" s="964"/>
      <c r="AL12" s="964"/>
      <c r="AM12" s="964"/>
      <c r="AN12" s="964"/>
      <c r="AO12" s="964"/>
      <c r="AP12" s="964"/>
      <c r="AQ12" s="964"/>
      <c r="AR12" s="964"/>
      <c r="AS12" s="964"/>
      <c r="AT12" s="964"/>
      <c r="AU12" s="964"/>
      <c r="AV12" s="964"/>
      <c r="AW12" s="964"/>
      <c r="AX12" s="964"/>
      <c r="AY12" s="964"/>
      <c r="AZ12" s="964"/>
      <c r="BA12" s="964"/>
      <c r="BB12" s="964"/>
      <c r="BC12" s="964"/>
      <c r="BD12" s="964"/>
      <c r="BE12" s="964"/>
      <c r="BF12" s="964"/>
      <c r="BG12" s="964"/>
      <c r="BH12" s="964"/>
      <c r="BI12" s="964"/>
      <c r="BJ12" s="964"/>
      <c r="BK12" s="964"/>
      <c r="BL12" s="964"/>
      <c r="BM12" s="964"/>
      <c r="BN12" s="964"/>
    </row>
    <row r="13" spans="1:66" ht="9.75" customHeight="1">
      <c r="A13" s="88"/>
      <c r="B13" s="89"/>
      <c r="C13" s="91"/>
      <c r="D13" s="89"/>
      <c r="M13" s="964"/>
      <c r="N13" s="964"/>
      <c r="O13" s="964"/>
      <c r="P13" s="964"/>
      <c r="Q13" s="964"/>
      <c r="R13" s="964"/>
      <c r="S13" s="964"/>
      <c r="T13" s="964"/>
      <c r="U13" s="964"/>
      <c r="V13" s="964"/>
      <c r="W13" s="964"/>
      <c r="X13" s="964"/>
      <c r="Y13" s="964"/>
      <c r="Z13" s="964"/>
      <c r="AA13" s="964"/>
      <c r="AB13" s="964"/>
      <c r="AC13" s="964"/>
      <c r="AD13" s="964"/>
      <c r="AE13" s="964"/>
      <c r="AF13" s="964"/>
      <c r="AG13" s="964"/>
      <c r="AH13" s="964"/>
      <c r="AI13" s="964"/>
      <c r="AJ13" s="964"/>
      <c r="AK13" s="964"/>
      <c r="AL13" s="964"/>
      <c r="AM13" s="964"/>
      <c r="AN13" s="964"/>
      <c r="AO13" s="964"/>
      <c r="AP13" s="964"/>
      <c r="AQ13" s="964"/>
      <c r="AR13" s="964"/>
      <c r="AS13" s="964"/>
      <c r="AT13" s="964"/>
      <c r="AU13" s="964"/>
      <c r="AV13" s="964"/>
      <c r="AW13" s="964"/>
      <c r="AX13" s="964"/>
      <c r="AY13" s="964"/>
      <c r="AZ13" s="964"/>
      <c r="BA13" s="964"/>
      <c r="BB13" s="964"/>
      <c r="BC13" s="964"/>
      <c r="BD13" s="964"/>
      <c r="BE13" s="964"/>
      <c r="BF13" s="964"/>
      <c r="BG13" s="964"/>
      <c r="BH13" s="964"/>
      <c r="BI13" s="964"/>
      <c r="BJ13" s="964"/>
      <c r="BK13" s="964"/>
      <c r="BL13" s="964"/>
      <c r="BM13" s="964"/>
      <c r="BN13" s="964"/>
    </row>
    <row r="14" spans="1:66" ht="18" customHeight="1">
      <c r="A14" s="1039" t="s">
        <v>3636</v>
      </c>
      <c r="B14" s="1039"/>
      <c r="C14" s="1039"/>
      <c r="D14" s="1039"/>
      <c r="M14" s="964"/>
      <c r="N14" s="964"/>
      <c r="O14" s="964"/>
      <c r="P14" s="964"/>
      <c r="Q14" s="964"/>
      <c r="R14" s="964"/>
      <c r="S14" s="964"/>
      <c r="T14" s="964"/>
      <c r="U14" s="964"/>
      <c r="V14" s="964"/>
      <c r="W14" s="964"/>
      <c r="X14" s="964"/>
      <c r="Y14" s="964"/>
      <c r="Z14" s="964"/>
      <c r="AA14" s="964"/>
      <c r="AB14" s="964"/>
      <c r="AC14" s="964"/>
      <c r="AD14" s="964"/>
      <c r="AE14" s="964"/>
      <c r="AF14" s="964"/>
      <c r="AG14" s="964"/>
      <c r="AH14" s="964"/>
      <c r="AI14" s="964"/>
      <c r="AJ14" s="964"/>
      <c r="AK14" s="964"/>
      <c r="AL14" s="964"/>
      <c r="AM14" s="964"/>
      <c r="AN14" s="964"/>
      <c r="AO14" s="964"/>
      <c r="AP14" s="964"/>
      <c r="AQ14" s="964"/>
      <c r="AR14" s="964"/>
      <c r="AS14" s="964"/>
      <c r="AT14" s="964"/>
      <c r="AU14" s="964"/>
      <c r="AV14" s="964"/>
      <c r="AW14" s="964"/>
      <c r="AX14" s="964"/>
      <c r="AY14" s="964"/>
      <c r="AZ14" s="964"/>
      <c r="BA14" s="964"/>
      <c r="BB14" s="964"/>
      <c r="BC14" s="964"/>
      <c r="BD14" s="964"/>
      <c r="BE14" s="964"/>
      <c r="BF14" s="964"/>
      <c r="BG14" s="964"/>
      <c r="BH14" s="964"/>
      <c r="BI14" s="964"/>
      <c r="BJ14" s="964"/>
      <c r="BK14" s="964"/>
      <c r="BL14" s="964"/>
      <c r="BM14" s="964"/>
      <c r="BN14" s="964"/>
    </row>
    <row r="15" spans="1:66" s="968" customFormat="1" ht="21" customHeight="1">
      <c r="A15" s="966" t="s">
        <v>3637</v>
      </c>
      <c r="B15" s="92" t="s">
        <v>3638</v>
      </c>
      <c r="C15" s="92" t="s">
        <v>3639</v>
      </c>
      <c r="D15" s="92" t="s">
        <v>3640</v>
      </c>
      <c r="E15" s="967"/>
      <c r="F15" s="967"/>
      <c r="G15" s="967"/>
      <c r="H15" s="967"/>
      <c r="I15" s="967"/>
      <c r="J15" s="967"/>
      <c r="K15" s="967"/>
      <c r="L15" s="967"/>
      <c r="M15" s="967"/>
      <c r="N15" s="967"/>
      <c r="O15" s="967"/>
      <c r="P15" s="967"/>
      <c r="Q15" s="967"/>
      <c r="R15" s="967"/>
      <c r="S15" s="967"/>
      <c r="T15" s="967"/>
      <c r="U15" s="967"/>
      <c r="V15" s="967"/>
      <c r="W15" s="967"/>
      <c r="X15" s="967"/>
      <c r="Y15" s="967"/>
      <c r="Z15" s="967"/>
      <c r="AA15" s="967"/>
      <c r="AB15" s="967"/>
      <c r="AC15" s="967"/>
      <c r="AD15" s="967"/>
      <c r="AE15" s="967"/>
      <c r="AF15" s="967"/>
      <c r="AG15" s="967"/>
      <c r="AH15" s="967"/>
      <c r="AI15" s="967"/>
      <c r="AJ15" s="967"/>
      <c r="AK15" s="967"/>
      <c r="AL15" s="967"/>
      <c r="AM15" s="967"/>
      <c r="AN15" s="967"/>
      <c r="AO15" s="967"/>
      <c r="AP15" s="967"/>
      <c r="AQ15" s="967"/>
      <c r="AR15" s="967"/>
      <c r="AS15" s="967"/>
      <c r="AT15" s="967"/>
      <c r="AU15" s="967"/>
      <c r="AV15" s="967"/>
      <c r="AW15" s="967"/>
      <c r="AX15" s="967"/>
      <c r="AY15" s="967"/>
      <c r="AZ15" s="967"/>
      <c r="BA15" s="967"/>
      <c r="BB15" s="967"/>
      <c r="BC15" s="967"/>
      <c r="BD15" s="967"/>
      <c r="BE15" s="967"/>
      <c r="BF15" s="967"/>
      <c r="BG15" s="967"/>
      <c r="BH15" s="967"/>
      <c r="BI15" s="967"/>
      <c r="BJ15" s="967"/>
      <c r="BK15" s="967"/>
      <c r="BL15" s="967"/>
      <c r="BM15" s="967"/>
      <c r="BN15" s="967"/>
    </row>
    <row r="16" spans="1:66" s="974" customFormat="1" ht="48.95" customHeight="1">
      <c r="A16" s="972" t="s">
        <v>3641</v>
      </c>
      <c r="B16" s="972" t="s">
        <v>3642</v>
      </c>
      <c r="C16" s="972" t="s">
        <v>3643</v>
      </c>
      <c r="D16" s="1029" t="s">
        <v>3644</v>
      </c>
      <c r="E16" s="973"/>
      <c r="F16" s="973"/>
      <c r="G16" s="973"/>
      <c r="H16" s="973"/>
      <c r="I16" s="973"/>
      <c r="J16" s="973"/>
      <c r="K16" s="973"/>
      <c r="L16" s="973"/>
      <c r="M16" s="973"/>
      <c r="N16" s="973"/>
      <c r="O16" s="973"/>
      <c r="P16" s="973"/>
      <c r="Q16" s="973"/>
      <c r="R16" s="973"/>
      <c r="S16" s="973"/>
      <c r="T16" s="973"/>
      <c r="U16" s="973"/>
      <c r="V16" s="973"/>
      <c r="W16" s="973"/>
      <c r="X16" s="973"/>
      <c r="Y16" s="973"/>
      <c r="Z16" s="973"/>
      <c r="AA16" s="973"/>
      <c r="AB16" s="973"/>
      <c r="AC16" s="973"/>
      <c r="AD16" s="973"/>
      <c r="AE16" s="973"/>
      <c r="AF16" s="973"/>
      <c r="AG16" s="973"/>
      <c r="AH16" s="973"/>
      <c r="AI16" s="973"/>
      <c r="AJ16" s="973"/>
      <c r="AK16" s="973"/>
      <c r="AL16" s="973"/>
      <c r="AM16" s="973"/>
      <c r="AN16" s="973"/>
      <c r="AO16" s="973"/>
      <c r="AP16" s="973"/>
      <c r="AQ16" s="973"/>
      <c r="AR16" s="973"/>
      <c r="AS16" s="973"/>
      <c r="AT16" s="973"/>
      <c r="AU16" s="973"/>
      <c r="AV16" s="973"/>
      <c r="AW16" s="973"/>
      <c r="AX16" s="973"/>
      <c r="AY16" s="973"/>
      <c r="AZ16" s="973"/>
      <c r="BA16" s="973"/>
      <c r="BB16" s="973"/>
      <c r="BC16" s="973"/>
      <c r="BD16" s="973"/>
      <c r="BE16" s="973"/>
      <c r="BF16" s="973"/>
      <c r="BG16" s="973"/>
      <c r="BH16" s="973"/>
      <c r="BI16" s="973"/>
      <c r="BJ16" s="973"/>
      <c r="BK16" s="973"/>
      <c r="BL16" s="973"/>
      <c r="BM16" s="973"/>
      <c r="BN16" s="973"/>
    </row>
    <row r="17" spans="1:66" s="974" customFormat="1" ht="48.95" customHeight="1">
      <c r="A17" s="972" t="s">
        <v>3641</v>
      </c>
      <c r="B17" s="972" t="s">
        <v>3645</v>
      </c>
      <c r="C17" s="972" t="s">
        <v>3646</v>
      </c>
      <c r="D17" s="1030"/>
      <c r="E17" s="973"/>
      <c r="F17" s="973"/>
      <c r="G17" s="973"/>
      <c r="H17" s="973"/>
      <c r="I17" s="973"/>
      <c r="J17" s="973"/>
      <c r="K17" s="973"/>
      <c r="L17" s="973"/>
      <c r="M17" s="973"/>
      <c r="N17" s="973"/>
      <c r="O17" s="973"/>
      <c r="P17" s="973"/>
      <c r="Q17" s="973"/>
      <c r="R17" s="973"/>
      <c r="S17" s="973"/>
      <c r="T17" s="973"/>
      <c r="U17" s="973"/>
      <c r="V17" s="973"/>
      <c r="W17" s="973"/>
      <c r="X17" s="973"/>
      <c r="Y17" s="973"/>
      <c r="Z17" s="973"/>
      <c r="AA17" s="973"/>
      <c r="AB17" s="973"/>
      <c r="AC17" s="973"/>
      <c r="AD17" s="973"/>
      <c r="AE17" s="973"/>
      <c r="AF17" s="973"/>
      <c r="AG17" s="973"/>
      <c r="AH17" s="973"/>
      <c r="AI17" s="973"/>
      <c r="AJ17" s="973"/>
      <c r="AK17" s="973"/>
      <c r="AL17" s="973"/>
      <c r="AM17" s="973"/>
      <c r="AN17" s="973"/>
      <c r="AO17" s="973"/>
      <c r="AP17" s="973"/>
      <c r="AQ17" s="973"/>
      <c r="AR17" s="973"/>
      <c r="AS17" s="973"/>
      <c r="AT17" s="973"/>
      <c r="AU17" s="973"/>
      <c r="AV17" s="973"/>
      <c r="AW17" s="973"/>
      <c r="AX17" s="973"/>
      <c r="AY17" s="973"/>
      <c r="AZ17" s="973"/>
      <c r="BA17" s="973"/>
      <c r="BB17" s="973"/>
      <c r="BC17" s="973"/>
      <c r="BD17" s="973"/>
      <c r="BE17" s="973"/>
      <c r="BF17" s="973"/>
      <c r="BG17" s="973"/>
      <c r="BH17" s="973"/>
      <c r="BI17" s="973"/>
      <c r="BJ17" s="973"/>
      <c r="BK17" s="973"/>
      <c r="BL17" s="973"/>
      <c r="BM17" s="973"/>
      <c r="BN17" s="973"/>
    </row>
    <row r="18" spans="1:66" s="974" customFormat="1" ht="48.95" customHeight="1">
      <c r="A18" s="972" t="s">
        <v>3641</v>
      </c>
      <c r="B18" s="972" t="s">
        <v>3647</v>
      </c>
      <c r="C18" s="972" t="s">
        <v>3648</v>
      </c>
      <c r="D18" s="1030"/>
      <c r="E18" s="973"/>
      <c r="F18" s="973"/>
      <c r="G18" s="973"/>
      <c r="H18" s="973"/>
      <c r="I18" s="973"/>
      <c r="J18" s="973"/>
      <c r="K18" s="973"/>
      <c r="L18" s="973"/>
      <c r="M18" s="973"/>
      <c r="N18" s="973"/>
      <c r="O18" s="973"/>
      <c r="P18" s="973"/>
      <c r="Q18" s="973"/>
      <c r="R18" s="973"/>
      <c r="S18" s="973"/>
      <c r="T18" s="973"/>
      <c r="U18" s="973"/>
      <c r="V18" s="973"/>
      <c r="W18" s="973"/>
      <c r="X18" s="973"/>
      <c r="Y18" s="973"/>
      <c r="Z18" s="973"/>
      <c r="AA18" s="973"/>
      <c r="AB18" s="973"/>
      <c r="AC18" s="973"/>
      <c r="AD18" s="973"/>
      <c r="AE18" s="973"/>
      <c r="AF18" s="973"/>
      <c r="AG18" s="973"/>
      <c r="AH18" s="973"/>
      <c r="AI18" s="973"/>
      <c r="AJ18" s="973"/>
      <c r="AK18" s="973"/>
      <c r="AL18" s="973"/>
      <c r="AM18" s="973"/>
      <c r="AN18" s="973"/>
      <c r="AO18" s="973"/>
      <c r="AP18" s="973"/>
      <c r="AQ18" s="973"/>
      <c r="AR18" s="973"/>
      <c r="AS18" s="973"/>
      <c r="AT18" s="973"/>
      <c r="AU18" s="973"/>
      <c r="AV18" s="973"/>
      <c r="AW18" s="973"/>
      <c r="AX18" s="973"/>
      <c r="AY18" s="973"/>
      <c r="AZ18" s="973"/>
      <c r="BA18" s="973"/>
      <c r="BB18" s="973"/>
      <c r="BC18" s="973"/>
      <c r="BD18" s="973"/>
      <c r="BE18" s="973"/>
      <c r="BF18" s="973"/>
      <c r="BG18" s="973"/>
      <c r="BH18" s="973"/>
      <c r="BI18" s="973"/>
      <c r="BJ18" s="973"/>
      <c r="BK18" s="973"/>
      <c r="BL18" s="973"/>
      <c r="BM18" s="973"/>
      <c r="BN18" s="973"/>
    </row>
    <row r="19" spans="1:66" s="974" customFormat="1" ht="48.95" customHeight="1">
      <c r="A19" s="972" t="s">
        <v>3641</v>
      </c>
      <c r="B19" s="972" t="s">
        <v>3649</v>
      </c>
      <c r="C19" s="972" t="s">
        <v>3650</v>
      </c>
      <c r="D19" s="1030"/>
      <c r="E19" s="973"/>
      <c r="F19" s="973"/>
      <c r="G19" s="973"/>
      <c r="H19" s="973"/>
      <c r="I19" s="973"/>
      <c r="J19" s="973"/>
      <c r="K19" s="973"/>
      <c r="L19" s="973"/>
      <c r="M19" s="973"/>
      <c r="N19" s="973"/>
      <c r="O19" s="973"/>
      <c r="P19" s="973"/>
      <c r="Q19" s="973"/>
      <c r="R19" s="973"/>
      <c r="S19" s="973"/>
      <c r="T19" s="973"/>
      <c r="U19" s="973"/>
      <c r="V19" s="973"/>
      <c r="W19" s="973"/>
      <c r="X19" s="973"/>
      <c r="Y19" s="973"/>
      <c r="Z19" s="973"/>
      <c r="AA19" s="973"/>
      <c r="AB19" s="973"/>
      <c r="AC19" s="973"/>
      <c r="AD19" s="973"/>
      <c r="AE19" s="973"/>
      <c r="AF19" s="973"/>
      <c r="AG19" s="973"/>
      <c r="AH19" s="973"/>
      <c r="AI19" s="973"/>
      <c r="AJ19" s="973"/>
      <c r="AK19" s="973"/>
      <c r="AL19" s="973"/>
      <c r="AM19" s="973"/>
      <c r="AN19" s="973"/>
      <c r="AO19" s="973"/>
      <c r="AP19" s="973"/>
      <c r="AQ19" s="973"/>
      <c r="AR19" s="973"/>
      <c r="AS19" s="973"/>
      <c r="AT19" s="973"/>
      <c r="AU19" s="973"/>
      <c r="AV19" s="973"/>
      <c r="AW19" s="973"/>
      <c r="AX19" s="973"/>
      <c r="AY19" s="973"/>
      <c r="AZ19" s="973"/>
      <c r="BA19" s="973"/>
      <c r="BB19" s="973"/>
      <c r="BC19" s="973"/>
      <c r="BD19" s="973"/>
      <c r="BE19" s="973"/>
      <c r="BF19" s="973"/>
      <c r="BG19" s="973"/>
      <c r="BH19" s="973"/>
      <c r="BI19" s="973"/>
      <c r="BJ19" s="973"/>
      <c r="BK19" s="973"/>
      <c r="BL19" s="973"/>
      <c r="BM19" s="973"/>
      <c r="BN19" s="973"/>
    </row>
    <row r="20" spans="1:66" s="976" customFormat="1" ht="48.95" customHeight="1">
      <c r="A20" s="972" t="s">
        <v>3641</v>
      </c>
      <c r="B20" s="972" t="s">
        <v>3651</v>
      </c>
      <c r="C20" s="972" t="s">
        <v>3652</v>
      </c>
      <c r="D20" s="1030"/>
      <c r="E20" s="975"/>
      <c r="F20" s="975"/>
      <c r="G20" s="975"/>
      <c r="H20" s="975"/>
      <c r="I20" s="975"/>
      <c r="J20" s="975"/>
      <c r="K20" s="975"/>
      <c r="L20" s="975"/>
      <c r="M20" s="975"/>
      <c r="N20" s="975"/>
      <c r="O20" s="975"/>
      <c r="P20" s="975"/>
      <c r="Q20" s="975"/>
      <c r="R20" s="975"/>
      <c r="S20" s="975"/>
      <c r="T20" s="975"/>
      <c r="U20" s="975"/>
      <c r="V20" s="975"/>
      <c r="W20" s="975"/>
      <c r="X20" s="975"/>
      <c r="Y20" s="975"/>
      <c r="Z20" s="975"/>
      <c r="AA20" s="975"/>
      <c r="AB20" s="975"/>
      <c r="AC20" s="975"/>
      <c r="AD20" s="975"/>
      <c r="AE20" s="975"/>
      <c r="AF20" s="975"/>
      <c r="AG20" s="975"/>
      <c r="AH20" s="975"/>
      <c r="AI20" s="975"/>
      <c r="AJ20" s="975"/>
      <c r="AK20" s="975"/>
      <c r="AL20" s="975"/>
      <c r="AM20" s="975"/>
      <c r="AN20" s="975"/>
      <c r="AO20" s="975"/>
      <c r="AP20" s="975"/>
      <c r="AQ20" s="975"/>
      <c r="AR20" s="975"/>
      <c r="AS20" s="975"/>
      <c r="AT20" s="975"/>
      <c r="AU20" s="975"/>
      <c r="AV20" s="975"/>
      <c r="AW20" s="975"/>
      <c r="AX20" s="975"/>
      <c r="AY20" s="975"/>
      <c r="AZ20" s="975"/>
      <c r="BA20" s="975"/>
      <c r="BB20" s="975"/>
      <c r="BC20" s="975"/>
      <c r="BD20" s="975"/>
      <c r="BE20" s="975"/>
      <c r="BF20" s="975"/>
      <c r="BG20" s="975"/>
      <c r="BH20" s="975"/>
      <c r="BI20" s="975"/>
      <c r="BJ20" s="975"/>
      <c r="BK20" s="975"/>
      <c r="BL20" s="975"/>
      <c r="BM20" s="975"/>
      <c r="BN20" s="975"/>
    </row>
    <row r="21" spans="1:66" s="976" customFormat="1" ht="48.95" customHeight="1">
      <c r="A21" s="972" t="s">
        <v>3641</v>
      </c>
      <c r="B21" s="972" t="s">
        <v>3653</v>
      </c>
      <c r="C21" s="972" t="s">
        <v>3654</v>
      </c>
      <c r="D21" s="1030"/>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975"/>
      <c r="AL21" s="975"/>
      <c r="AM21" s="975"/>
      <c r="AN21" s="975"/>
      <c r="AO21" s="975"/>
      <c r="AP21" s="975"/>
      <c r="AQ21" s="975"/>
      <c r="AR21" s="975"/>
      <c r="AS21" s="975"/>
      <c r="AT21" s="975"/>
      <c r="AU21" s="975"/>
      <c r="AV21" s="975"/>
      <c r="AW21" s="975"/>
      <c r="AX21" s="975"/>
      <c r="AY21" s="975"/>
      <c r="AZ21" s="975"/>
      <c r="BA21" s="975"/>
      <c r="BB21" s="975"/>
      <c r="BC21" s="975"/>
      <c r="BD21" s="975"/>
      <c r="BE21" s="975"/>
      <c r="BF21" s="975"/>
      <c r="BG21" s="975"/>
      <c r="BH21" s="975"/>
      <c r="BI21" s="975"/>
      <c r="BJ21" s="975"/>
      <c r="BK21" s="975"/>
      <c r="BL21" s="975"/>
      <c r="BM21" s="975"/>
      <c r="BN21" s="975"/>
    </row>
    <row r="22" spans="1:66" s="976" customFormat="1" ht="48.95" customHeight="1">
      <c r="A22" s="972" t="s">
        <v>3641</v>
      </c>
      <c r="B22" s="972" t="s">
        <v>3655</v>
      </c>
      <c r="C22" s="972" t="s">
        <v>3656</v>
      </c>
      <c r="D22" s="1031"/>
      <c r="E22" s="975"/>
      <c r="F22" s="975"/>
      <c r="G22" s="975"/>
      <c r="H22" s="975"/>
      <c r="I22" s="975"/>
      <c r="J22" s="975"/>
      <c r="K22" s="975"/>
      <c r="L22" s="975"/>
      <c r="M22" s="975"/>
      <c r="N22" s="975"/>
      <c r="O22" s="975"/>
      <c r="P22" s="975"/>
      <c r="Q22" s="975"/>
      <c r="R22" s="975"/>
      <c r="S22" s="975"/>
      <c r="T22" s="975"/>
      <c r="U22" s="975"/>
      <c r="V22" s="975"/>
      <c r="W22" s="975"/>
      <c r="X22" s="975"/>
      <c r="Y22" s="975"/>
      <c r="Z22" s="975"/>
      <c r="AA22" s="975"/>
      <c r="AB22" s="975"/>
      <c r="AC22" s="975"/>
      <c r="AD22" s="975"/>
      <c r="AE22" s="975"/>
      <c r="AF22" s="975"/>
      <c r="AG22" s="975"/>
      <c r="AH22" s="975"/>
      <c r="AI22" s="975"/>
      <c r="AJ22" s="975"/>
      <c r="AK22" s="975"/>
      <c r="AL22" s="975"/>
      <c r="AM22" s="975"/>
      <c r="AN22" s="975"/>
      <c r="AO22" s="975"/>
      <c r="AP22" s="975"/>
      <c r="AQ22" s="975"/>
      <c r="AR22" s="975"/>
      <c r="AS22" s="975"/>
      <c r="AT22" s="975"/>
      <c r="AU22" s="975"/>
      <c r="AV22" s="975"/>
      <c r="AW22" s="975"/>
      <c r="AX22" s="975"/>
      <c r="AY22" s="975"/>
      <c r="AZ22" s="975"/>
      <c r="BA22" s="975"/>
      <c r="BB22" s="975"/>
      <c r="BC22" s="975"/>
      <c r="BD22" s="975"/>
      <c r="BE22" s="975"/>
      <c r="BF22" s="975"/>
      <c r="BG22" s="975"/>
      <c r="BH22" s="975"/>
      <c r="BI22" s="975"/>
      <c r="BJ22" s="975"/>
      <c r="BK22" s="975"/>
      <c r="BL22" s="975"/>
      <c r="BM22" s="975"/>
      <c r="BN22" s="975"/>
    </row>
    <row r="23" spans="1:66" s="976" customFormat="1" ht="48.95" customHeight="1">
      <c r="A23" s="972" t="s">
        <v>3641</v>
      </c>
      <c r="B23" s="972" t="s">
        <v>3657</v>
      </c>
      <c r="C23" s="972" t="s">
        <v>3658</v>
      </c>
      <c r="D23" s="977" t="s">
        <v>713</v>
      </c>
      <c r="E23" s="975"/>
      <c r="F23" s="975"/>
      <c r="G23" s="975"/>
      <c r="H23" s="975"/>
      <c r="I23" s="975"/>
      <c r="J23" s="975"/>
      <c r="K23" s="975"/>
      <c r="L23" s="975"/>
      <c r="M23" s="975"/>
      <c r="N23" s="975"/>
      <c r="O23" s="975"/>
      <c r="P23" s="975"/>
      <c r="Q23" s="975"/>
      <c r="R23" s="975"/>
      <c r="S23" s="975"/>
      <c r="T23" s="975"/>
      <c r="U23" s="975"/>
      <c r="V23" s="975"/>
      <c r="W23" s="975"/>
      <c r="X23" s="975"/>
      <c r="Y23" s="975"/>
      <c r="Z23" s="975"/>
      <c r="AA23" s="975"/>
      <c r="AB23" s="975"/>
      <c r="AC23" s="975"/>
      <c r="AD23" s="975"/>
      <c r="AE23" s="975"/>
      <c r="AF23" s="975"/>
      <c r="AG23" s="975"/>
      <c r="AH23" s="975"/>
      <c r="AI23" s="975"/>
      <c r="AJ23" s="975"/>
      <c r="AK23" s="975"/>
      <c r="AL23" s="975"/>
      <c r="AM23" s="975"/>
      <c r="AN23" s="975"/>
      <c r="AO23" s="975"/>
      <c r="AP23" s="975"/>
      <c r="AQ23" s="975"/>
      <c r="AR23" s="975"/>
      <c r="AS23" s="975"/>
      <c r="AT23" s="975"/>
      <c r="AU23" s="975"/>
      <c r="AV23" s="975"/>
      <c r="AW23" s="975"/>
      <c r="AX23" s="975"/>
      <c r="AY23" s="975"/>
      <c r="AZ23" s="975"/>
      <c r="BA23" s="975"/>
      <c r="BB23" s="975"/>
      <c r="BC23" s="975"/>
      <c r="BD23" s="975"/>
      <c r="BE23" s="975"/>
      <c r="BF23" s="975"/>
      <c r="BG23" s="975"/>
      <c r="BH23" s="975"/>
      <c r="BI23" s="975"/>
      <c r="BJ23" s="975"/>
      <c r="BK23" s="975"/>
      <c r="BL23" s="975"/>
      <c r="BM23" s="975"/>
      <c r="BN23" s="975"/>
    </row>
    <row r="24" spans="1:66" s="976" customFormat="1" ht="48.95" customHeight="1">
      <c r="A24" s="972" t="s">
        <v>3641</v>
      </c>
      <c r="B24" s="972" t="s">
        <v>3659</v>
      </c>
      <c r="C24" s="972" t="s">
        <v>3660</v>
      </c>
      <c r="D24" s="977" t="s">
        <v>3661</v>
      </c>
      <c r="E24" s="975"/>
      <c r="F24" s="975"/>
      <c r="G24" s="975"/>
      <c r="H24" s="975"/>
      <c r="I24" s="975"/>
      <c r="J24" s="975"/>
      <c r="K24" s="975"/>
      <c r="L24" s="975"/>
      <c r="M24" s="975"/>
      <c r="N24" s="975"/>
      <c r="O24" s="975"/>
      <c r="P24" s="975"/>
      <c r="Q24" s="975"/>
      <c r="R24" s="975"/>
      <c r="S24" s="975"/>
      <c r="T24" s="975"/>
      <c r="U24" s="975"/>
      <c r="V24" s="975"/>
      <c r="W24" s="975"/>
      <c r="X24" s="975"/>
      <c r="Y24" s="975"/>
      <c r="Z24" s="975"/>
      <c r="AA24" s="975"/>
      <c r="AB24" s="975"/>
      <c r="AC24" s="975"/>
      <c r="AD24" s="975"/>
      <c r="AE24" s="975"/>
      <c r="AF24" s="975"/>
      <c r="AG24" s="975"/>
      <c r="AH24" s="975"/>
      <c r="AI24" s="975"/>
      <c r="AJ24" s="975"/>
      <c r="AK24" s="975"/>
      <c r="AL24" s="975"/>
      <c r="AM24" s="975"/>
      <c r="AN24" s="975"/>
      <c r="AO24" s="975"/>
      <c r="AP24" s="975"/>
      <c r="AQ24" s="975"/>
      <c r="AR24" s="975"/>
      <c r="AS24" s="975"/>
      <c r="AT24" s="975"/>
      <c r="AU24" s="975"/>
      <c r="AV24" s="975"/>
      <c r="AW24" s="975"/>
      <c r="AX24" s="975"/>
      <c r="AY24" s="975"/>
      <c r="AZ24" s="975"/>
      <c r="BA24" s="975"/>
      <c r="BB24" s="975"/>
      <c r="BC24" s="975"/>
      <c r="BD24" s="975"/>
      <c r="BE24" s="975"/>
      <c r="BF24" s="975"/>
      <c r="BG24" s="975"/>
      <c r="BH24" s="975"/>
      <c r="BI24" s="975"/>
      <c r="BJ24" s="975"/>
      <c r="BK24" s="975"/>
      <c r="BL24" s="975"/>
      <c r="BM24" s="975"/>
      <c r="BN24" s="975"/>
    </row>
    <row r="25" spans="1:66" s="976" customFormat="1" ht="48.95" customHeight="1">
      <c r="A25" s="972" t="s">
        <v>3641</v>
      </c>
      <c r="B25" s="978" t="s">
        <v>3662</v>
      </c>
      <c r="C25" s="972" t="s">
        <v>3663</v>
      </c>
      <c r="D25" s="979" t="s">
        <v>3664</v>
      </c>
      <c r="E25" s="975"/>
      <c r="F25" s="975"/>
      <c r="G25" s="975"/>
      <c r="H25" s="975"/>
      <c r="I25" s="975"/>
      <c r="J25" s="975"/>
      <c r="K25" s="975"/>
      <c r="L25" s="975"/>
      <c r="M25" s="975"/>
      <c r="N25" s="975"/>
      <c r="O25" s="975"/>
      <c r="P25" s="975"/>
      <c r="Q25" s="975"/>
      <c r="R25" s="975"/>
      <c r="S25" s="975"/>
      <c r="T25" s="975"/>
      <c r="U25" s="975"/>
      <c r="V25" s="975"/>
      <c r="W25" s="975"/>
      <c r="X25" s="975"/>
      <c r="Y25" s="975"/>
      <c r="Z25" s="975"/>
      <c r="AA25" s="975"/>
      <c r="AB25" s="975"/>
      <c r="AC25" s="975"/>
      <c r="AD25" s="975"/>
      <c r="AE25" s="975"/>
      <c r="AF25" s="975"/>
      <c r="AG25" s="975"/>
      <c r="AH25" s="975"/>
      <c r="AI25" s="975"/>
      <c r="AJ25" s="975"/>
      <c r="AK25" s="975"/>
      <c r="AL25" s="975"/>
      <c r="AM25" s="975"/>
      <c r="AN25" s="975"/>
      <c r="AO25" s="975"/>
      <c r="AP25" s="975"/>
      <c r="AQ25" s="975"/>
      <c r="AR25" s="975"/>
      <c r="AS25" s="975"/>
      <c r="AT25" s="975"/>
      <c r="AU25" s="975"/>
      <c r="AV25" s="975"/>
      <c r="AW25" s="975"/>
      <c r="AX25" s="975"/>
      <c r="AY25" s="975"/>
      <c r="AZ25" s="975"/>
      <c r="BA25" s="975"/>
      <c r="BB25" s="975"/>
      <c r="BC25" s="975"/>
      <c r="BD25" s="975"/>
      <c r="BE25" s="975"/>
      <c r="BF25" s="975"/>
      <c r="BG25" s="975"/>
      <c r="BH25" s="975"/>
      <c r="BI25" s="975"/>
      <c r="BJ25" s="975"/>
      <c r="BK25" s="975"/>
      <c r="BL25" s="975"/>
      <c r="BM25" s="975"/>
      <c r="BN25" s="975"/>
    </row>
    <row r="26" spans="1:66" ht="14.1">
      <c r="A26" s="89"/>
      <c r="B26" s="969"/>
      <c r="C26" s="89"/>
      <c r="D26" s="969"/>
      <c r="M26" s="964"/>
      <c r="N26" s="964"/>
      <c r="O26" s="964"/>
      <c r="P26" s="964"/>
      <c r="Q26" s="964"/>
      <c r="R26" s="964"/>
      <c r="S26" s="964"/>
      <c r="T26" s="964"/>
      <c r="U26" s="964"/>
      <c r="V26" s="964"/>
      <c r="W26" s="964"/>
      <c r="X26" s="964"/>
      <c r="Y26" s="964"/>
      <c r="Z26" s="964"/>
      <c r="AA26" s="964"/>
      <c r="AB26" s="964"/>
      <c r="AC26" s="964"/>
      <c r="AD26" s="964"/>
      <c r="AE26" s="964"/>
      <c r="AF26" s="964"/>
      <c r="AG26" s="964"/>
      <c r="AH26" s="964"/>
      <c r="AI26" s="964"/>
      <c r="AJ26" s="964"/>
      <c r="AK26" s="964"/>
      <c r="AL26" s="964"/>
      <c r="AM26" s="964"/>
      <c r="AN26" s="964"/>
      <c r="AO26" s="964"/>
      <c r="AP26" s="964"/>
      <c r="AQ26" s="964"/>
      <c r="AR26" s="964"/>
      <c r="AS26" s="964"/>
      <c r="AT26" s="964"/>
      <c r="AU26" s="964"/>
      <c r="AV26" s="964"/>
      <c r="AW26" s="964"/>
      <c r="AX26" s="964"/>
      <c r="AY26" s="964"/>
      <c r="AZ26" s="964"/>
      <c r="BA26" s="964"/>
      <c r="BB26" s="964"/>
      <c r="BC26" s="964"/>
      <c r="BD26" s="964"/>
      <c r="BE26" s="964"/>
      <c r="BF26" s="964"/>
      <c r="BG26" s="964"/>
      <c r="BH26" s="964"/>
      <c r="BI26" s="964"/>
      <c r="BJ26" s="964"/>
      <c r="BK26" s="964"/>
      <c r="BL26" s="964"/>
      <c r="BM26" s="964"/>
      <c r="BN26" s="964"/>
    </row>
    <row r="27" spans="1:66" ht="14.1">
      <c r="A27" s="93" t="s">
        <v>3623</v>
      </c>
      <c r="B27" s="94"/>
      <c r="C27" s="95"/>
      <c r="D27" s="96"/>
      <c r="M27" s="964"/>
      <c r="N27" s="964"/>
      <c r="O27" s="964"/>
      <c r="P27" s="964"/>
      <c r="Q27" s="964"/>
      <c r="R27" s="964"/>
      <c r="S27" s="964"/>
      <c r="T27" s="964"/>
      <c r="U27" s="964"/>
      <c r="V27" s="964"/>
      <c r="W27" s="964"/>
      <c r="X27" s="964"/>
      <c r="Y27" s="964"/>
      <c r="Z27" s="964"/>
      <c r="AA27" s="964"/>
      <c r="AB27" s="964"/>
      <c r="AC27" s="964"/>
      <c r="AD27" s="964"/>
      <c r="AE27" s="964"/>
      <c r="AF27" s="964"/>
      <c r="AG27" s="964"/>
      <c r="AH27" s="964"/>
      <c r="AI27" s="964"/>
      <c r="AJ27" s="964"/>
      <c r="AK27" s="964"/>
      <c r="AL27" s="964"/>
      <c r="AM27" s="964"/>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row>
    <row r="28" spans="1:66" ht="15.75" customHeight="1">
      <c r="A28" s="1035" t="s">
        <v>3599</v>
      </c>
      <c r="B28" s="1036"/>
      <c r="C28" s="1040" t="s">
        <v>3626</v>
      </c>
      <c r="D28" s="1041"/>
      <c r="M28" s="964"/>
      <c r="N28" s="964"/>
      <c r="O28" s="964"/>
      <c r="P28" s="964"/>
      <c r="Q28" s="964"/>
      <c r="R28" s="964"/>
      <c r="S28" s="964"/>
      <c r="T28" s="964"/>
      <c r="U28" s="964"/>
      <c r="V28" s="964"/>
      <c r="W28" s="964"/>
      <c r="X28" s="964"/>
      <c r="Y28" s="964"/>
      <c r="Z28" s="964"/>
      <c r="AA28" s="964"/>
      <c r="AB28" s="964"/>
      <c r="AC28" s="964"/>
      <c r="AD28" s="964"/>
      <c r="AE28" s="964"/>
      <c r="AF28" s="964"/>
      <c r="AG28" s="964"/>
      <c r="AH28" s="964"/>
      <c r="AI28" s="964"/>
      <c r="AJ28" s="964"/>
      <c r="AK28" s="964"/>
      <c r="AL28" s="964"/>
      <c r="AM28" s="964"/>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row>
    <row r="29" spans="1:66" ht="26.25" hidden="1" customHeight="1">
      <c r="A29" s="1035" t="s">
        <v>3665</v>
      </c>
      <c r="B29" s="1036"/>
      <c r="C29" s="1037"/>
      <c r="D29" s="1038"/>
      <c r="M29" s="964"/>
      <c r="N29" s="964"/>
      <c r="O29" s="964"/>
      <c r="P29" s="964"/>
      <c r="Q29" s="964"/>
      <c r="R29" s="964"/>
      <c r="S29" s="964"/>
      <c r="T29" s="964"/>
      <c r="U29" s="964"/>
      <c r="V29" s="964"/>
      <c r="W29" s="964"/>
      <c r="X29" s="964"/>
      <c r="Y29" s="964"/>
      <c r="Z29" s="964"/>
      <c r="AA29" s="964"/>
      <c r="AB29" s="964"/>
      <c r="AC29" s="964"/>
      <c r="AD29" s="964"/>
      <c r="AE29" s="964"/>
      <c r="AF29" s="964"/>
      <c r="AG29" s="964"/>
      <c r="AH29" s="964"/>
      <c r="AI29" s="964"/>
      <c r="AJ29" s="964"/>
      <c r="AK29" s="964"/>
      <c r="AL29" s="964"/>
      <c r="AM29" s="964"/>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row>
    <row r="30" spans="1:66" ht="14.1">
      <c r="A30" s="1032" t="s">
        <v>3622</v>
      </c>
      <c r="B30" s="1033"/>
      <c r="C30" s="970"/>
      <c r="D30" s="961">
        <v>45910</v>
      </c>
      <c r="M30" s="964"/>
      <c r="N30" s="964"/>
      <c r="O30" s="964"/>
      <c r="P30" s="964"/>
      <c r="Q30" s="964"/>
      <c r="R30" s="964"/>
      <c r="S30" s="964"/>
      <c r="T30" s="964"/>
      <c r="U30" s="964"/>
      <c r="V30" s="964"/>
      <c r="W30" s="964"/>
      <c r="X30" s="964"/>
      <c r="Y30" s="964"/>
      <c r="Z30" s="964"/>
      <c r="AA30" s="964"/>
      <c r="AB30" s="964"/>
      <c r="AC30" s="964"/>
      <c r="AD30" s="964"/>
      <c r="AE30" s="964"/>
      <c r="AF30" s="964"/>
      <c r="AG30" s="964"/>
      <c r="AH30" s="964"/>
      <c r="AI30" s="964"/>
      <c r="AJ30" s="964"/>
      <c r="AK30" s="964"/>
      <c r="AL30" s="964"/>
      <c r="AM30" s="964"/>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row>
    <row r="31" spans="1:66" ht="14.1">
      <c r="A31" s="88"/>
      <c r="B31" s="88"/>
      <c r="C31" s="91"/>
      <c r="D31" s="971" t="s">
        <v>3666</v>
      </c>
      <c r="M31" s="964"/>
      <c r="N31" s="964"/>
      <c r="O31" s="964"/>
      <c r="P31" s="964"/>
      <c r="Q31" s="964"/>
      <c r="R31" s="964"/>
      <c r="S31" s="964"/>
      <c r="T31" s="964"/>
      <c r="U31" s="964"/>
      <c r="V31" s="964"/>
      <c r="W31" s="964"/>
      <c r="X31" s="964"/>
      <c r="Y31" s="964"/>
      <c r="Z31" s="964"/>
      <c r="AA31" s="964"/>
      <c r="AB31" s="964"/>
      <c r="AC31" s="964"/>
      <c r="AD31" s="964"/>
      <c r="AE31" s="964"/>
      <c r="AF31" s="964"/>
      <c r="AG31" s="964"/>
      <c r="AH31" s="964"/>
      <c r="AI31" s="964"/>
      <c r="AJ31" s="964"/>
      <c r="AK31" s="964"/>
      <c r="AL31" s="964"/>
      <c r="AM31" s="964"/>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row>
    <row r="32" spans="1:66">
      <c r="A32" s="1034" t="s">
        <v>39</v>
      </c>
      <c r="B32" s="1034"/>
      <c r="C32" s="1034"/>
      <c r="D32" s="1034"/>
      <c r="M32" s="964"/>
      <c r="N32" s="964"/>
      <c r="O32" s="964"/>
      <c r="P32" s="964"/>
      <c r="Q32" s="964"/>
      <c r="R32" s="964"/>
      <c r="S32" s="964"/>
      <c r="T32" s="964"/>
      <c r="U32" s="964"/>
      <c r="V32" s="964"/>
      <c r="W32" s="964"/>
      <c r="X32" s="964"/>
      <c r="Y32" s="964"/>
      <c r="Z32" s="964"/>
      <c r="AA32" s="964"/>
      <c r="AB32" s="964"/>
      <c r="AC32" s="964"/>
      <c r="AD32" s="964"/>
      <c r="AE32" s="964"/>
      <c r="AF32" s="964"/>
      <c r="AG32" s="964"/>
      <c r="AH32" s="964"/>
      <c r="AI32" s="964"/>
      <c r="AJ32" s="964"/>
      <c r="AK32" s="964"/>
      <c r="AL32" s="964"/>
      <c r="AM32" s="964"/>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row>
    <row r="33" spans="1:66">
      <c r="A33" s="1028" t="s">
        <v>40</v>
      </c>
      <c r="B33" s="1028"/>
      <c r="C33" s="1028"/>
      <c r="D33" s="1028"/>
      <c r="M33" s="964"/>
      <c r="N33" s="964"/>
      <c r="O33" s="964"/>
      <c r="P33" s="964"/>
      <c r="Q33" s="964"/>
      <c r="R33" s="964"/>
      <c r="S33" s="964"/>
      <c r="T33" s="964"/>
      <c r="U33" s="964"/>
      <c r="V33" s="964"/>
      <c r="W33" s="964"/>
      <c r="X33" s="964"/>
      <c r="Y33" s="964"/>
      <c r="Z33" s="964"/>
      <c r="AA33" s="964"/>
      <c r="AB33" s="964"/>
      <c r="AC33" s="964"/>
      <c r="AD33" s="964"/>
      <c r="AE33" s="964"/>
      <c r="AF33" s="964"/>
      <c r="AG33" s="964"/>
      <c r="AH33" s="964"/>
      <c r="AI33" s="964"/>
      <c r="AJ33" s="964"/>
      <c r="AK33" s="964"/>
      <c r="AL33" s="964"/>
      <c r="AM33" s="964"/>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row>
    <row r="34" spans="1:66">
      <c r="A34" s="1028" t="s">
        <v>3667</v>
      </c>
      <c r="B34" s="1028"/>
      <c r="C34" s="1028"/>
      <c r="D34" s="1028"/>
      <c r="M34" s="964"/>
      <c r="N34" s="964"/>
      <c r="O34" s="964"/>
      <c r="P34" s="964"/>
      <c r="Q34" s="964"/>
      <c r="R34" s="964"/>
      <c r="S34" s="964"/>
      <c r="T34" s="964"/>
      <c r="U34" s="964"/>
      <c r="V34" s="964"/>
      <c r="W34" s="964"/>
      <c r="X34" s="964"/>
      <c r="Y34" s="964"/>
      <c r="Z34" s="964"/>
      <c r="AA34" s="964"/>
      <c r="AB34" s="964"/>
      <c r="AC34" s="964"/>
      <c r="AD34" s="964"/>
      <c r="AE34" s="964"/>
      <c r="AF34" s="964"/>
      <c r="AG34" s="964"/>
      <c r="AH34" s="964"/>
      <c r="AI34" s="964"/>
      <c r="AJ34" s="964"/>
      <c r="AK34" s="964"/>
      <c r="AL34" s="964"/>
      <c r="AM34" s="964"/>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row>
    <row r="35" spans="1:66" ht="13.5" customHeight="1">
      <c r="A35" s="97"/>
      <c r="B35" s="97"/>
      <c r="C35" s="97"/>
      <c r="D35" s="97"/>
      <c r="M35" s="964"/>
      <c r="N35" s="964"/>
      <c r="O35" s="964"/>
      <c r="P35" s="964"/>
      <c r="Q35" s="964"/>
      <c r="R35" s="964"/>
      <c r="S35" s="964"/>
      <c r="T35" s="964"/>
      <c r="U35" s="964"/>
      <c r="V35" s="964"/>
      <c r="W35" s="964"/>
      <c r="X35" s="964"/>
      <c r="Y35" s="964"/>
      <c r="Z35" s="964"/>
      <c r="AA35" s="964"/>
      <c r="AB35" s="964"/>
      <c r="AC35" s="964"/>
      <c r="AD35" s="964"/>
      <c r="AE35" s="964"/>
      <c r="AF35" s="964"/>
      <c r="AG35" s="964"/>
      <c r="AH35" s="964"/>
      <c r="AI35" s="964"/>
      <c r="AJ35" s="964"/>
      <c r="AK35" s="964"/>
      <c r="AL35" s="964"/>
      <c r="AM35" s="964"/>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row>
    <row r="36" spans="1:66">
      <c r="A36" s="1028" t="s">
        <v>42</v>
      </c>
      <c r="B36" s="1028"/>
      <c r="C36" s="1028"/>
      <c r="D36" s="1028"/>
      <c r="M36" s="964"/>
      <c r="N36" s="964"/>
      <c r="O36" s="964"/>
      <c r="P36" s="964"/>
      <c r="Q36" s="964"/>
      <c r="R36" s="964"/>
      <c r="S36" s="964"/>
      <c r="T36" s="964"/>
      <c r="U36" s="964"/>
      <c r="V36" s="964"/>
      <c r="W36" s="964"/>
      <c r="X36" s="964"/>
      <c r="Y36" s="964"/>
      <c r="Z36" s="964"/>
      <c r="AA36" s="964"/>
      <c r="AB36" s="964"/>
      <c r="AC36" s="964"/>
      <c r="AD36" s="964"/>
      <c r="AE36" s="964"/>
      <c r="AF36" s="964"/>
      <c r="AG36" s="964"/>
      <c r="AH36" s="964"/>
      <c r="AI36" s="964"/>
      <c r="AJ36" s="964"/>
      <c r="AK36" s="964"/>
      <c r="AL36" s="964"/>
      <c r="AM36" s="964"/>
      <c r="AN36" s="964"/>
      <c r="AO36" s="964"/>
      <c r="AP36" s="964"/>
      <c r="AQ36" s="964"/>
      <c r="AR36" s="964"/>
      <c r="AS36" s="964"/>
      <c r="AT36" s="964"/>
      <c r="AU36" s="964"/>
      <c r="AV36" s="964"/>
      <c r="AW36" s="964"/>
      <c r="AX36" s="964"/>
      <c r="AY36" s="964"/>
      <c r="AZ36" s="964"/>
      <c r="BA36" s="964"/>
      <c r="BB36" s="964"/>
      <c r="BC36" s="964"/>
      <c r="BD36" s="964"/>
      <c r="BE36" s="964"/>
      <c r="BF36" s="964"/>
      <c r="BG36" s="964"/>
      <c r="BH36" s="964"/>
      <c r="BI36" s="964"/>
      <c r="BJ36" s="964"/>
      <c r="BK36" s="964"/>
      <c r="BL36" s="964"/>
      <c r="BM36" s="964"/>
      <c r="BN36" s="964"/>
    </row>
    <row r="37" spans="1:66">
      <c r="A37" s="1028" t="s">
        <v>43</v>
      </c>
      <c r="B37" s="1028"/>
      <c r="C37" s="1028"/>
      <c r="D37" s="1028"/>
      <c r="M37" s="964"/>
      <c r="N37" s="964"/>
      <c r="O37" s="964"/>
      <c r="P37" s="964"/>
      <c r="Q37" s="964"/>
      <c r="R37" s="964"/>
      <c r="S37" s="964"/>
      <c r="T37" s="964"/>
      <c r="U37" s="964"/>
      <c r="V37" s="964"/>
      <c r="W37" s="964"/>
      <c r="X37" s="964"/>
      <c r="Y37" s="964"/>
      <c r="Z37" s="964"/>
      <c r="AA37" s="964"/>
      <c r="AB37" s="964"/>
      <c r="AC37" s="964"/>
      <c r="AD37" s="964"/>
      <c r="AE37" s="964"/>
      <c r="AF37" s="964"/>
      <c r="AG37" s="964"/>
      <c r="AH37" s="964"/>
      <c r="AI37" s="964"/>
      <c r="AJ37" s="964"/>
      <c r="AK37" s="964"/>
      <c r="AL37" s="964"/>
      <c r="AM37" s="964"/>
      <c r="AN37" s="964"/>
      <c r="AO37" s="964"/>
      <c r="AP37" s="964"/>
      <c r="AQ37" s="964"/>
      <c r="AR37" s="964"/>
      <c r="AS37" s="964"/>
      <c r="AT37" s="964"/>
      <c r="AU37" s="964"/>
      <c r="AV37" s="964"/>
      <c r="AW37" s="964"/>
      <c r="AX37" s="964"/>
      <c r="AY37" s="964"/>
      <c r="AZ37" s="964"/>
      <c r="BA37" s="964"/>
      <c r="BB37" s="964"/>
      <c r="BC37" s="964"/>
      <c r="BD37" s="964"/>
      <c r="BE37" s="964"/>
      <c r="BF37" s="964"/>
      <c r="BG37" s="964"/>
      <c r="BH37" s="964"/>
      <c r="BI37" s="964"/>
      <c r="BJ37" s="964"/>
      <c r="BK37" s="964"/>
      <c r="BL37" s="964"/>
      <c r="BM37" s="964"/>
      <c r="BN37" s="964"/>
    </row>
    <row r="38" spans="1:66">
      <c r="A38" s="1028" t="s">
        <v>3668</v>
      </c>
      <c r="B38" s="1028"/>
      <c r="C38" s="1028"/>
      <c r="D38" s="1028"/>
      <c r="M38" s="964"/>
      <c r="N38" s="964"/>
      <c r="O38" s="964"/>
      <c r="P38" s="964"/>
      <c r="Q38" s="964"/>
      <c r="R38" s="964"/>
      <c r="S38" s="964"/>
      <c r="T38" s="964"/>
      <c r="U38" s="964"/>
      <c r="V38" s="964"/>
      <c r="W38" s="964"/>
      <c r="X38" s="964"/>
      <c r="Y38" s="964"/>
      <c r="Z38" s="964"/>
      <c r="AA38" s="964"/>
      <c r="AB38" s="964"/>
      <c r="AC38" s="964"/>
      <c r="AD38" s="964"/>
      <c r="AE38" s="964"/>
      <c r="AF38" s="964"/>
      <c r="AG38" s="964"/>
      <c r="AH38" s="964"/>
      <c r="AI38" s="964"/>
      <c r="AJ38" s="964"/>
      <c r="AK38" s="964"/>
      <c r="AL38" s="964"/>
      <c r="AM38" s="964"/>
      <c r="AN38" s="964"/>
      <c r="AO38" s="964"/>
      <c r="AP38" s="964"/>
      <c r="AQ38" s="964"/>
      <c r="AR38" s="964"/>
      <c r="AS38" s="964"/>
      <c r="AT38" s="964"/>
      <c r="AU38" s="964"/>
      <c r="AV38" s="964"/>
      <c r="AW38" s="964"/>
      <c r="AX38" s="964"/>
      <c r="AY38" s="964"/>
      <c r="AZ38" s="964"/>
      <c r="BA38" s="964"/>
      <c r="BB38" s="964"/>
      <c r="BC38" s="964"/>
      <c r="BD38" s="964"/>
      <c r="BE38" s="964"/>
      <c r="BF38" s="964"/>
      <c r="BG38" s="964"/>
      <c r="BH38" s="964"/>
      <c r="BI38" s="964"/>
      <c r="BJ38" s="964"/>
      <c r="BK38" s="964"/>
      <c r="BL38" s="964"/>
      <c r="BM38" s="964"/>
      <c r="BN38" s="964"/>
    </row>
    <row r="39" spans="1:66">
      <c r="A39" s="964"/>
      <c r="B39" s="964"/>
      <c r="M39" s="964"/>
      <c r="N39" s="964"/>
      <c r="O39" s="964"/>
      <c r="P39" s="964"/>
      <c r="Q39" s="964"/>
      <c r="R39" s="964"/>
      <c r="S39" s="964"/>
      <c r="T39" s="964"/>
      <c r="U39" s="964"/>
      <c r="V39" s="964"/>
      <c r="W39" s="964"/>
      <c r="X39" s="964"/>
      <c r="Y39" s="964"/>
      <c r="Z39" s="964"/>
      <c r="AA39" s="964"/>
      <c r="AB39" s="964"/>
      <c r="AC39" s="964"/>
      <c r="AD39" s="964"/>
      <c r="AE39" s="964"/>
      <c r="AF39" s="964"/>
      <c r="AG39" s="964"/>
      <c r="AH39" s="964"/>
      <c r="AI39" s="964"/>
      <c r="AJ39" s="964"/>
      <c r="AK39" s="964"/>
      <c r="AL39" s="964"/>
      <c r="AM39" s="964"/>
      <c r="AN39" s="964"/>
      <c r="AO39" s="964"/>
      <c r="AP39" s="964"/>
      <c r="AQ39" s="964"/>
      <c r="AR39" s="964"/>
      <c r="AS39" s="964"/>
      <c r="AT39" s="964"/>
      <c r="AU39" s="964"/>
      <c r="AV39" s="964"/>
      <c r="AW39" s="964"/>
      <c r="AX39" s="964"/>
      <c r="AY39" s="964"/>
      <c r="AZ39" s="964"/>
      <c r="BA39" s="964"/>
      <c r="BB39" s="964"/>
      <c r="BC39" s="964"/>
      <c r="BD39" s="964"/>
      <c r="BE39" s="964"/>
      <c r="BF39" s="964"/>
      <c r="BG39" s="964"/>
      <c r="BH39" s="964"/>
      <c r="BI39" s="964"/>
      <c r="BJ39" s="964"/>
      <c r="BK39" s="964"/>
      <c r="BL39" s="964"/>
      <c r="BM39" s="964"/>
      <c r="BN39" s="964"/>
    </row>
    <row r="40" spans="1:66">
      <c r="A40" s="964"/>
      <c r="B40" s="964"/>
      <c r="M40" s="964"/>
      <c r="N40" s="964"/>
      <c r="O40" s="964"/>
      <c r="P40" s="964"/>
      <c r="Q40" s="964"/>
      <c r="R40" s="964"/>
      <c r="S40" s="964"/>
      <c r="T40" s="964"/>
      <c r="U40" s="964"/>
      <c r="V40" s="964"/>
      <c r="W40" s="964"/>
      <c r="X40" s="964"/>
      <c r="Y40" s="964"/>
      <c r="Z40" s="964"/>
      <c r="AA40" s="964"/>
      <c r="AB40" s="964"/>
      <c r="AC40" s="964"/>
      <c r="AD40" s="964"/>
      <c r="AE40" s="964"/>
      <c r="AF40" s="964"/>
      <c r="AG40" s="964"/>
      <c r="AH40" s="964"/>
      <c r="AI40" s="964"/>
      <c r="AJ40" s="964"/>
      <c r="AK40" s="964"/>
      <c r="AL40" s="964"/>
      <c r="AM40" s="964"/>
      <c r="AN40" s="964"/>
      <c r="AO40" s="964"/>
      <c r="AP40" s="964"/>
      <c r="AQ40" s="964"/>
      <c r="AR40" s="964"/>
      <c r="AS40" s="964"/>
      <c r="AT40" s="964"/>
      <c r="AU40" s="964"/>
      <c r="AV40" s="964"/>
      <c r="AW40" s="964"/>
      <c r="AX40" s="964"/>
      <c r="AY40" s="964"/>
      <c r="AZ40" s="964"/>
      <c r="BA40" s="964"/>
      <c r="BB40" s="964"/>
      <c r="BC40" s="964"/>
      <c r="BD40" s="964"/>
      <c r="BE40" s="964"/>
      <c r="BF40" s="964"/>
      <c r="BG40" s="964"/>
      <c r="BH40" s="964"/>
      <c r="BI40" s="964"/>
      <c r="BJ40" s="964"/>
      <c r="BK40" s="964"/>
      <c r="BL40" s="964"/>
      <c r="BM40" s="964"/>
      <c r="BN40" s="964"/>
    </row>
    <row r="41" spans="1:66">
      <c r="A41" s="964"/>
      <c r="B41" s="964"/>
      <c r="M41" s="964"/>
      <c r="N41" s="964"/>
      <c r="O41" s="964"/>
      <c r="P41" s="964"/>
      <c r="Q41" s="964"/>
      <c r="R41" s="964"/>
      <c r="S41" s="964"/>
      <c r="T41" s="964"/>
      <c r="U41" s="964"/>
      <c r="V41" s="964"/>
      <c r="W41" s="964"/>
      <c r="X41" s="964"/>
      <c r="Y41" s="964"/>
      <c r="Z41" s="964"/>
      <c r="AA41" s="964"/>
      <c r="AB41" s="964"/>
      <c r="AC41" s="964"/>
      <c r="AD41" s="964"/>
      <c r="AE41" s="964"/>
      <c r="AF41" s="964"/>
      <c r="AG41" s="964"/>
      <c r="AH41" s="964"/>
      <c r="AI41" s="964"/>
      <c r="AJ41" s="964"/>
      <c r="AK41" s="964"/>
      <c r="AL41" s="964"/>
      <c r="AM41" s="964"/>
      <c r="AN41" s="964"/>
      <c r="AO41" s="964"/>
      <c r="AP41" s="964"/>
      <c r="AQ41" s="964"/>
      <c r="AR41" s="964"/>
      <c r="AS41" s="964"/>
      <c r="AT41" s="964"/>
      <c r="AU41" s="964"/>
      <c r="AV41" s="964"/>
      <c r="AW41" s="964"/>
      <c r="AX41" s="964"/>
      <c r="AY41" s="964"/>
      <c r="AZ41" s="964"/>
      <c r="BA41" s="964"/>
      <c r="BB41" s="964"/>
      <c r="BC41" s="964"/>
      <c r="BD41" s="964"/>
      <c r="BE41" s="964"/>
      <c r="BF41" s="964"/>
      <c r="BG41" s="964"/>
      <c r="BH41" s="964"/>
      <c r="BI41" s="964"/>
      <c r="BJ41" s="964"/>
      <c r="BK41" s="964"/>
      <c r="BL41" s="964"/>
      <c r="BM41" s="964"/>
      <c r="BN41" s="964"/>
    </row>
    <row r="42" spans="1:66">
      <c r="A42" s="964"/>
      <c r="B42" s="964"/>
      <c r="M42" s="964"/>
      <c r="N42" s="964"/>
      <c r="O42" s="964"/>
      <c r="P42" s="964"/>
      <c r="Q42" s="964"/>
      <c r="R42" s="964"/>
      <c r="S42" s="964"/>
      <c r="T42" s="964"/>
      <c r="U42" s="964"/>
      <c r="V42" s="964"/>
      <c r="W42" s="964"/>
      <c r="X42" s="964"/>
      <c r="Y42" s="964"/>
      <c r="Z42" s="964"/>
      <c r="AA42" s="964"/>
      <c r="AB42" s="964"/>
      <c r="AC42" s="964"/>
      <c r="AD42" s="964"/>
      <c r="AE42" s="964"/>
      <c r="AF42" s="964"/>
      <c r="AG42" s="964"/>
      <c r="AH42" s="964"/>
      <c r="AI42" s="964"/>
      <c r="AJ42" s="964"/>
      <c r="AK42" s="964"/>
      <c r="AL42" s="964"/>
      <c r="AM42" s="964"/>
      <c r="AN42" s="964"/>
      <c r="AO42" s="964"/>
      <c r="AP42" s="964"/>
      <c r="AQ42" s="964"/>
      <c r="AR42" s="964"/>
      <c r="AS42" s="964"/>
      <c r="AT42" s="964"/>
      <c r="AU42" s="964"/>
      <c r="AV42" s="964"/>
      <c r="AW42" s="964"/>
      <c r="AX42" s="964"/>
      <c r="AY42" s="964"/>
      <c r="AZ42" s="964"/>
      <c r="BA42" s="964"/>
      <c r="BB42" s="964"/>
      <c r="BC42" s="964"/>
      <c r="BD42" s="964"/>
      <c r="BE42" s="964"/>
      <c r="BF42" s="964"/>
      <c r="BG42" s="964"/>
      <c r="BH42" s="964"/>
      <c r="BI42" s="964"/>
      <c r="BJ42" s="964"/>
      <c r="BK42" s="964"/>
      <c r="BL42" s="964"/>
      <c r="BM42" s="964"/>
      <c r="BN42" s="964"/>
    </row>
    <row r="43" spans="1:66" s="964" customFormat="1"/>
    <row r="44" spans="1:66" s="964" customFormat="1"/>
    <row r="45" spans="1:66" s="964" customFormat="1"/>
    <row r="46" spans="1:66" s="964" customFormat="1"/>
    <row r="47" spans="1:66" s="964" customFormat="1"/>
    <row r="48" spans="1:66" s="964" customFormat="1"/>
    <row r="49" spans="1:31" s="964" customFormat="1"/>
    <row r="50" spans="1:31" s="964" customFormat="1"/>
    <row r="51" spans="1:31" s="964" customFormat="1"/>
    <row r="52" spans="1:31" s="964" customFormat="1"/>
    <row r="53" spans="1:31" s="964" customFormat="1"/>
    <row r="54" spans="1:31" s="964" customFormat="1"/>
    <row r="55" spans="1:31" s="964" customFormat="1"/>
    <row r="56" spans="1:31" s="964" customFormat="1"/>
    <row r="57" spans="1:31" s="964" customFormat="1"/>
    <row r="58" spans="1:31" s="964" customFormat="1"/>
    <row r="59" spans="1:31" s="964" customFormat="1"/>
    <row r="60" spans="1:31" s="964" customFormat="1"/>
    <row r="61" spans="1:31" s="964" customFormat="1"/>
    <row r="62" spans="1:31">
      <c r="A62" s="964"/>
      <c r="B62" s="964"/>
      <c r="M62" s="964"/>
      <c r="N62" s="964"/>
      <c r="O62" s="964"/>
      <c r="P62" s="964"/>
      <c r="Q62" s="964"/>
      <c r="R62" s="964"/>
      <c r="S62" s="964"/>
      <c r="T62" s="964"/>
      <c r="U62" s="964"/>
      <c r="V62" s="964"/>
      <c r="W62" s="964"/>
      <c r="X62" s="964"/>
      <c r="Y62" s="964"/>
      <c r="Z62" s="964"/>
      <c r="AA62" s="964"/>
      <c r="AB62" s="964"/>
      <c r="AC62" s="964"/>
      <c r="AD62" s="964"/>
      <c r="AE62" s="964"/>
    </row>
    <row r="63" spans="1:31">
      <c r="A63" s="964"/>
      <c r="B63" s="964"/>
      <c r="M63" s="964"/>
      <c r="N63" s="964"/>
      <c r="O63" s="964"/>
      <c r="P63" s="964"/>
      <c r="Q63" s="964"/>
      <c r="R63" s="964"/>
      <c r="S63" s="964"/>
      <c r="T63" s="964"/>
      <c r="U63" s="964"/>
      <c r="V63" s="964"/>
      <c r="W63" s="964"/>
      <c r="X63" s="964"/>
      <c r="Y63" s="964"/>
      <c r="Z63" s="964"/>
      <c r="AA63" s="964"/>
      <c r="AB63" s="964"/>
      <c r="AC63" s="964"/>
      <c r="AD63" s="964"/>
      <c r="AE63" s="964"/>
    </row>
    <row r="64" spans="1:31">
      <c r="A64" s="964"/>
      <c r="B64" s="964"/>
      <c r="M64" s="964"/>
      <c r="N64" s="964"/>
      <c r="O64" s="964"/>
      <c r="P64" s="964"/>
      <c r="Q64" s="964"/>
      <c r="R64" s="964"/>
      <c r="S64" s="964"/>
      <c r="T64" s="964"/>
      <c r="U64" s="964"/>
      <c r="V64" s="964"/>
      <c r="W64" s="964"/>
      <c r="X64" s="964"/>
      <c r="Y64" s="964"/>
      <c r="Z64" s="964"/>
      <c r="AA64" s="964"/>
      <c r="AB64" s="964"/>
      <c r="AC64" s="964"/>
      <c r="AD64" s="964"/>
      <c r="AE64" s="964"/>
    </row>
    <row r="65" spans="1:31">
      <c r="A65" s="964"/>
      <c r="B65" s="964"/>
      <c r="M65" s="964"/>
      <c r="N65" s="964"/>
      <c r="O65" s="964"/>
      <c r="P65" s="964"/>
      <c r="Q65" s="964"/>
      <c r="R65" s="964"/>
      <c r="S65" s="964"/>
      <c r="T65" s="964"/>
      <c r="U65" s="964"/>
      <c r="V65" s="964"/>
      <c r="W65" s="964"/>
      <c r="X65" s="964"/>
      <c r="Y65" s="964"/>
      <c r="Z65" s="964"/>
      <c r="AA65" s="964"/>
      <c r="AB65" s="964"/>
      <c r="AC65" s="964"/>
      <c r="AD65" s="964"/>
      <c r="AE65" s="964"/>
    </row>
    <row r="66" spans="1:31">
      <c r="A66" s="964"/>
      <c r="B66" s="964"/>
      <c r="M66" s="964"/>
      <c r="N66" s="964"/>
      <c r="O66" s="964"/>
      <c r="P66" s="964"/>
      <c r="Q66" s="964"/>
      <c r="R66" s="964"/>
      <c r="S66" s="964"/>
      <c r="T66" s="964"/>
      <c r="U66" s="964"/>
      <c r="V66" s="964"/>
      <c r="W66" s="964"/>
      <c r="X66" s="964"/>
      <c r="Y66" s="964"/>
      <c r="Z66" s="964"/>
      <c r="AA66" s="964"/>
      <c r="AB66" s="964"/>
      <c r="AC66" s="964"/>
      <c r="AD66" s="964"/>
      <c r="AE66" s="964"/>
    </row>
    <row r="67" spans="1:31">
      <c r="A67" s="964"/>
      <c r="B67" s="964"/>
      <c r="M67" s="964"/>
      <c r="N67" s="964"/>
      <c r="O67" s="964"/>
      <c r="P67" s="964"/>
      <c r="Q67" s="964"/>
      <c r="R67" s="964"/>
      <c r="S67" s="964"/>
      <c r="T67" s="964"/>
      <c r="U67" s="964"/>
      <c r="V67" s="964"/>
      <c r="W67" s="964"/>
      <c r="X67" s="964"/>
      <c r="Y67" s="964"/>
      <c r="Z67" s="964"/>
      <c r="AA67" s="964"/>
      <c r="AB67" s="964"/>
      <c r="AC67" s="964"/>
      <c r="AD67" s="964"/>
      <c r="AE67" s="964"/>
    </row>
    <row r="68" spans="1:31">
      <c r="A68" s="964"/>
      <c r="B68" s="964"/>
      <c r="M68" s="964"/>
      <c r="N68" s="964"/>
      <c r="O68" s="964"/>
      <c r="P68" s="964"/>
      <c r="Q68" s="964"/>
      <c r="R68" s="964"/>
      <c r="S68" s="964"/>
      <c r="T68" s="964"/>
      <c r="U68" s="964"/>
      <c r="V68" s="964"/>
      <c r="W68" s="964"/>
      <c r="X68" s="964"/>
      <c r="Y68" s="964"/>
      <c r="Z68" s="964"/>
      <c r="AA68" s="964"/>
      <c r="AB68" s="964"/>
      <c r="AC68" s="964"/>
      <c r="AD68" s="964"/>
      <c r="AE68" s="964"/>
    </row>
    <row r="69" spans="1:31">
      <c r="A69" s="964"/>
      <c r="B69" s="964"/>
      <c r="M69" s="964"/>
      <c r="N69" s="964"/>
      <c r="O69" s="964"/>
      <c r="P69" s="964"/>
      <c r="Q69" s="964"/>
      <c r="R69" s="964"/>
      <c r="S69" s="964"/>
      <c r="T69" s="964"/>
      <c r="U69" s="964"/>
      <c r="V69" s="964"/>
      <c r="W69" s="964"/>
      <c r="X69" s="964"/>
      <c r="Y69" s="964"/>
      <c r="Z69" s="964"/>
      <c r="AA69" s="964"/>
      <c r="AB69" s="964"/>
      <c r="AC69" s="964"/>
      <c r="AD69" s="964"/>
      <c r="AE69" s="964"/>
    </row>
    <row r="70" spans="1:31">
      <c r="A70" s="964"/>
      <c r="B70" s="964"/>
      <c r="M70" s="964"/>
      <c r="N70" s="964"/>
      <c r="O70" s="964"/>
      <c r="P70" s="964"/>
      <c r="Q70" s="964"/>
      <c r="R70" s="964"/>
      <c r="S70" s="964"/>
      <c r="T70" s="964"/>
      <c r="U70" s="964"/>
      <c r="V70" s="964"/>
      <c r="W70" s="964"/>
      <c r="X70" s="964"/>
      <c r="Y70" s="964"/>
      <c r="Z70" s="964"/>
      <c r="AA70" s="964"/>
      <c r="AB70" s="964"/>
      <c r="AC70" s="964"/>
      <c r="AD70" s="964"/>
      <c r="AE70" s="964"/>
    </row>
    <row r="71" spans="1:31">
      <c r="A71" s="964"/>
      <c r="B71" s="964"/>
      <c r="M71" s="964"/>
      <c r="N71" s="964"/>
      <c r="O71" s="964"/>
      <c r="P71" s="964"/>
      <c r="Q71" s="964"/>
      <c r="R71" s="964"/>
      <c r="S71" s="964"/>
      <c r="T71" s="964"/>
      <c r="U71" s="964"/>
      <c r="V71" s="964"/>
      <c r="W71" s="964"/>
      <c r="X71" s="964"/>
      <c r="Y71" s="964"/>
      <c r="Z71" s="964"/>
      <c r="AA71" s="964"/>
      <c r="AB71" s="964"/>
      <c r="AC71" s="964"/>
      <c r="AD71" s="964"/>
      <c r="AE71" s="964"/>
    </row>
    <row r="72" spans="1:31">
      <c r="A72" s="964"/>
      <c r="B72" s="964"/>
      <c r="M72" s="964"/>
      <c r="N72" s="964"/>
      <c r="O72" s="964"/>
      <c r="P72" s="964"/>
      <c r="Q72" s="964"/>
      <c r="R72" s="964"/>
      <c r="S72" s="964"/>
      <c r="T72" s="964"/>
      <c r="U72" s="964"/>
      <c r="V72" s="964"/>
      <c r="W72" s="964"/>
      <c r="X72" s="964"/>
      <c r="Y72" s="964"/>
      <c r="Z72" s="964"/>
      <c r="AA72" s="964"/>
      <c r="AB72" s="964"/>
      <c r="AC72" s="964"/>
      <c r="AD72" s="964"/>
      <c r="AE72" s="964"/>
    </row>
    <row r="73" spans="1:31">
      <c r="A73" s="964"/>
      <c r="B73" s="964"/>
      <c r="M73" s="964"/>
      <c r="N73" s="964"/>
      <c r="O73" s="964"/>
      <c r="P73" s="964"/>
      <c r="Q73" s="964"/>
      <c r="R73" s="964"/>
      <c r="S73" s="964"/>
      <c r="T73" s="964"/>
      <c r="U73" s="964"/>
      <c r="V73" s="964"/>
      <c r="W73" s="964"/>
      <c r="X73" s="964"/>
      <c r="Y73" s="964"/>
      <c r="Z73" s="964"/>
      <c r="AA73" s="964"/>
      <c r="AB73" s="964"/>
      <c r="AC73" s="964"/>
      <c r="AD73" s="964"/>
      <c r="AE73" s="964"/>
    </row>
    <row r="74" spans="1:31">
      <c r="A74" s="964"/>
      <c r="B74" s="964"/>
      <c r="M74" s="964"/>
      <c r="N74" s="964"/>
      <c r="O74" s="964"/>
      <c r="P74" s="964"/>
      <c r="Q74" s="964"/>
      <c r="R74" s="964"/>
      <c r="S74" s="964"/>
      <c r="T74" s="964"/>
      <c r="U74" s="964"/>
      <c r="V74" s="964"/>
      <c r="W74" s="964"/>
      <c r="X74" s="964"/>
      <c r="Y74" s="964"/>
      <c r="Z74" s="964"/>
      <c r="AA74" s="964"/>
      <c r="AB74" s="964"/>
      <c r="AC74" s="964"/>
      <c r="AD74" s="964"/>
      <c r="AE74" s="964"/>
    </row>
    <row r="75" spans="1:31">
      <c r="A75" s="964"/>
      <c r="B75" s="964"/>
      <c r="M75" s="964"/>
      <c r="N75" s="964"/>
      <c r="O75" s="964"/>
      <c r="P75" s="964"/>
      <c r="Q75" s="964"/>
      <c r="R75" s="964"/>
      <c r="S75" s="964"/>
      <c r="T75" s="964"/>
      <c r="U75" s="964"/>
      <c r="V75" s="964"/>
      <c r="W75" s="964"/>
      <c r="X75" s="964"/>
      <c r="Y75" s="964"/>
      <c r="Z75" s="964"/>
      <c r="AA75" s="964"/>
      <c r="AB75" s="964"/>
      <c r="AC75" s="964"/>
      <c r="AD75" s="964"/>
      <c r="AE75" s="964"/>
    </row>
    <row r="76" spans="1:31">
      <c r="A76" s="964"/>
      <c r="B76" s="964"/>
      <c r="M76" s="964"/>
      <c r="N76" s="964"/>
      <c r="O76" s="964"/>
      <c r="P76" s="964"/>
      <c r="Q76" s="964"/>
      <c r="R76" s="964"/>
      <c r="S76" s="964"/>
      <c r="T76" s="964"/>
      <c r="U76" s="964"/>
      <c r="V76" s="964"/>
      <c r="W76" s="964"/>
      <c r="X76" s="964"/>
      <c r="Y76" s="964"/>
      <c r="Z76" s="964"/>
      <c r="AA76" s="964"/>
      <c r="AB76" s="964"/>
      <c r="AC76" s="964"/>
      <c r="AD76" s="964"/>
      <c r="AE76" s="964"/>
    </row>
    <row r="77" spans="1:31">
      <c r="A77" s="964"/>
      <c r="B77" s="964"/>
      <c r="M77" s="964"/>
      <c r="N77" s="964"/>
      <c r="O77" s="964"/>
      <c r="P77" s="964"/>
      <c r="Q77" s="964"/>
      <c r="R77" s="964"/>
      <c r="S77" s="964"/>
      <c r="T77" s="964"/>
      <c r="U77" s="964"/>
      <c r="V77" s="964"/>
      <c r="W77" s="964"/>
      <c r="X77" s="964"/>
      <c r="Y77" s="964"/>
      <c r="Z77" s="964"/>
      <c r="AA77" s="964"/>
      <c r="AB77" s="964"/>
      <c r="AC77" s="964"/>
      <c r="AD77" s="964"/>
      <c r="AE77" s="964"/>
    </row>
    <row r="78" spans="1:31">
      <c r="A78" s="964"/>
      <c r="B78" s="964"/>
      <c r="M78" s="964"/>
      <c r="N78" s="964"/>
      <c r="O78" s="964"/>
      <c r="P78" s="964"/>
      <c r="Q78" s="964"/>
      <c r="R78" s="964"/>
      <c r="S78" s="964"/>
      <c r="T78" s="964"/>
      <c r="U78" s="964"/>
      <c r="V78" s="964"/>
      <c r="W78" s="964"/>
      <c r="X78" s="964"/>
      <c r="Y78" s="964"/>
      <c r="Z78" s="964"/>
      <c r="AA78" s="964"/>
      <c r="AB78" s="964"/>
      <c r="AC78" s="964"/>
      <c r="AD78" s="964"/>
      <c r="AE78" s="964"/>
    </row>
    <row r="79" spans="1:31">
      <c r="A79" s="964"/>
      <c r="B79" s="964"/>
      <c r="M79" s="964"/>
      <c r="N79" s="964"/>
      <c r="O79" s="964"/>
      <c r="P79" s="964"/>
      <c r="Q79" s="964"/>
      <c r="R79" s="964"/>
      <c r="S79" s="964"/>
      <c r="T79" s="964"/>
      <c r="U79" s="964"/>
      <c r="V79" s="964"/>
      <c r="W79" s="964"/>
      <c r="X79" s="964"/>
      <c r="Y79" s="964"/>
      <c r="Z79" s="964"/>
      <c r="AA79" s="964"/>
      <c r="AB79" s="964"/>
      <c r="AC79" s="964"/>
      <c r="AD79" s="964"/>
      <c r="AE79" s="964"/>
    </row>
    <row r="80" spans="1:31">
      <c r="A80" s="964"/>
      <c r="B80" s="964"/>
      <c r="M80" s="964"/>
      <c r="N80" s="964"/>
      <c r="O80" s="964"/>
      <c r="P80" s="964"/>
      <c r="Q80" s="964"/>
      <c r="R80" s="964"/>
      <c r="S80" s="964"/>
      <c r="T80" s="964"/>
      <c r="U80" s="964"/>
      <c r="V80" s="964"/>
      <c r="W80" s="964"/>
      <c r="X80" s="964"/>
      <c r="Y80" s="964"/>
      <c r="Z80" s="964"/>
      <c r="AA80" s="964"/>
      <c r="AB80" s="964"/>
      <c r="AC80" s="964"/>
      <c r="AD80" s="964"/>
      <c r="AE80" s="964"/>
    </row>
    <row r="81" spans="1:31">
      <c r="A81" s="964"/>
      <c r="B81" s="964"/>
      <c r="M81" s="964"/>
      <c r="N81" s="964"/>
      <c r="O81" s="964"/>
      <c r="P81" s="964"/>
      <c r="Q81" s="964"/>
      <c r="R81" s="964"/>
      <c r="S81" s="964"/>
      <c r="T81" s="964"/>
      <c r="U81" s="964"/>
      <c r="V81" s="964"/>
      <c r="W81" s="964"/>
      <c r="X81" s="964"/>
      <c r="Y81" s="964"/>
      <c r="Z81" s="964"/>
      <c r="AA81" s="964"/>
      <c r="AB81" s="964"/>
      <c r="AC81" s="964"/>
      <c r="AD81" s="964"/>
      <c r="AE81" s="964"/>
    </row>
    <row r="82" spans="1:31">
      <c r="A82" s="964"/>
      <c r="B82" s="964"/>
      <c r="M82" s="964"/>
      <c r="N82" s="964"/>
      <c r="O82" s="964"/>
      <c r="P82" s="964"/>
      <c r="Q82" s="964"/>
      <c r="R82" s="964"/>
      <c r="S82" s="964"/>
      <c r="T82" s="964"/>
      <c r="U82" s="964"/>
      <c r="V82" s="964"/>
      <c r="W82" s="964"/>
      <c r="X82" s="964"/>
      <c r="Y82" s="964"/>
      <c r="Z82" s="964"/>
      <c r="AA82" s="964"/>
      <c r="AB82" s="964"/>
      <c r="AC82" s="964"/>
      <c r="AD82" s="964"/>
      <c r="AE82" s="964"/>
    </row>
    <row r="83" spans="1:31">
      <c r="A83" s="964"/>
      <c r="B83" s="964"/>
      <c r="M83" s="964"/>
      <c r="N83" s="964"/>
      <c r="O83" s="964"/>
      <c r="P83" s="964"/>
      <c r="Q83" s="964"/>
      <c r="R83" s="964"/>
      <c r="S83" s="964"/>
      <c r="T83" s="964"/>
      <c r="U83" s="964"/>
      <c r="V83" s="964"/>
      <c r="W83" s="964"/>
      <c r="X83" s="964"/>
      <c r="Y83" s="964"/>
      <c r="Z83" s="964"/>
      <c r="AA83" s="964"/>
      <c r="AB83" s="964"/>
      <c r="AC83" s="964"/>
      <c r="AD83" s="964"/>
      <c r="AE83" s="964"/>
    </row>
    <row r="84" spans="1:31">
      <c r="A84" s="964"/>
      <c r="B84" s="964"/>
      <c r="M84" s="964"/>
      <c r="N84" s="964"/>
      <c r="O84" s="964"/>
      <c r="P84" s="964"/>
      <c r="Q84" s="964"/>
      <c r="R84" s="964"/>
      <c r="S84" s="964"/>
      <c r="T84" s="964"/>
      <c r="U84" s="964"/>
      <c r="V84" s="964"/>
      <c r="W84" s="964"/>
      <c r="X84" s="964"/>
      <c r="Y84" s="964"/>
      <c r="Z84" s="964"/>
      <c r="AA84" s="964"/>
      <c r="AB84" s="964"/>
      <c r="AC84" s="964"/>
      <c r="AD84" s="964"/>
      <c r="AE84" s="964"/>
    </row>
    <row r="85" spans="1:31">
      <c r="A85" s="964"/>
      <c r="B85" s="964"/>
      <c r="M85" s="964"/>
      <c r="N85" s="964"/>
      <c r="O85" s="964"/>
      <c r="P85" s="964"/>
      <c r="Q85" s="964"/>
      <c r="R85" s="964"/>
      <c r="S85" s="964"/>
      <c r="T85" s="964"/>
      <c r="U85" s="964"/>
      <c r="V85" s="964"/>
      <c r="W85" s="964"/>
      <c r="X85" s="964"/>
      <c r="Y85" s="964"/>
      <c r="Z85" s="964"/>
      <c r="AA85" s="964"/>
      <c r="AB85" s="964"/>
      <c r="AC85" s="964"/>
      <c r="AD85" s="964"/>
      <c r="AE85" s="964"/>
    </row>
    <row r="86" spans="1:31">
      <c r="A86" s="964"/>
      <c r="B86" s="964"/>
      <c r="M86" s="964"/>
      <c r="N86" s="964"/>
      <c r="O86" s="964"/>
      <c r="P86" s="964"/>
      <c r="Q86" s="964"/>
      <c r="R86" s="964"/>
      <c r="S86" s="964"/>
      <c r="T86" s="964"/>
      <c r="U86" s="964"/>
      <c r="V86" s="964"/>
      <c r="W86" s="964"/>
      <c r="X86" s="964"/>
      <c r="Y86" s="964"/>
      <c r="Z86" s="964"/>
      <c r="AA86" s="964"/>
      <c r="AB86" s="964"/>
      <c r="AC86" s="964"/>
      <c r="AD86" s="964"/>
      <c r="AE86" s="964"/>
    </row>
    <row r="87" spans="1:31">
      <c r="A87" s="964"/>
      <c r="B87" s="964"/>
      <c r="M87" s="964"/>
      <c r="N87" s="964"/>
      <c r="O87" s="964"/>
      <c r="P87" s="964"/>
      <c r="Q87" s="964"/>
      <c r="R87" s="964"/>
      <c r="S87" s="964"/>
      <c r="T87" s="964"/>
      <c r="U87" s="964"/>
      <c r="V87" s="964"/>
      <c r="W87" s="964"/>
      <c r="X87" s="964"/>
      <c r="Y87" s="964"/>
      <c r="Z87" s="964"/>
      <c r="AA87" s="964"/>
      <c r="AB87" s="964"/>
      <c r="AC87" s="964"/>
      <c r="AD87" s="964"/>
      <c r="AE87" s="964"/>
    </row>
    <row r="88" spans="1:31">
      <c r="A88" s="964"/>
      <c r="B88" s="964"/>
      <c r="M88" s="964"/>
      <c r="N88" s="964"/>
      <c r="O88" s="964"/>
      <c r="P88" s="964"/>
      <c r="Q88" s="964"/>
      <c r="R88" s="964"/>
      <c r="S88" s="964"/>
      <c r="T88" s="964"/>
      <c r="U88" s="964"/>
      <c r="V88" s="964"/>
      <c r="W88" s="964"/>
      <c r="X88" s="964"/>
      <c r="Y88" s="964"/>
      <c r="Z88" s="964"/>
      <c r="AA88" s="964"/>
      <c r="AB88" s="964"/>
      <c r="AC88" s="964"/>
      <c r="AD88" s="964"/>
      <c r="AE88" s="964"/>
    </row>
    <row r="89" spans="1:31">
      <c r="A89" s="964"/>
      <c r="B89" s="964"/>
      <c r="M89" s="964"/>
      <c r="N89" s="964"/>
      <c r="O89" s="964"/>
      <c r="P89" s="964"/>
      <c r="Q89" s="964"/>
      <c r="R89" s="964"/>
      <c r="S89" s="964"/>
      <c r="T89" s="964"/>
      <c r="U89" s="964"/>
      <c r="V89" s="964"/>
      <c r="W89" s="964"/>
      <c r="X89" s="964"/>
      <c r="Y89" s="964"/>
      <c r="Z89" s="964"/>
      <c r="AA89" s="964"/>
      <c r="AB89" s="964"/>
      <c r="AC89" s="964"/>
      <c r="AD89" s="964"/>
      <c r="AE89" s="964"/>
    </row>
    <row r="90" spans="1:31">
      <c r="A90" s="964"/>
      <c r="B90" s="964"/>
      <c r="M90" s="964"/>
      <c r="N90" s="964"/>
      <c r="O90" s="964"/>
      <c r="P90" s="964"/>
      <c r="Q90" s="964"/>
      <c r="R90" s="964"/>
      <c r="S90" s="964"/>
      <c r="T90" s="964"/>
      <c r="U90" s="964"/>
      <c r="V90" s="964"/>
      <c r="W90" s="964"/>
      <c r="X90" s="964"/>
      <c r="Y90" s="964"/>
      <c r="Z90" s="964"/>
      <c r="AA90" s="964"/>
      <c r="AB90" s="964"/>
      <c r="AC90" s="964"/>
      <c r="AD90" s="964"/>
      <c r="AE90" s="964"/>
    </row>
    <row r="91" spans="1:31">
      <c r="A91" s="964"/>
      <c r="B91" s="964"/>
      <c r="M91" s="964"/>
      <c r="N91" s="964"/>
      <c r="O91" s="964"/>
      <c r="P91" s="964"/>
      <c r="Q91" s="964"/>
      <c r="R91" s="964"/>
      <c r="S91" s="964"/>
      <c r="T91" s="964"/>
      <c r="U91" s="964"/>
      <c r="V91" s="964"/>
      <c r="W91" s="964"/>
      <c r="X91" s="964"/>
      <c r="Y91" s="964"/>
      <c r="Z91" s="964"/>
      <c r="AA91" s="964"/>
      <c r="AB91" s="964"/>
      <c r="AC91" s="964"/>
      <c r="AD91" s="964"/>
      <c r="AE91" s="964"/>
    </row>
    <row r="92" spans="1:31">
      <c r="A92" s="964"/>
      <c r="B92" s="964"/>
      <c r="M92" s="964"/>
      <c r="N92" s="964"/>
      <c r="O92" s="964"/>
      <c r="P92" s="964"/>
      <c r="Q92" s="964"/>
      <c r="R92" s="964"/>
      <c r="S92" s="964"/>
      <c r="T92" s="964"/>
      <c r="U92" s="964"/>
      <c r="V92" s="964"/>
      <c r="W92" s="964"/>
      <c r="X92" s="964"/>
      <c r="Y92" s="964"/>
      <c r="Z92" s="964"/>
      <c r="AA92" s="964"/>
      <c r="AB92" s="964"/>
      <c r="AC92" s="964"/>
      <c r="AD92" s="964"/>
      <c r="AE92" s="964"/>
    </row>
    <row r="93" spans="1:31">
      <c r="A93" s="964"/>
      <c r="B93" s="964"/>
      <c r="M93" s="964"/>
      <c r="N93" s="964"/>
      <c r="O93" s="964"/>
      <c r="P93" s="964"/>
      <c r="Q93" s="964"/>
      <c r="R93" s="964"/>
      <c r="S93" s="964"/>
      <c r="T93" s="964"/>
      <c r="U93" s="964"/>
      <c r="V93" s="964"/>
      <c r="W93" s="964"/>
      <c r="X93" s="964"/>
      <c r="Y93" s="964"/>
      <c r="Z93" s="964"/>
      <c r="AA93" s="964"/>
      <c r="AB93" s="964"/>
      <c r="AC93" s="964"/>
      <c r="AD93" s="964"/>
      <c r="AE93" s="964"/>
    </row>
    <row r="94" spans="1:31">
      <c r="A94" s="964"/>
      <c r="B94" s="964"/>
      <c r="M94" s="964"/>
      <c r="N94" s="964"/>
      <c r="O94" s="964"/>
      <c r="P94" s="964"/>
      <c r="Q94" s="964"/>
      <c r="R94" s="964"/>
      <c r="S94" s="964"/>
      <c r="T94" s="964"/>
      <c r="U94" s="964"/>
      <c r="V94" s="964"/>
      <c r="W94" s="964"/>
      <c r="X94" s="964"/>
      <c r="Y94" s="964"/>
      <c r="Z94" s="964"/>
      <c r="AA94" s="964"/>
      <c r="AB94" s="964"/>
      <c r="AC94" s="964"/>
      <c r="AD94" s="964"/>
      <c r="AE94" s="964"/>
    </row>
    <row r="95" spans="1:31">
      <c r="A95" s="964"/>
      <c r="B95" s="964"/>
      <c r="M95" s="964"/>
      <c r="N95" s="964"/>
      <c r="O95" s="964"/>
      <c r="P95" s="964"/>
      <c r="Q95" s="964"/>
      <c r="R95" s="964"/>
      <c r="S95" s="964"/>
      <c r="T95" s="964"/>
      <c r="U95" s="964"/>
      <c r="V95" s="964"/>
      <c r="W95" s="964"/>
      <c r="X95" s="964"/>
      <c r="Y95" s="964"/>
      <c r="Z95" s="964"/>
      <c r="AA95" s="964"/>
      <c r="AB95" s="964"/>
      <c r="AC95" s="964"/>
      <c r="AD95" s="964"/>
      <c r="AE95" s="964"/>
    </row>
    <row r="96" spans="1:31">
      <c r="A96" s="964"/>
      <c r="B96" s="964"/>
      <c r="M96" s="964"/>
      <c r="N96" s="964"/>
      <c r="O96" s="964"/>
      <c r="P96" s="964"/>
      <c r="Q96" s="964"/>
      <c r="R96" s="964"/>
      <c r="S96" s="964"/>
      <c r="T96" s="964"/>
      <c r="U96" s="964"/>
      <c r="V96" s="964"/>
      <c r="W96" s="964"/>
      <c r="X96" s="964"/>
      <c r="Y96" s="964"/>
      <c r="Z96" s="964"/>
      <c r="AA96" s="964"/>
      <c r="AB96" s="964"/>
      <c r="AC96" s="964"/>
      <c r="AD96" s="964"/>
      <c r="AE96" s="964"/>
    </row>
    <row r="97" spans="1:31">
      <c r="A97" s="964"/>
      <c r="B97" s="964"/>
      <c r="M97" s="964"/>
      <c r="N97" s="964"/>
      <c r="O97" s="964"/>
      <c r="P97" s="964"/>
      <c r="Q97" s="964"/>
      <c r="R97" s="964"/>
      <c r="S97" s="964"/>
      <c r="T97" s="964"/>
      <c r="U97" s="964"/>
      <c r="V97" s="964"/>
      <c r="W97" s="964"/>
      <c r="X97" s="964"/>
      <c r="Y97" s="964"/>
      <c r="Z97" s="964"/>
      <c r="AA97" s="964"/>
      <c r="AB97" s="964"/>
      <c r="AC97" s="964"/>
      <c r="AD97" s="964"/>
      <c r="AE97" s="964"/>
    </row>
    <row r="98" spans="1:31">
      <c r="A98" s="964"/>
      <c r="B98" s="964"/>
      <c r="M98" s="964"/>
      <c r="N98" s="964"/>
      <c r="O98" s="964"/>
      <c r="P98" s="964"/>
      <c r="Q98" s="964"/>
      <c r="R98" s="964"/>
      <c r="S98" s="964"/>
      <c r="T98" s="964"/>
      <c r="U98" s="964"/>
      <c r="V98" s="964"/>
      <c r="W98" s="964"/>
      <c r="X98" s="964"/>
      <c r="Y98" s="964"/>
      <c r="Z98" s="964"/>
      <c r="AA98" s="964"/>
      <c r="AB98" s="964"/>
      <c r="AC98" s="964"/>
      <c r="AD98" s="964"/>
      <c r="AE98" s="964"/>
    </row>
    <row r="99" spans="1:31">
      <c r="A99" s="964"/>
      <c r="B99" s="964"/>
      <c r="M99" s="964"/>
      <c r="N99" s="964"/>
      <c r="O99" s="964"/>
      <c r="P99" s="964"/>
      <c r="Q99" s="964"/>
      <c r="R99" s="964"/>
      <c r="S99" s="964"/>
      <c r="T99" s="964"/>
      <c r="U99" s="964"/>
      <c r="V99" s="964"/>
      <c r="W99" s="964"/>
      <c r="X99" s="964"/>
      <c r="Y99" s="964"/>
      <c r="Z99" s="964"/>
      <c r="AA99" s="964"/>
      <c r="AB99" s="964"/>
      <c r="AC99" s="964"/>
      <c r="AD99" s="964"/>
      <c r="AE99" s="964"/>
    </row>
    <row r="100" spans="1:31">
      <c r="A100" s="964"/>
      <c r="B100" s="964"/>
      <c r="M100" s="964"/>
      <c r="N100" s="964"/>
      <c r="O100" s="964"/>
      <c r="P100" s="964"/>
      <c r="Q100" s="964"/>
      <c r="R100" s="964"/>
      <c r="S100" s="964"/>
      <c r="T100" s="964"/>
      <c r="U100" s="964"/>
      <c r="V100" s="964"/>
      <c r="W100" s="964"/>
      <c r="X100" s="964"/>
      <c r="Y100" s="964"/>
      <c r="Z100" s="964"/>
      <c r="AA100" s="964"/>
      <c r="AB100" s="964"/>
      <c r="AC100" s="964"/>
      <c r="AD100" s="964"/>
      <c r="AE100" s="964"/>
    </row>
    <row r="101" spans="1:31">
      <c r="A101" s="964"/>
      <c r="B101" s="964"/>
      <c r="M101" s="964"/>
      <c r="N101" s="964"/>
      <c r="O101" s="964"/>
      <c r="P101" s="964"/>
      <c r="Q101" s="964"/>
      <c r="R101" s="964"/>
      <c r="S101" s="964"/>
      <c r="T101" s="964"/>
      <c r="U101" s="964"/>
      <c r="V101" s="964"/>
      <c r="W101" s="964"/>
      <c r="X101" s="964"/>
      <c r="Y101" s="964"/>
      <c r="Z101" s="964"/>
      <c r="AA101" s="964"/>
      <c r="AB101" s="964"/>
      <c r="AC101" s="964"/>
      <c r="AD101" s="964"/>
      <c r="AE101" s="964"/>
    </row>
    <row r="102" spans="1:31">
      <c r="A102" s="964"/>
      <c r="B102" s="964"/>
      <c r="M102" s="964"/>
      <c r="N102" s="964"/>
      <c r="O102" s="964"/>
      <c r="P102" s="964"/>
      <c r="Q102" s="964"/>
      <c r="R102" s="964"/>
      <c r="S102" s="964"/>
      <c r="T102" s="964"/>
      <c r="U102" s="964"/>
      <c r="V102" s="964"/>
      <c r="W102" s="964"/>
      <c r="X102" s="964"/>
      <c r="Y102" s="964"/>
      <c r="Z102" s="964"/>
      <c r="AA102" s="964"/>
      <c r="AB102" s="964"/>
      <c r="AC102" s="964"/>
      <c r="AD102" s="964"/>
      <c r="AE102" s="964"/>
    </row>
    <row r="103" spans="1:31">
      <c r="A103" s="964"/>
      <c r="B103" s="964"/>
      <c r="M103" s="964"/>
      <c r="N103" s="964"/>
      <c r="O103" s="964"/>
      <c r="P103" s="964"/>
      <c r="Q103" s="964"/>
      <c r="R103" s="964"/>
      <c r="S103" s="964"/>
      <c r="T103" s="964"/>
      <c r="U103" s="964"/>
      <c r="V103" s="964"/>
      <c r="W103" s="964"/>
      <c r="X103" s="964"/>
      <c r="Y103" s="964"/>
      <c r="Z103" s="964"/>
      <c r="AA103" s="964"/>
      <c r="AB103" s="964"/>
      <c r="AC103" s="964"/>
      <c r="AD103" s="964"/>
      <c r="AE103" s="964"/>
    </row>
    <row r="104" spans="1:31">
      <c r="A104" s="964"/>
      <c r="B104" s="964"/>
      <c r="M104" s="964"/>
      <c r="N104" s="964"/>
      <c r="O104" s="964"/>
      <c r="P104" s="964"/>
      <c r="Q104" s="964"/>
      <c r="R104" s="964"/>
      <c r="S104" s="964"/>
      <c r="T104" s="964"/>
      <c r="U104" s="964"/>
      <c r="V104" s="964"/>
      <c r="W104" s="964"/>
      <c r="X104" s="964"/>
      <c r="Y104" s="964"/>
      <c r="Z104" s="964"/>
      <c r="AA104" s="964"/>
      <c r="AB104" s="964"/>
      <c r="AC104" s="964"/>
      <c r="AD104" s="964"/>
      <c r="AE104" s="964"/>
    </row>
    <row r="105" spans="1:31">
      <c r="A105" s="964"/>
      <c r="B105" s="964"/>
      <c r="M105" s="964"/>
      <c r="N105" s="964"/>
      <c r="O105" s="964"/>
      <c r="P105" s="964"/>
      <c r="Q105" s="964"/>
      <c r="R105" s="964"/>
      <c r="S105" s="964"/>
      <c r="T105" s="964"/>
      <c r="U105" s="964"/>
      <c r="V105" s="964"/>
      <c r="W105" s="964"/>
      <c r="X105" s="964"/>
      <c r="Y105" s="964"/>
      <c r="Z105" s="964"/>
      <c r="AA105" s="964"/>
      <c r="AB105" s="964"/>
      <c r="AC105" s="964"/>
      <c r="AD105" s="964"/>
      <c r="AE105" s="964"/>
    </row>
    <row r="106" spans="1:31">
      <c r="A106" s="964"/>
      <c r="B106" s="964"/>
      <c r="M106" s="964"/>
      <c r="N106" s="964"/>
      <c r="O106" s="964"/>
      <c r="P106" s="964"/>
      <c r="Q106" s="964"/>
      <c r="R106" s="964"/>
      <c r="S106" s="964"/>
      <c r="T106" s="964"/>
      <c r="U106" s="964"/>
      <c r="V106" s="964"/>
      <c r="W106" s="964"/>
      <c r="X106" s="964"/>
      <c r="Y106" s="964"/>
      <c r="Z106" s="964"/>
      <c r="AA106" s="964"/>
      <c r="AB106" s="964"/>
      <c r="AC106" s="964"/>
      <c r="AD106" s="964"/>
      <c r="AE106" s="964"/>
    </row>
    <row r="107" spans="1:31">
      <c r="A107" s="964"/>
      <c r="B107" s="964"/>
    </row>
    <row r="108" spans="1:31">
      <c r="A108" s="964"/>
      <c r="B108" s="964"/>
    </row>
    <row r="109" spans="1:31">
      <c r="A109" s="964"/>
      <c r="B109" s="964"/>
    </row>
    <row r="110" spans="1:31">
      <c r="A110" s="964"/>
      <c r="B110" s="964"/>
    </row>
  </sheetData>
  <mergeCells count="21">
    <mergeCell ref="B8:D8"/>
    <mergeCell ref="B1:C1"/>
    <mergeCell ref="A3:D4"/>
    <mergeCell ref="A5:D5"/>
    <mergeCell ref="A6:C6"/>
    <mergeCell ref="B7:D7"/>
    <mergeCell ref="B10:C10"/>
    <mergeCell ref="B11:C11"/>
    <mergeCell ref="A14:D14"/>
    <mergeCell ref="A28:B28"/>
    <mergeCell ref="C28:D28"/>
    <mergeCell ref="A38:D38"/>
    <mergeCell ref="D16:D22"/>
    <mergeCell ref="A30:B30"/>
    <mergeCell ref="A32:D32"/>
    <mergeCell ref="A33:D33"/>
    <mergeCell ref="A34:D34"/>
    <mergeCell ref="A36:D36"/>
    <mergeCell ref="A37:D37"/>
    <mergeCell ref="A29:B29"/>
    <mergeCell ref="C29:D29"/>
  </mergeCells>
  <pageMargins left="1.19" right="0.75" top="1" bottom="1" header="0.5" footer="0.5"/>
  <pageSetup paperSize="9" scale="70"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600"/>
  <sheetViews>
    <sheetView topLeftCell="A88" zoomScale="130" zoomScaleNormal="130" workbookViewId="0"/>
  </sheetViews>
  <sheetFormatPr defaultColWidth="11.42578125" defaultRowHeight="15.6"/>
  <cols>
    <col min="1" max="1" width="4.140625" style="3" customWidth="1"/>
    <col min="2" max="4" width="11.42578125" style="4" customWidth="1"/>
    <col min="5" max="5" width="9.140625" style="4" customWidth="1"/>
    <col min="6" max="6" width="3.140625" style="4" customWidth="1"/>
    <col min="7" max="7" width="7.42578125" style="4" customWidth="1"/>
    <col min="8" max="8" width="10.5703125" style="4" customWidth="1"/>
    <col min="9" max="9" width="11.42578125" style="4" customWidth="1"/>
    <col min="10" max="10" width="10.42578125" style="4" customWidth="1"/>
    <col min="11" max="11" width="9.5703125" style="4" customWidth="1"/>
    <col min="12" max="16384" width="11.42578125" style="4"/>
  </cols>
  <sheetData>
    <row r="1" spans="1:12">
      <c r="A1" s="34" t="s">
        <v>3669</v>
      </c>
    </row>
    <row r="2" spans="1:12" ht="16.5" customHeight="1" thickBot="1">
      <c r="A2" s="734"/>
      <c r="B2" s="1046" t="s">
        <v>3670</v>
      </c>
      <c r="C2" s="1047"/>
      <c r="D2" s="1047"/>
      <c r="E2" s="1047"/>
      <c r="F2" s="13"/>
      <c r="G2" s="1048" t="s">
        <v>3671</v>
      </c>
      <c r="H2" s="1048"/>
      <c r="I2" s="1048"/>
      <c r="J2" s="1048"/>
      <c r="K2" s="1048"/>
      <c r="L2" s="1049"/>
    </row>
    <row r="3" spans="1:12" ht="92.25" customHeight="1" thickTop="1" thickBot="1">
      <c r="A3" s="734"/>
      <c r="B3" s="12"/>
      <c r="C3" s="12"/>
      <c r="D3" s="12"/>
      <c r="E3" s="12"/>
      <c r="F3" s="13"/>
      <c r="G3" s="14"/>
      <c r="H3" s="14"/>
      <c r="I3" s="14"/>
      <c r="J3" s="14"/>
      <c r="K3" s="14"/>
      <c r="L3" s="15"/>
    </row>
    <row r="4" spans="1:12" ht="40.5" customHeight="1" thickTop="1" thickBot="1">
      <c r="A4" s="5"/>
      <c r="B4" s="16" t="s">
        <v>3672</v>
      </c>
      <c r="C4" s="1050" t="s">
        <v>239</v>
      </c>
      <c r="D4" s="1051"/>
      <c r="E4" s="1052"/>
      <c r="F4" s="13"/>
      <c r="G4" s="17">
        <v>1</v>
      </c>
      <c r="H4" s="17" t="s">
        <v>3673</v>
      </c>
      <c r="I4" s="1053" t="s">
        <v>3674</v>
      </c>
      <c r="J4" s="1054"/>
      <c r="K4" s="1054"/>
      <c r="L4" s="1055"/>
    </row>
    <row r="5" spans="1:12" ht="36.75" customHeight="1" thickTop="1" thickBot="1">
      <c r="A5" s="6"/>
      <c r="B5" s="18">
        <v>1000</v>
      </c>
      <c r="C5" s="18" t="s">
        <v>3675</v>
      </c>
      <c r="D5" s="18"/>
      <c r="E5" s="19"/>
      <c r="F5" s="13"/>
      <c r="G5" s="17">
        <v>2</v>
      </c>
      <c r="H5" s="17" t="s">
        <v>3676</v>
      </c>
      <c r="I5" s="1056" t="s">
        <v>3677</v>
      </c>
      <c r="J5" s="1057"/>
      <c r="K5" s="1057"/>
      <c r="L5" s="20" t="s">
        <v>3678</v>
      </c>
    </row>
    <row r="6" spans="1:12" ht="36.950000000000003" thickTop="1" thickBot="1">
      <c r="A6" s="6"/>
      <c r="B6" s="17">
        <v>1010</v>
      </c>
      <c r="C6" s="17"/>
      <c r="D6" s="17" t="s">
        <v>3679</v>
      </c>
      <c r="E6" s="21"/>
      <c r="F6" s="13"/>
      <c r="G6" s="17">
        <v>3</v>
      </c>
      <c r="H6" s="22" t="s">
        <v>3680</v>
      </c>
      <c r="I6" s="1056"/>
      <c r="J6" s="1057"/>
      <c r="K6" s="1057"/>
      <c r="L6" s="23" t="s">
        <v>3681</v>
      </c>
    </row>
    <row r="7" spans="1:12" ht="15.95" thickBot="1">
      <c r="A7" s="6"/>
      <c r="B7" s="17">
        <v>1020</v>
      </c>
      <c r="C7" s="17"/>
      <c r="D7" s="17" t="s">
        <v>3645</v>
      </c>
      <c r="E7" s="21"/>
      <c r="F7" s="13"/>
      <c r="G7" s="24">
        <v>4</v>
      </c>
      <c r="H7" s="1058" t="s">
        <v>3682</v>
      </c>
      <c r="I7" s="1059"/>
      <c r="J7" s="1059"/>
      <c r="K7" s="1059"/>
      <c r="L7" s="1060"/>
    </row>
    <row r="8" spans="1:12" ht="18.600000000000001" thickBot="1">
      <c r="A8" s="6"/>
      <c r="B8" s="17">
        <v>1030</v>
      </c>
      <c r="C8" s="17"/>
      <c r="D8" s="17" t="s">
        <v>3647</v>
      </c>
      <c r="E8" s="21"/>
    </row>
    <row r="9" spans="1:12" s="7" customFormat="1" ht="15.95" thickBot="1">
      <c r="A9" s="6"/>
      <c r="B9" s="17">
        <v>1040</v>
      </c>
      <c r="C9" s="17"/>
      <c r="D9" s="17" t="s">
        <v>3649</v>
      </c>
      <c r="E9" s="21"/>
    </row>
    <row r="10" spans="1:12" s="7" customFormat="1" ht="20.25" customHeight="1" thickBot="1">
      <c r="A10" s="6"/>
      <c r="B10" s="24">
        <v>1050</v>
      </c>
      <c r="C10" s="24"/>
      <c r="D10" s="24" t="s">
        <v>3651</v>
      </c>
      <c r="E10" s="25"/>
    </row>
    <row r="11" spans="1:12" ht="18.95" thickTop="1" thickBot="1">
      <c r="A11" s="6"/>
      <c r="B11" s="18">
        <v>2000</v>
      </c>
      <c r="C11" s="18" t="s">
        <v>3683</v>
      </c>
      <c r="D11" s="18"/>
      <c r="E11" s="19"/>
    </row>
    <row r="12" spans="1:12" ht="36.950000000000003" thickTop="1" thickBot="1">
      <c r="A12" s="6"/>
      <c r="B12" s="17">
        <v>2010</v>
      </c>
      <c r="C12" s="17"/>
      <c r="D12" s="17" t="s">
        <v>3653</v>
      </c>
      <c r="E12" s="21"/>
    </row>
    <row r="13" spans="1:12" ht="15.95" thickBot="1">
      <c r="A13" s="6"/>
      <c r="B13" s="24">
        <v>2020</v>
      </c>
      <c r="C13" s="24"/>
      <c r="D13" s="24" t="s">
        <v>3657</v>
      </c>
      <c r="E13" s="25"/>
    </row>
    <row r="14" spans="1:12" ht="18.95" thickTop="1" thickBot="1">
      <c r="A14" s="6"/>
      <c r="B14" s="18">
        <v>3000</v>
      </c>
      <c r="C14" s="18" t="s">
        <v>3684</v>
      </c>
      <c r="D14" s="18"/>
      <c r="E14" s="19"/>
    </row>
    <row r="15" spans="1:12" ht="31.5" customHeight="1" thickTop="1" thickBot="1">
      <c r="A15" s="6"/>
      <c r="B15" s="26">
        <v>3010</v>
      </c>
      <c r="C15" s="26"/>
      <c r="D15" s="26" t="s">
        <v>3685</v>
      </c>
      <c r="E15" s="27"/>
    </row>
    <row r="16" spans="1:12" ht="15.95" thickBot="1">
      <c r="A16" s="6"/>
      <c r="B16" s="28">
        <v>3020</v>
      </c>
      <c r="C16" s="28"/>
      <c r="D16" s="28" t="s">
        <v>3686</v>
      </c>
      <c r="E16" s="28"/>
    </row>
    <row r="17" spans="1:5" ht="18.95" thickTop="1" thickBot="1">
      <c r="A17" s="6"/>
      <c r="B17" s="18">
        <v>4000</v>
      </c>
      <c r="C17" s="18" t="s">
        <v>3687</v>
      </c>
      <c r="D17" s="18"/>
      <c r="E17" s="19"/>
    </row>
    <row r="18" spans="1:5" ht="18.95" thickTop="1" thickBot="1">
      <c r="A18" s="6"/>
      <c r="B18" s="17">
        <v>4010</v>
      </c>
      <c r="C18" s="17"/>
      <c r="D18" s="17" t="s">
        <v>3688</v>
      </c>
      <c r="E18" s="21"/>
    </row>
    <row r="19" spans="1:5" ht="18.600000000000001" thickBot="1">
      <c r="A19" s="6"/>
      <c r="B19" s="17">
        <v>4020</v>
      </c>
      <c r="C19" s="17"/>
      <c r="D19" s="17" t="s">
        <v>3689</v>
      </c>
      <c r="E19" s="21"/>
    </row>
    <row r="20" spans="1:5" ht="18.600000000000001" thickBot="1">
      <c r="A20" s="6"/>
      <c r="B20" s="17">
        <v>4030</v>
      </c>
      <c r="C20" s="17"/>
      <c r="D20" s="17" t="s">
        <v>3690</v>
      </c>
      <c r="E20" s="21"/>
    </row>
    <row r="21" spans="1:5" ht="27.6" thickBot="1">
      <c r="A21" s="6"/>
      <c r="B21" s="17">
        <v>4040</v>
      </c>
      <c r="C21" s="17"/>
      <c r="D21" s="17" t="s">
        <v>3691</v>
      </c>
      <c r="E21" s="21"/>
    </row>
    <row r="22" spans="1:5" ht="27.75" customHeight="1" thickBot="1">
      <c r="A22" s="6"/>
      <c r="B22" s="17">
        <v>4050</v>
      </c>
      <c r="C22" s="17"/>
      <c r="D22" s="17" t="s">
        <v>3692</v>
      </c>
      <c r="E22" s="21"/>
    </row>
    <row r="23" spans="1:5" ht="15.95" thickBot="1">
      <c r="A23" s="6"/>
      <c r="B23" s="17">
        <v>4060</v>
      </c>
      <c r="C23" s="17"/>
      <c r="D23" s="17" t="s">
        <v>3693</v>
      </c>
      <c r="E23" s="21"/>
    </row>
    <row r="24" spans="1:5" ht="27.6" thickBot="1">
      <c r="A24" s="6"/>
      <c r="B24" s="17">
        <v>4070</v>
      </c>
      <c r="C24" s="17"/>
      <c r="D24" s="17" t="s">
        <v>3694</v>
      </c>
      <c r="E24" s="21"/>
    </row>
    <row r="25" spans="1:5" ht="15.95" thickBot="1">
      <c r="A25" s="6"/>
      <c r="B25" s="24">
        <v>4080</v>
      </c>
      <c r="C25" s="24"/>
      <c r="D25" s="24" t="s">
        <v>3695</v>
      </c>
      <c r="E25" s="25"/>
    </row>
    <row r="26" spans="1:5" ht="18.95" thickTop="1" thickBot="1">
      <c r="A26" s="6"/>
      <c r="B26" s="18">
        <v>5000</v>
      </c>
      <c r="C26" s="18" t="s">
        <v>3696</v>
      </c>
      <c r="D26" s="18"/>
      <c r="E26" s="19"/>
    </row>
    <row r="27" spans="1:5" ht="16.5" thickTop="1" thickBot="1">
      <c r="A27" s="6"/>
      <c r="B27" s="17">
        <v>5010</v>
      </c>
      <c r="C27" s="17"/>
      <c r="D27" s="17" t="s">
        <v>3697</v>
      </c>
      <c r="E27" s="21"/>
    </row>
    <row r="28" spans="1:5" ht="15.95" thickBot="1">
      <c r="A28" s="6"/>
      <c r="B28" s="17">
        <v>5020</v>
      </c>
      <c r="C28" s="17"/>
      <c r="D28" s="17" t="s">
        <v>3698</v>
      </c>
      <c r="E28" s="21"/>
    </row>
    <row r="29" spans="1:5" ht="15.95" thickBot="1">
      <c r="A29" s="6"/>
      <c r="B29" s="17">
        <v>5030</v>
      </c>
      <c r="C29" s="17"/>
      <c r="D29" s="17" t="s">
        <v>3699</v>
      </c>
      <c r="E29" s="21"/>
    </row>
    <row r="30" spans="1:5" ht="15.95" thickBot="1">
      <c r="A30" s="6"/>
      <c r="B30" s="17">
        <v>5031</v>
      </c>
      <c r="C30" s="17"/>
      <c r="D30" s="17"/>
      <c r="E30" s="21" t="s">
        <v>3700</v>
      </c>
    </row>
    <row r="31" spans="1:5" ht="18.600000000000001" thickBot="1">
      <c r="A31" s="6"/>
      <c r="B31" s="17">
        <v>5032</v>
      </c>
      <c r="C31" s="17"/>
      <c r="D31" s="17"/>
      <c r="E31" s="21" t="s">
        <v>3701</v>
      </c>
    </row>
    <row r="32" spans="1:5" ht="15.95" thickBot="1">
      <c r="A32" s="6"/>
      <c r="B32" s="17">
        <v>5040</v>
      </c>
      <c r="C32" s="17"/>
      <c r="D32" s="17" t="s">
        <v>3702</v>
      </c>
      <c r="E32" s="21"/>
    </row>
    <row r="33" spans="1:5" ht="15.95" thickBot="1">
      <c r="A33" s="6"/>
      <c r="B33" s="17">
        <v>5041</v>
      </c>
      <c r="C33" s="17"/>
      <c r="D33" s="17"/>
      <c r="E33" s="21" t="s">
        <v>3703</v>
      </c>
    </row>
    <row r="34" spans="1:5" ht="15.95" thickBot="1">
      <c r="A34" s="6"/>
      <c r="B34" s="17">
        <v>5042</v>
      </c>
      <c r="C34" s="17"/>
      <c r="D34" s="17"/>
      <c r="E34" s="21" t="s">
        <v>3704</v>
      </c>
    </row>
    <row r="35" spans="1:5" ht="15.95" thickBot="1">
      <c r="A35" s="6"/>
      <c r="B35" s="17">
        <v>5043</v>
      </c>
      <c r="C35" s="17"/>
      <c r="D35" s="17"/>
      <c r="E35" s="21" t="s">
        <v>3705</v>
      </c>
    </row>
    <row r="36" spans="1:5" ht="60.75" customHeight="1" thickBot="1">
      <c r="A36" s="6"/>
      <c r="B36" s="17">
        <v>5043</v>
      </c>
      <c r="C36" s="17"/>
      <c r="D36" s="17"/>
      <c r="E36" s="21" t="s">
        <v>3706</v>
      </c>
    </row>
    <row r="37" spans="1:5" ht="20.25" customHeight="1" thickBot="1">
      <c r="A37" s="6"/>
      <c r="B37" s="24">
        <v>5044</v>
      </c>
      <c r="C37" s="24"/>
      <c r="D37" s="24"/>
      <c r="E37" s="25" t="s">
        <v>3707</v>
      </c>
    </row>
    <row r="38" spans="1:5" ht="15.75" customHeight="1" thickTop="1" thickBot="1">
      <c r="A38" s="6"/>
      <c r="B38" s="18">
        <v>6000</v>
      </c>
      <c r="C38" s="18" t="s">
        <v>3708</v>
      </c>
      <c r="D38" s="18"/>
      <c r="E38" s="19"/>
    </row>
    <row r="39" spans="1:5" ht="16.5" customHeight="1" thickTop="1" thickBot="1">
      <c r="A39" s="6"/>
      <c r="B39" s="17">
        <v>6010</v>
      </c>
      <c r="C39" s="17"/>
      <c r="D39" s="17" t="s">
        <v>3709</v>
      </c>
      <c r="E39" s="21"/>
    </row>
    <row r="40" spans="1:5" ht="15.95" thickBot="1">
      <c r="A40" s="6"/>
      <c r="B40" s="17">
        <v>6020</v>
      </c>
      <c r="C40" s="17"/>
      <c r="D40" s="17" t="s">
        <v>3710</v>
      </c>
      <c r="E40" s="21"/>
    </row>
    <row r="41" spans="1:5" ht="15.95" thickBot="1">
      <c r="A41" s="6"/>
      <c r="B41" s="17">
        <v>6030</v>
      </c>
      <c r="C41" s="17"/>
      <c r="D41" s="17" t="s">
        <v>3711</v>
      </c>
      <c r="E41" s="21"/>
    </row>
    <row r="42" spans="1:5" ht="15.95" thickBot="1">
      <c r="A42" s="6"/>
      <c r="B42" s="17">
        <v>6040</v>
      </c>
      <c r="C42" s="17"/>
      <c r="D42" s="17" t="s">
        <v>3712</v>
      </c>
      <c r="E42" s="21"/>
    </row>
    <row r="43" spans="1:5" ht="18.600000000000001" thickBot="1">
      <c r="A43" s="6"/>
      <c r="B43" s="17">
        <v>6041</v>
      </c>
      <c r="C43" s="17"/>
      <c r="D43" s="17"/>
      <c r="E43" s="21" t="s">
        <v>3713</v>
      </c>
    </row>
    <row r="44" spans="1:5" ht="18.600000000000001" thickBot="1">
      <c r="A44" s="6"/>
      <c r="B44" s="17">
        <v>6042</v>
      </c>
      <c r="C44" s="17"/>
      <c r="D44" s="17"/>
      <c r="E44" s="21" t="s">
        <v>3714</v>
      </c>
    </row>
    <row r="45" spans="1:5" ht="27.6" thickBot="1">
      <c r="A45" s="6"/>
      <c r="B45" s="17">
        <v>6043</v>
      </c>
      <c r="C45" s="17"/>
      <c r="D45" s="17"/>
      <c r="E45" s="21" t="s">
        <v>3715</v>
      </c>
    </row>
    <row r="46" spans="1:5" ht="51" customHeight="1" thickBot="1">
      <c r="A46" s="6"/>
      <c r="B46" s="17">
        <v>6044</v>
      </c>
      <c r="C46" s="17"/>
      <c r="D46" s="17"/>
      <c r="E46" s="21" t="s">
        <v>3716</v>
      </c>
    </row>
    <row r="47" spans="1:5" ht="15.95" thickBot="1">
      <c r="A47" s="6"/>
      <c r="B47" s="24">
        <v>6050</v>
      </c>
      <c r="C47" s="24"/>
      <c r="D47" s="24" t="s">
        <v>3717</v>
      </c>
      <c r="E47" s="25"/>
    </row>
    <row r="48" spans="1:5" ht="18.95" thickTop="1" thickBot="1">
      <c r="A48" s="6"/>
      <c r="B48" s="18">
        <v>7000</v>
      </c>
      <c r="C48" s="18" t="s">
        <v>3718</v>
      </c>
      <c r="D48" s="18"/>
      <c r="E48" s="19"/>
    </row>
    <row r="49" spans="1:5" ht="19.5" customHeight="1" thickTop="1" thickBot="1">
      <c r="A49" s="6"/>
      <c r="B49" s="17">
        <v>7010</v>
      </c>
      <c r="C49" s="17"/>
      <c r="D49" s="17" t="s">
        <v>3719</v>
      </c>
      <c r="E49" s="21"/>
    </row>
    <row r="50" spans="1:5" ht="26.25" customHeight="1" thickBot="1">
      <c r="A50" s="6"/>
      <c r="B50" s="17">
        <v>7011</v>
      </c>
      <c r="C50" s="17"/>
      <c r="D50" s="17"/>
      <c r="E50" s="21" t="s">
        <v>3720</v>
      </c>
    </row>
    <row r="51" spans="1:5" ht="21.75" customHeight="1" thickBot="1">
      <c r="A51" s="6"/>
      <c r="B51" s="17">
        <v>7012</v>
      </c>
      <c r="C51" s="17"/>
      <c r="D51" s="17"/>
      <c r="E51" s="21" t="s">
        <v>3721</v>
      </c>
    </row>
    <row r="52" spans="1:5" ht="18.600000000000001" thickBot="1">
      <c r="A52" s="6"/>
      <c r="B52" s="17">
        <v>7013</v>
      </c>
      <c r="C52" s="17"/>
      <c r="D52" s="17"/>
      <c r="E52" s="21" t="s">
        <v>3722</v>
      </c>
    </row>
    <row r="53" spans="1:5" ht="21" customHeight="1" thickBot="1">
      <c r="A53" s="6"/>
      <c r="B53" s="17">
        <v>7014</v>
      </c>
      <c r="C53" s="17"/>
      <c r="D53" s="17"/>
      <c r="E53" s="21" t="s">
        <v>3723</v>
      </c>
    </row>
    <row r="54" spans="1:5" ht="18.600000000000001" thickBot="1">
      <c r="A54" s="6"/>
      <c r="B54" s="17">
        <v>7020</v>
      </c>
      <c r="C54" s="17"/>
      <c r="D54" s="17" t="s">
        <v>3724</v>
      </c>
      <c r="E54" s="21"/>
    </row>
    <row r="55" spans="1:5" ht="18.600000000000001" thickBot="1">
      <c r="A55" s="6"/>
      <c r="B55" s="17">
        <v>7030</v>
      </c>
      <c r="C55" s="17"/>
      <c r="D55" s="17" t="s">
        <v>3725</v>
      </c>
      <c r="E55" s="21"/>
    </row>
    <row r="56" spans="1:5" ht="46.5" customHeight="1" thickBot="1">
      <c r="A56" s="6"/>
      <c r="B56" s="17">
        <v>7031</v>
      </c>
      <c r="C56" s="17"/>
      <c r="D56" s="17"/>
      <c r="E56" s="21" t="s">
        <v>3726</v>
      </c>
    </row>
    <row r="57" spans="1:5" ht="18.600000000000001" thickBot="1">
      <c r="A57" s="6"/>
      <c r="B57" s="17">
        <v>7032</v>
      </c>
      <c r="C57" s="17"/>
      <c r="D57" s="17"/>
      <c r="E57" s="21" t="s">
        <v>3727</v>
      </c>
    </row>
    <row r="58" spans="1:5" ht="18.600000000000001" thickBot="1">
      <c r="A58" s="6"/>
      <c r="B58" s="17">
        <v>7033</v>
      </c>
      <c r="C58" s="17"/>
      <c r="D58" s="17"/>
      <c r="E58" s="21" t="s">
        <v>3728</v>
      </c>
    </row>
    <row r="59" spans="1:5" ht="27.6" thickBot="1">
      <c r="A59" s="6"/>
      <c r="B59" s="17">
        <v>7034</v>
      </c>
      <c r="C59" s="17"/>
      <c r="D59" s="17"/>
      <c r="E59" s="21" t="s">
        <v>3729</v>
      </c>
    </row>
    <row r="60" spans="1:5" ht="18.600000000000001" thickBot="1">
      <c r="A60" s="6"/>
      <c r="B60" s="17">
        <v>7040</v>
      </c>
      <c r="C60" s="17"/>
      <c r="D60" s="17" t="s">
        <v>3730</v>
      </c>
      <c r="E60" s="21"/>
    </row>
    <row r="61" spans="1:5" ht="18.600000000000001" thickBot="1">
      <c r="A61" s="6"/>
      <c r="B61" s="17">
        <v>7050</v>
      </c>
      <c r="C61" s="17"/>
      <c r="D61" s="17" t="s">
        <v>3731</v>
      </c>
      <c r="E61" s="21"/>
    </row>
    <row r="62" spans="1:5" ht="15.95" thickBot="1">
      <c r="A62" s="6"/>
      <c r="B62" s="24">
        <v>7060</v>
      </c>
      <c r="C62" s="24"/>
      <c r="D62" s="24" t="s">
        <v>3732</v>
      </c>
      <c r="E62" s="25"/>
    </row>
    <row r="63" spans="1:5" ht="18.95" thickTop="1" thickBot="1">
      <c r="A63" s="6"/>
      <c r="B63" s="18">
        <v>8000</v>
      </c>
      <c r="C63" s="18" t="s">
        <v>3733</v>
      </c>
      <c r="D63" s="18"/>
      <c r="E63" s="19"/>
    </row>
    <row r="64" spans="1:5" ht="18.95" thickTop="1" thickBot="1">
      <c r="A64" s="6"/>
      <c r="B64" s="17">
        <v>8010</v>
      </c>
      <c r="C64" s="17"/>
      <c r="D64" s="17" t="s">
        <v>3734</v>
      </c>
      <c r="E64" s="21"/>
    </row>
    <row r="65" spans="1:5" ht="18.600000000000001" thickBot="1">
      <c r="A65" s="6"/>
      <c r="B65" s="17">
        <v>8011</v>
      </c>
      <c r="C65" s="17"/>
      <c r="D65" s="17"/>
      <c r="E65" s="21" t="s">
        <v>3735</v>
      </c>
    </row>
    <row r="66" spans="1:5" ht="15.6" customHeight="1" thickBot="1">
      <c r="A66" s="6"/>
      <c r="B66" s="17">
        <v>8012</v>
      </c>
      <c r="C66" s="17"/>
      <c r="D66" s="17"/>
      <c r="E66" s="21" t="s">
        <v>3736</v>
      </c>
    </row>
    <row r="67" spans="1:5" ht="15.95" thickBot="1">
      <c r="A67" s="6"/>
      <c r="B67" s="17">
        <v>8013</v>
      </c>
      <c r="C67" s="17"/>
      <c r="D67" s="17"/>
      <c r="E67" s="21" t="s">
        <v>3737</v>
      </c>
    </row>
    <row r="68" spans="1:5" ht="15.95" thickBot="1">
      <c r="A68" s="6"/>
      <c r="B68" s="17">
        <v>8020</v>
      </c>
      <c r="C68" s="17"/>
      <c r="D68" s="17" t="s">
        <v>3738</v>
      </c>
      <c r="E68" s="21"/>
    </row>
    <row r="69" spans="1:5" ht="15.95" thickBot="1">
      <c r="A69" s="6"/>
      <c r="B69" s="17">
        <v>8030</v>
      </c>
      <c r="C69" s="17"/>
      <c r="D69" s="17" t="s">
        <v>3739</v>
      </c>
      <c r="E69" s="21"/>
    </row>
    <row r="70" spans="1:5" ht="31.35" customHeight="1" thickBot="1">
      <c r="A70" s="6"/>
      <c r="B70" s="17">
        <v>8031</v>
      </c>
      <c r="C70" s="17"/>
      <c r="D70" s="17"/>
      <c r="E70" s="21" t="s">
        <v>3740</v>
      </c>
    </row>
    <row r="71" spans="1:5" ht="15.75" customHeight="1" thickBot="1">
      <c r="A71" s="6"/>
      <c r="B71" s="17">
        <v>8032</v>
      </c>
      <c r="C71" s="17"/>
      <c r="D71" s="17"/>
      <c r="E71" s="21" t="s">
        <v>3741</v>
      </c>
    </row>
    <row r="72" spans="1:5" ht="18.600000000000001" thickBot="1">
      <c r="A72" s="6"/>
      <c r="B72" s="17">
        <v>8033</v>
      </c>
      <c r="C72" s="17"/>
      <c r="D72" s="17"/>
      <c r="E72" s="21" t="s">
        <v>3742</v>
      </c>
    </row>
    <row r="73" spans="1:5" ht="15.95" thickBot="1">
      <c r="A73" s="6"/>
      <c r="B73" s="17">
        <v>8034</v>
      </c>
      <c r="C73" s="17"/>
      <c r="D73" s="17"/>
      <c r="E73" s="21" t="s">
        <v>3743</v>
      </c>
    </row>
    <row r="74" spans="1:5" ht="15.75" customHeight="1" thickBot="1">
      <c r="A74" s="6"/>
      <c r="B74" s="17">
        <v>8035</v>
      </c>
      <c r="C74" s="17"/>
      <c r="D74" s="17"/>
      <c r="E74" s="21" t="s">
        <v>3744</v>
      </c>
    </row>
    <row r="75" spans="1:5" ht="15.95" thickBot="1">
      <c r="A75" s="6"/>
      <c r="B75" s="17">
        <v>8040</v>
      </c>
      <c r="C75" s="17"/>
      <c r="D75" s="17" t="s">
        <v>3745</v>
      </c>
      <c r="E75" s="21"/>
    </row>
    <row r="76" spans="1:5" ht="18.600000000000001" thickBot="1">
      <c r="A76" s="6"/>
      <c r="B76" s="17">
        <v>8050</v>
      </c>
      <c r="C76" s="17"/>
      <c r="D76" s="17" t="s">
        <v>3746</v>
      </c>
      <c r="E76" s="21"/>
    </row>
    <row r="77" spans="1:5" ht="15.95" thickBot="1">
      <c r="A77" s="6"/>
      <c r="B77" s="17">
        <v>8051</v>
      </c>
      <c r="C77" s="17"/>
      <c r="D77" s="17"/>
      <c r="E77" s="21" t="s">
        <v>3747</v>
      </c>
    </row>
    <row r="78" spans="1:5" ht="15.95" thickBot="1">
      <c r="A78" s="6"/>
      <c r="B78" s="17">
        <v>8052</v>
      </c>
      <c r="C78" s="17"/>
      <c r="D78" s="17"/>
      <c r="E78" s="21" t="s">
        <v>3748</v>
      </c>
    </row>
    <row r="79" spans="1:5" ht="15.95" thickBot="1">
      <c r="A79" s="6"/>
      <c r="B79" s="17">
        <v>8053</v>
      </c>
      <c r="C79" s="17"/>
      <c r="D79" s="17"/>
      <c r="E79" s="21" t="s">
        <v>3749</v>
      </c>
    </row>
    <row r="80" spans="1:5" ht="48" customHeight="1" thickBot="1">
      <c r="A80" s="6"/>
      <c r="B80" s="17">
        <v>8054</v>
      </c>
      <c r="C80" s="17"/>
      <c r="D80" s="17"/>
      <c r="E80" s="21" t="s">
        <v>3750</v>
      </c>
    </row>
    <row r="81" spans="1:5" ht="15.95" thickBot="1">
      <c r="A81" s="6"/>
      <c r="B81" s="17">
        <v>8055</v>
      </c>
      <c r="C81" s="17"/>
      <c r="D81" s="17"/>
      <c r="E81" s="21" t="s">
        <v>3695</v>
      </c>
    </row>
    <row r="82" spans="1:5" ht="15.95" thickBot="1">
      <c r="A82" s="6"/>
      <c r="B82" s="24">
        <v>8060</v>
      </c>
      <c r="C82" s="24"/>
      <c r="D82" s="24" t="s">
        <v>3695</v>
      </c>
      <c r="E82" s="25"/>
    </row>
    <row r="83" spans="1:5" ht="18.95" thickTop="1" thickBot="1">
      <c r="A83" s="6"/>
      <c r="B83" s="18">
        <v>9000</v>
      </c>
      <c r="C83" s="18" t="s">
        <v>3751</v>
      </c>
      <c r="D83" s="18"/>
      <c r="E83" s="19"/>
    </row>
    <row r="84" spans="1:5" ht="20.25" customHeight="1" thickTop="1" thickBot="1">
      <c r="A84" s="6"/>
      <c r="B84" s="17">
        <v>9010</v>
      </c>
      <c r="C84" s="17"/>
      <c r="D84" s="17" t="s">
        <v>3752</v>
      </c>
      <c r="E84" s="21"/>
    </row>
    <row r="85" spans="1:5" ht="27.6" thickBot="1">
      <c r="A85" s="6"/>
      <c r="B85" s="17">
        <v>9020</v>
      </c>
      <c r="C85" s="17"/>
      <c r="D85" s="17" t="s">
        <v>3753</v>
      </c>
      <c r="E85" s="21"/>
    </row>
    <row r="86" spans="1:5" ht="31.35" customHeight="1" thickBot="1">
      <c r="A86" s="6"/>
      <c r="B86" s="17">
        <v>9021</v>
      </c>
      <c r="C86" s="17"/>
      <c r="D86" s="17"/>
      <c r="E86" s="21" t="s">
        <v>3754</v>
      </c>
    </row>
    <row r="87" spans="1:5" ht="78.2" customHeight="1" thickBot="1">
      <c r="A87" s="6"/>
      <c r="B87" s="17">
        <v>9022</v>
      </c>
      <c r="C87" s="17"/>
      <c r="D87" s="17"/>
      <c r="E87" s="21" t="s">
        <v>3755</v>
      </c>
    </row>
    <row r="88" spans="1:5" ht="15.95" thickBot="1">
      <c r="A88" s="6"/>
      <c r="B88" s="17">
        <v>9023</v>
      </c>
      <c r="C88" s="17"/>
      <c r="D88" s="17"/>
      <c r="E88" s="21" t="s">
        <v>3756</v>
      </c>
    </row>
    <row r="89" spans="1:5" ht="15.95" thickBot="1">
      <c r="A89" s="6"/>
      <c r="B89" s="24">
        <v>9030</v>
      </c>
      <c r="C89" s="24"/>
      <c r="D89" s="24" t="s">
        <v>3695</v>
      </c>
      <c r="E89" s="25"/>
    </row>
    <row r="90" spans="1:5" ht="16.5" thickTop="1" thickBot="1">
      <c r="A90" s="6"/>
      <c r="B90" s="18">
        <v>11000</v>
      </c>
      <c r="C90" s="1044" t="s">
        <v>3757</v>
      </c>
      <c r="D90" s="1045"/>
      <c r="E90" s="19"/>
    </row>
    <row r="91" spans="1:5" ht="18.95" thickTop="1" thickBot="1">
      <c r="A91" s="6"/>
      <c r="B91" s="17">
        <v>11010</v>
      </c>
      <c r="C91" s="17"/>
      <c r="D91" s="17" t="s">
        <v>3758</v>
      </c>
      <c r="E91" s="21"/>
    </row>
    <row r="92" spans="1:5" ht="18.600000000000001" thickBot="1">
      <c r="A92" s="6"/>
      <c r="B92" s="17">
        <v>11020</v>
      </c>
      <c r="C92" s="17"/>
      <c r="D92" s="17" t="s">
        <v>3759</v>
      </c>
      <c r="E92" s="21"/>
    </row>
    <row r="93" spans="1:5" ht="15.95" thickBot="1">
      <c r="A93" s="6"/>
      <c r="B93" s="18">
        <v>12000</v>
      </c>
      <c r="C93" s="18" t="s">
        <v>3760</v>
      </c>
      <c r="D93" s="18"/>
      <c r="E93" s="19"/>
    </row>
    <row r="94" spans="1:5" ht="25.5" customHeight="1" thickTop="1" thickBot="1">
      <c r="A94" s="6"/>
      <c r="B94" s="18">
        <v>13000</v>
      </c>
      <c r="C94" s="18" t="s">
        <v>3761</v>
      </c>
      <c r="D94" s="18"/>
      <c r="E94" s="19"/>
    </row>
    <row r="95" spans="1:5" ht="15.95" thickTop="1">
      <c r="A95" s="8"/>
      <c r="B95" s="29">
        <v>14000</v>
      </c>
      <c r="C95" s="29" t="s">
        <v>3695</v>
      </c>
      <c r="D95" s="29"/>
      <c r="E95" s="30"/>
    </row>
    <row r="96" spans="1:5">
      <c r="A96" s="8"/>
    </row>
    <row r="97" spans="1:7">
      <c r="A97" s="8"/>
      <c r="C97" s="31"/>
      <c r="D97" s="31"/>
      <c r="E97" s="31"/>
      <c r="F97" s="31"/>
      <c r="G97" s="31"/>
    </row>
    <row r="98" spans="1:7" ht="45" customHeight="1">
      <c r="A98" s="8"/>
      <c r="C98" s="32"/>
      <c r="D98" s="33"/>
      <c r="E98" s="33"/>
      <c r="F98" s="33"/>
      <c r="G98" s="33"/>
    </row>
    <row r="99" spans="1:7" ht="42" customHeight="1">
      <c r="A99" s="8"/>
      <c r="C99" s="32"/>
      <c r="D99" s="33"/>
      <c r="E99" s="33"/>
      <c r="F99" s="33"/>
      <c r="G99" s="33"/>
    </row>
    <row r="100" spans="1:7" ht="50.25" customHeight="1">
      <c r="A100" s="8"/>
      <c r="C100" s="32"/>
      <c r="D100" s="33"/>
      <c r="E100" s="33"/>
      <c r="F100" s="33"/>
      <c r="G100" s="33"/>
    </row>
    <row r="101" spans="1:7">
      <c r="A101" s="6"/>
      <c r="C101" s="32"/>
      <c r="D101" s="32"/>
      <c r="E101" s="32"/>
      <c r="F101" s="32"/>
      <c r="G101" s="32"/>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4"/>
  <sheetViews>
    <sheetView workbookViewId="0">
      <selection activeCell="N17" sqref="N17"/>
    </sheetView>
  </sheetViews>
  <sheetFormatPr defaultRowHeight="14.1"/>
  <sheetData>
    <row r="1" spans="1:14" ht="14.45">
      <c r="A1" s="219" t="s">
        <v>3762</v>
      </c>
      <c r="B1" s="219"/>
      <c r="C1" s="219"/>
      <c r="D1" s="219"/>
      <c r="E1" s="219"/>
      <c r="F1" s="219"/>
      <c r="G1" s="219"/>
      <c r="H1" s="219"/>
      <c r="I1" s="220"/>
      <c r="J1" s="220"/>
      <c r="K1" s="220"/>
      <c r="L1" s="220"/>
      <c r="M1" s="220"/>
      <c r="N1" s="220"/>
    </row>
    <row r="2" spans="1:14" ht="14.45">
      <c r="A2" s="221">
        <v>1</v>
      </c>
      <c r="B2" s="220"/>
      <c r="C2" s="220" t="s">
        <v>3763</v>
      </c>
      <c r="D2" s="220"/>
      <c r="E2" s="220"/>
      <c r="F2" s="220"/>
      <c r="G2" s="220"/>
      <c r="H2" s="220"/>
      <c r="I2" s="220"/>
      <c r="J2" s="220"/>
      <c r="K2" s="220"/>
      <c r="L2" s="220"/>
      <c r="M2" s="220"/>
      <c r="N2" s="220"/>
    </row>
    <row r="3" spans="1:14" ht="14.45">
      <c r="A3" s="221">
        <v>2</v>
      </c>
      <c r="B3" s="220"/>
      <c r="C3" s="220" t="s">
        <v>3764</v>
      </c>
      <c r="D3" s="220"/>
      <c r="E3" s="220"/>
      <c r="F3" s="220"/>
      <c r="G3" s="220"/>
      <c r="H3" s="220"/>
      <c r="I3" s="220"/>
      <c r="J3" s="220"/>
      <c r="K3" s="220"/>
      <c r="L3" s="220"/>
      <c r="M3" s="220"/>
      <c r="N3" s="220"/>
    </row>
    <row r="4" spans="1:14" ht="14.45">
      <c r="A4" s="221">
        <v>3</v>
      </c>
      <c r="B4" s="220"/>
      <c r="C4" s="220" t="s">
        <v>3765</v>
      </c>
      <c r="D4" s="220"/>
      <c r="E4" s="220"/>
      <c r="F4" s="220"/>
      <c r="G4" s="220"/>
      <c r="H4" s="220"/>
      <c r="I4" s="220"/>
      <c r="J4" s="220"/>
      <c r="K4" s="220"/>
      <c r="L4" s="220"/>
      <c r="M4" s="220"/>
      <c r="N4" s="220"/>
    </row>
    <row r="5" spans="1:14" ht="14.45">
      <c r="A5" s="221">
        <v>4</v>
      </c>
      <c r="B5" s="220"/>
      <c r="C5" s="220" t="s">
        <v>3766</v>
      </c>
      <c r="D5" s="220"/>
      <c r="E5" s="220"/>
      <c r="F5" s="220"/>
      <c r="G5" s="220"/>
      <c r="H5" s="220"/>
      <c r="I5" s="220"/>
      <c r="J5" s="220"/>
      <c r="K5" s="220"/>
      <c r="L5" s="220"/>
      <c r="M5" s="220"/>
      <c r="N5" s="220"/>
    </row>
    <row r="6" spans="1:14" ht="14.45">
      <c r="A6" s="221">
        <v>5</v>
      </c>
      <c r="B6" s="220"/>
      <c r="C6" s="220" t="s">
        <v>3767</v>
      </c>
      <c r="D6" s="220"/>
      <c r="E6" s="220"/>
      <c r="F6" s="220"/>
      <c r="G6" s="220"/>
      <c r="H6" s="220"/>
      <c r="I6" s="220"/>
      <c r="J6" s="220"/>
      <c r="K6" s="220"/>
      <c r="L6" s="220"/>
      <c r="M6" s="220"/>
      <c r="N6" s="220"/>
    </row>
    <row r="7" spans="1:14" ht="14.45">
      <c r="A7" s="221">
        <v>6</v>
      </c>
      <c r="B7" s="220"/>
      <c r="C7" s="220" t="s">
        <v>3768</v>
      </c>
      <c r="D7" s="220"/>
      <c r="E7" s="220"/>
      <c r="F7" s="220"/>
      <c r="G7" s="220"/>
      <c r="H7" s="220"/>
      <c r="I7" s="220"/>
      <c r="J7" s="220"/>
      <c r="K7" s="220"/>
      <c r="L7" s="220"/>
      <c r="M7" s="220"/>
      <c r="N7" s="220"/>
    </row>
    <row r="8" spans="1:14" ht="14.45">
      <c r="A8" s="221">
        <v>7</v>
      </c>
      <c r="B8" s="220"/>
      <c r="C8" s="220" t="s">
        <v>3769</v>
      </c>
      <c r="D8" s="220"/>
      <c r="E8" s="220"/>
      <c r="F8" s="220"/>
      <c r="G8" s="220"/>
      <c r="H8" s="220"/>
      <c r="I8" s="220"/>
      <c r="J8" s="220"/>
      <c r="K8" s="220"/>
      <c r="L8" s="220"/>
      <c r="M8" s="220"/>
      <c r="N8" s="220"/>
    </row>
    <row r="9" spans="1:14" ht="14.45">
      <c r="A9" s="221">
        <v>8</v>
      </c>
      <c r="B9" s="220"/>
      <c r="C9" s="220" t="s">
        <v>3770</v>
      </c>
      <c r="D9" s="220"/>
      <c r="E9" s="220"/>
      <c r="F9" s="220"/>
      <c r="G9" s="220"/>
      <c r="H9" s="220"/>
      <c r="I9" s="220"/>
      <c r="J9" s="220"/>
      <c r="K9" s="220"/>
      <c r="L9" s="220"/>
      <c r="M9" s="220"/>
      <c r="N9" s="220"/>
    </row>
    <row r="10" spans="1:14" ht="14.45">
      <c r="A10" s="221">
        <v>9</v>
      </c>
      <c r="B10" s="220"/>
      <c r="C10" s="220" t="s">
        <v>3771</v>
      </c>
      <c r="D10" s="220"/>
      <c r="E10" s="220"/>
      <c r="F10" s="220"/>
      <c r="G10" s="220"/>
      <c r="H10" s="220"/>
      <c r="I10" s="220"/>
      <c r="J10" s="220"/>
      <c r="K10" s="220"/>
      <c r="L10" s="220"/>
      <c r="M10" s="220"/>
      <c r="N10" s="220"/>
    </row>
    <row r="11" spans="1:14" ht="14.45">
      <c r="A11" s="221">
        <v>10</v>
      </c>
      <c r="B11" s="220"/>
      <c r="C11" s="220" t="s">
        <v>3772</v>
      </c>
      <c r="D11" s="220"/>
      <c r="E11" s="220"/>
      <c r="F11" s="220"/>
      <c r="G11" s="220"/>
      <c r="H11" s="220"/>
      <c r="I11" s="220"/>
      <c r="J11" s="220"/>
      <c r="K11" s="220"/>
      <c r="L11" s="220"/>
      <c r="M11" s="220"/>
      <c r="N11" s="220"/>
    </row>
    <row r="12" spans="1:14" ht="14.45">
      <c r="A12" s="221">
        <v>11</v>
      </c>
      <c r="B12" s="220"/>
      <c r="C12" s="220" t="s">
        <v>3773</v>
      </c>
      <c r="D12" s="220"/>
      <c r="E12" s="220"/>
      <c r="F12" s="220"/>
      <c r="G12" s="220"/>
      <c r="H12" s="220"/>
      <c r="I12" s="220"/>
      <c r="J12" s="220"/>
      <c r="K12" s="220"/>
      <c r="L12" s="220"/>
      <c r="M12" s="220"/>
      <c r="N12" s="220"/>
    </row>
    <row r="13" spans="1:14" ht="14.45">
      <c r="A13" s="221">
        <v>12</v>
      </c>
      <c r="B13" s="220"/>
      <c r="C13" s="220" t="s">
        <v>3774</v>
      </c>
      <c r="D13" s="220"/>
      <c r="E13" s="220"/>
      <c r="F13" s="220"/>
      <c r="G13" s="220"/>
      <c r="H13" s="220"/>
      <c r="I13" s="220"/>
      <c r="J13" s="220"/>
      <c r="K13" s="220"/>
      <c r="L13" s="220"/>
      <c r="M13" s="220"/>
      <c r="N13" s="220"/>
    </row>
    <row r="14" spans="1:14" ht="14.45">
      <c r="A14" s="221">
        <v>13</v>
      </c>
      <c r="B14" s="220"/>
      <c r="C14" s="220" t="s">
        <v>3775</v>
      </c>
      <c r="D14" s="220"/>
      <c r="E14" s="220"/>
      <c r="F14" s="220"/>
      <c r="G14" s="220"/>
      <c r="H14" s="220"/>
      <c r="I14" s="220"/>
      <c r="J14" s="220"/>
      <c r="K14" s="220"/>
      <c r="L14" s="220"/>
      <c r="M14" s="220"/>
      <c r="N14" s="220"/>
    </row>
    <row r="15" spans="1:14" ht="14.45">
      <c r="A15" s="221">
        <v>14</v>
      </c>
      <c r="B15" s="220"/>
      <c r="C15" s="220" t="s">
        <v>3776</v>
      </c>
      <c r="D15" s="220"/>
      <c r="E15" s="220"/>
      <c r="F15" s="220"/>
      <c r="G15" s="220"/>
      <c r="H15" s="220"/>
      <c r="I15" s="220"/>
      <c r="J15" s="220"/>
      <c r="K15" s="220"/>
      <c r="L15" s="220"/>
      <c r="M15" s="220"/>
      <c r="N15" s="220"/>
    </row>
    <row r="16" spans="1:14" ht="14.45">
      <c r="A16" s="221">
        <v>15</v>
      </c>
      <c r="B16" s="220"/>
      <c r="C16" s="220" t="s">
        <v>3777</v>
      </c>
      <c r="D16" s="220"/>
      <c r="E16" s="220"/>
      <c r="F16" s="220"/>
      <c r="G16" s="220"/>
      <c r="H16" s="220"/>
      <c r="I16" s="220"/>
      <c r="J16" s="220"/>
      <c r="K16" s="220"/>
      <c r="L16" s="220"/>
      <c r="M16" s="220"/>
      <c r="N16" s="220"/>
    </row>
    <row r="17" spans="1:14" ht="14.45">
      <c r="A17" s="221"/>
      <c r="B17" s="220"/>
      <c r="C17" s="220"/>
      <c r="D17" s="220"/>
      <c r="E17" s="220"/>
      <c r="F17" s="220"/>
      <c r="G17" s="220"/>
      <c r="H17" s="220"/>
      <c r="I17" s="220"/>
      <c r="J17" s="220"/>
      <c r="K17" s="220"/>
      <c r="L17" s="220"/>
      <c r="M17" s="220"/>
      <c r="N17" s="220"/>
    </row>
    <row r="18" spans="1:14" ht="14.45">
      <c r="A18" s="219" t="s">
        <v>3778</v>
      </c>
      <c r="B18" s="219"/>
      <c r="C18" s="219"/>
      <c r="D18" s="219"/>
      <c r="E18" s="219"/>
      <c r="F18" s="219"/>
      <c r="G18" s="219"/>
      <c r="H18" s="219"/>
      <c r="I18" s="220"/>
      <c r="J18" s="220"/>
      <c r="K18" s="220"/>
      <c r="L18" s="220"/>
      <c r="M18" s="220"/>
      <c r="N18" s="220"/>
    </row>
    <row r="19" spans="1:14" ht="14.45">
      <c r="A19" s="221">
        <v>1</v>
      </c>
      <c r="B19" s="220"/>
      <c r="C19" s="220" t="s">
        <v>3779</v>
      </c>
      <c r="D19" s="220"/>
      <c r="E19" s="220"/>
      <c r="F19" s="220"/>
      <c r="G19" s="220"/>
      <c r="H19" s="220"/>
      <c r="I19" s="220"/>
      <c r="J19" s="220"/>
      <c r="K19" s="220"/>
      <c r="L19" s="220"/>
      <c r="M19" s="220"/>
      <c r="N19" s="220"/>
    </row>
    <row r="20" spans="1:14" ht="14.45">
      <c r="A20" s="221">
        <v>2</v>
      </c>
      <c r="B20" s="220"/>
      <c r="C20" s="220" t="s">
        <v>3780</v>
      </c>
      <c r="D20" s="220"/>
      <c r="E20" s="220"/>
      <c r="F20" s="220"/>
      <c r="G20" s="220"/>
      <c r="H20" s="220"/>
      <c r="I20" s="220"/>
      <c r="J20" s="220"/>
      <c r="K20" s="220"/>
      <c r="L20" s="220"/>
      <c r="M20" s="220"/>
      <c r="N20" s="220"/>
    </row>
    <row r="21" spans="1:14" ht="14.45">
      <c r="A21" s="221">
        <v>3</v>
      </c>
      <c r="B21" s="220"/>
      <c r="C21" s="220" t="s">
        <v>3781</v>
      </c>
      <c r="D21" s="220"/>
      <c r="E21" s="220"/>
      <c r="F21" s="220"/>
      <c r="G21" s="220"/>
      <c r="H21" s="220"/>
      <c r="I21" s="220"/>
      <c r="J21" s="220"/>
      <c r="K21" s="220"/>
      <c r="L21" s="220"/>
      <c r="M21" s="220"/>
      <c r="N21" s="220"/>
    </row>
    <row r="22" spans="1:14" ht="14.45">
      <c r="A22" s="221">
        <v>4</v>
      </c>
      <c r="B22" s="220"/>
      <c r="C22" s="220" t="s">
        <v>3782</v>
      </c>
      <c r="D22" s="220"/>
      <c r="E22" s="220"/>
      <c r="F22" s="220"/>
      <c r="G22" s="220"/>
      <c r="H22" s="220"/>
      <c r="I22" s="220"/>
      <c r="J22" s="220"/>
      <c r="K22" s="220"/>
      <c r="L22" s="220"/>
      <c r="M22" s="220"/>
      <c r="N22" s="220"/>
    </row>
    <row r="23" spans="1:14" ht="14.45">
      <c r="A23" s="221">
        <v>5</v>
      </c>
      <c r="B23" s="220"/>
      <c r="C23" s="220" t="s">
        <v>3783</v>
      </c>
      <c r="D23" s="220"/>
      <c r="E23" s="220"/>
      <c r="F23" s="220"/>
      <c r="G23" s="220"/>
      <c r="H23" s="220"/>
      <c r="I23" s="220"/>
      <c r="J23" s="220"/>
      <c r="K23" s="220"/>
      <c r="L23" s="220"/>
      <c r="M23" s="220"/>
      <c r="N23" s="220"/>
    </row>
    <row r="24" spans="1:14" ht="14.45">
      <c r="A24" s="221">
        <v>6</v>
      </c>
      <c r="B24" s="220"/>
      <c r="C24" s="220" t="s">
        <v>3776</v>
      </c>
      <c r="D24" s="220"/>
      <c r="E24" s="220"/>
      <c r="F24" s="220"/>
      <c r="G24" s="220"/>
      <c r="H24" s="220"/>
      <c r="I24" s="220"/>
      <c r="J24" s="220"/>
      <c r="K24" s="220"/>
      <c r="L24" s="220"/>
      <c r="M24" s="220"/>
      <c r="N24" s="22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N350"/>
  <sheetViews>
    <sheetView view="pageBreakPreview" zoomScale="75" zoomScaleNormal="100" zoomScaleSheetLayoutView="75" workbookViewId="0">
      <pane ySplit="5" topLeftCell="A7" activePane="bottomLeft" state="frozen"/>
      <selection pane="bottomLeft" activeCell="D27" sqref="D27"/>
    </sheetView>
  </sheetViews>
  <sheetFormatPr defaultColWidth="9" defaultRowHeight="14.1"/>
  <cols>
    <col min="1" max="1" width="8" style="51" customWidth="1"/>
    <col min="2" max="2" width="7.140625" style="51" customWidth="1"/>
    <col min="3" max="3" width="44.140625" style="51" customWidth="1"/>
    <col min="4" max="4" width="36.42578125" style="54" customWidth="1"/>
    <col min="5" max="6" width="30.5703125" style="51" customWidth="1"/>
    <col min="7" max="7" width="54.5703125" style="51" customWidth="1"/>
    <col min="8" max="8" width="39.85546875" style="51" customWidth="1"/>
    <col min="9" max="9" width="55.5703125" style="51" customWidth="1"/>
    <col min="10" max="10" width="13.5703125" style="51" customWidth="1"/>
    <col min="11" max="11" width="21.42578125" style="542" customWidth="1"/>
    <col min="12" max="12" width="3" style="51" customWidth="1"/>
    <col min="13" max="13" width="9" style="36"/>
    <col min="14" max="14" width="9" style="36" customWidth="1"/>
    <col min="15" max="16384" width="9" style="36"/>
  </cols>
  <sheetData>
    <row r="1" spans="1:14" s="79" customFormat="1" ht="21" hidden="1" customHeight="1">
      <c r="A1" s="1001" t="s">
        <v>277</v>
      </c>
      <c r="B1" s="1001"/>
      <c r="C1" s="1001"/>
      <c r="D1" s="187"/>
      <c r="E1" s="114"/>
      <c r="F1" s="114"/>
      <c r="G1" s="114"/>
      <c r="H1" s="114"/>
      <c r="I1" s="114"/>
      <c r="J1" s="114"/>
      <c r="K1" s="535"/>
      <c r="L1" s="114"/>
      <c r="N1" s="79" t="s">
        <v>278</v>
      </c>
    </row>
    <row r="2" spans="1:14" s="79" customFormat="1" ht="13.5" hidden="1" customHeight="1">
      <c r="A2" s="114"/>
      <c r="B2" s="114"/>
      <c r="C2" s="114"/>
      <c r="D2" s="187"/>
      <c r="E2" s="114"/>
      <c r="F2" s="114"/>
      <c r="G2" s="114"/>
      <c r="H2" s="114"/>
      <c r="I2" s="114"/>
      <c r="J2" s="114"/>
      <c r="K2" s="535"/>
      <c r="L2" s="114"/>
      <c r="N2" s="79" t="s">
        <v>279</v>
      </c>
    </row>
    <row r="3" spans="1:14" s="79" customFormat="1" hidden="1">
      <c r="A3" s="114"/>
      <c r="B3" s="114"/>
      <c r="C3" s="114"/>
      <c r="D3" s="187"/>
      <c r="E3" s="114"/>
      <c r="F3" s="114"/>
      <c r="G3" s="114"/>
      <c r="H3" s="114"/>
      <c r="I3" s="114"/>
      <c r="J3" s="114"/>
      <c r="K3" s="535"/>
      <c r="L3" s="114"/>
      <c r="N3" s="79" t="s">
        <v>280</v>
      </c>
    </row>
    <row r="4" spans="1:14" s="106" customFormat="1" ht="24" customHeight="1">
      <c r="A4" s="102">
        <v>2</v>
      </c>
      <c r="B4" s="103" t="s">
        <v>281</v>
      </c>
      <c r="C4" s="104"/>
      <c r="D4" s="1002"/>
      <c r="E4" s="1002"/>
      <c r="F4" s="1002"/>
      <c r="G4" s="1002"/>
      <c r="H4" s="1002"/>
      <c r="I4" s="104" t="str">
        <f>Cover!D8</f>
        <v>SA-PEFC-FM-004807</v>
      </c>
      <c r="J4" s="104"/>
      <c r="K4" s="536"/>
      <c r="L4" s="105"/>
    </row>
    <row r="5" spans="1:14" ht="49.5" customHeight="1">
      <c r="A5" s="176" t="s">
        <v>282</v>
      </c>
      <c r="B5" s="176" t="s">
        <v>283</v>
      </c>
      <c r="C5" s="176" t="s">
        <v>284</v>
      </c>
      <c r="D5" s="175" t="s">
        <v>285</v>
      </c>
      <c r="E5" s="176" t="s">
        <v>286</v>
      </c>
      <c r="F5" s="217" t="s">
        <v>287</v>
      </c>
      <c r="G5" s="217" t="s">
        <v>288</v>
      </c>
      <c r="H5" s="176" t="s">
        <v>289</v>
      </c>
      <c r="I5" s="176" t="s">
        <v>290</v>
      </c>
      <c r="J5" s="176" t="s">
        <v>291</v>
      </c>
      <c r="K5" s="536" t="s">
        <v>292</v>
      </c>
      <c r="L5" s="57"/>
    </row>
    <row r="6" spans="1:14" hidden="1">
      <c r="A6" s="58" t="s">
        <v>293</v>
      </c>
      <c r="B6" s="52"/>
      <c r="C6" s="52"/>
      <c r="D6" s="188"/>
      <c r="E6" s="52"/>
      <c r="F6" s="1008" t="s">
        <v>294</v>
      </c>
      <c r="G6" s="1009"/>
      <c r="H6" s="52"/>
      <c r="I6" s="52"/>
      <c r="J6" s="52"/>
      <c r="K6" s="537"/>
      <c r="L6" s="57"/>
    </row>
    <row r="7" spans="1:14">
      <c r="A7" s="1003" t="s">
        <v>295</v>
      </c>
      <c r="B7" s="1004"/>
      <c r="C7" s="1004"/>
      <c r="D7" s="1004"/>
      <c r="E7" s="1004"/>
      <c r="F7" s="1004"/>
      <c r="G7" s="1004"/>
      <c r="H7" s="1004"/>
      <c r="I7" s="1004"/>
      <c r="J7" s="1004"/>
      <c r="K7" s="1004"/>
      <c r="L7" s="57"/>
    </row>
    <row r="8" spans="1:14" ht="98.1" hidden="1">
      <c r="A8" s="59" t="s">
        <v>296</v>
      </c>
      <c r="B8" s="59" t="s">
        <v>278</v>
      </c>
      <c r="C8" s="181" t="s">
        <v>297</v>
      </c>
      <c r="D8" s="181" t="s">
        <v>298</v>
      </c>
      <c r="E8" s="59" t="s">
        <v>299</v>
      </c>
      <c r="F8" s="59"/>
      <c r="G8" s="59"/>
      <c r="H8" s="59" t="s">
        <v>300</v>
      </c>
      <c r="I8" s="56"/>
      <c r="J8" s="59" t="s">
        <v>301</v>
      </c>
      <c r="K8" s="394"/>
      <c r="L8" s="60"/>
    </row>
    <row r="9" spans="1:14" ht="111.95" hidden="1">
      <c r="A9" s="61" t="s">
        <v>302</v>
      </c>
      <c r="B9" s="59" t="s">
        <v>279</v>
      </c>
      <c r="C9" s="182" t="s">
        <v>303</v>
      </c>
      <c r="D9" s="181" t="s">
        <v>304</v>
      </c>
      <c r="E9" s="59" t="s">
        <v>305</v>
      </c>
      <c r="F9" s="59"/>
      <c r="G9" s="59"/>
      <c r="H9" s="59" t="s">
        <v>306</v>
      </c>
      <c r="I9" s="182" t="s">
        <v>307</v>
      </c>
      <c r="J9" s="59" t="s">
        <v>308</v>
      </c>
      <c r="K9" s="538" t="s">
        <v>309</v>
      </c>
      <c r="L9" s="62"/>
    </row>
    <row r="10" spans="1:14" s="79" customFormat="1" ht="56.1" hidden="1">
      <c r="A10" s="183" t="s">
        <v>310</v>
      </c>
      <c r="B10" s="184" t="s">
        <v>280</v>
      </c>
      <c r="C10" s="185" t="s">
        <v>311</v>
      </c>
      <c r="D10" s="189" t="s">
        <v>312</v>
      </c>
      <c r="E10" s="184" t="s">
        <v>313</v>
      </c>
      <c r="F10" s="184"/>
      <c r="G10" s="184"/>
      <c r="H10" s="184" t="s">
        <v>306</v>
      </c>
      <c r="I10" s="184" t="s">
        <v>314</v>
      </c>
      <c r="J10" s="184" t="s">
        <v>301</v>
      </c>
      <c r="K10" s="539"/>
      <c r="L10" s="120"/>
    </row>
    <row r="11" spans="1:14" s="79" customFormat="1" ht="409.5">
      <c r="A11" s="56">
        <v>2022.1</v>
      </c>
      <c r="B11" s="59" t="s">
        <v>279</v>
      </c>
      <c r="C11" s="56" t="s">
        <v>315</v>
      </c>
      <c r="D11" s="98" t="s">
        <v>316</v>
      </c>
      <c r="E11" s="56" t="s">
        <v>317</v>
      </c>
      <c r="F11" s="56"/>
      <c r="G11" s="56"/>
      <c r="H11" s="56" t="s">
        <v>306</v>
      </c>
      <c r="I11" s="56" t="s">
        <v>318</v>
      </c>
      <c r="J11" s="56" t="s">
        <v>308</v>
      </c>
      <c r="K11" s="394">
        <v>44682</v>
      </c>
      <c r="L11" s="120"/>
    </row>
    <row r="12" spans="1:14" s="79" customFormat="1" ht="111.95">
      <c r="A12" s="56">
        <v>2022.2</v>
      </c>
      <c r="B12" s="59" t="s">
        <v>278</v>
      </c>
      <c r="C12" s="56" t="s">
        <v>319</v>
      </c>
      <c r="D12" s="98" t="s">
        <v>320</v>
      </c>
      <c r="E12" s="56"/>
      <c r="F12" s="56"/>
      <c r="G12" s="56"/>
      <c r="H12" s="56" t="s">
        <v>306</v>
      </c>
      <c r="I12" s="56" t="s">
        <v>321</v>
      </c>
      <c r="J12" s="56" t="s">
        <v>308</v>
      </c>
      <c r="K12" s="394">
        <v>44893</v>
      </c>
      <c r="L12" s="120"/>
    </row>
    <row r="13" spans="1:14" s="79" customFormat="1" ht="111.95">
      <c r="A13" s="56">
        <v>2022.3</v>
      </c>
      <c r="B13" s="59" t="s">
        <v>279</v>
      </c>
      <c r="C13" s="56" t="s">
        <v>322</v>
      </c>
      <c r="D13" s="98" t="s">
        <v>323</v>
      </c>
      <c r="E13" s="56" t="s">
        <v>324</v>
      </c>
      <c r="F13" s="56"/>
      <c r="G13" s="56"/>
      <c r="H13" s="56" t="s">
        <v>306</v>
      </c>
      <c r="I13" s="56" t="s">
        <v>325</v>
      </c>
      <c r="J13" s="56" t="s">
        <v>308</v>
      </c>
      <c r="K13" s="394">
        <v>44792</v>
      </c>
      <c r="L13" s="120"/>
    </row>
    <row r="14" spans="1:14" s="79" customFormat="1" ht="111.95">
      <c r="A14" s="56">
        <v>2022.4</v>
      </c>
      <c r="B14" s="59" t="s">
        <v>279</v>
      </c>
      <c r="C14" s="56" t="s">
        <v>326</v>
      </c>
      <c r="D14" s="98" t="s">
        <v>327</v>
      </c>
      <c r="E14" s="56" t="s">
        <v>328</v>
      </c>
      <c r="F14" s="56"/>
      <c r="G14" s="56"/>
      <c r="H14" s="56" t="s">
        <v>306</v>
      </c>
      <c r="I14" s="56" t="s">
        <v>329</v>
      </c>
      <c r="J14" s="56" t="s">
        <v>308</v>
      </c>
      <c r="K14" s="394">
        <v>44792</v>
      </c>
      <c r="L14" s="120"/>
    </row>
    <row r="15" spans="1:14" ht="15" customHeight="1">
      <c r="A15" s="1005" t="s">
        <v>330</v>
      </c>
      <c r="B15" s="1006"/>
      <c r="C15" s="1006"/>
      <c r="D15" s="1006"/>
      <c r="E15" s="1006"/>
      <c r="F15" s="1006"/>
      <c r="G15" s="1006"/>
      <c r="H15" s="1006"/>
      <c r="I15" s="1006"/>
      <c r="J15" s="1006"/>
      <c r="K15" s="1007"/>
      <c r="L15" s="62"/>
    </row>
    <row r="16" spans="1:14" ht="98.1" hidden="1">
      <c r="A16" s="177" t="s">
        <v>296</v>
      </c>
      <c r="B16" s="178" t="s">
        <v>279</v>
      </c>
      <c r="C16" s="178" t="s">
        <v>331</v>
      </c>
      <c r="D16" s="190" t="s">
        <v>332</v>
      </c>
      <c r="E16" s="178" t="s">
        <v>333</v>
      </c>
      <c r="F16" s="178"/>
      <c r="G16" s="178"/>
      <c r="H16" s="178" t="s">
        <v>306</v>
      </c>
      <c r="I16" s="186" t="s">
        <v>334</v>
      </c>
      <c r="J16" s="178" t="s">
        <v>301</v>
      </c>
      <c r="K16" s="540"/>
      <c r="L16" s="62"/>
    </row>
    <row r="17" spans="1:14" ht="237.95">
      <c r="A17" s="56">
        <v>2022.1</v>
      </c>
      <c r="B17" s="59" t="s">
        <v>280</v>
      </c>
      <c r="C17" s="56" t="s">
        <v>335</v>
      </c>
      <c r="D17" s="98" t="s">
        <v>316</v>
      </c>
      <c r="E17" s="56" t="s">
        <v>317</v>
      </c>
      <c r="F17" s="56" t="s">
        <v>336</v>
      </c>
      <c r="G17" s="56" t="s">
        <v>337</v>
      </c>
      <c r="H17" s="56" t="s">
        <v>338</v>
      </c>
      <c r="I17" s="56" t="s">
        <v>339</v>
      </c>
      <c r="J17" s="56" t="s">
        <v>308</v>
      </c>
      <c r="K17" s="394">
        <v>45067</v>
      </c>
    </row>
    <row r="18" spans="1:14" s="51" customFormat="1" ht="14.45" thickBot="1">
      <c r="A18" s="998" t="s">
        <v>340</v>
      </c>
      <c r="B18" s="999"/>
      <c r="C18" s="999"/>
      <c r="D18" s="999"/>
      <c r="E18" s="999"/>
      <c r="F18" s="999"/>
      <c r="G18" s="999"/>
      <c r="H18" s="999"/>
      <c r="I18" s="999"/>
      <c r="J18" s="999"/>
      <c r="K18" s="1000"/>
      <c r="M18" s="36"/>
      <c r="N18" s="36"/>
    </row>
    <row r="19" spans="1:14" s="51" customFormat="1" ht="168">
      <c r="A19" s="513">
        <v>2024.1</v>
      </c>
      <c r="B19" s="514" t="s">
        <v>279</v>
      </c>
      <c r="C19" s="515" t="s">
        <v>341</v>
      </c>
      <c r="D19" s="515" t="s">
        <v>342</v>
      </c>
      <c r="E19" s="515" t="s">
        <v>343</v>
      </c>
      <c r="F19" s="515" t="s">
        <v>344</v>
      </c>
      <c r="G19" s="515" t="s">
        <v>345</v>
      </c>
      <c r="H19" s="515" t="s">
        <v>346</v>
      </c>
      <c r="I19" s="515" t="s">
        <v>347</v>
      </c>
      <c r="J19" s="515" t="s">
        <v>308</v>
      </c>
      <c r="K19" s="516">
        <v>45424</v>
      </c>
      <c r="M19" s="36"/>
      <c r="N19" s="36"/>
    </row>
    <row r="20" spans="1:14" s="51" customFormat="1" ht="168">
      <c r="A20" s="517">
        <v>2024.2</v>
      </c>
      <c r="B20" s="511" t="s">
        <v>279</v>
      </c>
      <c r="C20" s="510" t="s">
        <v>348</v>
      </c>
      <c r="D20" s="510" t="s">
        <v>349</v>
      </c>
      <c r="E20" s="510" t="s">
        <v>350</v>
      </c>
      <c r="F20" s="510" t="s">
        <v>351</v>
      </c>
      <c r="G20" s="510" t="s">
        <v>352</v>
      </c>
      <c r="H20" s="510" t="s">
        <v>346</v>
      </c>
      <c r="I20" s="510" t="s">
        <v>353</v>
      </c>
      <c r="J20" s="510" t="s">
        <v>308</v>
      </c>
      <c r="K20" s="518">
        <v>45424</v>
      </c>
      <c r="M20" s="36"/>
      <c r="N20" s="36"/>
    </row>
    <row r="21" spans="1:14" s="51" customFormat="1" ht="69.95">
      <c r="A21" s="517">
        <v>2024.3</v>
      </c>
      <c r="B21" s="511" t="s">
        <v>279</v>
      </c>
      <c r="C21" s="510" t="s">
        <v>354</v>
      </c>
      <c r="D21" s="510" t="s">
        <v>355</v>
      </c>
      <c r="E21" s="510" t="s">
        <v>356</v>
      </c>
      <c r="F21" s="510" t="s">
        <v>357</v>
      </c>
      <c r="G21" s="510" t="s">
        <v>358</v>
      </c>
      <c r="H21" s="510" t="s">
        <v>346</v>
      </c>
      <c r="I21" s="510" t="s">
        <v>359</v>
      </c>
      <c r="J21" s="510" t="s">
        <v>308</v>
      </c>
      <c r="K21" s="518">
        <v>45424</v>
      </c>
      <c r="M21" s="36"/>
      <c r="N21" s="36"/>
    </row>
    <row r="22" spans="1:14" s="51" customFormat="1" ht="163.69999999999999" customHeight="1">
      <c r="A22" s="517">
        <v>2024.4</v>
      </c>
      <c r="B22" s="511" t="s">
        <v>279</v>
      </c>
      <c r="C22" s="510" t="s">
        <v>360</v>
      </c>
      <c r="D22" s="510" t="s">
        <v>355</v>
      </c>
      <c r="E22" s="510" t="s">
        <v>356</v>
      </c>
      <c r="F22" s="510" t="s">
        <v>361</v>
      </c>
      <c r="G22" s="510" t="s">
        <v>362</v>
      </c>
      <c r="H22" s="510" t="s">
        <v>346</v>
      </c>
      <c r="I22" s="741" t="s">
        <v>363</v>
      </c>
      <c r="J22" s="510" t="s">
        <v>308</v>
      </c>
      <c r="K22" s="518">
        <v>45828</v>
      </c>
      <c r="M22" s="36"/>
      <c r="N22" s="36"/>
    </row>
    <row r="23" spans="1:14" s="51" customFormat="1" ht="363.95">
      <c r="A23" s="517">
        <v>2024.5</v>
      </c>
      <c r="B23" s="511" t="s">
        <v>279</v>
      </c>
      <c r="C23" s="510" t="s">
        <v>364</v>
      </c>
      <c r="D23" s="519" t="s">
        <v>365</v>
      </c>
      <c r="E23" s="512" t="s">
        <v>366</v>
      </c>
      <c r="F23" s="510" t="s">
        <v>367</v>
      </c>
      <c r="G23" s="510" t="s">
        <v>368</v>
      </c>
      <c r="H23" s="510" t="s">
        <v>346</v>
      </c>
      <c r="I23" s="510" t="s">
        <v>369</v>
      </c>
      <c r="J23" s="510" t="s">
        <v>308</v>
      </c>
      <c r="K23" s="518">
        <v>45416</v>
      </c>
      <c r="M23" s="36"/>
      <c r="N23" s="36"/>
    </row>
    <row r="24" spans="1:14" s="51" customFormat="1" ht="118.7" customHeight="1">
      <c r="A24" s="517">
        <v>2024.6</v>
      </c>
      <c r="B24" s="511" t="s">
        <v>279</v>
      </c>
      <c r="C24" s="510" t="s">
        <v>370</v>
      </c>
      <c r="D24" s="510" t="s">
        <v>371</v>
      </c>
      <c r="E24" s="510" t="s">
        <v>372</v>
      </c>
      <c r="F24" s="510" t="s">
        <v>373</v>
      </c>
      <c r="G24" s="510" t="s">
        <v>374</v>
      </c>
      <c r="H24" s="510" t="s">
        <v>346</v>
      </c>
      <c r="I24" s="741" t="s">
        <v>375</v>
      </c>
      <c r="J24" s="510" t="s">
        <v>308</v>
      </c>
      <c r="K24" s="518">
        <v>45828</v>
      </c>
      <c r="M24" s="36"/>
      <c r="N24" s="36"/>
    </row>
    <row r="25" spans="1:14" s="51" customFormat="1" ht="93" customHeight="1" thickBot="1">
      <c r="A25" s="520">
        <v>2024.7</v>
      </c>
      <c r="B25" s="521" t="s">
        <v>279</v>
      </c>
      <c r="C25" s="522" t="s">
        <v>376</v>
      </c>
      <c r="D25" s="522" t="s">
        <v>365</v>
      </c>
      <c r="E25" s="522" t="s">
        <v>366</v>
      </c>
      <c r="F25" s="522" t="s">
        <v>377</v>
      </c>
      <c r="G25" s="522" t="s">
        <v>378</v>
      </c>
      <c r="H25" s="522" t="s">
        <v>346</v>
      </c>
      <c r="I25" s="741" t="s">
        <v>379</v>
      </c>
      <c r="J25" s="522" t="s">
        <v>308</v>
      </c>
      <c r="K25" s="541">
        <v>45513</v>
      </c>
      <c r="M25" s="36"/>
      <c r="N25" s="36"/>
    </row>
    <row r="26" spans="1:14" s="51" customFormat="1">
      <c r="A26" s="742" t="s">
        <v>380</v>
      </c>
      <c r="B26" s="743"/>
      <c r="C26" s="744"/>
      <c r="D26" s="745"/>
      <c r="E26" s="744"/>
      <c r="F26" s="744"/>
      <c r="G26" s="744"/>
      <c r="H26" s="744"/>
      <c r="I26" s="744"/>
      <c r="J26" s="744"/>
      <c r="K26" s="746"/>
      <c r="M26" s="36"/>
      <c r="N26" s="36"/>
    </row>
    <row r="27" spans="1:14" s="51" customFormat="1" ht="182.1" customHeight="1">
      <c r="A27" s="56">
        <v>2025.1</v>
      </c>
      <c r="B27" s="59" t="s">
        <v>278</v>
      </c>
      <c r="C27" s="950" t="s">
        <v>381</v>
      </c>
      <c r="D27" s="98" t="s">
        <v>355</v>
      </c>
      <c r="E27" s="747" t="s">
        <v>382</v>
      </c>
      <c r="F27" s="56" t="s">
        <v>383</v>
      </c>
      <c r="G27" s="56" t="s">
        <v>383</v>
      </c>
      <c r="H27" s="56" t="s">
        <v>384</v>
      </c>
      <c r="I27" s="56"/>
      <c r="J27" s="56" t="s">
        <v>301</v>
      </c>
      <c r="K27" s="394"/>
      <c r="M27" s="36"/>
      <c r="N27" s="36"/>
    </row>
    <row r="28" spans="1:14" s="51" customFormat="1">
      <c r="A28" s="56"/>
      <c r="B28" s="59"/>
      <c r="C28" s="56"/>
      <c r="D28" s="98"/>
      <c r="E28" s="56"/>
      <c r="F28" s="56"/>
      <c r="G28" s="56"/>
      <c r="H28" s="56"/>
      <c r="I28" s="56"/>
      <c r="J28" s="56"/>
      <c r="K28" s="394"/>
      <c r="M28" s="36"/>
      <c r="N28" s="36"/>
    </row>
    <row r="29" spans="1:14" s="51" customFormat="1">
      <c r="A29" s="56"/>
      <c r="B29" s="59"/>
      <c r="C29" s="56"/>
      <c r="D29" s="98"/>
      <c r="E29" s="56"/>
      <c r="F29" s="56"/>
      <c r="G29" s="56"/>
      <c r="H29" s="56"/>
      <c r="I29" s="56"/>
      <c r="J29" s="56"/>
      <c r="K29" s="394"/>
      <c r="M29" s="36"/>
      <c r="N29" s="36"/>
    </row>
    <row r="30" spans="1:14" s="51" customFormat="1">
      <c r="A30" s="56"/>
      <c r="B30" s="59"/>
      <c r="C30" s="56"/>
      <c r="D30" s="98"/>
      <c r="E30" s="56"/>
      <c r="F30" s="56"/>
      <c r="G30" s="56"/>
      <c r="H30" s="56"/>
      <c r="I30" s="56"/>
      <c r="J30" s="56"/>
      <c r="K30" s="394"/>
      <c r="M30" s="36"/>
      <c r="N30" s="36"/>
    </row>
    <row r="31" spans="1:14" s="51" customFormat="1">
      <c r="A31" s="56"/>
      <c r="B31" s="59"/>
      <c r="C31" s="56"/>
      <c r="D31" s="98"/>
      <c r="E31" s="56"/>
      <c r="F31" s="56"/>
      <c r="G31" s="56"/>
      <c r="H31" s="56"/>
      <c r="I31" s="56"/>
      <c r="J31" s="56"/>
      <c r="K31" s="394"/>
      <c r="M31" s="36"/>
      <c r="N31" s="36"/>
    </row>
    <row r="32" spans="1:14" s="51" customFormat="1">
      <c r="A32" s="56"/>
      <c r="B32" s="59"/>
      <c r="C32" s="56"/>
      <c r="D32" s="98"/>
      <c r="E32" s="56"/>
      <c r="F32" s="56"/>
      <c r="G32" s="56"/>
      <c r="H32" s="56"/>
      <c r="I32" s="56"/>
      <c r="J32" s="56"/>
      <c r="K32" s="394"/>
      <c r="M32" s="36"/>
      <c r="N32" s="36"/>
    </row>
    <row r="33" spans="1:14" s="51" customFormat="1">
      <c r="A33" s="56"/>
      <c r="B33" s="59"/>
      <c r="C33" s="56"/>
      <c r="D33" s="98"/>
      <c r="E33" s="56"/>
      <c r="F33" s="56"/>
      <c r="G33" s="56"/>
      <c r="H33" s="56"/>
      <c r="I33" s="56"/>
      <c r="J33" s="56"/>
      <c r="K33" s="394"/>
      <c r="M33" s="36"/>
      <c r="N33" s="36"/>
    </row>
    <row r="34" spans="1:14" s="51" customFormat="1">
      <c r="A34" s="56"/>
      <c r="B34" s="59"/>
      <c r="C34" s="56"/>
      <c r="D34" s="98"/>
      <c r="E34" s="56"/>
      <c r="F34" s="56"/>
      <c r="G34" s="56"/>
      <c r="H34" s="56"/>
      <c r="I34" s="56"/>
      <c r="J34" s="56"/>
      <c r="K34" s="394"/>
      <c r="M34" s="36"/>
      <c r="N34" s="36"/>
    </row>
    <row r="35" spans="1:14" s="51" customFormat="1">
      <c r="A35" s="56"/>
      <c r="B35" s="59"/>
      <c r="C35" s="56"/>
      <c r="D35" s="98"/>
      <c r="E35" s="56"/>
      <c r="F35" s="56"/>
      <c r="G35" s="56"/>
      <c r="H35" s="56"/>
      <c r="I35" s="56"/>
      <c r="J35" s="56"/>
      <c r="K35" s="394"/>
      <c r="M35" s="36"/>
      <c r="N35" s="36"/>
    </row>
    <row r="36" spans="1:14" s="51" customFormat="1">
      <c r="A36" s="56"/>
      <c r="B36" s="59"/>
      <c r="C36" s="56"/>
      <c r="D36" s="98"/>
      <c r="E36" s="56"/>
      <c r="F36" s="56"/>
      <c r="G36" s="56"/>
      <c r="H36" s="56"/>
      <c r="I36" s="56"/>
      <c r="J36" s="56"/>
      <c r="K36" s="394"/>
      <c r="M36" s="36"/>
      <c r="N36" s="36"/>
    </row>
    <row r="37" spans="1:14" s="51" customFormat="1">
      <c r="A37" s="56"/>
      <c r="B37" s="59"/>
      <c r="C37" s="56"/>
      <c r="D37" s="98"/>
      <c r="E37" s="56"/>
      <c r="F37" s="56"/>
      <c r="G37" s="56"/>
      <c r="H37" s="56"/>
      <c r="I37" s="56"/>
      <c r="J37" s="56"/>
      <c r="K37" s="394"/>
      <c r="M37" s="36"/>
      <c r="N37" s="36"/>
    </row>
    <row r="38" spans="1:14" s="51" customFormat="1">
      <c r="A38" s="56"/>
      <c r="B38" s="59"/>
      <c r="C38" s="56"/>
      <c r="D38" s="98"/>
      <c r="E38" s="56"/>
      <c r="F38" s="56"/>
      <c r="G38" s="56"/>
      <c r="H38" s="56"/>
      <c r="I38" s="56"/>
      <c r="J38" s="56"/>
      <c r="K38" s="394"/>
      <c r="M38" s="36"/>
      <c r="N38" s="36"/>
    </row>
    <row r="39" spans="1:14" s="51" customFormat="1">
      <c r="A39" s="56"/>
      <c r="B39" s="59"/>
      <c r="C39" s="56"/>
      <c r="D39" s="98"/>
      <c r="E39" s="56"/>
      <c r="F39" s="56"/>
      <c r="G39" s="56"/>
      <c r="H39" s="56"/>
      <c r="I39" s="56"/>
      <c r="J39" s="56"/>
      <c r="K39" s="394"/>
      <c r="M39" s="36"/>
      <c r="N39" s="36"/>
    </row>
    <row r="40" spans="1:14" s="51" customFormat="1">
      <c r="A40" s="56"/>
      <c r="B40" s="59"/>
      <c r="C40" s="56"/>
      <c r="D40" s="98"/>
      <c r="E40" s="56"/>
      <c r="F40" s="56"/>
      <c r="G40" s="56"/>
      <c r="H40" s="56"/>
      <c r="I40" s="56"/>
      <c r="J40" s="56"/>
      <c r="K40" s="394"/>
      <c r="M40" s="36"/>
      <c r="N40" s="36"/>
    </row>
    <row r="41" spans="1:14" s="51" customFormat="1">
      <c r="A41" s="56"/>
      <c r="B41" s="59"/>
      <c r="C41" s="56"/>
      <c r="D41" s="98"/>
      <c r="E41" s="56"/>
      <c r="F41" s="56"/>
      <c r="G41" s="56"/>
      <c r="H41" s="56"/>
      <c r="I41" s="56"/>
      <c r="J41" s="56"/>
      <c r="K41" s="394"/>
      <c r="M41" s="36"/>
      <c r="N41" s="36"/>
    </row>
    <row r="42" spans="1:14" s="51" customFormat="1">
      <c r="A42" s="56"/>
      <c r="B42" s="59"/>
      <c r="C42" s="56"/>
      <c r="D42" s="98"/>
      <c r="E42" s="56"/>
      <c r="F42" s="56"/>
      <c r="G42" s="56"/>
      <c r="H42" s="56"/>
      <c r="I42" s="56"/>
      <c r="J42" s="56"/>
      <c r="K42" s="394"/>
      <c r="M42" s="36"/>
      <c r="N42" s="36"/>
    </row>
    <row r="43" spans="1:14" s="51" customFormat="1">
      <c r="A43" s="56"/>
      <c r="B43" s="59"/>
      <c r="C43" s="56"/>
      <c r="D43" s="98"/>
      <c r="E43" s="56"/>
      <c r="F43" s="56"/>
      <c r="G43" s="56"/>
      <c r="H43" s="56"/>
      <c r="I43" s="56"/>
      <c r="J43" s="56"/>
      <c r="K43" s="394"/>
      <c r="M43" s="36"/>
      <c r="N43" s="36"/>
    </row>
    <row r="44" spans="1:14" s="51" customFormat="1">
      <c r="A44" s="56"/>
      <c r="B44" s="59"/>
      <c r="C44" s="56"/>
      <c r="D44" s="98"/>
      <c r="E44" s="56"/>
      <c r="F44" s="56"/>
      <c r="G44" s="56"/>
      <c r="H44" s="56"/>
      <c r="I44" s="56"/>
      <c r="J44" s="56"/>
      <c r="K44" s="394"/>
      <c r="M44" s="36"/>
      <c r="N44" s="36"/>
    </row>
    <row r="45" spans="1:14" s="51" customFormat="1">
      <c r="A45" s="56"/>
      <c r="B45" s="59"/>
      <c r="C45" s="56"/>
      <c r="D45" s="98"/>
      <c r="E45" s="56"/>
      <c r="F45" s="56"/>
      <c r="G45" s="56"/>
      <c r="H45" s="56"/>
      <c r="I45" s="56"/>
      <c r="J45" s="56"/>
      <c r="K45" s="394"/>
      <c r="M45" s="36"/>
      <c r="N45" s="36"/>
    </row>
    <row r="46" spans="1:14" s="51" customFormat="1">
      <c r="A46" s="56"/>
      <c r="B46" s="59"/>
      <c r="C46" s="56"/>
      <c r="D46" s="98"/>
      <c r="E46" s="56"/>
      <c r="F46" s="56"/>
      <c r="G46" s="56"/>
      <c r="H46" s="56"/>
      <c r="I46" s="56"/>
      <c r="J46" s="56"/>
      <c r="K46" s="394"/>
      <c r="M46" s="36"/>
      <c r="N46" s="36"/>
    </row>
    <row r="47" spans="1:14" s="51" customFormat="1">
      <c r="A47" s="56"/>
      <c r="B47" s="59"/>
      <c r="C47" s="56"/>
      <c r="D47" s="98"/>
      <c r="E47" s="56"/>
      <c r="F47" s="56"/>
      <c r="G47" s="56"/>
      <c r="H47" s="56"/>
      <c r="I47" s="56"/>
      <c r="J47" s="56"/>
      <c r="K47" s="394"/>
      <c r="M47" s="36"/>
      <c r="N47" s="36"/>
    </row>
    <row r="48" spans="1:14">
      <c r="A48" s="56"/>
      <c r="B48" s="59"/>
      <c r="C48" s="56"/>
      <c r="D48" s="98"/>
      <c r="E48" s="56"/>
      <c r="F48" s="56"/>
      <c r="G48" s="56"/>
      <c r="H48" s="56"/>
      <c r="I48" s="56"/>
      <c r="J48" s="56"/>
      <c r="K48" s="394"/>
    </row>
    <row r="49" spans="1:11">
      <c r="A49" s="56"/>
      <c r="B49" s="59"/>
      <c r="C49" s="56"/>
      <c r="D49" s="98"/>
      <c r="E49" s="56"/>
      <c r="F49" s="56"/>
      <c r="G49" s="56"/>
      <c r="H49" s="56"/>
      <c r="I49" s="56"/>
      <c r="J49" s="56"/>
      <c r="K49" s="394"/>
    </row>
    <row r="50" spans="1:11">
      <c r="A50" s="56"/>
      <c r="B50" s="59"/>
      <c r="C50" s="56"/>
      <c r="D50" s="98"/>
      <c r="E50" s="56"/>
      <c r="F50" s="56"/>
      <c r="G50" s="56"/>
      <c r="H50" s="56"/>
      <c r="I50" s="56"/>
      <c r="J50" s="56"/>
      <c r="K50" s="394"/>
    </row>
    <row r="51" spans="1:11">
      <c r="A51" s="56"/>
      <c r="B51" s="59"/>
      <c r="C51" s="56"/>
      <c r="D51" s="98"/>
      <c r="E51" s="56"/>
      <c r="F51" s="56"/>
      <c r="G51" s="56"/>
      <c r="H51" s="56"/>
      <c r="I51" s="56"/>
      <c r="J51" s="56"/>
      <c r="K51" s="394"/>
    </row>
    <row r="52" spans="1:11">
      <c r="B52" s="53"/>
    </row>
    <row r="53" spans="1:11">
      <c r="B53" s="53"/>
    </row>
    <row r="54" spans="1:11">
      <c r="B54" s="53"/>
    </row>
    <row r="55" spans="1:11">
      <c r="B55" s="53"/>
    </row>
    <row r="56" spans="1:11">
      <c r="B56" s="53"/>
    </row>
    <row r="57" spans="1:11">
      <c r="B57" s="53"/>
    </row>
    <row r="58" spans="1:11">
      <c r="B58" s="53"/>
    </row>
    <row r="59" spans="1:11">
      <c r="B59" s="53"/>
    </row>
    <row r="60" spans="1:11">
      <c r="B60" s="53"/>
    </row>
    <row r="61" spans="1:11">
      <c r="B61" s="53"/>
    </row>
    <row r="62" spans="1:11">
      <c r="B62" s="53"/>
    </row>
    <row r="63" spans="1:11">
      <c r="B63" s="53"/>
    </row>
    <row r="64" spans="1:11">
      <c r="B64" s="53"/>
    </row>
    <row r="65" spans="2:2">
      <c r="B65" s="53"/>
    </row>
    <row r="66" spans="2:2">
      <c r="B66" s="53"/>
    </row>
    <row r="67" spans="2:2">
      <c r="B67" s="53"/>
    </row>
    <row r="68" spans="2:2">
      <c r="B68" s="53"/>
    </row>
    <row r="69" spans="2:2">
      <c r="B69" s="53"/>
    </row>
    <row r="70" spans="2:2">
      <c r="B70" s="53"/>
    </row>
    <row r="71" spans="2:2">
      <c r="B71" s="53"/>
    </row>
    <row r="72" spans="2:2">
      <c r="B72" s="53"/>
    </row>
    <row r="73" spans="2:2">
      <c r="B73" s="53"/>
    </row>
    <row r="74" spans="2:2">
      <c r="B74" s="53"/>
    </row>
    <row r="75" spans="2:2">
      <c r="B75" s="53"/>
    </row>
    <row r="76" spans="2:2">
      <c r="B76" s="53"/>
    </row>
    <row r="77" spans="2:2">
      <c r="B77" s="53"/>
    </row>
    <row r="78" spans="2:2">
      <c r="B78" s="53"/>
    </row>
    <row r="79" spans="2:2">
      <c r="B79" s="53"/>
    </row>
    <row r="80" spans="2:2">
      <c r="B80" s="53"/>
    </row>
    <row r="81" spans="2:2">
      <c r="B81" s="53"/>
    </row>
    <row r="82" spans="2:2">
      <c r="B82" s="53"/>
    </row>
    <row r="83" spans="2:2">
      <c r="B83" s="53"/>
    </row>
    <row r="84" spans="2:2">
      <c r="B84" s="53"/>
    </row>
    <row r="85" spans="2:2">
      <c r="B85" s="53"/>
    </row>
    <row r="86" spans="2:2">
      <c r="B86" s="53"/>
    </row>
    <row r="87" spans="2:2">
      <c r="B87" s="53"/>
    </row>
    <row r="88" spans="2:2">
      <c r="B88" s="53"/>
    </row>
    <row r="89" spans="2:2">
      <c r="B89" s="53"/>
    </row>
    <row r="90" spans="2:2">
      <c r="B90" s="53"/>
    </row>
    <row r="91" spans="2:2">
      <c r="B91" s="53"/>
    </row>
    <row r="92" spans="2:2">
      <c r="B92" s="53"/>
    </row>
    <row r="93" spans="2:2">
      <c r="B93" s="53"/>
    </row>
    <row r="94" spans="2:2">
      <c r="B94" s="53"/>
    </row>
    <row r="95" spans="2:2">
      <c r="B95" s="53"/>
    </row>
    <row r="96" spans="2:2">
      <c r="B96" s="53"/>
    </row>
    <row r="97" spans="2:2">
      <c r="B97" s="53"/>
    </row>
    <row r="98" spans="2:2">
      <c r="B98" s="53"/>
    </row>
    <row r="99" spans="2:2">
      <c r="B99" s="53"/>
    </row>
    <row r="100" spans="2:2">
      <c r="B100" s="53"/>
    </row>
    <row r="101" spans="2:2">
      <c r="B101" s="53"/>
    </row>
    <row r="102" spans="2:2">
      <c r="B102" s="53"/>
    </row>
    <row r="103" spans="2:2">
      <c r="B103" s="53"/>
    </row>
    <row r="104" spans="2:2">
      <c r="B104" s="53"/>
    </row>
    <row r="105" spans="2:2">
      <c r="B105" s="53"/>
    </row>
    <row r="106" spans="2:2">
      <c r="B106" s="53"/>
    </row>
    <row r="107" spans="2:2">
      <c r="B107" s="53"/>
    </row>
    <row r="108" spans="2:2">
      <c r="B108" s="53"/>
    </row>
    <row r="109" spans="2:2">
      <c r="B109" s="53"/>
    </row>
    <row r="110" spans="2:2">
      <c r="B110" s="53"/>
    </row>
    <row r="111" spans="2:2">
      <c r="B111" s="53"/>
    </row>
    <row r="112" spans="2:2">
      <c r="B112" s="53"/>
    </row>
    <row r="113" spans="2:14">
      <c r="B113" s="53"/>
    </row>
    <row r="114" spans="2:14">
      <c r="B114" s="53"/>
    </row>
    <row r="115" spans="2:14">
      <c r="B115" s="53"/>
    </row>
    <row r="116" spans="2:14">
      <c r="B116" s="53"/>
    </row>
    <row r="117" spans="2:14">
      <c r="B117" s="53"/>
    </row>
    <row r="118" spans="2:14">
      <c r="B118" s="53"/>
    </row>
    <row r="119" spans="2:14">
      <c r="B119" s="53"/>
    </row>
    <row r="120" spans="2:14">
      <c r="B120" s="53"/>
    </row>
    <row r="121" spans="2:14">
      <c r="B121" s="53"/>
    </row>
    <row r="122" spans="2:14">
      <c r="B122" s="53"/>
    </row>
    <row r="123" spans="2:14">
      <c r="B123" s="53"/>
    </row>
    <row r="124" spans="2:14">
      <c r="B124" s="53"/>
    </row>
    <row r="125" spans="2:14">
      <c r="B125" s="179"/>
    </row>
    <row r="126" spans="2:14">
      <c r="B126" s="180"/>
    </row>
    <row r="127" spans="2:14">
      <c r="B127" s="180"/>
    </row>
    <row r="128" spans="2:14" s="51" customFormat="1">
      <c r="B128" s="180"/>
      <c r="D128" s="54"/>
      <c r="K128" s="542"/>
      <c r="M128" s="36"/>
      <c r="N128" s="36"/>
    </row>
    <row r="129" spans="2:14" s="51" customFormat="1">
      <c r="B129" s="180"/>
      <c r="D129" s="54"/>
      <c r="K129" s="542"/>
      <c r="M129" s="36"/>
      <c r="N129" s="36"/>
    </row>
    <row r="130" spans="2:14" s="51" customFormat="1">
      <c r="B130" s="180"/>
      <c r="D130" s="54"/>
      <c r="K130" s="542"/>
      <c r="M130" s="36"/>
      <c r="N130" s="36"/>
    </row>
    <row r="131" spans="2:14" s="51" customFormat="1">
      <c r="B131" s="180"/>
      <c r="D131" s="54"/>
      <c r="K131" s="542"/>
      <c r="M131" s="36"/>
      <c r="N131" s="36"/>
    </row>
    <row r="132" spans="2:14" s="51" customFormat="1">
      <c r="B132" s="180"/>
      <c r="D132" s="54"/>
      <c r="K132" s="542"/>
      <c r="M132" s="36"/>
      <c r="N132" s="36"/>
    </row>
    <row r="133" spans="2:14" s="51" customFormat="1">
      <c r="B133" s="180"/>
      <c r="D133" s="54"/>
      <c r="K133" s="542"/>
      <c r="M133" s="36"/>
      <c r="N133" s="36"/>
    </row>
    <row r="134" spans="2:14" s="51" customFormat="1">
      <c r="B134" s="180"/>
      <c r="D134" s="54"/>
      <c r="K134" s="542"/>
      <c r="M134" s="36"/>
      <c r="N134" s="36"/>
    </row>
    <row r="135" spans="2:14" s="51" customFormat="1">
      <c r="B135" s="180"/>
      <c r="D135" s="54"/>
      <c r="K135" s="542"/>
      <c r="M135" s="36"/>
      <c r="N135" s="36"/>
    </row>
    <row r="136" spans="2:14" s="51" customFormat="1">
      <c r="B136" s="180"/>
      <c r="D136" s="54"/>
      <c r="K136" s="542"/>
      <c r="M136" s="36"/>
      <c r="N136" s="36"/>
    </row>
    <row r="137" spans="2:14" s="51" customFormat="1">
      <c r="B137" s="180"/>
      <c r="D137" s="54"/>
      <c r="K137" s="542"/>
      <c r="M137" s="36"/>
      <c r="N137" s="36"/>
    </row>
    <row r="138" spans="2:14" s="51" customFormat="1">
      <c r="B138" s="180"/>
      <c r="D138" s="54"/>
      <c r="K138" s="542"/>
      <c r="M138" s="36"/>
      <c r="N138" s="36"/>
    </row>
    <row r="139" spans="2:14" s="51" customFormat="1">
      <c r="B139" s="180"/>
      <c r="D139" s="54"/>
      <c r="K139" s="542"/>
      <c r="M139" s="36"/>
      <c r="N139" s="36"/>
    </row>
    <row r="140" spans="2:14" s="51" customFormat="1">
      <c r="B140" s="180"/>
      <c r="D140" s="54"/>
      <c r="K140" s="542"/>
      <c r="M140" s="36"/>
      <c r="N140" s="36"/>
    </row>
    <row r="141" spans="2:14" s="51" customFormat="1">
      <c r="B141" s="180"/>
      <c r="D141" s="54"/>
      <c r="K141" s="542"/>
      <c r="M141" s="36"/>
      <c r="N141" s="36"/>
    </row>
    <row r="142" spans="2:14" s="51" customFormat="1">
      <c r="B142" s="180"/>
      <c r="D142" s="54"/>
      <c r="K142" s="542"/>
      <c r="M142" s="36"/>
      <c r="N142" s="36"/>
    </row>
    <row r="143" spans="2:14" s="51" customFormat="1">
      <c r="B143" s="180"/>
      <c r="D143" s="54"/>
      <c r="K143" s="542"/>
      <c r="M143" s="36"/>
      <c r="N143" s="36"/>
    </row>
    <row r="144" spans="2:14" s="51" customFormat="1">
      <c r="B144" s="180"/>
      <c r="D144" s="54"/>
      <c r="K144" s="542"/>
      <c r="M144" s="36"/>
      <c r="N144" s="36"/>
    </row>
    <row r="145" spans="2:14" s="51" customFormat="1">
      <c r="B145" s="180"/>
      <c r="D145" s="54"/>
      <c r="K145" s="542"/>
      <c r="M145" s="36"/>
      <c r="N145" s="36"/>
    </row>
    <row r="146" spans="2:14" s="51" customFormat="1">
      <c r="B146" s="180"/>
      <c r="D146" s="54"/>
      <c r="K146" s="542"/>
      <c r="M146" s="36"/>
      <c r="N146" s="36"/>
    </row>
    <row r="147" spans="2:14" s="51" customFormat="1">
      <c r="B147" s="180"/>
      <c r="D147" s="54"/>
      <c r="K147" s="542"/>
      <c r="M147" s="36"/>
      <c r="N147" s="36"/>
    </row>
    <row r="148" spans="2:14" s="51" customFormat="1">
      <c r="B148" s="180"/>
      <c r="D148" s="54"/>
      <c r="K148" s="542"/>
      <c r="M148" s="36"/>
      <c r="N148" s="36"/>
    </row>
    <row r="149" spans="2:14" s="51" customFormat="1">
      <c r="B149" s="180"/>
      <c r="D149" s="54"/>
      <c r="K149" s="542"/>
      <c r="M149" s="36"/>
      <c r="N149" s="36"/>
    </row>
    <row r="150" spans="2:14" s="51" customFormat="1">
      <c r="B150" s="180"/>
      <c r="D150" s="54"/>
      <c r="K150" s="542"/>
      <c r="M150" s="36"/>
      <c r="N150" s="36"/>
    </row>
    <row r="151" spans="2:14" s="51" customFormat="1">
      <c r="B151" s="180"/>
      <c r="D151" s="54"/>
      <c r="K151" s="542"/>
      <c r="M151" s="36"/>
      <c r="N151" s="36"/>
    </row>
    <row r="152" spans="2:14" s="51" customFormat="1">
      <c r="B152" s="180"/>
      <c r="D152" s="54"/>
      <c r="K152" s="542"/>
      <c r="M152" s="36"/>
      <c r="N152" s="36"/>
    </row>
    <row r="153" spans="2:14" s="51" customFormat="1">
      <c r="B153" s="180"/>
      <c r="D153" s="54"/>
      <c r="K153" s="542"/>
      <c r="M153" s="36"/>
      <c r="N153" s="36"/>
    </row>
    <row r="154" spans="2:14" s="51" customFormat="1">
      <c r="B154" s="180"/>
      <c r="D154" s="54"/>
      <c r="K154" s="542"/>
      <c r="M154" s="36"/>
      <c r="N154" s="36"/>
    </row>
    <row r="155" spans="2:14" s="51" customFormat="1">
      <c r="B155" s="180"/>
      <c r="D155" s="54"/>
      <c r="K155" s="542"/>
      <c r="M155" s="36"/>
      <c r="N155" s="36"/>
    </row>
    <row r="156" spans="2:14" s="51" customFormat="1">
      <c r="B156" s="180"/>
      <c r="D156" s="54"/>
      <c r="K156" s="542"/>
      <c r="M156" s="36"/>
      <c r="N156" s="36"/>
    </row>
    <row r="157" spans="2:14" s="51" customFormat="1">
      <c r="B157" s="180"/>
      <c r="D157" s="54"/>
      <c r="K157" s="542"/>
      <c r="M157" s="36"/>
      <c r="N157" s="36"/>
    </row>
    <row r="158" spans="2:14" s="51" customFormat="1">
      <c r="B158" s="180"/>
      <c r="D158" s="54"/>
      <c r="K158" s="542"/>
      <c r="M158" s="36"/>
      <c r="N158" s="36"/>
    </row>
    <row r="159" spans="2:14" s="51" customFormat="1">
      <c r="B159" s="180"/>
      <c r="D159" s="54"/>
      <c r="K159" s="542"/>
      <c r="M159" s="36"/>
      <c r="N159" s="36"/>
    </row>
    <row r="160" spans="2:14" s="51" customFormat="1">
      <c r="B160" s="180"/>
      <c r="D160" s="54"/>
      <c r="K160" s="542"/>
      <c r="M160" s="36"/>
      <c r="N160" s="36"/>
    </row>
    <row r="161" spans="2:14" s="51" customFormat="1">
      <c r="B161" s="180"/>
      <c r="D161" s="54"/>
      <c r="K161" s="542"/>
      <c r="M161" s="36"/>
      <c r="N161" s="36"/>
    </row>
    <row r="162" spans="2:14" s="51" customFormat="1">
      <c r="B162" s="180"/>
      <c r="D162" s="54"/>
      <c r="K162" s="542"/>
      <c r="M162" s="36"/>
      <c r="N162" s="36"/>
    </row>
    <row r="163" spans="2:14" s="51" customFormat="1">
      <c r="B163" s="180"/>
      <c r="D163" s="54"/>
      <c r="K163" s="542"/>
      <c r="M163" s="36"/>
      <c r="N163" s="36"/>
    </row>
    <row r="164" spans="2:14" s="51" customFormat="1">
      <c r="B164" s="180"/>
      <c r="D164" s="54"/>
      <c r="K164" s="542"/>
      <c r="M164" s="36"/>
      <c r="N164" s="36"/>
    </row>
    <row r="165" spans="2:14" s="51" customFormat="1">
      <c r="B165" s="180"/>
      <c r="D165" s="54"/>
      <c r="K165" s="542"/>
      <c r="M165" s="36"/>
      <c r="N165" s="36"/>
    </row>
    <row r="166" spans="2:14" s="51" customFormat="1">
      <c r="B166" s="180"/>
      <c r="D166" s="54"/>
      <c r="K166" s="542"/>
      <c r="M166" s="36"/>
      <c r="N166" s="36"/>
    </row>
    <row r="167" spans="2:14" s="51" customFormat="1">
      <c r="B167" s="180"/>
      <c r="D167" s="54"/>
      <c r="K167" s="542"/>
      <c r="M167" s="36"/>
      <c r="N167" s="36"/>
    </row>
    <row r="168" spans="2:14" s="51" customFormat="1">
      <c r="B168" s="180"/>
      <c r="D168" s="54"/>
      <c r="K168" s="542"/>
      <c r="M168" s="36"/>
      <c r="N168" s="36"/>
    </row>
    <row r="169" spans="2:14" s="51" customFormat="1">
      <c r="B169" s="180"/>
      <c r="D169" s="54"/>
      <c r="K169" s="542"/>
      <c r="M169" s="36"/>
      <c r="N169" s="36"/>
    </row>
    <row r="170" spans="2:14" s="51" customFormat="1">
      <c r="B170" s="180"/>
      <c r="D170" s="54"/>
      <c r="K170" s="542"/>
      <c r="M170" s="36"/>
      <c r="N170" s="36"/>
    </row>
    <row r="171" spans="2:14" s="51" customFormat="1">
      <c r="B171" s="180"/>
      <c r="D171" s="54"/>
      <c r="K171" s="542"/>
      <c r="M171" s="36"/>
      <c r="N171" s="36"/>
    </row>
    <row r="172" spans="2:14" s="51" customFormat="1">
      <c r="B172" s="180"/>
      <c r="D172" s="54"/>
      <c r="K172" s="542"/>
      <c r="M172" s="36"/>
      <c r="N172" s="36"/>
    </row>
    <row r="173" spans="2:14" s="51" customFormat="1">
      <c r="B173" s="180"/>
      <c r="D173" s="54"/>
      <c r="K173" s="542"/>
      <c r="M173" s="36"/>
      <c r="N173" s="36"/>
    </row>
    <row r="174" spans="2:14" s="51" customFormat="1">
      <c r="B174" s="180"/>
      <c r="D174" s="54"/>
      <c r="K174" s="542"/>
      <c r="M174" s="36"/>
      <c r="N174" s="36"/>
    </row>
    <row r="175" spans="2:14" s="51" customFormat="1">
      <c r="B175" s="180"/>
      <c r="D175" s="54"/>
      <c r="K175" s="542"/>
      <c r="M175" s="36"/>
      <c r="N175" s="36"/>
    </row>
    <row r="176" spans="2:14" s="51" customFormat="1">
      <c r="B176" s="180"/>
      <c r="D176" s="54"/>
      <c r="K176" s="542"/>
      <c r="M176" s="36"/>
      <c r="N176" s="36"/>
    </row>
    <row r="177" spans="2:14" s="51" customFormat="1">
      <c r="B177" s="180"/>
      <c r="D177" s="54"/>
      <c r="K177" s="542"/>
      <c r="M177" s="36"/>
      <c r="N177" s="36"/>
    </row>
    <row r="178" spans="2:14" s="51" customFormat="1">
      <c r="B178" s="180"/>
      <c r="D178" s="54"/>
      <c r="K178" s="542"/>
      <c r="M178" s="36"/>
      <c r="N178" s="36"/>
    </row>
    <row r="179" spans="2:14" s="51" customFormat="1">
      <c r="B179" s="180"/>
      <c r="D179" s="54"/>
      <c r="K179" s="542"/>
      <c r="M179" s="36"/>
      <c r="N179" s="36"/>
    </row>
    <row r="180" spans="2:14" s="51" customFormat="1">
      <c r="B180" s="180"/>
      <c r="D180" s="54"/>
      <c r="K180" s="542"/>
      <c r="M180" s="36"/>
      <c r="N180" s="36"/>
    </row>
    <row r="181" spans="2:14" s="51" customFormat="1">
      <c r="B181" s="180"/>
      <c r="D181" s="54"/>
      <c r="K181" s="542"/>
      <c r="M181" s="36"/>
      <c r="N181" s="36"/>
    </row>
    <row r="182" spans="2:14" s="51" customFormat="1">
      <c r="B182" s="180"/>
      <c r="D182" s="54"/>
      <c r="K182" s="542"/>
      <c r="M182" s="36"/>
      <c r="N182" s="36"/>
    </row>
    <row r="183" spans="2:14" s="51" customFormat="1">
      <c r="B183" s="180"/>
      <c r="D183" s="54"/>
      <c r="K183" s="542"/>
      <c r="M183" s="36"/>
      <c r="N183" s="36"/>
    </row>
    <row r="184" spans="2:14" s="51" customFormat="1">
      <c r="B184" s="180"/>
      <c r="D184" s="54"/>
      <c r="K184" s="542"/>
      <c r="M184" s="36"/>
      <c r="N184" s="36"/>
    </row>
    <row r="185" spans="2:14" s="51" customFormat="1">
      <c r="B185" s="180"/>
      <c r="D185" s="54"/>
      <c r="K185" s="542"/>
      <c r="M185" s="36"/>
      <c r="N185" s="36"/>
    </row>
    <row r="186" spans="2:14" s="51" customFormat="1">
      <c r="B186" s="180"/>
      <c r="D186" s="54"/>
      <c r="K186" s="542"/>
      <c r="M186" s="36"/>
      <c r="N186" s="36"/>
    </row>
    <row r="187" spans="2:14" s="51" customFormat="1">
      <c r="B187" s="180"/>
      <c r="D187" s="54"/>
      <c r="K187" s="542"/>
      <c r="M187" s="36"/>
      <c r="N187" s="36"/>
    </row>
    <row r="188" spans="2:14" s="51" customFormat="1">
      <c r="B188" s="180"/>
      <c r="D188" s="54"/>
      <c r="K188" s="542"/>
      <c r="M188" s="36"/>
      <c r="N188" s="36"/>
    </row>
    <row r="189" spans="2:14" s="51" customFormat="1">
      <c r="B189" s="180"/>
      <c r="D189" s="54"/>
      <c r="K189" s="542"/>
      <c r="M189" s="36"/>
      <c r="N189" s="36"/>
    </row>
    <row r="190" spans="2:14" s="51" customFormat="1">
      <c r="B190" s="180"/>
      <c r="D190" s="54"/>
      <c r="K190" s="542"/>
      <c r="M190" s="36"/>
      <c r="N190" s="36"/>
    </row>
    <row r="191" spans="2:14" s="51" customFormat="1">
      <c r="B191" s="180"/>
      <c r="D191" s="54"/>
      <c r="K191" s="542"/>
      <c r="M191" s="36"/>
      <c r="N191" s="36"/>
    </row>
    <row r="192" spans="2:14" s="51" customFormat="1">
      <c r="B192" s="180"/>
      <c r="D192" s="54"/>
      <c r="K192" s="542"/>
      <c r="M192" s="36"/>
      <c r="N192" s="36"/>
    </row>
    <row r="193" spans="2:14" s="51" customFormat="1">
      <c r="B193" s="180"/>
      <c r="D193" s="54"/>
      <c r="K193" s="542"/>
      <c r="M193" s="36"/>
      <c r="N193" s="36"/>
    </row>
    <row r="194" spans="2:14" s="51" customFormat="1">
      <c r="B194" s="180"/>
      <c r="D194" s="54"/>
      <c r="K194" s="542"/>
      <c r="M194" s="36"/>
      <c r="N194" s="36"/>
    </row>
    <row r="195" spans="2:14" s="51" customFormat="1">
      <c r="B195" s="180"/>
      <c r="D195" s="54"/>
      <c r="K195" s="542"/>
      <c r="M195" s="36"/>
      <c r="N195" s="36"/>
    </row>
    <row r="196" spans="2:14" s="51" customFormat="1">
      <c r="B196" s="180"/>
      <c r="D196" s="54"/>
      <c r="K196" s="542"/>
      <c r="M196" s="36"/>
      <c r="N196" s="36"/>
    </row>
    <row r="197" spans="2:14" s="51" customFormat="1">
      <c r="B197" s="180"/>
      <c r="D197" s="54"/>
      <c r="K197" s="542"/>
      <c r="M197" s="36"/>
      <c r="N197" s="36"/>
    </row>
    <row r="198" spans="2:14" s="51" customFormat="1">
      <c r="B198" s="180"/>
      <c r="D198" s="54"/>
      <c r="K198" s="542"/>
      <c r="M198" s="36"/>
      <c r="N198" s="36"/>
    </row>
    <row r="199" spans="2:14" s="51" customFormat="1">
      <c r="B199" s="180"/>
      <c r="D199" s="54"/>
      <c r="K199" s="542"/>
      <c r="M199" s="36"/>
      <c r="N199" s="36"/>
    </row>
    <row r="200" spans="2:14" s="51" customFormat="1">
      <c r="B200" s="180"/>
      <c r="D200" s="54"/>
      <c r="K200" s="542"/>
      <c r="M200" s="36"/>
      <c r="N200" s="36"/>
    </row>
    <row r="201" spans="2:14" s="51" customFormat="1">
      <c r="B201" s="180"/>
      <c r="D201" s="54"/>
      <c r="K201" s="542"/>
      <c r="M201" s="36"/>
      <c r="N201" s="36"/>
    </row>
    <row r="202" spans="2:14" s="51" customFormat="1">
      <c r="B202" s="180"/>
      <c r="D202" s="54"/>
      <c r="K202" s="542"/>
      <c r="M202" s="36"/>
      <c r="N202" s="36"/>
    </row>
    <row r="203" spans="2:14" s="51" customFormat="1">
      <c r="B203" s="180"/>
      <c r="D203" s="54"/>
      <c r="K203" s="542"/>
      <c r="M203" s="36"/>
      <c r="N203" s="36"/>
    </row>
    <row r="204" spans="2:14" s="51" customFormat="1">
      <c r="B204" s="180"/>
      <c r="D204" s="54"/>
      <c r="K204" s="542"/>
      <c r="M204" s="36"/>
      <c r="N204" s="36"/>
    </row>
    <row r="205" spans="2:14" s="51" customFormat="1">
      <c r="B205" s="180"/>
      <c r="D205" s="54"/>
      <c r="K205" s="542"/>
      <c r="M205" s="36"/>
      <c r="N205" s="36"/>
    </row>
    <row r="206" spans="2:14" s="51" customFormat="1">
      <c r="B206" s="180"/>
      <c r="D206" s="54"/>
      <c r="K206" s="542"/>
      <c r="M206" s="36"/>
      <c r="N206" s="36"/>
    </row>
    <row r="207" spans="2:14" s="51" customFormat="1">
      <c r="B207" s="180"/>
      <c r="D207" s="54"/>
      <c r="K207" s="542"/>
      <c r="M207" s="36"/>
      <c r="N207" s="36"/>
    </row>
    <row r="208" spans="2:14" s="51" customFormat="1">
      <c r="B208" s="180"/>
      <c r="D208" s="54"/>
      <c r="K208" s="542"/>
      <c r="M208" s="36"/>
      <c r="N208" s="36"/>
    </row>
    <row r="209" spans="2:14" s="51" customFormat="1">
      <c r="B209" s="180"/>
      <c r="D209" s="54"/>
      <c r="K209" s="542"/>
      <c r="M209" s="36"/>
      <c r="N209" s="36"/>
    </row>
    <row r="210" spans="2:14" s="51" customFormat="1">
      <c r="B210" s="180"/>
      <c r="D210" s="54"/>
      <c r="K210" s="542"/>
      <c r="M210" s="36"/>
      <c r="N210" s="36"/>
    </row>
    <row r="211" spans="2:14" s="51" customFormat="1">
      <c r="B211" s="180"/>
      <c r="D211" s="54"/>
      <c r="K211" s="542"/>
      <c r="M211" s="36"/>
      <c r="N211" s="36"/>
    </row>
    <row r="212" spans="2:14" s="51" customFormat="1">
      <c r="B212" s="180"/>
      <c r="D212" s="54"/>
      <c r="K212" s="542"/>
      <c r="M212" s="36"/>
      <c r="N212" s="36"/>
    </row>
    <row r="213" spans="2:14" s="51" customFormat="1">
      <c r="B213" s="180"/>
      <c r="D213" s="54"/>
      <c r="K213" s="542"/>
      <c r="M213" s="36"/>
      <c r="N213" s="36"/>
    </row>
    <row r="214" spans="2:14" s="51" customFormat="1">
      <c r="B214" s="180"/>
      <c r="D214" s="54"/>
      <c r="K214" s="542"/>
      <c r="M214" s="36"/>
      <c r="N214" s="36"/>
    </row>
    <row r="215" spans="2:14" s="51" customFormat="1">
      <c r="B215" s="180"/>
      <c r="D215" s="54"/>
      <c r="K215" s="542"/>
      <c r="M215" s="36"/>
      <c r="N215" s="36"/>
    </row>
    <row r="216" spans="2:14" s="51" customFormat="1">
      <c r="B216" s="180"/>
      <c r="D216" s="54"/>
      <c r="K216" s="542"/>
      <c r="M216" s="36"/>
      <c r="N216" s="36"/>
    </row>
    <row r="217" spans="2:14" s="51" customFormat="1">
      <c r="B217" s="180"/>
      <c r="D217" s="54"/>
      <c r="K217" s="542"/>
      <c r="M217" s="36"/>
      <c r="N217" s="36"/>
    </row>
    <row r="218" spans="2:14" s="51" customFormat="1">
      <c r="B218" s="180"/>
      <c r="D218" s="54"/>
      <c r="K218" s="542"/>
      <c r="M218" s="36"/>
      <c r="N218" s="36"/>
    </row>
    <row r="219" spans="2:14" s="51" customFormat="1">
      <c r="B219" s="180"/>
      <c r="D219" s="54"/>
      <c r="K219" s="542"/>
      <c r="M219" s="36"/>
      <c r="N219" s="36"/>
    </row>
    <row r="220" spans="2:14" s="51" customFormat="1">
      <c r="B220" s="180"/>
      <c r="D220" s="54"/>
      <c r="K220" s="542"/>
      <c r="M220" s="36"/>
      <c r="N220" s="36"/>
    </row>
    <row r="221" spans="2:14" s="51" customFormat="1">
      <c r="B221" s="180"/>
      <c r="D221" s="54"/>
      <c r="K221" s="542"/>
      <c r="M221" s="36"/>
      <c r="N221" s="36"/>
    </row>
    <row r="222" spans="2:14" s="51" customFormat="1">
      <c r="B222" s="180"/>
      <c r="D222" s="54"/>
      <c r="K222" s="542"/>
      <c r="M222" s="36"/>
      <c r="N222" s="36"/>
    </row>
    <row r="223" spans="2:14" s="51" customFormat="1">
      <c r="B223" s="180"/>
      <c r="D223" s="54"/>
      <c r="K223" s="542"/>
      <c r="M223" s="36"/>
      <c r="N223" s="36"/>
    </row>
    <row r="224" spans="2:14" s="51" customFormat="1">
      <c r="B224" s="180"/>
      <c r="D224" s="54"/>
      <c r="K224" s="542"/>
      <c r="M224" s="36"/>
      <c r="N224" s="36"/>
    </row>
    <row r="225" spans="2:14" s="51" customFormat="1">
      <c r="B225" s="180"/>
      <c r="D225" s="54"/>
      <c r="K225" s="542"/>
      <c r="M225" s="36"/>
      <c r="N225" s="36"/>
    </row>
    <row r="226" spans="2:14" s="51" customFormat="1">
      <c r="B226" s="180"/>
      <c r="D226" s="54"/>
      <c r="K226" s="542"/>
      <c r="M226" s="36"/>
      <c r="N226" s="36"/>
    </row>
    <row r="227" spans="2:14" s="51" customFormat="1">
      <c r="B227" s="180"/>
      <c r="D227" s="54"/>
      <c r="K227" s="542"/>
      <c r="M227" s="36"/>
      <c r="N227" s="36"/>
    </row>
    <row r="228" spans="2:14" s="51" customFormat="1">
      <c r="B228" s="180"/>
      <c r="D228" s="54"/>
      <c r="K228" s="542"/>
      <c r="M228" s="36"/>
      <c r="N228" s="36"/>
    </row>
    <row r="229" spans="2:14" s="51" customFormat="1">
      <c r="B229" s="180"/>
      <c r="D229" s="54"/>
      <c r="K229" s="542"/>
      <c r="M229" s="36"/>
      <c r="N229" s="36"/>
    </row>
    <row r="230" spans="2:14" s="51" customFormat="1">
      <c r="B230" s="180"/>
      <c r="D230" s="54"/>
      <c r="K230" s="542"/>
      <c r="M230" s="36"/>
      <c r="N230" s="36"/>
    </row>
    <row r="231" spans="2:14" s="51" customFormat="1">
      <c r="B231" s="180"/>
      <c r="D231" s="54"/>
      <c r="K231" s="542"/>
      <c r="M231" s="36"/>
      <c r="N231" s="36"/>
    </row>
    <row r="232" spans="2:14" s="51" customFormat="1">
      <c r="B232" s="180"/>
      <c r="D232" s="54"/>
      <c r="K232" s="542"/>
      <c r="M232" s="36"/>
      <c r="N232" s="36"/>
    </row>
    <row r="233" spans="2:14" s="51" customFormat="1">
      <c r="B233" s="180"/>
      <c r="D233" s="54"/>
      <c r="K233" s="542"/>
      <c r="M233" s="36"/>
      <c r="N233" s="36"/>
    </row>
    <row r="234" spans="2:14" s="51" customFormat="1">
      <c r="B234" s="180"/>
      <c r="D234" s="54"/>
      <c r="K234" s="542"/>
      <c r="M234" s="36"/>
      <c r="N234" s="36"/>
    </row>
    <row r="235" spans="2:14" s="51" customFormat="1">
      <c r="B235" s="180"/>
      <c r="D235" s="54"/>
      <c r="K235" s="542"/>
      <c r="M235" s="36"/>
      <c r="N235" s="36"/>
    </row>
    <row r="236" spans="2:14" s="51" customFormat="1">
      <c r="B236" s="180"/>
      <c r="D236" s="54"/>
      <c r="K236" s="542"/>
      <c r="M236" s="36"/>
      <c r="N236" s="36"/>
    </row>
    <row r="237" spans="2:14" s="51" customFormat="1">
      <c r="B237" s="180"/>
      <c r="D237" s="54"/>
      <c r="K237" s="542"/>
      <c r="M237" s="36"/>
      <c r="N237" s="36"/>
    </row>
    <row r="238" spans="2:14" s="51" customFormat="1">
      <c r="B238" s="180"/>
      <c r="D238" s="54"/>
      <c r="K238" s="542"/>
      <c r="M238" s="36"/>
      <c r="N238" s="36"/>
    </row>
    <row r="239" spans="2:14" s="51" customFormat="1">
      <c r="B239" s="180"/>
      <c r="D239" s="54"/>
      <c r="K239" s="542"/>
      <c r="M239" s="36"/>
      <c r="N239" s="36"/>
    </row>
    <row r="240" spans="2:14" s="51" customFormat="1">
      <c r="B240" s="180"/>
      <c r="D240" s="54"/>
      <c r="K240" s="542"/>
      <c r="M240" s="36"/>
      <c r="N240" s="36"/>
    </row>
    <row r="241" spans="2:14" s="51" customFormat="1">
      <c r="B241" s="180"/>
      <c r="D241" s="54"/>
      <c r="K241" s="542"/>
      <c r="M241" s="36"/>
      <c r="N241" s="36"/>
    </row>
    <row r="242" spans="2:14" s="51" customFormat="1">
      <c r="B242" s="180"/>
      <c r="D242" s="54"/>
      <c r="K242" s="542"/>
      <c r="M242" s="36"/>
      <c r="N242" s="36"/>
    </row>
    <row r="243" spans="2:14" s="51" customFormat="1">
      <c r="B243" s="180"/>
      <c r="D243" s="54"/>
      <c r="K243" s="542"/>
      <c r="M243" s="36"/>
      <c r="N243" s="36"/>
    </row>
    <row r="244" spans="2:14" s="51" customFormat="1">
      <c r="B244" s="180"/>
      <c r="D244" s="54"/>
      <c r="K244" s="542"/>
      <c r="M244" s="36"/>
      <c r="N244" s="36"/>
    </row>
    <row r="245" spans="2:14" s="51" customFormat="1">
      <c r="B245" s="180"/>
      <c r="D245" s="54"/>
      <c r="K245" s="542"/>
      <c r="M245" s="36"/>
      <c r="N245" s="36"/>
    </row>
    <row r="246" spans="2:14" s="51" customFormat="1">
      <c r="B246" s="180"/>
      <c r="D246" s="54"/>
      <c r="K246" s="542"/>
      <c r="M246" s="36"/>
      <c r="N246" s="36"/>
    </row>
    <row r="247" spans="2:14" s="51" customFormat="1">
      <c r="B247" s="180"/>
      <c r="D247" s="54"/>
      <c r="K247" s="542"/>
      <c r="M247" s="36"/>
      <c r="N247" s="36"/>
    </row>
    <row r="248" spans="2:14" s="51" customFormat="1">
      <c r="B248" s="180"/>
      <c r="D248" s="54"/>
      <c r="K248" s="542"/>
      <c r="M248" s="36"/>
      <c r="N248" s="36"/>
    </row>
    <row r="249" spans="2:14" s="51" customFormat="1">
      <c r="B249" s="180"/>
      <c r="D249" s="54"/>
      <c r="K249" s="542"/>
      <c r="M249" s="36"/>
      <c r="N249" s="36"/>
    </row>
    <row r="250" spans="2:14" s="51" customFormat="1">
      <c r="B250" s="180"/>
      <c r="D250" s="54"/>
      <c r="K250" s="542"/>
      <c r="M250" s="36"/>
      <c r="N250" s="36"/>
    </row>
    <row r="251" spans="2:14" s="51" customFormat="1">
      <c r="B251" s="180"/>
      <c r="D251" s="54"/>
      <c r="K251" s="542"/>
      <c r="M251" s="36"/>
      <c r="N251" s="36"/>
    </row>
    <row r="252" spans="2:14" s="51" customFormat="1">
      <c r="B252" s="180"/>
      <c r="D252" s="54"/>
      <c r="K252" s="542"/>
      <c r="M252" s="36"/>
      <c r="N252" s="36"/>
    </row>
    <row r="253" spans="2:14" s="51" customFormat="1">
      <c r="B253" s="180"/>
      <c r="D253" s="54"/>
      <c r="K253" s="542"/>
      <c r="M253" s="36"/>
      <c r="N253" s="36"/>
    </row>
    <row r="254" spans="2:14" s="51" customFormat="1">
      <c r="B254" s="180"/>
      <c r="D254" s="54"/>
      <c r="K254" s="542"/>
      <c r="M254" s="36"/>
      <c r="N254" s="36"/>
    </row>
    <row r="255" spans="2:14" s="51" customFormat="1">
      <c r="B255" s="180"/>
      <c r="D255" s="54"/>
      <c r="K255" s="542"/>
      <c r="M255" s="36"/>
      <c r="N255" s="36"/>
    </row>
    <row r="256" spans="2:14" s="51" customFormat="1">
      <c r="B256" s="180"/>
      <c r="D256" s="54"/>
      <c r="K256" s="542"/>
      <c r="M256" s="36"/>
      <c r="N256" s="36"/>
    </row>
    <row r="257" spans="2:14" s="51" customFormat="1">
      <c r="B257" s="180"/>
      <c r="D257" s="54"/>
      <c r="K257" s="542"/>
      <c r="M257" s="36"/>
      <c r="N257" s="36"/>
    </row>
    <row r="258" spans="2:14" s="51" customFormat="1">
      <c r="B258" s="180"/>
      <c r="D258" s="54"/>
      <c r="K258" s="542"/>
      <c r="M258" s="36"/>
      <c r="N258" s="36"/>
    </row>
    <row r="259" spans="2:14" s="51" customFormat="1">
      <c r="B259" s="180"/>
      <c r="D259" s="54"/>
      <c r="K259" s="542"/>
      <c r="M259" s="36"/>
      <c r="N259" s="36"/>
    </row>
    <row r="260" spans="2:14" s="51" customFormat="1">
      <c r="B260" s="180"/>
      <c r="D260" s="54"/>
      <c r="K260" s="542"/>
      <c r="M260" s="36"/>
      <c r="N260" s="36"/>
    </row>
    <row r="261" spans="2:14" s="51" customFormat="1">
      <c r="B261" s="180"/>
      <c r="D261" s="54"/>
      <c r="K261" s="542"/>
      <c r="M261" s="36"/>
      <c r="N261" s="36"/>
    </row>
    <row r="262" spans="2:14" s="51" customFormat="1">
      <c r="B262" s="180"/>
      <c r="D262" s="54"/>
      <c r="K262" s="542"/>
      <c r="M262" s="36"/>
      <c r="N262" s="36"/>
    </row>
    <row r="263" spans="2:14" s="51" customFormat="1">
      <c r="B263" s="180"/>
      <c r="D263" s="54"/>
      <c r="K263" s="542"/>
      <c r="M263" s="36"/>
      <c r="N263" s="36"/>
    </row>
    <row r="264" spans="2:14" s="51" customFormat="1">
      <c r="B264" s="180"/>
      <c r="D264" s="54"/>
      <c r="K264" s="542"/>
      <c r="M264" s="36"/>
      <c r="N264" s="36"/>
    </row>
    <row r="265" spans="2:14" s="51" customFormat="1">
      <c r="B265" s="180"/>
      <c r="D265" s="54"/>
      <c r="K265" s="542"/>
      <c r="M265" s="36"/>
      <c r="N265" s="36"/>
    </row>
    <row r="266" spans="2:14" s="51" customFormat="1">
      <c r="B266" s="180"/>
      <c r="D266" s="54"/>
      <c r="K266" s="542"/>
      <c r="M266" s="36"/>
      <c r="N266" s="36"/>
    </row>
    <row r="267" spans="2:14" s="51" customFormat="1">
      <c r="B267" s="180"/>
      <c r="D267" s="54"/>
      <c r="K267" s="542"/>
      <c r="M267" s="36"/>
      <c r="N267" s="36"/>
    </row>
    <row r="268" spans="2:14" s="51" customFormat="1">
      <c r="B268" s="180"/>
      <c r="D268" s="54"/>
      <c r="K268" s="542"/>
      <c r="M268" s="36"/>
      <c r="N268" s="36"/>
    </row>
    <row r="269" spans="2:14" s="51" customFormat="1">
      <c r="B269" s="180"/>
      <c r="D269" s="54"/>
      <c r="K269" s="542"/>
      <c r="M269" s="36"/>
      <c r="N269" s="36"/>
    </row>
    <row r="270" spans="2:14" s="51" customFormat="1">
      <c r="B270" s="180"/>
      <c r="D270" s="54"/>
      <c r="K270" s="542"/>
      <c r="M270" s="36"/>
      <c r="N270" s="36"/>
    </row>
    <row r="271" spans="2:14" s="51" customFormat="1">
      <c r="B271" s="180"/>
      <c r="D271" s="54"/>
      <c r="K271" s="542"/>
      <c r="M271" s="36"/>
      <c r="N271" s="36"/>
    </row>
    <row r="272" spans="2:14" s="51" customFormat="1">
      <c r="B272" s="180"/>
      <c r="D272" s="54"/>
      <c r="K272" s="542"/>
      <c r="M272" s="36"/>
      <c r="N272" s="36"/>
    </row>
    <row r="273" spans="2:14" s="51" customFormat="1">
      <c r="B273" s="180"/>
      <c r="D273" s="54"/>
      <c r="K273" s="542"/>
      <c r="M273" s="36"/>
      <c r="N273" s="36"/>
    </row>
    <row r="274" spans="2:14" s="51" customFormat="1">
      <c r="B274" s="180"/>
      <c r="D274" s="54"/>
      <c r="K274" s="542"/>
      <c r="M274" s="36"/>
      <c r="N274" s="36"/>
    </row>
    <row r="275" spans="2:14" s="51" customFormat="1">
      <c r="B275" s="180"/>
      <c r="D275" s="54"/>
      <c r="K275" s="542"/>
      <c r="M275" s="36"/>
      <c r="N275" s="36"/>
    </row>
    <row r="276" spans="2:14" s="51" customFormat="1">
      <c r="B276" s="180"/>
      <c r="D276" s="54"/>
      <c r="K276" s="542"/>
      <c r="M276" s="36"/>
      <c r="N276" s="36"/>
    </row>
    <row r="277" spans="2:14" s="51" customFormat="1">
      <c r="B277" s="180"/>
      <c r="D277" s="54"/>
      <c r="K277" s="542"/>
      <c r="M277" s="36"/>
      <c r="N277" s="36"/>
    </row>
    <row r="278" spans="2:14" s="51" customFormat="1">
      <c r="B278" s="180"/>
      <c r="D278" s="54"/>
      <c r="K278" s="542"/>
      <c r="M278" s="36"/>
      <c r="N278" s="36"/>
    </row>
    <row r="279" spans="2:14" s="51" customFormat="1">
      <c r="B279" s="180"/>
      <c r="D279" s="54"/>
      <c r="K279" s="542"/>
      <c r="M279" s="36"/>
      <c r="N279" s="36"/>
    </row>
    <row r="280" spans="2:14" s="51" customFormat="1">
      <c r="B280" s="180"/>
      <c r="D280" s="54"/>
      <c r="K280" s="542"/>
      <c r="M280" s="36"/>
      <c r="N280" s="36"/>
    </row>
    <row r="281" spans="2:14" s="51" customFormat="1">
      <c r="B281" s="180"/>
      <c r="D281" s="54"/>
      <c r="K281" s="542"/>
      <c r="M281" s="36"/>
      <c r="N281" s="36"/>
    </row>
    <row r="282" spans="2:14" s="51" customFormat="1">
      <c r="B282" s="180"/>
      <c r="D282" s="54"/>
      <c r="K282" s="542"/>
      <c r="M282" s="36"/>
      <c r="N282" s="36"/>
    </row>
    <row r="283" spans="2:14" s="51" customFormat="1">
      <c r="B283" s="180"/>
      <c r="D283" s="54"/>
      <c r="K283" s="542"/>
      <c r="M283" s="36"/>
      <c r="N283" s="36"/>
    </row>
    <row r="284" spans="2:14" s="51" customFormat="1">
      <c r="B284" s="180"/>
      <c r="D284" s="54"/>
      <c r="K284" s="542"/>
      <c r="M284" s="36"/>
      <c r="N284" s="36"/>
    </row>
    <row r="285" spans="2:14" s="51" customFormat="1">
      <c r="B285" s="180"/>
      <c r="D285" s="54"/>
      <c r="K285" s="542"/>
      <c r="M285" s="36"/>
      <c r="N285" s="36"/>
    </row>
    <row r="286" spans="2:14" s="51" customFormat="1">
      <c r="B286" s="180"/>
      <c r="D286" s="54"/>
      <c r="K286" s="542"/>
      <c r="M286" s="36"/>
      <c r="N286" s="36"/>
    </row>
    <row r="287" spans="2:14" s="51" customFormat="1">
      <c r="B287" s="180"/>
      <c r="D287" s="54"/>
      <c r="K287" s="542"/>
      <c r="M287" s="36"/>
      <c r="N287" s="36"/>
    </row>
    <row r="288" spans="2:14" s="51" customFormat="1">
      <c r="B288" s="180"/>
      <c r="D288" s="54"/>
      <c r="K288" s="542"/>
      <c r="M288" s="36"/>
      <c r="N288" s="36"/>
    </row>
    <row r="289" spans="2:14" s="51" customFormat="1">
      <c r="B289" s="180"/>
      <c r="D289" s="54"/>
      <c r="K289" s="542"/>
      <c r="M289" s="36"/>
      <c r="N289" s="36"/>
    </row>
    <row r="290" spans="2:14" s="51" customFormat="1">
      <c r="B290" s="180"/>
      <c r="D290" s="54"/>
      <c r="K290" s="542"/>
      <c r="M290" s="36"/>
      <c r="N290" s="36"/>
    </row>
    <row r="291" spans="2:14" s="51" customFormat="1">
      <c r="B291" s="180"/>
      <c r="D291" s="54"/>
      <c r="K291" s="542"/>
      <c r="M291" s="36"/>
      <c r="N291" s="36"/>
    </row>
    <row r="292" spans="2:14" s="51" customFormat="1">
      <c r="B292" s="180"/>
      <c r="D292" s="54"/>
      <c r="K292" s="542"/>
      <c r="M292" s="36"/>
      <c r="N292" s="36"/>
    </row>
    <row r="293" spans="2:14" s="51" customFormat="1">
      <c r="B293" s="180"/>
      <c r="D293" s="54"/>
      <c r="K293" s="542"/>
      <c r="M293" s="36"/>
      <c r="N293" s="36"/>
    </row>
    <row r="294" spans="2:14" s="51" customFormat="1">
      <c r="B294" s="180"/>
      <c r="D294" s="54"/>
      <c r="K294" s="542"/>
      <c r="M294" s="36"/>
      <c r="N294" s="36"/>
    </row>
    <row r="295" spans="2:14" s="51" customFormat="1">
      <c r="B295" s="180"/>
      <c r="D295" s="54"/>
      <c r="K295" s="542"/>
      <c r="M295" s="36"/>
      <c r="N295" s="36"/>
    </row>
    <row r="296" spans="2:14" s="51" customFormat="1">
      <c r="B296" s="180"/>
      <c r="D296" s="54"/>
      <c r="K296" s="542"/>
      <c r="M296" s="36"/>
      <c r="N296" s="36"/>
    </row>
    <row r="297" spans="2:14" s="51" customFormat="1">
      <c r="B297" s="180"/>
      <c r="D297" s="54"/>
      <c r="K297" s="542"/>
      <c r="M297" s="36"/>
      <c r="N297" s="36"/>
    </row>
    <row r="298" spans="2:14" s="51" customFormat="1">
      <c r="B298" s="180"/>
      <c r="D298" s="54"/>
      <c r="K298" s="542"/>
      <c r="M298" s="36"/>
      <c r="N298" s="36"/>
    </row>
    <row r="299" spans="2:14" s="51" customFormat="1">
      <c r="B299" s="180"/>
      <c r="D299" s="54"/>
      <c r="K299" s="542"/>
      <c r="M299" s="36"/>
      <c r="N299" s="36"/>
    </row>
    <row r="300" spans="2:14" s="51" customFormat="1">
      <c r="B300" s="180"/>
      <c r="D300" s="54"/>
      <c r="K300" s="542"/>
      <c r="M300" s="36"/>
      <c r="N300" s="36"/>
    </row>
    <row r="301" spans="2:14" s="51" customFormat="1">
      <c r="B301" s="180"/>
      <c r="D301" s="54"/>
      <c r="K301" s="542"/>
      <c r="M301" s="36"/>
      <c r="N301" s="36"/>
    </row>
    <row r="302" spans="2:14" s="51" customFormat="1">
      <c r="B302" s="180"/>
      <c r="D302" s="54"/>
      <c r="K302" s="542"/>
      <c r="M302" s="36"/>
      <c r="N302" s="36"/>
    </row>
    <row r="303" spans="2:14" s="51" customFormat="1">
      <c r="B303" s="180"/>
      <c r="D303" s="54"/>
      <c r="K303" s="542"/>
      <c r="M303" s="36"/>
      <c r="N303" s="36"/>
    </row>
    <row r="304" spans="2:14" s="51" customFormat="1">
      <c r="B304" s="180"/>
      <c r="D304" s="54"/>
      <c r="K304" s="542"/>
      <c r="M304" s="36"/>
      <c r="N304" s="36"/>
    </row>
    <row r="305" spans="2:14" s="51" customFormat="1">
      <c r="B305" s="180"/>
      <c r="D305" s="54"/>
      <c r="K305" s="542"/>
      <c r="M305" s="36"/>
      <c r="N305" s="36"/>
    </row>
    <row r="306" spans="2:14" s="51" customFormat="1">
      <c r="B306" s="180"/>
      <c r="D306" s="54"/>
      <c r="K306" s="542"/>
      <c r="M306" s="36"/>
      <c r="N306" s="36"/>
    </row>
    <row r="307" spans="2:14" s="51" customFormat="1">
      <c r="B307" s="180"/>
      <c r="D307" s="54"/>
      <c r="K307" s="542"/>
      <c r="M307" s="36"/>
      <c r="N307" s="36"/>
    </row>
    <row r="308" spans="2:14" s="51" customFormat="1">
      <c r="B308" s="180"/>
      <c r="D308" s="54"/>
      <c r="K308" s="542"/>
      <c r="M308" s="36"/>
      <c r="N308" s="36"/>
    </row>
    <row r="309" spans="2:14" s="51" customFormat="1">
      <c r="B309" s="180"/>
      <c r="D309" s="54"/>
      <c r="K309" s="542"/>
      <c r="M309" s="36"/>
      <c r="N309" s="36"/>
    </row>
    <row r="310" spans="2:14" s="51" customFormat="1">
      <c r="B310" s="180"/>
      <c r="D310" s="54"/>
      <c r="K310" s="542"/>
      <c r="M310" s="36"/>
      <c r="N310" s="36"/>
    </row>
    <row r="311" spans="2:14" s="51" customFormat="1">
      <c r="B311" s="180"/>
      <c r="D311" s="54"/>
      <c r="K311" s="542"/>
      <c r="M311" s="36"/>
      <c r="N311" s="36"/>
    </row>
    <row r="312" spans="2:14" s="51" customFormat="1">
      <c r="B312" s="180"/>
      <c r="D312" s="54"/>
      <c r="K312" s="542"/>
      <c r="M312" s="36"/>
      <c r="N312" s="36"/>
    </row>
    <row r="313" spans="2:14" s="51" customFormat="1">
      <c r="B313" s="180"/>
      <c r="D313" s="54"/>
      <c r="K313" s="542"/>
      <c r="M313" s="36"/>
      <c r="N313" s="36"/>
    </row>
    <row r="314" spans="2:14" s="51" customFormat="1">
      <c r="B314" s="180"/>
      <c r="D314" s="54"/>
      <c r="K314" s="542"/>
      <c r="M314" s="36"/>
      <c r="N314" s="36"/>
    </row>
    <row r="315" spans="2:14" s="51" customFormat="1">
      <c r="B315" s="180"/>
      <c r="D315" s="54"/>
      <c r="K315" s="542"/>
      <c r="M315" s="36"/>
      <c r="N315" s="36"/>
    </row>
    <row r="316" spans="2:14" s="51" customFormat="1">
      <c r="B316" s="180"/>
      <c r="D316" s="54"/>
      <c r="K316" s="542"/>
      <c r="M316" s="36"/>
      <c r="N316" s="36"/>
    </row>
    <row r="317" spans="2:14" s="51" customFormat="1">
      <c r="B317" s="180"/>
      <c r="D317" s="54"/>
      <c r="K317" s="542"/>
      <c r="M317" s="36"/>
      <c r="N317" s="36"/>
    </row>
    <row r="318" spans="2:14" s="51" customFormat="1">
      <c r="B318" s="180"/>
      <c r="D318" s="54"/>
      <c r="K318" s="542"/>
      <c r="M318" s="36"/>
      <c r="N318" s="36"/>
    </row>
    <row r="319" spans="2:14" s="51" customFormat="1">
      <c r="B319" s="180"/>
      <c r="D319" s="54"/>
      <c r="K319" s="542"/>
      <c r="M319" s="36"/>
      <c r="N319" s="36"/>
    </row>
    <row r="320" spans="2:14" s="51" customFormat="1">
      <c r="B320" s="180"/>
      <c r="D320" s="54"/>
      <c r="K320" s="542"/>
      <c r="M320" s="36"/>
      <c r="N320" s="36"/>
    </row>
    <row r="321" spans="2:14" s="51" customFormat="1">
      <c r="B321" s="180"/>
      <c r="D321" s="54"/>
      <c r="K321" s="542"/>
      <c r="M321" s="36"/>
      <c r="N321" s="36"/>
    </row>
    <row r="322" spans="2:14" s="51" customFormat="1">
      <c r="B322" s="180"/>
      <c r="D322" s="54"/>
      <c r="K322" s="542"/>
      <c r="M322" s="36"/>
      <c r="N322" s="36"/>
    </row>
    <row r="323" spans="2:14" s="51" customFormat="1">
      <c r="B323" s="180"/>
      <c r="D323" s="54"/>
      <c r="K323" s="542"/>
      <c r="M323" s="36"/>
      <c r="N323" s="36"/>
    </row>
    <row r="324" spans="2:14" s="51" customFormat="1">
      <c r="B324" s="180"/>
      <c r="D324" s="54"/>
      <c r="K324" s="542"/>
      <c r="M324" s="36"/>
      <c r="N324" s="36"/>
    </row>
    <row r="325" spans="2:14" s="51" customFormat="1">
      <c r="B325" s="180"/>
      <c r="D325" s="54"/>
      <c r="K325" s="542"/>
      <c r="M325" s="36"/>
      <c r="N325" s="36"/>
    </row>
    <row r="326" spans="2:14" s="51" customFormat="1">
      <c r="B326" s="180"/>
      <c r="D326" s="54"/>
      <c r="K326" s="542"/>
      <c r="M326" s="36"/>
      <c r="N326" s="36"/>
    </row>
    <row r="327" spans="2:14" s="51" customFormat="1">
      <c r="B327" s="180"/>
      <c r="D327" s="54"/>
      <c r="K327" s="542"/>
      <c r="M327" s="36"/>
      <c r="N327" s="36"/>
    </row>
    <row r="328" spans="2:14" s="51" customFormat="1">
      <c r="B328" s="180"/>
      <c r="D328" s="54"/>
      <c r="K328" s="542"/>
      <c r="M328" s="36"/>
      <c r="N328" s="36"/>
    </row>
    <row r="329" spans="2:14" s="51" customFormat="1">
      <c r="B329" s="180"/>
      <c r="D329" s="54"/>
      <c r="K329" s="542"/>
      <c r="M329" s="36"/>
      <c r="N329" s="36"/>
    </row>
    <row r="330" spans="2:14" s="51" customFormat="1">
      <c r="B330" s="180"/>
      <c r="D330" s="54"/>
      <c r="K330" s="542"/>
      <c r="M330" s="36"/>
      <c r="N330" s="36"/>
    </row>
    <row r="331" spans="2:14" s="51" customFormat="1">
      <c r="B331" s="180"/>
      <c r="D331" s="54"/>
      <c r="K331" s="542"/>
      <c r="M331" s="36"/>
      <c r="N331" s="36"/>
    </row>
    <row r="332" spans="2:14" s="51" customFormat="1">
      <c r="B332" s="180"/>
      <c r="D332" s="54"/>
      <c r="K332" s="542"/>
      <c r="M332" s="36"/>
      <c r="N332" s="36"/>
    </row>
    <row r="333" spans="2:14" s="51" customFormat="1">
      <c r="B333" s="180"/>
      <c r="D333" s="54"/>
      <c r="K333" s="542"/>
      <c r="M333" s="36"/>
      <c r="N333" s="36"/>
    </row>
    <row r="334" spans="2:14" s="51" customFormat="1">
      <c r="B334" s="180"/>
      <c r="D334" s="54"/>
      <c r="K334" s="542"/>
      <c r="M334" s="36"/>
      <c r="N334" s="36"/>
    </row>
    <row r="335" spans="2:14" s="51" customFormat="1">
      <c r="B335" s="180"/>
      <c r="D335" s="54"/>
      <c r="K335" s="542"/>
      <c r="M335" s="36"/>
      <c r="N335" s="36"/>
    </row>
    <row r="336" spans="2:14" s="51" customFormat="1">
      <c r="B336" s="180"/>
      <c r="D336" s="54"/>
      <c r="K336" s="542"/>
      <c r="M336" s="36"/>
      <c r="N336" s="36"/>
    </row>
    <row r="337" spans="2:14" s="51" customFormat="1">
      <c r="B337" s="180"/>
      <c r="D337" s="54"/>
      <c r="K337" s="542"/>
      <c r="M337" s="36"/>
      <c r="N337" s="36"/>
    </row>
    <row r="338" spans="2:14" s="51" customFormat="1">
      <c r="B338" s="180"/>
      <c r="D338" s="54"/>
      <c r="K338" s="542"/>
      <c r="M338" s="36"/>
      <c r="N338" s="36"/>
    </row>
    <row r="339" spans="2:14" s="51" customFormat="1">
      <c r="B339" s="180"/>
      <c r="D339" s="54"/>
      <c r="K339" s="542"/>
      <c r="M339" s="36"/>
      <c r="N339" s="36"/>
    </row>
    <row r="340" spans="2:14" s="51" customFormat="1">
      <c r="B340" s="180"/>
      <c r="D340" s="54"/>
      <c r="K340" s="542"/>
      <c r="M340" s="36"/>
      <c r="N340" s="36"/>
    </row>
    <row r="341" spans="2:14" s="51" customFormat="1">
      <c r="B341" s="180"/>
      <c r="D341" s="54"/>
      <c r="K341" s="542"/>
      <c r="M341" s="36"/>
      <c r="N341" s="36"/>
    </row>
    <row r="342" spans="2:14" s="51" customFormat="1">
      <c r="B342" s="180"/>
      <c r="D342" s="54"/>
      <c r="K342" s="542"/>
      <c r="M342" s="36"/>
      <c r="N342" s="36"/>
    </row>
    <row r="343" spans="2:14" s="51" customFormat="1">
      <c r="B343" s="180"/>
      <c r="D343" s="54"/>
      <c r="K343" s="542"/>
      <c r="M343" s="36"/>
      <c r="N343" s="36"/>
    </row>
    <row r="344" spans="2:14" s="51" customFormat="1">
      <c r="B344" s="180"/>
      <c r="D344" s="54"/>
      <c r="K344" s="542"/>
      <c r="M344" s="36"/>
      <c r="N344" s="36"/>
    </row>
    <row r="345" spans="2:14" s="51" customFormat="1">
      <c r="B345" s="180"/>
      <c r="D345" s="54"/>
      <c r="K345" s="542"/>
      <c r="M345" s="36"/>
      <c r="N345" s="36"/>
    </row>
    <row r="346" spans="2:14" s="51" customFormat="1">
      <c r="B346" s="180"/>
      <c r="D346" s="54"/>
      <c r="K346" s="542"/>
      <c r="M346" s="36"/>
      <c r="N346" s="36"/>
    </row>
    <row r="347" spans="2:14" s="51" customFormat="1">
      <c r="B347" s="180"/>
      <c r="D347" s="54"/>
      <c r="K347" s="542"/>
      <c r="M347" s="36"/>
      <c r="N347" s="36"/>
    </row>
    <row r="348" spans="2:14" s="51" customFormat="1">
      <c r="B348" s="180"/>
      <c r="D348" s="54"/>
      <c r="K348" s="542"/>
      <c r="M348" s="36"/>
      <c r="N348" s="36"/>
    </row>
    <row r="349" spans="2:14" s="51" customFormat="1">
      <c r="B349" s="180"/>
      <c r="D349" s="54"/>
      <c r="K349" s="542"/>
      <c r="M349" s="36"/>
      <c r="N349" s="36"/>
    </row>
    <row r="350" spans="2:14" s="51" customFormat="1">
      <c r="B350" s="180"/>
      <c r="D350" s="54"/>
      <c r="K350" s="542"/>
      <c r="M350" s="36"/>
      <c r="N350" s="36"/>
    </row>
  </sheetData>
  <mergeCells count="6">
    <mergeCell ref="A18:K18"/>
    <mergeCell ref="A1:C1"/>
    <mergeCell ref="D4:H4"/>
    <mergeCell ref="A7:K7"/>
    <mergeCell ref="A15:K15"/>
    <mergeCell ref="F6:G6"/>
  </mergeCells>
  <conditionalFormatting sqref="A16">
    <cfRule type="colorScale" priority="20">
      <colorScale>
        <cfvo type="min"/>
        <cfvo type="percentile" val="50"/>
        <cfvo type="max"/>
        <color rgb="FFF8696B"/>
        <color rgb="FFFFEB84"/>
        <color rgb="FF63BE7B"/>
      </colorScale>
    </cfRule>
  </conditionalFormatting>
  <conditionalFormatting sqref="A9:K14 C19:K21 A19:A300 B19:B350 J22:K22 C22:C23 F23:K23 C24:H25 J24:K25 C26:K26 D27 F27:K27 C28:K300">
    <cfRule type="expression" dxfId="27" priority="8" stopIfTrue="1">
      <formula>ISNUMBER(SEARCH("Closed",$J9))</formula>
    </cfRule>
    <cfRule type="expression" dxfId="26" priority="9" stopIfTrue="1">
      <formula>IF($B9="Minor", TRUE, FALSE)</formula>
    </cfRule>
    <cfRule type="expression" dxfId="25" priority="10" stopIfTrue="1">
      <formula>IF(OR($B9="Major",$B9="Pre-Condition"), TRUE, FALSE)</formula>
    </cfRule>
  </conditionalFormatting>
  <conditionalFormatting sqref="A15:K18">
    <cfRule type="expression" dxfId="24" priority="21" stopIfTrue="1">
      <formula>ISNUMBER(SEARCH("Closed",$J15))</formula>
    </cfRule>
    <cfRule type="expression" dxfId="23" priority="22" stopIfTrue="1">
      <formula>IF($B15="Minor", TRUE, FALSE)</formula>
    </cfRule>
    <cfRule type="expression" dxfId="22" priority="23" stopIfTrue="1">
      <formula>IF(OR($B15="Major",$B15="Pre-Condition"), TRUE, FALSE)</formula>
    </cfRule>
  </conditionalFormatting>
  <conditionalFormatting sqref="B8">
    <cfRule type="expression" dxfId="21" priority="14" stopIfTrue="1">
      <formula>ISNUMBER(SEARCH("Closed",$J8))</formula>
    </cfRule>
    <cfRule type="expression" dxfId="20" priority="15" stopIfTrue="1">
      <formula>IF($B8="Minor", TRUE, FALSE)</formula>
    </cfRule>
    <cfRule type="expression" dxfId="19" priority="16" stopIfTrue="1">
      <formula>IF(OR($B8="Major",$B8="Pre-Condition"), TRUE, FALSE)</formula>
    </cfRule>
  </conditionalFormatting>
  <conditionalFormatting sqref="D22:H22">
    <cfRule type="expression" dxfId="18" priority="5" stopIfTrue="1">
      <formula>ISNUMBER(SEARCH("Closed",$J22))</formula>
    </cfRule>
    <cfRule type="expression" dxfId="17" priority="6" stopIfTrue="1">
      <formula>IF($B22="Minor", TRUE, FALSE)</formula>
    </cfRule>
    <cfRule type="expression" dxfId="16" priority="7" stopIfTrue="1">
      <formula>IF(OR($B22="Major",$B22="Pre-Condition"), TRUE, FALSE)</formula>
    </cfRule>
  </conditionalFormatting>
  <conditionalFormatting sqref="E27">
    <cfRule type="expression" dxfId="15" priority="1">
      <formula>AND($R27, NOT($V27), OR(E$4 = TRUE, AND(E$4 = "Conditional1", $T27), AND(E$4 = "Conditional2", $U27)), ISBLANK(E27))</formula>
    </cfRule>
  </conditionalFormatting>
  <conditionalFormatting sqref="I22">
    <cfRule type="expression" dxfId="14" priority="2">
      <formula>AND($R22, NOT($V22), OR(I$4 = TRUE, AND(I$4 = "Conditional1", $T22), AND(I$4 = "Conditional2", $U22)), ISBLANK(I22))</formula>
    </cfRule>
  </conditionalFormatting>
  <conditionalFormatting sqref="I24:I25">
    <cfRule type="expression" dxfId="13" priority="3">
      <formula>AND($R24, NOT($V24), OR(I$4 = TRUE, AND(I$4 = "Conditional1", $T24), AND(I$4 = "Conditional2", $U24)), ISBLANK(I24))</formula>
    </cfRule>
  </conditionalFormatting>
  <dataValidations count="1">
    <dataValidation type="list" allowBlank="1" showInputMessage="1" showErrorMessage="1" sqref="B8:B14 B16:B17 B19:B350" xr:uid="{00000000-0002-0000-0200-000000000000}">
      <formula1>$N$1:$N$3</formula1>
    </dataValidation>
  </dataValidations>
  <pageMargins left="0.74803149606299213" right="0.74803149606299213" top="0.98425196850393704" bottom="0.98425196850393704" header="0.51181102362204722" footer="0.51181102362204722"/>
  <pageSetup paperSize="9" scale="38" fitToHeight="0" orientation="landscape" horizontalDpi="4294967294" r:id="rId1"/>
  <headerFooter alignWithMargins="0"/>
  <rowBreaks count="1" manualBreakCount="1">
    <brk id="16" max="10"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0"/>
  <sheetViews>
    <sheetView view="pageBreakPreview" zoomScaleNormal="75" zoomScaleSheetLayoutView="100" workbookViewId="0"/>
  </sheetViews>
  <sheetFormatPr defaultColWidth="9" defaultRowHeight="14.1"/>
  <cols>
    <col min="1" max="1" width="8.140625" style="112" customWidth="1"/>
    <col min="2" max="2" width="78.85546875" style="51" customWidth="1"/>
    <col min="3" max="3" width="3" style="114" customWidth="1"/>
    <col min="4" max="4" width="19" style="60" customWidth="1"/>
    <col min="5" max="16384" width="9" style="36"/>
  </cols>
  <sheetData>
    <row r="1" spans="1:4" ht="27.95">
      <c r="A1" s="107">
        <v>3</v>
      </c>
      <c r="B1" s="108" t="s">
        <v>385</v>
      </c>
      <c r="C1" s="109"/>
      <c r="D1" s="57"/>
    </row>
    <row r="2" spans="1:4">
      <c r="A2" s="110">
        <v>3.1</v>
      </c>
      <c r="B2" s="111" t="s">
        <v>386</v>
      </c>
      <c r="C2" s="109"/>
      <c r="D2" s="57"/>
    </row>
    <row r="3" spans="1:4">
      <c r="B3" s="113" t="s">
        <v>387</v>
      </c>
      <c r="C3" s="109"/>
      <c r="D3" s="57"/>
    </row>
    <row r="4" spans="1:4">
      <c r="B4" s="83"/>
    </row>
    <row r="5" spans="1:4">
      <c r="B5" s="113" t="s">
        <v>388</v>
      </c>
      <c r="C5" s="109"/>
      <c r="D5" s="57"/>
    </row>
    <row r="6" spans="1:4">
      <c r="B6" s="113" t="s">
        <v>389</v>
      </c>
      <c r="C6" s="109"/>
      <c r="D6" s="57"/>
    </row>
    <row r="7" spans="1:4">
      <c r="B7" s="113" t="s">
        <v>390</v>
      </c>
    </row>
    <row r="8" spans="1:4">
      <c r="B8" s="115" t="s">
        <v>391</v>
      </c>
    </row>
    <row r="9" spans="1:4">
      <c r="B9" s="115" t="s">
        <v>392</v>
      </c>
    </row>
    <row r="10" spans="1:4">
      <c r="B10" s="115" t="s">
        <v>393</v>
      </c>
    </row>
    <row r="11" spans="1:4">
      <c r="B11" s="115" t="s">
        <v>394</v>
      </c>
    </row>
    <row r="12" spans="1:4">
      <c r="B12" s="115" t="s">
        <v>395</v>
      </c>
    </row>
    <row r="13" spans="1:4">
      <c r="B13" s="115" t="s">
        <v>396</v>
      </c>
    </row>
    <row r="14" spans="1:4">
      <c r="B14" s="115" t="s">
        <v>397</v>
      </c>
    </row>
    <row r="15" spans="1:4">
      <c r="B15" s="115" t="s">
        <v>398</v>
      </c>
    </row>
    <row r="16" spans="1:4">
      <c r="B16" s="115" t="s">
        <v>399</v>
      </c>
    </row>
    <row r="17" spans="1:4">
      <c r="B17" s="115" t="s">
        <v>400</v>
      </c>
    </row>
    <row r="18" spans="1:4">
      <c r="B18" s="115" t="s">
        <v>401</v>
      </c>
    </row>
    <row r="19" spans="1:4">
      <c r="B19" s="115" t="s">
        <v>402</v>
      </c>
    </row>
    <row r="20" spans="1:4">
      <c r="B20" s="115"/>
    </row>
    <row r="21" spans="1:4">
      <c r="B21" s="113" t="s">
        <v>403</v>
      </c>
      <c r="C21" s="109"/>
      <c r="D21" s="57"/>
    </row>
    <row r="22" spans="1:4" ht="27.95">
      <c r="B22" s="115" t="s">
        <v>404</v>
      </c>
    </row>
    <row r="23" spans="1:4">
      <c r="B23" s="115"/>
    </row>
    <row r="24" spans="1:4">
      <c r="A24" s="117" t="s">
        <v>405</v>
      </c>
      <c r="B24" s="36" t="s">
        <v>406</v>
      </c>
    </row>
    <row r="25" spans="1:4">
      <c r="A25" s="117"/>
      <c r="B25" s="36" t="s">
        <v>407</v>
      </c>
    </row>
    <row r="26" spans="1:4" ht="27.95">
      <c r="A26" s="117"/>
      <c r="B26" s="148" t="s">
        <v>408</v>
      </c>
    </row>
    <row r="27" spans="1:4">
      <c r="A27" s="117"/>
      <c r="B27" s="36"/>
    </row>
    <row r="28" spans="1:4" hidden="1">
      <c r="A28" s="117" t="s">
        <v>409</v>
      </c>
      <c r="B28" s="36" t="s">
        <v>410</v>
      </c>
    </row>
    <row r="29" spans="1:4" hidden="1">
      <c r="B29" s="83"/>
    </row>
    <row r="30" spans="1:4">
      <c r="A30" s="110">
        <v>3.2</v>
      </c>
      <c r="B30" s="116" t="s">
        <v>411</v>
      </c>
      <c r="C30" s="109"/>
      <c r="D30" s="57"/>
    </row>
    <row r="31" spans="1:4">
      <c r="B31" s="83" t="s">
        <v>412</v>
      </c>
    </row>
    <row r="32" spans="1:4" ht="57.6" customHeight="1">
      <c r="B32" s="83" t="s">
        <v>413</v>
      </c>
    </row>
    <row r="33" spans="1:4" hidden="1">
      <c r="B33" s="83" t="s">
        <v>414</v>
      </c>
    </row>
    <row r="34" spans="1:4" ht="16.5" hidden="1" customHeight="1">
      <c r="B34" s="83" t="s">
        <v>415</v>
      </c>
    </row>
    <row r="35" spans="1:4" ht="16.5" customHeight="1">
      <c r="B35" s="83"/>
    </row>
    <row r="36" spans="1:4">
      <c r="B36" s="83" t="s">
        <v>416</v>
      </c>
    </row>
    <row r="37" spans="1:4">
      <c r="B37" s="83"/>
    </row>
    <row r="38" spans="1:4">
      <c r="A38" s="117" t="s">
        <v>417</v>
      </c>
      <c r="B38" s="113" t="s">
        <v>418</v>
      </c>
      <c r="C38" s="109"/>
      <c r="D38" s="57"/>
    </row>
    <row r="39" spans="1:4">
      <c r="A39" s="117"/>
      <c r="B39" s="115" t="s">
        <v>22</v>
      </c>
      <c r="C39" s="109"/>
      <c r="D39" s="57"/>
    </row>
    <row r="40" spans="1:4">
      <c r="B40" s="83"/>
    </row>
    <row r="41" spans="1:4" s="206" customFormat="1">
      <c r="A41" s="110">
        <v>3.3</v>
      </c>
      <c r="B41" s="116" t="s">
        <v>419</v>
      </c>
      <c r="C41" s="204"/>
      <c r="D41" s="205"/>
    </row>
    <row r="42" spans="1:4" s="206" customFormat="1" ht="27.95">
      <c r="A42" s="207"/>
      <c r="B42" s="83" t="s">
        <v>420</v>
      </c>
      <c r="C42" s="209"/>
      <c r="D42" s="210"/>
    </row>
    <row r="43" spans="1:4" s="206" customFormat="1">
      <c r="A43" s="207"/>
      <c r="B43" s="83" t="s">
        <v>421</v>
      </c>
      <c r="C43" s="209"/>
      <c r="D43" s="210"/>
    </row>
    <row r="44" spans="1:4" s="206" customFormat="1">
      <c r="A44" s="207"/>
      <c r="B44" s="83" t="s">
        <v>421</v>
      </c>
      <c r="C44" s="209"/>
      <c r="D44" s="210"/>
    </row>
    <row r="45" spans="1:4" s="206" customFormat="1">
      <c r="A45" s="207"/>
      <c r="B45" s="83" t="s">
        <v>422</v>
      </c>
      <c r="C45" s="209"/>
      <c r="D45" s="210"/>
    </row>
    <row r="46" spans="1:4" s="206" customFormat="1">
      <c r="A46" s="207"/>
      <c r="B46" s="208"/>
      <c r="C46" s="209"/>
      <c r="D46" s="210"/>
    </row>
    <row r="47" spans="1:4">
      <c r="A47" s="110">
        <v>3.4</v>
      </c>
      <c r="B47" s="116" t="s">
        <v>423</v>
      </c>
      <c r="C47" s="109"/>
      <c r="D47" s="52"/>
    </row>
    <row r="48" spans="1:4">
      <c r="B48" s="83" t="s">
        <v>424</v>
      </c>
      <c r="D48" s="51"/>
    </row>
    <row r="49" spans="1:4">
      <c r="B49" s="83"/>
    </row>
    <row r="50" spans="1:4">
      <c r="A50" s="110">
        <v>3.5</v>
      </c>
      <c r="B50" s="116" t="s">
        <v>425</v>
      </c>
      <c r="C50" s="109"/>
      <c r="D50" s="57"/>
    </row>
    <row r="51" spans="1:4" ht="99" customHeight="1">
      <c r="B51" s="118" t="s">
        <v>426</v>
      </c>
      <c r="C51" s="119"/>
      <c r="D51" s="63"/>
    </row>
    <row r="52" spans="1:4">
      <c r="B52" s="83"/>
    </row>
    <row r="53" spans="1:4">
      <c r="A53" s="110">
        <v>3.6</v>
      </c>
      <c r="B53" s="116" t="s">
        <v>427</v>
      </c>
      <c r="C53" s="109"/>
      <c r="D53" s="57"/>
    </row>
    <row r="54" spans="1:4" ht="56.1">
      <c r="B54" s="82" t="s">
        <v>428</v>
      </c>
      <c r="C54" s="120"/>
      <c r="D54" s="62"/>
    </row>
    <row r="55" spans="1:4" ht="84">
      <c r="B55" s="82" t="s">
        <v>429</v>
      </c>
      <c r="C55" s="120"/>
      <c r="D55" s="62"/>
    </row>
    <row r="56" spans="1:4" ht="56.1">
      <c r="B56" s="82" t="s">
        <v>430</v>
      </c>
      <c r="C56" s="120"/>
      <c r="D56" s="62"/>
    </row>
    <row r="57" spans="1:4" ht="42">
      <c r="B57" s="83" t="s">
        <v>431</v>
      </c>
    </row>
    <row r="58" spans="1:4" ht="42">
      <c r="B58" s="82" t="s">
        <v>432</v>
      </c>
      <c r="C58" s="120"/>
      <c r="D58" s="62"/>
    </row>
    <row r="59" spans="1:4" ht="69.95">
      <c r="B59" s="82" t="s">
        <v>433</v>
      </c>
      <c r="C59" s="120"/>
      <c r="D59" s="62"/>
    </row>
    <row r="60" spans="1:4" ht="69.95">
      <c r="B60" s="82" t="s">
        <v>434</v>
      </c>
      <c r="C60" s="120"/>
      <c r="D60" s="62"/>
    </row>
    <row r="61" spans="1:4" ht="69.95">
      <c r="B61" s="82" t="s">
        <v>435</v>
      </c>
      <c r="C61" s="120"/>
      <c r="D61" s="62"/>
    </row>
    <row r="62" spans="1:4" ht="98.1">
      <c r="B62" s="82" t="s">
        <v>436</v>
      </c>
      <c r="C62" s="120"/>
      <c r="D62" s="62"/>
    </row>
    <row r="63" spans="1:4" ht="98.1">
      <c r="B63" s="82" t="s">
        <v>437</v>
      </c>
      <c r="C63" s="120"/>
      <c r="D63" s="62"/>
    </row>
    <row r="64" spans="1:4">
      <c r="B64" s="83"/>
    </row>
    <row r="65" spans="1:4">
      <c r="A65" s="110">
        <v>3.7</v>
      </c>
      <c r="B65" s="116" t="s">
        <v>438</v>
      </c>
      <c r="C65" s="109"/>
      <c r="D65" s="52"/>
    </row>
    <row r="66" spans="1:4" ht="153.94999999999999">
      <c r="A66" s="117" t="s">
        <v>439</v>
      </c>
      <c r="B66" s="113" t="s">
        <v>440</v>
      </c>
      <c r="C66" s="109"/>
      <c r="D66" s="52"/>
    </row>
    <row r="67" spans="1:4" ht="56.1">
      <c r="A67" s="117" t="s">
        <v>441</v>
      </c>
      <c r="B67" s="113" t="s">
        <v>442</v>
      </c>
      <c r="C67" s="109"/>
      <c r="D67" s="52"/>
    </row>
    <row r="68" spans="1:4" hidden="1">
      <c r="A68" s="117"/>
      <c r="B68" s="101" t="s">
        <v>443</v>
      </c>
      <c r="C68" s="109"/>
      <c r="D68" s="52"/>
    </row>
    <row r="69" spans="1:4" s="64" customFormat="1" ht="27.95">
      <c r="A69" s="112"/>
      <c r="B69" s="11" t="s">
        <v>444</v>
      </c>
      <c r="C69" s="120"/>
      <c r="D69" s="62"/>
    </row>
    <row r="70" spans="1:4" s="64" customFormat="1" ht="42" hidden="1">
      <c r="A70" s="201" t="s">
        <v>445</v>
      </c>
      <c r="B70" s="200" t="s">
        <v>446</v>
      </c>
      <c r="C70" s="120"/>
      <c r="D70" s="62"/>
    </row>
    <row r="71" spans="1:4" ht="46.5" customHeight="1">
      <c r="A71" s="121" t="s">
        <v>447</v>
      </c>
      <c r="B71" s="215" t="s">
        <v>448</v>
      </c>
      <c r="C71" s="120"/>
      <c r="D71" s="53"/>
    </row>
    <row r="72" spans="1:4" ht="46.5" hidden="1" customHeight="1">
      <c r="A72" s="121"/>
      <c r="B72" s="215" t="s">
        <v>449</v>
      </c>
      <c r="C72" s="120"/>
      <c r="D72" s="53"/>
    </row>
    <row r="73" spans="1:4">
      <c r="A73" s="121"/>
      <c r="B73" s="82"/>
      <c r="C73" s="120"/>
      <c r="D73" s="53"/>
    </row>
    <row r="74" spans="1:4">
      <c r="A74" s="201" t="s">
        <v>450</v>
      </c>
      <c r="B74" s="216" t="s">
        <v>451</v>
      </c>
      <c r="C74" s="120"/>
      <c r="D74" s="53"/>
    </row>
    <row r="75" spans="1:4">
      <c r="B75" s="83"/>
    </row>
    <row r="76" spans="1:4">
      <c r="A76" s="117" t="s">
        <v>439</v>
      </c>
      <c r="B76" s="113" t="s">
        <v>452</v>
      </c>
      <c r="C76" s="109"/>
      <c r="D76" s="57"/>
    </row>
    <row r="77" spans="1:4">
      <c r="B77" s="82" t="s">
        <v>453</v>
      </c>
      <c r="C77" s="120"/>
      <c r="D77" s="62"/>
    </row>
    <row r="78" spans="1:4">
      <c r="B78" s="83"/>
    </row>
    <row r="79" spans="1:4">
      <c r="A79" s="110">
        <v>3.8</v>
      </c>
      <c r="B79" s="116" t="s">
        <v>454</v>
      </c>
      <c r="C79" s="109"/>
      <c r="D79" s="52"/>
    </row>
    <row r="80" spans="1:4">
      <c r="A80" s="117" t="s">
        <v>455</v>
      </c>
      <c r="B80" s="113" t="s">
        <v>456</v>
      </c>
      <c r="C80" s="109"/>
      <c r="D80" s="52"/>
    </row>
    <row r="81" spans="1:4">
      <c r="B81" s="82" t="s">
        <v>457</v>
      </c>
      <c r="C81" s="120"/>
      <c r="D81" s="53"/>
    </row>
    <row r="82" spans="1:4">
      <c r="B82" s="82" t="s">
        <v>458</v>
      </c>
      <c r="C82" s="120"/>
      <c r="D82" s="53"/>
    </row>
    <row r="83" spans="1:4">
      <c r="B83" s="82" t="s">
        <v>459</v>
      </c>
      <c r="C83" s="120"/>
      <c r="D83" s="53"/>
    </row>
    <row r="84" spans="1:4">
      <c r="B84" s="82" t="s">
        <v>460</v>
      </c>
      <c r="C84" s="120"/>
      <c r="D84" s="53"/>
    </row>
    <row r="85" spans="1:4">
      <c r="B85" s="82" t="s">
        <v>461</v>
      </c>
      <c r="D85" s="51"/>
    </row>
    <row r="86" spans="1:4">
      <c r="B86" s="82"/>
      <c r="D86" s="51"/>
    </row>
    <row r="87" spans="1:4" ht="42" hidden="1">
      <c r="A87" s="194" t="s">
        <v>462</v>
      </c>
      <c r="B87" s="214" t="s">
        <v>463</v>
      </c>
      <c r="D87" s="51"/>
    </row>
    <row r="88" spans="1:4" hidden="1">
      <c r="A88" s="196"/>
      <c r="B88" s="136" t="s">
        <v>464</v>
      </c>
      <c r="D88" s="51"/>
    </row>
    <row r="89" spans="1:4" hidden="1">
      <c r="A89" s="195"/>
      <c r="B89" s="136" t="s">
        <v>465</v>
      </c>
      <c r="D89" s="51"/>
    </row>
    <row r="90" spans="1:4" ht="27.95" hidden="1">
      <c r="A90" s="195"/>
      <c r="B90" s="136" t="s">
        <v>466</v>
      </c>
      <c r="D90" s="51"/>
    </row>
    <row r="91" spans="1:4">
      <c r="A91" s="195"/>
      <c r="B91" s="197"/>
      <c r="D91" s="51"/>
    </row>
    <row r="92" spans="1:4">
      <c r="A92" s="110">
        <v>3.9</v>
      </c>
      <c r="B92" s="116" t="s">
        <v>467</v>
      </c>
      <c r="C92" s="109"/>
      <c r="D92" s="57"/>
    </row>
    <row r="93" spans="1:4" ht="117" customHeight="1">
      <c r="B93" s="10" t="s">
        <v>468</v>
      </c>
      <c r="C93" s="120"/>
      <c r="D93" s="62"/>
    </row>
    <row r="94" spans="1:4">
      <c r="B94" s="83"/>
    </row>
    <row r="95" spans="1:4" ht="111.95">
      <c r="B95" s="83" t="s">
        <v>469</v>
      </c>
    </row>
    <row r="96" spans="1:4">
      <c r="A96" s="122">
        <v>3.1</v>
      </c>
      <c r="B96" s="116" t="s">
        <v>470</v>
      </c>
      <c r="C96" s="109"/>
      <c r="D96" s="57"/>
    </row>
    <row r="97" spans="1:4" ht="27.95">
      <c r="A97" s="117"/>
      <c r="B97" s="83" t="s">
        <v>471</v>
      </c>
    </row>
    <row r="98" spans="1:4">
      <c r="A98" s="117" t="s">
        <v>472</v>
      </c>
      <c r="B98" s="113" t="s">
        <v>473</v>
      </c>
      <c r="C98" s="109"/>
      <c r="D98" s="57"/>
    </row>
    <row r="99" spans="1:4" ht="27.95">
      <c r="A99" s="121" t="s">
        <v>474</v>
      </c>
      <c r="B99" s="83"/>
    </row>
    <row r="100" spans="1:4">
      <c r="A100" s="121"/>
      <c r="B100" s="83"/>
    </row>
    <row r="101" spans="1:4" ht="27.95">
      <c r="A101" s="121" t="s">
        <v>475</v>
      </c>
      <c r="B101" s="83"/>
    </row>
    <row r="102" spans="1:4">
      <c r="A102" s="121" t="s">
        <v>476</v>
      </c>
      <c r="B102" s="83"/>
    </row>
    <row r="103" spans="1:4">
      <c r="B103" s="83"/>
    </row>
    <row r="104" spans="1:4">
      <c r="A104" s="121"/>
      <c r="B104" s="83"/>
    </row>
    <row r="105" spans="1:4">
      <c r="A105" s="121"/>
      <c r="B105" s="83"/>
    </row>
    <row r="106" spans="1:4">
      <c r="B106" s="83"/>
    </row>
    <row r="107" spans="1:4">
      <c r="A107" s="122">
        <v>3.11</v>
      </c>
      <c r="B107" s="2" t="s">
        <v>477</v>
      </c>
      <c r="C107" s="109"/>
      <c r="D107" s="57"/>
    </row>
    <row r="108" spans="1:4" ht="111.95">
      <c r="A108" s="117"/>
      <c r="B108" s="1" t="s">
        <v>478</v>
      </c>
    </row>
    <row r="109" spans="1:4" ht="27.95">
      <c r="A109" s="117"/>
      <c r="B109" s="1" t="s">
        <v>479</v>
      </c>
    </row>
    <row r="110" spans="1:4" ht="42">
      <c r="A110" s="121" t="s">
        <v>480</v>
      </c>
      <c r="B110" s="1" t="s">
        <v>481</v>
      </c>
    </row>
  </sheetData>
  <phoneticPr fontId="15"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view="pageBreakPreview" zoomScaleNormal="100" zoomScaleSheetLayoutView="100" workbookViewId="0"/>
  </sheetViews>
  <sheetFormatPr defaultColWidth="9.140625" defaultRowHeight="14.1"/>
  <cols>
    <col min="1" max="1" width="6.85546875" style="117" customWidth="1"/>
    <col min="2" max="2" width="79.140625" style="192" customWidth="1"/>
    <col min="3" max="3" width="2.42578125" style="192" customWidth="1"/>
    <col min="4" max="16384" width="9.140625" style="49"/>
  </cols>
  <sheetData>
    <row r="1" spans="1:3" ht="27.95">
      <c r="A1" s="107">
        <v>5</v>
      </c>
      <c r="B1" s="124" t="s">
        <v>482</v>
      </c>
      <c r="C1" s="57"/>
    </row>
    <row r="2" spans="1:3" ht="27.95">
      <c r="A2" s="110">
        <v>5.3</v>
      </c>
      <c r="B2" s="116" t="s">
        <v>483</v>
      </c>
      <c r="C2" s="57"/>
    </row>
    <row r="3" spans="1:3">
      <c r="A3" s="194" t="s">
        <v>484</v>
      </c>
      <c r="B3" s="113" t="s">
        <v>485</v>
      </c>
      <c r="C3" s="60"/>
    </row>
    <row r="4" spans="1:3">
      <c r="B4" s="118" t="s">
        <v>486</v>
      </c>
      <c r="C4" s="60"/>
    </row>
    <row r="5" spans="1:3" ht="27.95">
      <c r="B5" s="82" t="s">
        <v>487</v>
      </c>
      <c r="C5" s="60"/>
    </row>
    <row r="6" spans="1:3" ht="27.95">
      <c r="B6" s="82" t="s">
        <v>488</v>
      </c>
      <c r="C6" s="60"/>
    </row>
    <row r="7" spans="1:3">
      <c r="B7" s="83"/>
      <c r="C7" s="60"/>
    </row>
    <row r="8" spans="1:3">
      <c r="A8" s="194" t="s">
        <v>489</v>
      </c>
      <c r="B8" s="113" t="s">
        <v>490</v>
      </c>
      <c r="C8" s="57"/>
    </row>
    <row r="9" spans="1:3" ht="27.95">
      <c r="B9" s="82" t="s">
        <v>491</v>
      </c>
      <c r="C9" s="60"/>
    </row>
    <row r="10" spans="1:3">
      <c r="A10" s="112"/>
      <c r="B10" s="193"/>
    </row>
    <row r="11" spans="1:3">
      <c r="A11" s="112"/>
      <c r="B11" s="193"/>
    </row>
    <row r="12" spans="1:3">
      <c r="B12" s="83"/>
      <c r="C12" s="60"/>
    </row>
    <row r="13" spans="1:3" ht="42">
      <c r="A13" s="202">
        <v>5.4</v>
      </c>
      <c r="B13" s="203" t="s">
        <v>492</v>
      </c>
      <c r="C13" s="54"/>
    </row>
    <row r="14" spans="1:3" ht="42">
      <c r="A14" s="194" t="s">
        <v>493</v>
      </c>
      <c r="B14" s="188" t="s">
        <v>494</v>
      </c>
      <c r="C14" s="54"/>
    </row>
    <row r="15" spans="1:3">
      <c r="B15" s="118" t="s">
        <v>495</v>
      </c>
      <c r="C15" s="54"/>
    </row>
    <row r="16" spans="1:3">
      <c r="B16" s="218"/>
      <c r="C16" s="54"/>
    </row>
    <row r="17" spans="1:3">
      <c r="B17" s="83"/>
      <c r="C17" s="52"/>
    </row>
    <row r="18" spans="1:3">
      <c r="A18" s="194" t="s">
        <v>496</v>
      </c>
      <c r="B18" s="113" t="s">
        <v>485</v>
      </c>
      <c r="C18" s="52"/>
    </row>
    <row r="19" spans="1:3">
      <c r="B19" s="118" t="s">
        <v>486</v>
      </c>
    </row>
    <row r="20" spans="1:3" ht="27.95">
      <c r="B20" s="82" t="s">
        <v>487</v>
      </c>
    </row>
    <row r="21" spans="1:3">
      <c r="A21" s="112"/>
      <c r="B21" s="193"/>
    </row>
    <row r="22" spans="1:3">
      <c r="A22" s="112"/>
      <c r="B22" s="193"/>
    </row>
    <row r="23" spans="1:3">
      <c r="B23" s="83"/>
    </row>
    <row r="24" spans="1:3" ht="42">
      <c r="A24" s="202" t="s">
        <v>497</v>
      </c>
      <c r="B24" s="203" t="s">
        <v>498</v>
      </c>
      <c r="C24" s="54"/>
    </row>
    <row r="25" spans="1:3">
      <c r="A25" s="194" t="s">
        <v>499</v>
      </c>
      <c r="B25" s="113" t="s">
        <v>500</v>
      </c>
      <c r="C25" s="54"/>
    </row>
    <row r="26" spans="1:3">
      <c r="B26" s="118" t="s">
        <v>486</v>
      </c>
      <c r="C26" s="54"/>
    </row>
    <row r="27" spans="1:3">
      <c r="B27" s="82"/>
      <c r="C27" s="54"/>
    </row>
    <row r="28" spans="1:3">
      <c r="B28" s="83"/>
      <c r="C28" s="52"/>
    </row>
    <row r="29" spans="1:3">
      <c r="B29" s="83"/>
      <c r="C29" s="52"/>
    </row>
    <row r="30" spans="1:3">
      <c r="A30" s="112"/>
      <c r="B30" s="193"/>
    </row>
    <row r="31" spans="1:3">
      <c r="B31" s="83"/>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0"/>
  <sheetViews>
    <sheetView view="pageBreakPreview" zoomScaleNormal="100" workbookViewId="0">
      <selection activeCell="F13" sqref="F13"/>
    </sheetView>
  </sheetViews>
  <sheetFormatPr defaultColWidth="9" defaultRowHeight="14.1"/>
  <cols>
    <col min="1" max="1" width="7.140625" style="141" customWidth="1"/>
    <col min="2" max="2" width="80.42578125" style="60" customWidth="1"/>
    <col min="3" max="3" width="2" style="60" customWidth="1"/>
    <col min="4" max="16384" width="9" style="36"/>
  </cols>
  <sheetData>
    <row r="1" spans="1:3" ht="27.95">
      <c r="A1" s="123">
        <v>6</v>
      </c>
      <c r="B1" s="124" t="s">
        <v>501</v>
      </c>
      <c r="C1" s="109"/>
    </row>
    <row r="2" spans="1:3">
      <c r="A2" s="125">
        <v>6.1</v>
      </c>
      <c r="B2" s="126" t="s">
        <v>502</v>
      </c>
      <c r="C2" s="109"/>
    </row>
    <row r="3" spans="1:3">
      <c r="A3" s="125"/>
      <c r="B3" s="127" t="s">
        <v>503</v>
      </c>
      <c r="C3" s="114"/>
    </row>
    <row r="4" spans="1:3">
      <c r="A4" s="125"/>
      <c r="B4" s="131"/>
      <c r="C4" s="114"/>
    </row>
    <row r="5" spans="1:3">
      <c r="A5" s="125"/>
      <c r="B5" s="132" t="s">
        <v>390</v>
      </c>
      <c r="C5" s="114"/>
    </row>
    <row r="6" spans="1:3" ht="27.95">
      <c r="A6" s="125"/>
      <c r="B6" s="131" t="s">
        <v>504</v>
      </c>
      <c r="C6" s="114"/>
    </row>
    <row r="7" spans="1:3" ht="27.95">
      <c r="A7" s="125"/>
      <c r="B7" s="131" t="s">
        <v>505</v>
      </c>
      <c r="C7" s="114"/>
    </row>
    <row r="8" spans="1:3">
      <c r="A8" s="125"/>
      <c r="B8" s="131" t="s">
        <v>506</v>
      </c>
      <c r="C8" s="114"/>
    </row>
    <row r="9" spans="1:3" ht="27.95">
      <c r="A9" s="125"/>
      <c r="B9" s="131" t="s">
        <v>507</v>
      </c>
      <c r="C9" s="114"/>
    </row>
    <row r="10" spans="1:3">
      <c r="A10" s="125"/>
      <c r="B10" s="131" t="s">
        <v>508</v>
      </c>
      <c r="C10" s="114"/>
    </row>
    <row r="11" spans="1:3" ht="27.95">
      <c r="A11" s="125"/>
      <c r="B11" s="131" t="s">
        <v>509</v>
      </c>
      <c r="C11" s="114"/>
    </row>
    <row r="12" spans="1:3">
      <c r="A12" s="125"/>
      <c r="B12" s="131" t="s">
        <v>510</v>
      </c>
      <c r="C12" s="114"/>
    </row>
    <row r="13" spans="1:3" ht="27.95">
      <c r="A13" s="125"/>
      <c r="B13" s="131" t="s">
        <v>511</v>
      </c>
      <c r="C13" s="114"/>
    </row>
    <row r="14" spans="1:3">
      <c r="A14" s="125"/>
      <c r="B14" s="228"/>
      <c r="C14" s="114"/>
    </row>
    <row r="15" spans="1:3">
      <c r="A15" s="125" t="s">
        <v>512</v>
      </c>
      <c r="B15" s="36" t="s">
        <v>513</v>
      </c>
      <c r="C15" s="114"/>
    </row>
    <row r="16" spans="1:3">
      <c r="A16" s="125"/>
      <c r="B16" s="36"/>
      <c r="C16" s="114"/>
    </row>
    <row r="17" spans="1:3">
      <c r="A17" s="125" t="s">
        <v>514</v>
      </c>
      <c r="B17" s="36" t="s">
        <v>515</v>
      </c>
      <c r="C17" s="114"/>
    </row>
    <row r="18" spans="1:3">
      <c r="A18" s="125"/>
      <c r="B18" s="36"/>
      <c r="C18" s="114"/>
    </row>
    <row r="19" spans="1:3">
      <c r="A19" s="125">
        <v>6.2</v>
      </c>
      <c r="B19" s="129" t="s">
        <v>516</v>
      </c>
      <c r="C19" s="109"/>
    </row>
    <row r="20" spans="1:3" ht="33.75" customHeight="1">
      <c r="A20" s="125"/>
      <c r="B20" s="83" t="s">
        <v>517</v>
      </c>
      <c r="C20" s="114"/>
    </row>
    <row r="21" spans="1:3" ht="14.25" customHeight="1">
      <c r="A21" s="125"/>
      <c r="B21" s="115"/>
      <c r="C21" s="114"/>
    </row>
    <row r="22" spans="1:3" ht="15" customHeight="1">
      <c r="A22" s="125"/>
      <c r="B22" s="128"/>
      <c r="C22" s="114"/>
    </row>
    <row r="23" spans="1:3">
      <c r="A23" s="125">
        <v>6.3</v>
      </c>
      <c r="B23" s="129" t="s">
        <v>518</v>
      </c>
      <c r="C23" s="109"/>
    </row>
    <row r="24" spans="1:3">
      <c r="A24" s="125"/>
      <c r="B24" s="130" t="s">
        <v>519</v>
      </c>
      <c r="C24" s="109"/>
    </row>
    <row r="25" spans="1:3" ht="56.1">
      <c r="A25" s="125"/>
      <c r="B25" s="131" t="s">
        <v>520</v>
      </c>
      <c r="C25" s="114"/>
    </row>
    <row r="26" spans="1:3" ht="42">
      <c r="A26" s="125"/>
      <c r="B26" s="131" t="s">
        <v>521</v>
      </c>
      <c r="C26" s="114"/>
    </row>
    <row r="27" spans="1:3">
      <c r="A27" s="125"/>
      <c r="B27" s="131" t="s">
        <v>522</v>
      </c>
      <c r="C27" s="114"/>
    </row>
    <row r="28" spans="1:3">
      <c r="A28" s="125"/>
      <c r="B28" s="131"/>
      <c r="C28" s="114"/>
    </row>
    <row r="29" spans="1:3">
      <c r="A29" s="125" t="s">
        <v>523</v>
      </c>
      <c r="B29" s="132" t="s">
        <v>418</v>
      </c>
      <c r="C29" s="109"/>
    </row>
    <row r="30" spans="1:3">
      <c r="A30" s="125"/>
      <c r="B30" s="131" t="s">
        <v>27</v>
      </c>
      <c r="C30" s="114"/>
    </row>
    <row r="31" spans="1:3">
      <c r="A31" s="125"/>
      <c r="B31" s="128"/>
      <c r="C31" s="114"/>
    </row>
    <row r="32" spans="1:3">
      <c r="A32" s="125">
        <v>6.4</v>
      </c>
      <c r="B32" s="129" t="s">
        <v>524</v>
      </c>
      <c r="C32" s="109"/>
    </row>
    <row r="33" spans="1:3" ht="153.94999999999999">
      <c r="A33" s="125" t="s">
        <v>525</v>
      </c>
      <c r="B33" s="113" t="s">
        <v>440</v>
      </c>
      <c r="C33" s="109"/>
    </row>
    <row r="34" spans="1:3" ht="56.1">
      <c r="A34" s="125" t="s">
        <v>526</v>
      </c>
      <c r="B34" s="113" t="s">
        <v>442</v>
      </c>
      <c r="C34" s="109"/>
    </row>
    <row r="35" spans="1:3">
      <c r="A35" s="125"/>
      <c r="B35" s="133"/>
      <c r="C35" s="119"/>
    </row>
    <row r="36" spans="1:3">
      <c r="A36" s="125"/>
      <c r="B36" s="134" t="s">
        <v>527</v>
      </c>
      <c r="C36" s="135"/>
    </row>
    <row r="37" spans="1:3">
      <c r="A37" s="125"/>
      <c r="B37" s="133"/>
      <c r="C37" s="119"/>
    </row>
    <row r="38" spans="1:3" ht="69.95">
      <c r="A38" s="125"/>
      <c r="B38" s="397" t="s">
        <v>528</v>
      </c>
      <c r="C38" s="119"/>
    </row>
    <row r="39" spans="1:3" ht="42">
      <c r="A39" s="125"/>
      <c r="B39" s="131" t="s">
        <v>529</v>
      </c>
      <c r="C39" s="120"/>
    </row>
    <row r="40" spans="1:3">
      <c r="A40" s="125"/>
      <c r="B40" s="136"/>
      <c r="C40" s="120"/>
    </row>
    <row r="41" spans="1:3">
      <c r="A41" s="125" t="s">
        <v>530</v>
      </c>
      <c r="B41" s="132" t="s">
        <v>531</v>
      </c>
      <c r="C41" s="120"/>
    </row>
    <row r="42" spans="1:3" ht="84">
      <c r="A42" s="125"/>
      <c r="B42" s="128" t="s">
        <v>532</v>
      </c>
      <c r="C42" s="114"/>
    </row>
    <row r="43" spans="1:3">
      <c r="A43" s="125">
        <v>6.5</v>
      </c>
      <c r="B43" s="129" t="s">
        <v>533</v>
      </c>
      <c r="C43" s="109"/>
    </row>
    <row r="44" spans="1:3">
      <c r="A44" s="125"/>
      <c r="B44" s="56" t="s">
        <v>534</v>
      </c>
      <c r="C44" s="109"/>
    </row>
    <row r="45" spans="1:3">
      <c r="A45" s="125"/>
      <c r="B45" s="56" t="s">
        <v>535</v>
      </c>
      <c r="C45" s="109"/>
    </row>
    <row r="46" spans="1:3">
      <c r="A46" s="125"/>
      <c r="B46" s="56" t="s">
        <v>536</v>
      </c>
      <c r="C46" s="109"/>
    </row>
    <row r="47" spans="1:3" ht="27.95">
      <c r="A47" s="125"/>
      <c r="B47" s="56" t="s">
        <v>537</v>
      </c>
      <c r="C47" s="109"/>
    </row>
    <row r="48" spans="1:3">
      <c r="A48" s="125"/>
      <c r="B48" s="56" t="s">
        <v>461</v>
      </c>
      <c r="C48" s="114"/>
    </row>
    <row r="49" spans="1:3">
      <c r="A49" s="125"/>
      <c r="B49" s="131"/>
      <c r="C49" s="114"/>
    </row>
    <row r="50" spans="1:3">
      <c r="A50" s="125">
        <v>6.6</v>
      </c>
      <c r="B50" s="129" t="s">
        <v>538</v>
      </c>
      <c r="C50" s="109"/>
    </row>
    <row r="51" spans="1:3" ht="27.95">
      <c r="A51" s="125"/>
      <c r="B51" s="131" t="s">
        <v>539</v>
      </c>
      <c r="C51" s="114"/>
    </row>
    <row r="52" spans="1:3">
      <c r="A52" s="125"/>
      <c r="B52" s="128"/>
      <c r="C52" s="114"/>
    </row>
    <row r="53" spans="1:3">
      <c r="A53" s="125">
        <v>6.7</v>
      </c>
      <c r="B53" s="129" t="s">
        <v>427</v>
      </c>
      <c r="C53" s="109"/>
    </row>
    <row r="54" spans="1:3">
      <c r="A54" s="125"/>
      <c r="B54" s="124" t="s">
        <v>540</v>
      </c>
      <c r="C54" s="109"/>
    </row>
    <row r="55" spans="1:3">
      <c r="A55" s="125"/>
      <c r="B55" s="398" t="s">
        <v>541</v>
      </c>
      <c r="C55" s="120"/>
    </row>
    <row r="56" spans="1:3" ht="69.95">
      <c r="A56" s="125"/>
      <c r="B56" s="71" t="s">
        <v>542</v>
      </c>
      <c r="C56" s="120"/>
    </row>
    <row r="57" spans="1:3" ht="56.1">
      <c r="A57" s="125"/>
      <c r="B57" s="71" t="s">
        <v>543</v>
      </c>
      <c r="C57" s="120"/>
    </row>
    <row r="58" spans="1:3" ht="56.1">
      <c r="A58" s="125"/>
      <c r="B58" s="71" t="s">
        <v>544</v>
      </c>
      <c r="C58" s="114"/>
    </row>
    <row r="59" spans="1:3" ht="56.1">
      <c r="A59" s="125"/>
      <c r="B59" s="71" t="s">
        <v>545</v>
      </c>
      <c r="C59" s="114"/>
    </row>
    <row r="60" spans="1:3" ht="69.95">
      <c r="A60" s="125"/>
      <c r="B60" s="71" t="s">
        <v>546</v>
      </c>
      <c r="C60" s="114"/>
    </row>
    <row r="61" spans="1:3" ht="56.1">
      <c r="A61" s="125"/>
      <c r="B61" s="71" t="s">
        <v>547</v>
      </c>
      <c r="C61" s="114"/>
    </row>
    <row r="62" spans="1:3" ht="42">
      <c r="A62" s="125"/>
      <c r="B62" s="71" t="s">
        <v>548</v>
      </c>
      <c r="C62" s="114"/>
    </row>
    <row r="63" spans="1:3" ht="84">
      <c r="A63" s="125"/>
      <c r="B63" s="71" t="s">
        <v>549</v>
      </c>
      <c r="C63" s="114"/>
    </row>
    <row r="64" spans="1:3" ht="42">
      <c r="A64" s="125"/>
      <c r="B64" s="71" t="s">
        <v>550</v>
      </c>
      <c r="C64" s="114"/>
    </row>
    <row r="65" spans="1:3">
      <c r="A65" s="125"/>
      <c r="B65" s="399" t="s">
        <v>551</v>
      </c>
      <c r="C65" s="114"/>
    </row>
    <row r="66" spans="1:3" ht="27.95">
      <c r="A66" s="125"/>
      <c r="B66" s="71" t="s">
        <v>552</v>
      </c>
      <c r="C66" s="114"/>
    </row>
    <row r="67" spans="1:3" ht="69.95">
      <c r="A67" s="125"/>
      <c r="B67" s="71" t="s">
        <v>553</v>
      </c>
      <c r="C67" s="114"/>
    </row>
    <row r="68" spans="1:3" ht="98.1">
      <c r="A68" s="125"/>
      <c r="B68" s="71" t="s">
        <v>554</v>
      </c>
      <c r="C68" s="114"/>
    </row>
    <row r="69" spans="1:3" ht="69.95">
      <c r="A69" s="125"/>
      <c r="B69" s="71" t="s">
        <v>555</v>
      </c>
      <c r="C69" s="114"/>
    </row>
    <row r="70" spans="1:3" ht="98.1">
      <c r="A70" s="125"/>
      <c r="B70" s="71" t="s">
        <v>556</v>
      </c>
      <c r="C70" s="114"/>
    </row>
    <row r="71" spans="1:3" ht="84">
      <c r="A71" s="125"/>
      <c r="B71" s="71" t="s">
        <v>557</v>
      </c>
      <c r="C71" s="114"/>
    </row>
    <row r="72" spans="1:3" ht="69.95">
      <c r="A72" s="125"/>
      <c r="B72" s="71" t="s">
        <v>558</v>
      </c>
      <c r="C72" s="114"/>
    </row>
    <row r="73" spans="1:3">
      <c r="A73" s="125"/>
      <c r="B73" s="131"/>
      <c r="C73" s="114"/>
    </row>
    <row r="74" spans="1:3">
      <c r="A74" s="125"/>
      <c r="B74" s="128"/>
      <c r="C74" s="114"/>
    </row>
    <row r="75" spans="1:3">
      <c r="A75" s="138" t="s">
        <v>559</v>
      </c>
      <c r="B75" s="129" t="s">
        <v>560</v>
      </c>
      <c r="C75" s="109"/>
    </row>
    <row r="76" spans="1:3" ht="42">
      <c r="A76" s="125"/>
      <c r="B76" s="56" t="s">
        <v>561</v>
      </c>
      <c r="C76" s="120"/>
    </row>
    <row r="77" spans="1:3">
      <c r="A77" s="125"/>
      <c r="B77" s="128"/>
      <c r="C77" s="114"/>
    </row>
    <row r="78" spans="1:3" ht="42">
      <c r="A78" s="125">
        <v>6.9</v>
      </c>
      <c r="B78" s="129" t="s">
        <v>562</v>
      </c>
      <c r="C78" s="109"/>
    </row>
    <row r="79" spans="1:3" ht="27.95">
      <c r="A79" s="125"/>
      <c r="B79" s="127" t="s">
        <v>563</v>
      </c>
      <c r="C79" s="120"/>
    </row>
    <row r="80" spans="1:3">
      <c r="A80" s="125"/>
      <c r="B80" s="128"/>
      <c r="C80" s="114"/>
    </row>
    <row r="81" spans="1:3">
      <c r="A81" s="125" t="s">
        <v>564</v>
      </c>
      <c r="B81" s="129" t="s">
        <v>565</v>
      </c>
      <c r="C81" s="109"/>
    </row>
    <row r="82" spans="1:3" ht="56.1">
      <c r="A82" s="125"/>
      <c r="B82" s="127" t="s">
        <v>566</v>
      </c>
      <c r="C82" s="114"/>
    </row>
    <row r="83" spans="1:3">
      <c r="A83" s="125"/>
      <c r="B83" s="128"/>
      <c r="C83" s="114"/>
    </row>
    <row r="84" spans="1:3">
      <c r="A84" s="125">
        <v>6.11</v>
      </c>
      <c r="B84" s="129" t="s">
        <v>567</v>
      </c>
      <c r="C84" s="109"/>
    </row>
    <row r="85" spans="1:3" ht="27.95">
      <c r="A85" s="125"/>
      <c r="B85" s="127" t="s">
        <v>568</v>
      </c>
      <c r="C85" s="114"/>
    </row>
    <row r="86" spans="1:3">
      <c r="A86" s="125" t="s">
        <v>472</v>
      </c>
      <c r="B86" s="132" t="s">
        <v>473</v>
      </c>
      <c r="C86" s="109"/>
    </row>
    <row r="87" spans="1:3" ht="24.95">
      <c r="A87" s="139" t="s">
        <v>474</v>
      </c>
      <c r="B87" s="131" t="s">
        <v>453</v>
      </c>
      <c r="C87" s="114"/>
    </row>
    <row r="88" spans="1:3">
      <c r="A88" s="139" t="s">
        <v>569</v>
      </c>
      <c r="B88" s="131"/>
      <c r="C88" s="114"/>
    </row>
    <row r="89" spans="1:3">
      <c r="A89" s="139"/>
      <c r="B89" s="131"/>
      <c r="C89" s="114"/>
    </row>
    <row r="90" spans="1:3">
      <c r="A90" s="140" t="s">
        <v>476</v>
      </c>
      <c r="B90" s="128"/>
      <c r="C90" s="114"/>
    </row>
  </sheetData>
  <phoneticPr fontId="15"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91"/>
  <sheetViews>
    <sheetView view="pageBreakPreview" zoomScaleNormal="100" workbookViewId="0">
      <selection activeCell="B2" sqref="B2"/>
    </sheetView>
  </sheetViews>
  <sheetFormatPr defaultColWidth="9" defaultRowHeight="14.1"/>
  <cols>
    <col min="1" max="1" width="7.140625" style="141" customWidth="1"/>
    <col min="2" max="2" width="80.42578125" style="60" customWidth="1"/>
    <col min="3" max="3" width="2.42578125" style="60" customWidth="1"/>
    <col min="4" max="16384" width="9" style="36"/>
  </cols>
  <sheetData>
    <row r="1" spans="1:3" ht="27.95">
      <c r="A1" s="123">
        <v>7</v>
      </c>
      <c r="B1" s="124" t="s">
        <v>570</v>
      </c>
      <c r="C1" s="57"/>
    </row>
    <row r="2" spans="1:3">
      <c r="A2" s="125">
        <v>7.1</v>
      </c>
      <c r="B2" s="126" t="s">
        <v>502</v>
      </c>
      <c r="C2" s="57"/>
    </row>
    <row r="3" spans="1:3">
      <c r="A3" s="125"/>
      <c r="B3" s="127"/>
    </row>
    <row r="4" spans="1:3">
      <c r="A4" s="125"/>
      <c r="B4" s="113" t="s">
        <v>390</v>
      </c>
    </row>
    <row r="5" spans="1:3" ht="27.95">
      <c r="A5" s="125"/>
      <c r="B5" s="83" t="s">
        <v>571</v>
      </c>
    </row>
    <row r="6" spans="1:3">
      <c r="A6" s="125"/>
      <c r="B6" s="83" t="s">
        <v>572</v>
      </c>
    </row>
    <row r="7" spans="1:3">
      <c r="A7" s="125"/>
      <c r="B7" s="83" t="s">
        <v>573</v>
      </c>
    </row>
    <row r="8" spans="1:3">
      <c r="A8" s="125"/>
      <c r="B8" s="83" t="s">
        <v>574</v>
      </c>
    </row>
    <row r="9" spans="1:3" ht="27.95">
      <c r="A9" s="125"/>
      <c r="B9" s="83" t="s">
        <v>575</v>
      </c>
    </row>
    <row r="10" spans="1:3">
      <c r="A10" s="125"/>
      <c r="B10" s="83" t="s">
        <v>576</v>
      </c>
    </row>
    <row r="11" spans="1:3">
      <c r="A11" s="125"/>
      <c r="B11" s="410" t="s">
        <v>577</v>
      </c>
    </row>
    <row r="12" spans="1:3">
      <c r="A12" s="125"/>
      <c r="B12" s="51" t="s">
        <v>578</v>
      </c>
    </row>
    <row r="13" spans="1:3">
      <c r="A13" s="125"/>
      <c r="B13" s="83" t="s">
        <v>579</v>
      </c>
    </row>
    <row r="14" spans="1:3" ht="27.95">
      <c r="A14" s="125"/>
      <c r="B14" s="83" t="s">
        <v>580</v>
      </c>
    </row>
    <row r="15" spans="1:3" ht="27.95">
      <c r="A15" s="125"/>
      <c r="B15" s="83" t="s">
        <v>581</v>
      </c>
    </row>
    <row r="16" spans="1:3">
      <c r="A16" s="125"/>
      <c r="B16" s="83" t="s">
        <v>582</v>
      </c>
    </row>
    <row r="17" spans="1:3">
      <c r="A17" s="125"/>
      <c r="B17" s="83" t="s">
        <v>583</v>
      </c>
    </row>
    <row r="18" spans="1:3" ht="27.95">
      <c r="A18" s="125"/>
      <c r="B18" s="83" t="s">
        <v>584</v>
      </c>
    </row>
    <row r="19" spans="1:3" ht="27.95">
      <c r="A19" s="125"/>
      <c r="B19" s="410" t="s">
        <v>585</v>
      </c>
    </row>
    <row r="20" spans="1:3">
      <c r="A20" s="125" t="s">
        <v>586</v>
      </c>
      <c r="B20" s="36" t="s">
        <v>513</v>
      </c>
    </row>
    <row r="21" spans="1:3">
      <c r="A21" s="125"/>
      <c r="B21" s="36"/>
    </row>
    <row r="22" spans="1:3">
      <c r="A22" s="125" t="s">
        <v>587</v>
      </c>
      <c r="B22" s="36" t="s">
        <v>515</v>
      </c>
    </row>
    <row r="23" spans="1:3">
      <c r="A23" s="125"/>
      <c r="B23" s="131"/>
    </row>
    <row r="24" spans="1:3">
      <c r="A24" s="125">
        <v>7.2</v>
      </c>
      <c r="B24" s="129" t="s">
        <v>516</v>
      </c>
      <c r="C24" s="57"/>
    </row>
    <row r="25" spans="1:3" ht="48.75" customHeight="1">
      <c r="A25" s="125"/>
      <c r="B25" s="127" t="s">
        <v>588</v>
      </c>
    </row>
    <row r="26" spans="1:3" ht="15.75" customHeight="1">
      <c r="A26" s="125"/>
      <c r="B26" s="228"/>
    </row>
    <row r="27" spans="1:3">
      <c r="A27" s="125"/>
      <c r="B27" s="128"/>
    </row>
    <row r="28" spans="1:3">
      <c r="A28" s="125">
        <v>7.3</v>
      </c>
      <c r="B28" s="129" t="s">
        <v>518</v>
      </c>
      <c r="C28" s="57"/>
    </row>
    <row r="29" spans="1:3">
      <c r="A29" s="125"/>
      <c r="B29" s="130" t="s">
        <v>519</v>
      </c>
      <c r="C29" s="57"/>
    </row>
    <row r="30" spans="1:3" ht="56.1">
      <c r="A30" s="125"/>
      <c r="B30" s="131" t="s">
        <v>589</v>
      </c>
    </row>
    <row r="31" spans="1:3">
      <c r="A31" s="125"/>
      <c r="B31" s="131" t="s">
        <v>522</v>
      </c>
    </row>
    <row r="32" spans="1:3">
      <c r="A32" s="125"/>
      <c r="B32" s="131"/>
    </row>
    <row r="33" spans="1:3">
      <c r="A33" s="125" t="s">
        <v>590</v>
      </c>
      <c r="B33" s="132" t="s">
        <v>418</v>
      </c>
      <c r="C33" s="57"/>
    </row>
    <row r="34" spans="1:3">
      <c r="A34" s="125"/>
      <c r="B34" s="131" t="s">
        <v>27</v>
      </c>
    </row>
    <row r="35" spans="1:3">
      <c r="A35" s="125"/>
      <c r="B35" s="128"/>
    </row>
    <row r="36" spans="1:3">
      <c r="A36" s="125">
        <v>7.4</v>
      </c>
      <c r="B36" s="129" t="s">
        <v>438</v>
      </c>
      <c r="C36" s="57"/>
    </row>
    <row r="37" spans="1:3" ht="153.94999999999999">
      <c r="A37" s="125" t="s">
        <v>591</v>
      </c>
      <c r="B37" s="113" t="s">
        <v>440</v>
      </c>
      <c r="C37" s="63"/>
    </row>
    <row r="38" spans="1:3" ht="56.1">
      <c r="A38" s="125" t="s">
        <v>592</v>
      </c>
      <c r="B38" s="52" t="s">
        <v>442</v>
      </c>
      <c r="C38" s="145"/>
    </row>
    <row r="39" spans="1:3">
      <c r="A39" s="125"/>
      <c r="B39" s="113"/>
      <c r="C39" s="63"/>
    </row>
    <row r="40" spans="1:3">
      <c r="A40" s="125"/>
      <c r="B40" s="134" t="s">
        <v>527</v>
      </c>
      <c r="C40" s="57"/>
    </row>
    <row r="41" spans="1:3">
      <c r="A41" s="125"/>
      <c r="B41" s="133"/>
    </row>
    <row r="42" spans="1:3" ht="69.95">
      <c r="A42" s="125"/>
      <c r="B42" s="397" t="s">
        <v>528</v>
      </c>
    </row>
    <row r="43" spans="1:3" ht="56.1">
      <c r="A43" s="125"/>
      <c r="B43" s="131" t="s">
        <v>593</v>
      </c>
    </row>
    <row r="44" spans="1:3">
      <c r="A44" s="125" t="s">
        <v>594</v>
      </c>
      <c r="B44" s="132" t="s">
        <v>531</v>
      </c>
    </row>
    <row r="45" spans="1:3" ht="84">
      <c r="A45" s="125"/>
      <c r="B45" s="128" t="s">
        <v>532</v>
      </c>
    </row>
    <row r="46" spans="1:3">
      <c r="A46" s="143"/>
      <c r="B46" s="144"/>
      <c r="C46" s="52"/>
    </row>
    <row r="47" spans="1:3">
      <c r="A47" s="125">
        <v>7.5</v>
      </c>
      <c r="B47" s="129" t="s">
        <v>533</v>
      </c>
      <c r="C47" s="62"/>
    </row>
    <row r="48" spans="1:3">
      <c r="A48" s="125"/>
      <c r="B48" s="127" t="s">
        <v>595</v>
      </c>
      <c r="C48" s="51"/>
    </row>
    <row r="49" spans="1:3">
      <c r="A49" s="125"/>
      <c r="B49" s="131" t="s">
        <v>596</v>
      </c>
      <c r="C49" s="52"/>
    </row>
    <row r="50" spans="1:3">
      <c r="A50" s="125"/>
      <c r="B50" s="131" t="s">
        <v>597</v>
      </c>
      <c r="C50" s="53"/>
    </row>
    <row r="51" spans="1:3">
      <c r="A51" s="125"/>
      <c r="B51" s="131" t="s">
        <v>598</v>
      </c>
      <c r="C51" s="51"/>
    </row>
    <row r="52" spans="1:3">
      <c r="A52" s="125"/>
      <c r="B52" s="131" t="s">
        <v>461</v>
      </c>
      <c r="C52" s="57"/>
    </row>
    <row r="53" spans="1:3">
      <c r="A53" s="125"/>
      <c r="B53" s="131"/>
      <c r="C53" s="62"/>
    </row>
    <row r="54" spans="1:3">
      <c r="A54" s="125">
        <v>7.6</v>
      </c>
      <c r="B54" s="146" t="s">
        <v>538</v>
      </c>
    </row>
    <row r="55" spans="1:3" ht="27.95">
      <c r="A55" s="125"/>
      <c r="B55" s="131" t="s">
        <v>539</v>
      </c>
      <c r="C55" s="52"/>
    </row>
    <row r="56" spans="1:3">
      <c r="A56" s="125"/>
      <c r="B56" s="128"/>
      <c r="C56" s="51"/>
    </row>
    <row r="57" spans="1:3">
      <c r="A57" s="125">
        <v>7.7</v>
      </c>
      <c r="B57" s="129" t="s">
        <v>427</v>
      </c>
      <c r="C57" s="51"/>
    </row>
    <row r="58" spans="1:3" ht="98.1">
      <c r="A58" s="125"/>
      <c r="B58" s="127" t="s">
        <v>599</v>
      </c>
      <c r="C58" s="52"/>
    </row>
    <row r="59" spans="1:3" ht="98.1">
      <c r="A59" s="125"/>
      <c r="B59" s="131" t="s">
        <v>600</v>
      </c>
      <c r="C59" s="51"/>
    </row>
    <row r="60" spans="1:3" ht="111.95">
      <c r="A60" s="125"/>
      <c r="B60" s="408" t="s">
        <v>601</v>
      </c>
      <c r="C60" s="51"/>
    </row>
    <row r="61" spans="1:3" ht="126">
      <c r="A61" s="125"/>
      <c r="B61" s="408" t="s">
        <v>602</v>
      </c>
      <c r="C61" s="51"/>
    </row>
    <row r="62" spans="1:3" ht="98.1">
      <c r="A62" s="125"/>
      <c r="B62" s="408" t="s">
        <v>603</v>
      </c>
      <c r="C62" s="51"/>
    </row>
    <row r="63" spans="1:3" ht="98.1">
      <c r="A63" s="125"/>
      <c r="B63" s="408" t="s">
        <v>604</v>
      </c>
      <c r="C63" s="51"/>
    </row>
    <row r="64" spans="1:3" ht="126">
      <c r="A64" s="125"/>
      <c r="B64" s="131" t="s">
        <v>605</v>
      </c>
      <c r="C64" s="51"/>
    </row>
    <row r="65" spans="1:3" ht="140.1">
      <c r="A65" s="125"/>
      <c r="B65" s="131" t="s">
        <v>606</v>
      </c>
      <c r="C65" s="51"/>
    </row>
    <row r="66" spans="1:3" ht="153.94999999999999">
      <c r="A66" s="125"/>
      <c r="B66" s="131" t="s">
        <v>607</v>
      </c>
      <c r="C66" s="51"/>
    </row>
    <row r="67" spans="1:3" ht="69.95">
      <c r="A67" s="125"/>
      <c r="B67" s="131" t="s">
        <v>608</v>
      </c>
      <c r="C67" s="51"/>
    </row>
    <row r="68" spans="1:3" ht="84">
      <c r="A68" s="125"/>
      <c r="B68" s="408" t="s">
        <v>609</v>
      </c>
      <c r="C68" s="51"/>
    </row>
    <row r="69" spans="1:3" ht="111.95">
      <c r="A69" s="125"/>
      <c r="B69" s="408" t="s">
        <v>610</v>
      </c>
      <c r="C69" s="51"/>
    </row>
    <row r="70" spans="1:3">
      <c r="A70" s="125"/>
      <c r="B70" s="136"/>
      <c r="C70" s="51"/>
    </row>
    <row r="71" spans="1:3">
      <c r="A71" s="125"/>
      <c r="B71" s="136"/>
      <c r="C71" s="51"/>
    </row>
    <row r="72" spans="1:3">
      <c r="A72" s="125"/>
      <c r="B72" s="136"/>
      <c r="C72" s="51"/>
    </row>
    <row r="73" spans="1:3">
      <c r="A73" s="125"/>
      <c r="B73" s="136"/>
      <c r="C73" s="51"/>
    </row>
    <row r="74" spans="1:3">
      <c r="A74" s="125"/>
      <c r="B74" s="136"/>
      <c r="C74" s="52"/>
    </row>
    <row r="75" spans="1:3">
      <c r="A75" s="125"/>
      <c r="B75" s="131"/>
      <c r="C75" s="51"/>
    </row>
    <row r="76" spans="1:3">
      <c r="A76" s="147" t="s">
        <v>611</v>
      </c>
      <c r="B76" s="129" t="s">
        <v>560</v>
      </c>
      <c r="C76" s="51"/>
    </row>
    <row r="77" spans="1:3" ht="42">
      <c r="A77" s="125"/>
      <c r="B77" s="127" t="s">
        <v>612</v>
      </c>
      <c r="C77" s="51"/>
    </row>
    <row r="78" spans="1:3">
      <c r="A78" s="125"/>
      <c r="B78" s="128"/>
      <c r="C78" s="51"/>
    </row>
    <row r="79" spans="1:3" ht="42">
      <c r="A79" s="125">
        <v>7.9</v>
      </c>
      <c r="B79" s="129" t="s">
        <v>613</v>
      </c>
    </row>
    <row r="80" spans="1:3" ht="27.95">
      <c r="A80" s="125"/>
      <c r="B80" s="127" t="s">
        <v>563</v>
      </c>
    </row>
    <row r="81" spans="1:2">
      <c r="A81" s="125"/>
      <c r="B81" s="128"/>
    </row>
    <row r="82" spans="1:2">
      <c r="A82" s="125" t="s">
        <v>614</v>
      </c>
      <c r="B82" s="129" t="s">
        <v>565</v>
      </c>
    </row>
    <row r="83" spans="1:2" ht="56.1">
      <c r="A83" s="125"/>
      <c r="B83" s="127" t="s">
        <v>566</v>
      </c>
    </row>
    <row r="84" spans="1:2">
      <c r="A84" s="125"/>
      <c r="B84" s="128"/>
    </row>
    <row r="85" spans="1:2">
      <c r="A85" s="125">
        <v>7.11</v>
      </c>
      <c r="B85" s="129" t="s">
        <v>567</v>
      </c>
    </row>
    <row r="86" spans="1:2" ht="27.95">
      <c r="A86" s="125"/>
      <c r="B86" s="127" t="s">
        <v>568</v>
      </c>
    </row>
    <row r="87" spans="1:2">
      <c r="A87" s="125" t="s">
        <v>472</v>
      </c>
      <c r="B87" s="132" t="s">
        <v>473</v>
      </c>
    </row>
    <row r="88" spans="1:2" ht="24.95">
      <c r="A88" s="139" t="s">
        <v>474</v>
      </c>
      <c r="B88" s="131" t="s">
        <v>453</v>
      </c>
    </row>
    <row r="89" spans="1:2">
      <c r="A89" s="139" t="s">
        <v>615</v>
      </c>
      <c r="B89" s="131"/>
    </row>
    <row r="90" spans="1:2" ht="24.95">
      <c r="A90" s="139" t="s">
        <v>616</v>
      </c>
      <c r="B90" s="131"/>
    </row>
    <row r="91" spans="1:2">
      <c r="A91" s="140" t="s">
        <v>476</v>
      </c>
      <c r="B91" s="128"/>
    </row>
  </sheetData>
  <phoneticPr fontId="15"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C91"/>
  <sheetViews>
    <sheetView view="pageBreakPreview" zoomScale="94" zoomScaleNormal="100" zoomScaleSheetLayoutView="94" workbookViewId="0"/>
  </sheetViews>
  <sheetFormatPr defaultColWidth="9" defaultRowHeight="14.1"/>
  <cols>
    <col min="1" max="1" width="14.28515625" style="141" customWidth="1"/>
    <col min="2" max="2" width="80.42578125" style="60" customWidth="1"/>
    <col min="3" max="3" width="1.42578125" style="60" customWidth="1"/>
    <col min="4" max="16384" width="9" style="36"/>
  </cols>
  <sheetData>
    <row r="1" spans="1:3">
      <c r="A1" s="123">
        <v>8</v>
      </c>
      <c r="B1" s="124" t="s">
        <v>617</v>
      </c>
      <c r="C1" s="109"/>
    </row>
    <row r="2" spans="1:3">
      <c r="A2" s="125">
        <v>8.1</v>
      </c>
      <c r="B2" s="126" t="s">
        <v>502</v>
      </c>
      <c r="C2" s="109"/>
    </row>
    <row r="3" spans="1:3">
      <c r="A3" s="125"/>
      <c r="B3" s="127"/>
      <c r="C3" s="114"/>
    </row>
    <row r="4" spans="1:3">
      <c r="A4" s="125"/>
      <c r="B4" s="113" t="s">
        <v>390</v>
      </c>
      <c r="C4" s="114"/>
    </row>
    <row r="5" spans="1:3">
      <c r="A5" s="751">
        <v>45762</v>
      </c>
      <c r="B5" s="752" t="s">
        <v>618</v>
      </c>
      <c r="C5" s="114"/>
    </row>
    <row r="6" spans="1:3">
      <c r="A6" s="753">
        <v>45763</v>
      </c>
      <c r="B6" s="752" t="s">
        <v>619</v>
      </c>
      <c r="C6" s="114"/>
    </row>
    <row r="7" spans="1:3">
      <c r="A7" s="753">
        <v>45793</v>
      </c>
      <c r="B7" s="752" t="s">
        <v>620</v>
      </c>
      <c r="C7" s="114"/>
    </row>
    <row r="8" spans="1:3">
      <c r="A8" s="753">
        <v>45764</v>
      </c>
      <c r="B8" s="752" t="s">
        <v>621</v>
      </c>
      <c r="C8" s="114"/>
    </row>
    <row r="9" spans="1:3">
      <c r="A9" s="753">
        <v>45817</v>
      </c>
      <c r="B9" s="752" t="s">
        <v>622</v>
      </c>
      <c r="C9" s="114"/>
    </row>
    <row r="10" spans="1:3">
      <c r="A10" s="753">
        <v>45818</v>
      </c>
      <c r="B10" s="752" t="s">
        <v>623</v>
      </c>
      <c r="C10" s="114"/>
    </row>
    <row r="11" spans="1:3">
      <c r="A11" s="753">
        <v>45819</v>
      </c>
      <c r="B11" s="752" t="s">
        <v>624</v>
      </c>
      <c r="C11" s="114"/>
    </row>
    <row r="12" spans="1:3">
      <c r="A12" s="753">
        <v>45820</v>
      </c>
      <c r="B12" s="752" t="s">
        <v>625</v>
      </c>
      <c r="C12" s="114"/>
    </row>
    <row r="13" spans="1:3">
      <c r="A13" s="753">
        <v>45821</v>
      </c>
      <c r="B13" s="752" t="s">
        <v>626</v>
      </c>
      <c r="C13" s="114"/>
    </row>
    <row r="14" spans="1:3">
      <c r="A14" s="753">
        <v>45822</v>
      </c>
      <c r="B14" s="752" t="s">
        <v>627</v>
      </c>
      <c r="C14" s="114"/>
    </row>
    <row r="15" spans="1:3" ht="27.95">
      <c r="A15" s="753">
        <v>45823</v>
      </c>
      <c r="B15" s="754" t="s">
        <v>628</v>
      </c>
      <c r="C15" s="114"/>
    </row>
    <row r="16" spans="1:3">
      <c r="A16" s="753">
        <v>45824</v>
      </c>
      <c r="B16" s="752" t="s">
        <v>629</v>
      </c>
      <c r="C16" s="114"/>
    </row>
    <row r="17" spans="1:3">
      <c r="A17" s="753">
        <v>45825</v>
      </c>
      <c r="B17" s="752" t="s">
        <v>630</v>
      </c>
      <c r="C17" s="114"/>
    </row>
    <row r="18" spans="1:3">
      <c r="A18" s="753">
        <v>45826</v>
      </c>
      <c r="B18" s="752" t="s">
        <v>631</v>
      </c>
      <c r="C18" s="114"/>
    </row>
    <row r="19" spans="1:3">
      <c r="A19" s="753">
        <v>45827</v>
      </c>
      <c r="B19" s="752" t="s">
        <v>632</v>
      </c>
      <c r="C19" s="114"/>
    </row>
    <row r="20" spans="1:3">
      <c r="A20" s="753">
        <v>45828</v>
      </c>
      <c r="B20" s="752" t="s">
        <v>633</v>
      </c>
      <c r="C20" s="114"/>
    </row>
    <row r="21" spans="1:3">
      <c r="A21" s="125" t="s">
        <v>634</v>
      </c>
      <c r="B21" s="36" t="s">
        <v>635</v>
      </c>
      <c r="C21" s="114"/>
    </row>
    <row r="22" spans="1:3">
      <c r="A22" s="125"/>
      <c r="B22" s="128"/>
      <c r="C22" s="114"/>
    </row>
    <row r="23" spans="1:3">
      <c r="A23" s="125">
        <v>8.1999999999999993</v>
      </c>
      <c r="B23" s="129" t="s">
        <v>516</v>
      </c>
      <c r="C23" s="109"/>
    </row>
    <row r="24" spans="1:3" ht="25.5" customHeight="1">
      <c r="A24" s="125"/>
      <c r="B24" s="127" t="s">
        <v>636</v>
      </c>
      <c r="C24" s="114"/>
    </row>
    <row r="25" spans="1:3" ht="15" customHeight="1">
      <c r="A25" s="125"/>
      <c r="B25" s="228"/>
      <c r="C25" s="114"/>
    </row>
    <row r="26" spans="1:3">
      <c r="A26" s="125"/>
      <c r="B26" s="128"/>
      <c r="C26" s="114"/>
    </row>
    <row r="27" spans="1:3">
      <c r="A27" s="125">
        <v>8.3000000000000007</v>
      </c>
      <c r="B27" s="129" t="s">
        <v>518</v>
      </c>
      <c r="C27" s="109"/>
    </row>
    <row r="28" spans="1:3">
      <c r="A28" s="125"/>
      <c r="B28" s="130" t="s">
        <v>519</v>
      </c>
      <c r="C28" s="109"/>
    </row>
    <row r="29" spans="1:3" ht="56.1">
      <c r="A29" s="125"/>
      <c r="B29" s="131" t="s">
        <v>637</v>
      </c>
      <c r="C29" s="114"/>
    </row>
    <row r="30" spans="1:3">
      <c r="A30" s="125"/>
      <c r="B30" s="131"/>
      <c r="C30" s="114"/>
    </row>
    <row r="31" spans="1:3">
      <c r="A31" s="125"/>
      <c r="B31" s="131"/>
      <c r="C31" s="114"/>
    </row>
    <row r="32" spans="1:3">
      <c r="A32" s="125"/>
      <c r="B32" s="131" t="s">
        <v>522</v>
      </c>
      <c r="C32" s="114"/>
    </row>
    <row r="33" spans="1:3">
      <c r="A33" s="125"/>
      <c r="B33" s="131"/>
      <c r="C33" s="114"/>
    </row>
    <row r="34" spans="1:3">
      <c r="A34" s="125" t="s">
        <v>638</v>
      </c>
      <c r="B34" s="132" t="s">
        <v>418</v>
      </c>
      <c r="C34" s="109"/>
    </row>
    <row r="35" spans="1:3">
      <c r="A35" s="125"/>
      <c r="B35" s="131" t="s">
        <v>27</v>
      </c>
      <c r="C35" s="114"/>
    </row>
    <row r="36" spans="1:3">
      <c r="A36" s="125"/>
      <c r="B36" s="128"/>
      <c r="C36" s="114"/>
    </row>
    <row r="37" spans="1:3">
      <c r="A37" s="125">
        <v>8.4</v>
      </c>
      <c r="B37" s="129" t="s">
        <v>438</v>
      </c>
      <c r="C37" s="119"/>
    </row>
    <row r="38" spans="1:3" ht="153.94999999999999">
      <c r="A38" s="125" t="s">
        <v>639</v>
      </c>
      <c r="B38" s="113" t="s">
        <v>440</v>
      </c>
      <c r="C38" s="135"/>
    </row>
    <row r="39" spans="1:3" ht="56.1">
      <c r="A39" s="125" t="s">
        <v>640</v>
      </c>
      <c r="B39" s="52" t="s">
        <v>442</v>
      </c>
      <c r="C39" s="119"/>
    </row>
    <row r="40" spans="1:3">
      <c r="A40" s="125"/>
      <c r="B40" s="113"/>
      <c r="C40" s="119"/>
    </row>
    <row r="41" spans="1:3">
      <c r="A41" s="125"/>
      <c r="B41" s="134" t="s">
        <v>527</v>
      </c>
      <c r="C41" s="120"/>
    </row>
    <row r="42" spans="1:3">
      <c r="A42" s="125"/>
      <c r="B42" s="133"/>
      <c r="C42" s="114"/>
    </row>
    <row r="43" spans="1:3" ht="69.95">
      <c r="A43" s="125"/>
      <c r="B43" s="397" t="s">
        <v>528</v>
      </c>
      <c r="C43" s="109"/>
    </row>
    <row r="44" spans="1:3" ht="27.95">
      <c r="A44" s="125"/>
      <c r="B44" s="131" t="s">
        <v>641</v>
      </c>
      <c r="C44" s="114"/>
    </row>
    <row r="45" spans="1:3">
      <c r="A45" s="125"/>
      <c r="B45" s="136"/>
      <c r="C45" s="114"/>
    </row>
    <row r="46" spans="1:3">
      <c r="A46" s="125" t="s">
        <v>642</v>
      </c>
      <c r="B46" s="132" t="s">
        <v>531</v>
      </c>
      <c r="C46" s="114"/>
    </row>
    <row r="47" spans="1:3" ht="84">
      <c r="A47" s="125"/>
      <c r="B47" s="51" t="s">
        <v>532</v>
      </c>
      <c r="C47" s="114"/>
    </row>
    <row r="48" spans="1:3">
      <c r="A48" s="125"/>
      <c r="B48" s="128"/>
      <c r="C48" s="109"/>
    </row>
    <row r="49" spans="1:3">
      <c r="A49" s="125">
        <v>8.5</v>
      </c>
      <c r="B49" s="129" t="s">
        <v>533</v>
      </c>
      <c r="C49" s="120"/>
    </row>
    <row r="50" spans="1:3">
      <c r="A50" s="125"/>
      <c r="B50" s="127" t="s">
        <v>643</v>
      </c>
      <c r="C50" s="114"/>
    </row>
    <row r="51" spans="1:3">
      <c r="A51" s="125"/>
      <c r="B51" s="131" t="s">
        <v>644</v>
      </c>
      <c r="C51" s="109"/>
    </row>
    <row r="52" spans="1:3">
      <c r="A52" s="125"/>
      <c r="B52" s="131" t="s">
        <v>645</v>
      </c>
      <c r="C52" s="120"/>
    </row>
    <row r="53" spans="1:3">
      <c r="A53" s="125"/>
      <c r="B53" s="131" t="s">
        <v>646</v>
      </c>
      <c r="C53" s="114"/>
    </row>
    <row r="54" spans="1:3" ht="27.95">
      <c r="A54" s="125"/>
      <c r="B54" s="131" t="s">
        <v>647</v>
      </c>
      <c r="C54" s="109"/>
    </row>
    <row r="55" spans="1:3">
      <c r="A55" s="125"/>
      <c r="B55" s="128"/>
      <c r="C55" s="114"/>
    </row>
    <row r="56" spans="1:3">
      <c r="A56" s="125">
        <v>8.6</v>
      </c>
      <c r="B56" s="129" t="s">
        <v>538</v>
      </c>
      <c r="C56" s="114"/>
    </row>
    <row r="57" spans="1:3" ht="27.95">
      <c r="A57" s="125"/>
      <c r="B57" s="127" t="s">
        <v>539</v>
      </c>
      <c r="C57" s="109"/>
    </row>
    <row r="58" spans="1:3">
      <c r="A58" s="125"/>
      <c r="B58" s="128"/>
      <c r="C58" s="114"/>
    </row>
    <row r="59" spans="1:3">
      <c r="A59" s="125">
        <v>8.6999999999999993</v>
      </c>
      <c r="B59" s="129" t="s">
        <v>427</v>
      </c>
      <c r="C59" s="109"/>
    </row>
    <row r="60" spans="1:3">
      <c r="C60" s="114"/>
    </row>
    <row r="61" spans="1:3" ht="84">
      <c r="A61" s="951" t="s">
        <v>648</v>
      </c>
      <c r="B61" s="754" t="s">
        <v>649</v>
      </c>
      <c r="C61" s="114"/>
    </row>
    <row r="62" spans="1:3" ht="84">
      <c r="A62" s="951" t="s">
        <v>650</v>
      </c>
      <c r="B62" s="754" t="s">
        <v>651</v>
      </c>
      <c r="C62" s="114"/>
    </row>
    <row r="63" spans="1:3">
      <c r="A63" s="951" t="s">
        <v>652</v>
      </c>
      <c r="B63" s="754" t="s">
        <v>653</v>
      </c>
      <c r="C63" s="114"/>
    </row>
    <row r="64" spans="1:3" ht="98.1">
      <c r="A64" s="951" t="s">
        <v>622</v>
      </c>
      <c r="B64" s="754" t="s">
        <v>654</v>
      </c>
      <c r="C64" s="114"/>
    </row>
    <row r="65" spans="1:3" ht="69.95">
      <c r="A65" s="951" t="s">
        <v>623</v>
      </c>
      <c r="B65" s="754" t="s">
        <v>655</v>
      </c>
      <c r="C65" s="114"/>
    </row>
    <row r="66" spans="1:3" ht="98.1">
      <c r="A66" s="951" t="s">
        <v>624</v>
      </c>
      <c r="B66" s="754" t="s">
        <v>656</v>
      </c>
      <c r="C66" s="114"/>
    </row>
    <row r="67" spans="1:3" ht="42">
      <c r="A67" s="951" t="s">
        <v>625</v>
      </c>
      <c r="B67" s="754" t="s">
        <v>657</v>
      </c>
      <c r="C67" s="114"/>
    </row>
    <row r="68" spans="1:3" ht="69.95">
      <c r="A68" s="951" t="s">
        <v>626</v>
      </c>
      <c r="B68" s="754" t="s">
        <v>658</v>
      </c>
      <c r="C68" s="114"/>
    </row>
    <row r="69" spans="1:3" ht="111.95">
      <c r="A69" s="951" t="s">
        <v>627</v>
      </c>
      <c r="B69" s="754" t="s">
        <v>659</v>
      </c>
      <c r="C69" s="114"/>
    </row>
    <row r="70" spans="1:3" ht="27.95">
      <c r="A70" s="951" t="s">
        <v>660</v>
      </c>
      <c r="B70" s="754" t="s">
        <v>628</v>
      </c>
      <c r="C70" s="114"/>
    </row>
    <row r="71" spans="1:3" ht="98.1">
      <c r="A71" s="951" t="s">
        <v>629</v>
      </c>
      <c r="B71" s="754" t="s">
        <v>661</v>
      </c>
      <c r="C71" s="114"/>
    </row>
    <row r="72" spans="1:3" ht="111.95">
      <c r="A72" s="951" t="s">
        <v>630</v>
      </c>
      <c r="B72" s="754" t="s">
        <v>662</v>
      </c>
      <c r="C72" s="114"/>
    </row>
    <row r="73" spans="1:3" ht="42">
      <c r="A73" s="951" t="s">
        <v>631</v>
      </c>
      <c r="B73" s="754" t="s">
        <v>663</v>
      </c>
      <c r="C73" s="114"/>
    </row>
    <row r="74" spans="1:3" ht="84">
      <c r="A74" s="951" t="s">
        <v>632</v>
      </c>
      <c r="B74" s="754" t="s">
        <v>664</v>
      </c>
      <c r="C74" s="114"/>
    </row>
    <row r="75" spans="1:3">
      <c r="A75" s="131"/>
      <c r="B75" s="131"/>
      <c r="C75" s="114"/>
    </row>
    <row r="76" spans="1:3">
      <c r="A76" s="138" t="s">
        <v>665</v>
      </c>
      <c r="B76" s="129" t="s">
        <v>560</v>
      </c>
    </row>
    <row r="77" spans="1:3" ht="56.1">
      <c r="A77" s="125"/>
      <c r="B77" s="127" t="s">
        <v>666</v>
      </c>
    </row>
    <row r="78" spans="1:3">
      <c r="A78" s="125"/>
      <c r="B78" s="128"/>
    </row>
    <row r="79" spans="1:3" ht="42">
      <c r="A79" s="125" t="s">
        <v>667</v>
      </c>
      <c r="B79" s="129" t="s">
        <v>613</v>
      </c>
    </row>
    <row r="80" spans="1:3" ht="27.95">
      <c r="A80" s="125"/>
      <c r="B80" s="127" t="s">
        <v>563</v>
      </c>
    </row>
    <row r="81" spans="1:2">
      <c r="A81" s="125"/>
      <c r="B81" s="128"/>
    </row>
    <row r="82" spans="1:2">
      <c r="A82" s="125" t="s">
        <v>668</v>
      </c>
      <c r="B82" s="129" t="s">
        <v>565</v>
      </c>
    </row>
    <row r="83" spans="1:2" ht="56.1">
      <c r="A83" s="125"/>
      <c r="B83" s="127" t="s">
        <v>566</v>
      </c>
    </row>
    <row r="84" spans="1:2">
      <c r="A84" s="125"/>
      <c r="B84" s="128"/>
    </row>
    <row r="85" spans="1:2">
      <c r="A85" s="125">
        <v>8.11</v>
      </c>
      <c r="B85" s="129" t="s">
        <v>567</v>
      </c>
    </row>
    <row r="86" spans="1:2" ht="27.95">
      <c r="A86" s="125"/>
      <c r="B86" s="127" t="s">
        <v>568</v>
      </c>
    </row>
    <row r="87" spans="1:2">
      <c r="A87" s="125" t="s">
        <v>472</v>
      </c>
      <c r="B87" s="132" t="s">
        <v>473</v>
      </c>
    </row>
    <row r="88" spans="1:2">
      <c r="A88" s="139" t="s">
        <v>474</v>
      </c>
      <c r="B88" s="131" t="s">
        <v>453</v>
      </c>
    </row>
    <row r="89" spans="1:2">
      <c r="A89" s="139"/>
      <c r="B89" s="131"/>
    </row>
    <row r="90" spans="1:2">
      <c r="A90" s="139" t="s">
        <v>475</v>
      </c>
      <c r="B90" s="131"/>
    </row>
    <row r="91" spans="1:2">
      <c r="A91" s="140" t="s">
        <v>476</v>
      </c>
      <c r="B91" s="128"/>
    </row>
  </sheetData>
  <phoneticPr fontId="15" type="noConversion"/>
  <conditionalFormatting sqref="A5:B20 A65:B74">
    <cfRule type="expression" dxfId="12" priority="2">
      <formula>AND($X5, A$5, ISBLANK(A5))</formula>
    </cfRule>
  </conditionalFormatting>
  <conditionalFormatting sqref="A61:B63">
    <cfRule type="expression" dxfId="11" priority="1">
      <formula>AND($X61, A$5, ISBLANK(A61))</formula>
    </cfRule>
  </conditionalFormatting>
  <conditionalFormatting sqref="A64:B64">
    <cfRule type="expression" dxfId="10" priority="27">
      <formula>AND($X60, A$5, ISBLANK(A64))</formula>
    </cfRule>
  </conditionalFormatting>
  <dataValidations count="2">
    <dataValidation operator="greaterThanOrEqual" allowBlank="1" showInputMessage="1" showErrorMessage="1" sqref="B16:B20 B5:B14 A61:A74" xr:uid="{A371E71B-FE42-46DD-8B57-168609B88C41}"/>
    <dataValidation type="date" allowBlank="1" showInputMessage="1" showErrorMessage="1" sqref="A5:A20" xr:uid="{E343D57E-765C-4DC9-89B7-C3C31E889DFB}">
      <formula1>33970</formula1>
      <formula2>54789</formula2>
    </dataValidation>
  </dataValidations>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5"/>
  <sheetViews>
    <sheetView view="pageBreakPreview" zoomScaleNormal="100" workbookViewId="0">
      <selection activeCell="A21" sqref="A21:IV23"/>
    </sheetView>
  </sheetViews>
  <sheetFormatPr defaultColWidth="9" defaultRowHeight="14.1"/>
  <cols>
    <col min="1" max="1" width="7.140625" style="141" customWidth="1"/>
    <col min="2" max="2" width="80.42578125" style="60" customWidth="1"/>
    <col min="3" max="3" width="2" style="60" customWidth="1"/>
    <col min="4" max="16384" width="9" style="36"/>
  </cols>
  <sheetData>
    <row r="1" spans="1:3" ht="27.95">
      <c r="A1" s="123">
        <v>9</v>
      </c>
      <c r="B1" s="124" t="s">
        <v>669</v>
      </c>
      <c r="C1" s="57"/>
    </row>
    <row r="2" spans="1:3">
      <c r="A2" s="125">
        <v>9.1</v>
      </c>
      <c r="B2" s="126" t="s">
        <v>502</v>
      </c>
      <c r="C2" s="57"/>
    </row>
    <row r="3" spans="1:3">
      <c r="A3" s="125"/>
      <c r="B3" s="127"/>
    </row>
    <row r="4" spans="1:3">
      <c r="A4" s="125"/>
      <c r="B4" s="113" t="s">
        <v>390</v>
      </c>
    </row>
    <row r="5" spans="1:3">
      <c r="A5" s="125"/>
      <c r="B5" s="115" t="s">
        <v>670</v>
      </c>
    </row>
    <row r="6" spans="1:3">
      <c r="A6" s="125"/>
      <c r="B6" s="115" t="s">
        <v>671</v>
      </c>
    </row>
    <row r="7" spans="1:3">
      <c r="A7" s="125"/>
      <c r="B7" s="115" t="s">
        <v>672</v>
      </c>
    </row>
    <row r="8" spans="1:3">
      <c r="A8" s="125"/>
      <c r="B8" s="115" t="s">
        <v>673</v>
      </c>
    </row>
    <row r="9" spans="1:3">
      <c r="A9" s="125"/>
      <c r="B9" s="115" t="s">
        <v>673</v>
      </c>
    </row>
    <row r="10" spans="1:3">
      <c r="A10" s="125"/>
      <c r="B10" s="115" t="s">
        <v>674</v>
      </c>
    </row>
    <row r="11" spans="1:3">
      <c r="A11" s="125"/>
      <c r="B11" s="115" t="s">
        <v>675</v>
      </c>
    </row>
    <row r="12" spans="1:3">
      <c r="A12" s="125"/>
      <c r="B12" s="115" t="s">
        <v>676</v>
      </c>
    </row>
    <row r="13" spans="1:3">
      <c r="A13" s="125"/>
      <c r="B13" s="115"/>
    </row>
    <row r="14" spans="1:3">
      <c r="A14" s="125" t="s">
        <v>677</v>
      </c>
      <c r="B14" s="36" t="s">
        <v>406</v>
      </c>
    </row>
    <row r="15" spans="1:3">
      <c r="A15" s="125"/>
      <c r="B15" s="36"/>
    </row>
    <row r="16" spans="1:3">
      <c r="A16" s="125" t="s">
        <v>678</v>
      </c>
      <c r="B16" s="36" t="s">
        <v>410</v>
      </c>
    </row>
    <row r="17" spans="1:3">
      <c r="A17" s="125"/>
      <c r="B17" s="128"/>
    </row>
    <row r="18" spans="1:3">
      <c r="A18" s="125">
        <v>9.1999999999999993</v>
      </c>
      <c r="B18" s="129" t="s">
        <v>516</v>
      </c>
      <c r="C18" s="57"/>
    </row>
    <row r="19" spans="1:3" ht="56.25" customHeight="1">
      <c r="A19" s="125"/>
      <c r="B19" s="142" t="s">
        <v>679</v>
      </c>
    </row>
    <row r="20" spans="1:3" ht="15.75" customHeight="1">
      <c r="A20" s="125"/>
      <c r="B20" s="228"/>
    </row>
    <row r="21" spans="1:3">
      <c r="A21" s="125"/>
      <c r="B21" s="128"/>
    </row>
    <row r="22" spans="1:3">
      <c r="A22" s="125">
        <v>9.3000000000000007</v>
      </c>
      <c r="B22" s="129" t="s">
        <v>518</v>
      </c>
      <c r="C22" s="57"/>
    </row>
    <row r="23" spans="1:3">
      <c r="A23" s="125"/>
      <c r="B23" s="130" t="s">
        <v>519</v>
      </c>
      <c r="C23" s="57"/>
    </row>
    <row r="24" spans="1:3">
      <c r="A24" s="125"/>
      <c r="B24" s="131" t="s">
        <v>680</v>
      </c>
    </row>
    <row r="25" spans="1:3">
      <c r="A25" s="125"/>
      <c r="B25" s="131" t="s">
        <v>681</v>
      </c>
    </row>
    <row r="26" spans="1:3">
      <c r="A26" s="125"/>
      <c r="B26" s="131" t="s">
        <v>682</v>
      </c>
    </row>
    <row r="27" spans="1:3">
      <c r="A27" s="125"/>
      <c r="B27" s="131" t="s">
        <v>522</v>
      </c>
    </row>
    <row r="28" spans="1:3">
      <c r="A28" s="125"/>
      <c r="B28" s="131"/>
    </row>
    <row r="29" spans="1:3">
      <c r="A29" s="125" t="s">
        <v>683</v>
      </c>
      <c r="B29" s="132" t="s">
        <v>418</v>
      </c>
      <c r="C29" s="57"/>
    </row>
    <row r="30" spans="1:3">
      <c r="A30" s="125"/>
      <c r="B30" s="131"/>
    </row>
    <row r="31" spans="1:3">
      <c r="A31" s="125"/>
      <c r="B31" s="128"/>
    </row>
    <row r="32" spans="1:3">
      <c r="A32" s="125">
        <v>9.4</v>
      </c>
      <c r="B32" s="129" t="s">
        <v>438</v>
      </c>
      <c r="C32" s="63"/>
    </row>
    <row r="33" spans="1:3" ht="153.94999999999999">
      <c r="A33" s="125" t="s">
        <v>684</v>
      </c>
      <c r="B33" s="113" t="s">
        <v>440</v>
      </c>
      <c r="C33" s="145"/>
    </row>
    <row r="34" spans="1:3" ht="56.1">
      <c r="A34" s="125" t="s">
        <v>685</v>
      </c>
      <c r="B34" s="52" t="s">
        <v>442</v>
      </c>
      <c r="C34" s="63"/>
    </row>
    <row r="35" spans="1:3">
      <c r="A35" s="125"/>
      <c r="B35" s="113"/>
      <c r="C35" s="63"/>
    </row>
    <row r="36" spans="1:3">
      <c r="A36" s="125"/>
      <c r="B36" s="134" t="s">
        <v>527</v>
      </c>
      <c r="C36" s="62"/>
    </row>
    <row r="37" spans="1:3">
      <c r="A37" s="125"/>
      <c r="B37" s="133"/>
    </row>
    <row r="38" spans="1:3" ht="69.95">
      <c r="A38" s="125"/>
      <c r="B38" s="133" t="s">
        <v>528</v>
      </c>
      <c r="C38" s="57"/>
    </row>
    <row r="39" spans="1:3">
      <c r="A39" s="125"/>
      <c r="B39" s="136" t="s">
        <v>686</v>
      </c>
    </row>
    <row r="40" spans="1:3">
      <c r="A40" s="125"/>
      <c r="B40" s="136"/>
    </row>
    <row r="41" spans="1:3">
      <c r="A41" s="125" t="s">
        <v>687</v>
      </c>
      <c r="B41" s="132" t="s">
        <v>531</v>
      </c>
    </row>
    <row r="42" spans="1:3" ht="84">
      <c r="A42" s="125"/>
      <c r="B42" s="229" t="s">
        <v>688</v>
      </c>
    </row>
    <row r="43" spans="1:3">
      <c r="A43" s="125"/>
      <c r="B43" s="128"/>
      <c r="C43" s="57"/>
    </row>
    <row r="44" spans="1:3">
      <c r="A44" s="125">
        <v>9.5</v>
      </c>
      <c r="B44" s="129" t="s">
        <v>533</v>
      </c>
      <c r="C44" s="62"/>
    </row>
    <row r="45" spans="1:3">
      <c r="A45" s="125"/>
      <c r="B45" s="137" t="s">
        <v>689</v>
      </c>
      <c r="C45" s="62"/>
    </row>
    <row r="46" spans="1:3">
      <c r="A46" s="125"/>
      <c r="B46" s="136" t="s">
        <v>690</v>
      </c>
      <c r="C46" s="62"/>
    </row>
    <row r="47" spans="1:3">
      <c r="A47" s="125"/>
      <c r="B47" s="136" t="s">
        <v>691</v>
      </c>
      <c r="C47" s="51"/>
    </row>
    <row r="48" spans="1:3">
      <c r="A48" s="125"/>
      <c r="B48" s="136" t="s">
        <v>692</v>
      </c>
      <c r="C48" s="52"/>
    </row>
    <row r="49" spans="1:3">
      <c r="A49" s="125"/>
      <c r="B49" s="136" t="s">
        <v>461</v>
      </c>
      <c r="C49" s="53"/>
    </row>
    <row r="50" spans="1:3">
      <c r="A50" s="125"/>
      <c r="B50" s="131"/>
      <c r="C50" s="51"/>
    </row>
    <row r="51" spans="1:3">
      <c r="A51" s="125"/>
      <c r="B51" s="128"/>
      <c r="C51" s="57"/>
    </row>
    <row r="52" spans="1:3">
      <c r="A52" s="125">
        <v>9.6</v>
      </c>
      <c r="B52" s="129" t="s">
        <v>538</v>
      </c>
      <c r="C52" s="62"/>
    </row>
    <row r="53" spans="1:3" ht="27.95">
      <c r="A53" s="125"/>
      <c r="B53" s="127" t="s">
        <v>539</v>
      </c>
      <c r="C53" s="114"/>
    </row>
    <row r="54" spans="1:3">
      <c r="A54" s="125"/>
      <c r="B54" s="128"/>
      <c r="C54" s="109"/>
    </row>
    <row r="55" spans="1:3">
      <c r="A55" s="125">
        <v>9.6999999999999993</v>
      </c>
      <c r="B55" s="129" t="s">
        <v>427</v>
      </c>
      <c r="C55" s="114"/>
    </row>
    <row r="56" spans="1:3" ht="27.95">
      <c r="A56" s="125"/>
      <c r="B56" s="137" t="s">
        <v>693</v>
      </c>
      <c r="C56" s="114"/>
    </row>
    <row r="57" spans="1:3" ht="27.95">
      <c r="A57" s="125"/>
      <c r="B57" s="136" t="s">
        <v>694</v>
      </c>
      <c r="C57" s="109"/>
    </row>
    <row r="58" spans="1:3">
      <c r="A58" s="125"/>
      <c r="B58" s="136" t="s">
        <v>695</v>
      </c>
      <c r="C58" s="114"/>
    </row>
    <row r="59" spans="1:3">
      <c r="A59" s="125"/>
      <c r="B59" s="131"/>
      <c r="C59" s="109"/>
    </row>
    <row r="60" spans="1:3">
      <c r="A60" s="138" t="s">
        <v>696</v>
      </c>
      <c r="B60" s="129" t="s">
        <v>560</v>
      </c>
      <c r="C60" s="114"/>
    </row>
    <row r="61" spans="1:3" ht="42">
      <c r="A61" s="125"/>
      <c r="B61" s="137" t="s">
        <v>697</v>
      </c>
      <c r="C61" s="114"/>
    </row>
    <row r="62" spans="1:3">
      <c r="A62" s="125"/>
      <c r="B62" s="128"/>
      <c r="C62" s="114"/>
    </row>
    <row r="63" spans="1:3" ht="42">
      <c r="A63" s="125" t="s">
        <v>698</v>
      </c>
      <c r="B63" s="129" t="s">
        <v>613</v>
      </c>
      <c r="C63" s="114"/>
    </row>
    <row r="64" spans="1:3" ht="27.95">
      <c r="A64" s="125"/>
      <c r="B64" s="137" t="s">
        <v>563</v>
      </c>
    </row>
    <row r="65" spans="1:2">
      <c r="A65" s="125"/>
      <c r="B65" s="128"/>
    </row>
    <row r="66" spans="1:2">
      <c r="A66" s="125" t="s">
        <v>699</v>
      </c>
      <c r="B66" s="129" t="s">
        <v>565</v>
      </c>
    </row>
    <row r="67" spans="1:2" ht="56.1">
      <c r="A67" s="125"/>
      <c r="B67" s="127" t="s">
        <v>566</v>
      </c>
    </row>
    <row r="68" spans="1:2">
      <c r="A68" s="125"/>
      <c r="B68" s="128"/>
    </row>
    <row r="69" spans="1:2">
      <c r="A69" s="125">
        <v>9.11</v>
      </c>
      <c r="B69" s="129" t="s">
        <v>567</v>
      </c>
    </row>
    <row r="70" spans="1:2" ht="27.95">
      <c r="A70" s="125"/>
      <c r="B70" s="127" t="s">
        <v>568</v>
      </c>
    </row>
    <row r="71" spans="1:2">
      <c r="A71" s="125" t="s">
        <v>472</v>
      </c>
      <c r="B71" s="132" t="s">
        <v>473</v>
      </c>
    </row>
    <row r="72" spans="1:2" ht="24.95">
      <c r="A72" s="139" t="s">
        <v>474</v>
      </c>
      <c r="B72" s="131"/>
    </row>
    <row r="73" spans="1:2">
      <c r="A73" s="139"/>
      <c r="B73" s="131"/>
    </row>
    <row r="74" spans="1:2" ht="24.95">
      <c r="A74" s="139" t="s">
        <v>475</v>
      </c>
      <c r="B74" s="131"/>
    </row>
    <row r="75" spans="1:2">
      <c r="A75" s="140" t="s">
        <v>476</v>
      </c>
      <c r="B75" s="128"/>
    </row>
  </sheetData>
  <phoneticPr fontId="15"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702ddd-f4a9-47df-a458-f38aaf1ab9cf" xsi:nil="true"/>
    <lcf76f155ced4ddcb4097134ff3c332f xmlns="cd768671-7c73-46ba-b313-40fef3d3acda">
      <Terms xmlns="http://schemas.microsoft.com/office/infopath/2007/PartnerControls"/>
    </lcf76f155ced4ddcb4097134ff3c332f>
  </documentManagement>
</p:properties>
</file>

<file path=customXml/item3.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1EF3B4-34EA-4CE1-896F-1E6828B248F3}"/>
</file>

<file path=customXml/itemProps2.xml><?xml version="1.0" encoding="utf-8"?>
<ds:datastoreItem xmlns:ds="http://schemas.openxmlformats.org/officeDocument/2006/customXml" ds:itemID="{19D47CE1-96B0-4FCF-89F7-5C135988EDB0}"/>
</file>

<file path=customXml/itemProps3.xml><?xml version="1.0" encoding="utf-8"?>
<ds:datastoreItem xmlns:ds="http://schemas.openxmlformats.org/officeDocument/2006/customXml" ds:itemID="{25710FE5-46AD-4EB1-82F2-5682DBA2B70E}"/>
</file>

<file path=customXml/itemProps4.xml><?xml version="1.0" encoding="utf-8"?>
<ds:datastoreItem xmlns:ds="http://schemas.openxmlformats.org/officeDocument/2006/customXml" ds:itemID="{42A1FB26-AD46-4B95-B389-9C2CE6C36627}"/>
</file>

<file path=docProps/app.xml><?xml version="1.0" encoding="utf-8"?>
<Properties xmlns="http://schemas.openxmlformats.org/officeDocument/2006/extended-properties" xmlns:vt="http://schemas.openxmlformats.org/officeDocument/2006/docPropsVTypes">
  <Application>Microsoft Excel Online</Application>
  <Manager/>
  <Company>Soil Association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
  <cp:revision/>
  <dcterms:created xsi:type="dcterms:W3CDTF">2005-01-24T17:03:19Z</dcterms:created>
  <dcterms:modified xsi:type="dcterms:W3CDTF">2025-09-11T15:47:47Z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amsInvolved">
    <vt:lpwstr>15;#Technical|3a400d66-ee7a-4a6f-a04a-2d028461e8b8</vt:lpwstr>
  </property>
  <property fmtid="{D5CDD505-2E9C-101B-9397-08002B2CF9AE}" pid="3" name="AccreditationClause">
    <vt:lpwstr/>
  </property>
  <property fmtid="{D5CDD505-2E9C-101B-9397-08002B2CF9AE}" pid="4" name="DocumentSubcategory">
    <vt:lpwstr>26;#Forest Management|780132de-f0d1-4db9-b76d-1c86782e2295</vt:lpwstr>
  </property>
  <property fmtid="{D5CDD505-2E9C-101B-9397-08002B2CF9AE}" pid="5" name="DocumentCategories">
    <vt:lpwstr>3;#Forestry|58c4e837-039d-402b-b63b-d24a25d2849a</vt:lpwstr>
  </property>
  <property fmtid="{D5CDD505-2E9C-101B-9397-08002B2CF9AE}" pid="6" name="SchemeService">
    <vt:lpwstr>18;#Programme for the Endorsement of Forest Certification (PEFC)|10fe37c0-fde8-4201-aa3a-9f5ff46939db</vt:lpwstr>
  </property>
  <property fmtid="{D5CDD505-2E9C-101B-9397-08002B2CF9AE}" pid="7" name="ContentTypeId">
    <vt:lpwstr>0x01010040FDFF1867A67442B4C4617A80556CF0</vt:lpwstr>
  </property>
  <property fmtid="{D5CDD505-2E9C-101B-9397-08002B2CF9AE}" pid="8" name="display_urn:schemas-microsoft-com:office:office#QMSProcessOwner">
    <vt:lpwstr>TechTeamForestry</vt:lpwstr>
  </property>
  <property fmtid="{D5CDD505-2E9C-101B-9397-08002B2CF9AE}" pid="9" name="ExternalAudiences">
    <vt:lpwstr>14;#Agents|3fe85bd0-ab91-44fa-84d2-ff5557429c34;#45;# Auditor Candidates|af691755-94ff-44ef-9224-48bf09f9dcf7;#41;# Auditors|8bb86ae9-b7dc-4f41-b17e-3b683b2d70fe</vt:lpwstr>
  </property>
  <property fmtid="{D5CDD505-2E9C-101B-9397-08002B2CF9AE}" pid="10" name="Order">
    <vt:r8>85170800</vt:r8>
  </property>
  <property fmtid="{D5CDD505-2E9C-101B-9397-08002B2CF9AE}" pid="11" name="MediaServiceImageTags">
    <vt:lpwstr/>
  </property>
</Properties>
</file>