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mc:AlternateContent xmlns:mc="http://schemas.openxmlformats.org/markup-compatibility/2006">
    <mc:Choice Requires="x15">
      <x15ac:absPath xmlns:x15ac="http://schemas.microsoft.com/office/spreadsheetml/2010/11/ac" url="https://soilassociation.sharepoint.com/sites/Forestry/Private/CURRENT LICENSEES/007488 Foraois Growth Limited/2025 S1/"/>
    </mc:Choice>
  </mc:AlternateContent>
  <xr:revisionPtr revIDLastSave="0" documentId="8_{9FF9B9A9-17C2-4D6C-8873-630A7459B296}" xr6:coauthVersionLast="47" xr6:coauthVersionMax="47" xr10:uidLastSave="{00000000-0000-0000-0000-000000000000}"/>
  <bookViews>
    <workbookView xWindow="-110" yWindow="-110" windowWidth="19420" windowHeight="10300" tabRatio="836" xr2:uid="{F67FBE89-A72D-423A-AA6D-13C1DF794EB0}"/>
  </bookViews>
  <sheets>
    <sheet name="Cover" sheetId="1" r:id="rId1"/>
    <sheet name="1 Basic info" sheetId="74" r:id="rId2"/>
    <sheet name="2 Findings" sheetId="65" r:id="rId3"/>
    <sheet name="3 MA Cert process" sheetId="3" r:id="rId4"/>
    <sheet name="5 MA Org Structure+Management" sheetId="66" r:id="rId5"/>
    <sheet name="6 S1" sheetId="19" r:id="rId6"/>
    <sheet name="7 S2" sheetId="50" state="hidden" r:id="rId7"/>
    <sheet name="8 S3" sheetId="51" state="hidden" r:id="rId8"/>
    <sheet name="9 S4" sheetId="49" state="hidden" r:id="rId9"/>
    <sheet name="A1 Checklist" sheetId="60" r:id="rId10"/>
    <sheet name="Audit Programme" sheetId="73" r:id="rId11"/>
    <sheet name="A2 Stakeholder Summary" sheetId="59" r:id="rId12"/>
    <sheet name="A3 Species list" sheetId="16" r:id="rId13"/>
    <sheet name="A6 Group checklist" sheetId="62" state="hidden" r:id="rId14"/>
    <sheet name="A6a Multisite checklist" sheetId="69" state="hidden" r:id="rId15"/>
    <sheet name="A7 Members &amp; FMUs" sheetId="34" r:id="rId16"/>
    <sheet name="A8a Sampling" sheetId="70" r:id="rId17"/>
    <sheet name="A11a Cert Decsn" sheetId="42" r:id="rId18"/>
    <sheet name="A12a Product schedule" sheetId="53" r:id="rId19"/>
    <sheet name="A14a Product Codes" sheetId="58" r:id="rId20"/>
    <sheet name="A15 Opening and Closing Meeting" sheetId="67" r:id="rId21"/>
    <sheet name="Sheet1" sheetId="72" state="hidden" r:id="rId22"/>
  </sheets>
  <externalReferences>
    <externalReference r:id="rId23"/>
  </externalReferences>
  <definedNames>
    <definedName name="_xlnm._FilterDatabase" localSheetId="1" hidden="1">'1 Basic info'!$K$1:$K$111</definedName>
    <definedName name="_xlnm._FilterDatabase" localSheetId="2" hidden="1">'2 Findings'!$A$5:$K$9</definedName>
    <definedName name="_xlnm._FilterDatabase" localSheetId="9" hidden="1">'A1 Checklist'!$A$33:$G$660</definedName>
    <definedName name="_xlnm._FilterDatabase" localSheetId="15" hidden="1">'A7 Members &amp; FMUs'!$A$2:$K$2</definedName>
    <definedName name="_xlnm.Print_Area" localSheetId="1">'1 Basic info'!$A$1:$H$93</definedName>
    <definedName name="_xlnm.Print_Area" localSheetId="2">'2 Findings'!$A$2:$L$19</definedName>
    <definedName name="_xlnm.Print_Area" localSheetId="3">'3 MA Cert process'!$A$1:$C$99</definedName>
    <definedName name="_xlnm.Print_Area" localSheetId="4">'5 MA Org Structure+Management'!$A$1:$C$33</definedName>
    <definedName name="_xlnm.Print_Area" localSheetId="5">'6 S1'!$A$1:$C$81</definedName>
    <definedName name="_xlnm.Print_Area" localSheetId="6">'7 S2'!$A$1:$C$67</definedName>
    <definedName name="_xlnm.Print_Area" localSheetId="7">'8 S3'!$A$1:$C$59</definedName>
    <definedName name="_xlnm.Print_Area" localSheetId="8">'9 S4'!$A$1:$C$64</definedName>
    <definedName name="_xlnm.Print_Area" localSheetId="18">'A12a Product schedule'!$A$1:$D$38</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3" l="1"/>
  <c r="B9" i="53"/>
  <c r="B8" i="53"/>
  <c r="B7" i="53"/>
  <c r="B7" i="42"/>
  <c r="B5" i="42"/>
  <c r="E42" i="70"/>
  <c r="D42" i="70"/>
  <c r="C42" i="70"/>
  <c r="E41" i="70"/>
  <c r="D41" i="70"/>
  <c r="C41" i="70"/>
  <c r="E40" i="70"/>
  <c r="D40" i="70"/>
  <c r="C40" i="70"/>
  <c r="E37" i="70"/>
  <c r="D37" i="70"/>
  <c r="C37" i="70"/>
  <c r="E36" i="70"/>
  <c r="D36" i="70"/>
  <c r="C36" i="70"/>
  <c r="E35" i="70"/>
  <c r="D35" i="70"/>
  <c r="C35" i="70"/>
  <c r="B660" i="60"/>
  <c r="B659" i="60"/>
  <c r="B658" i="60"/>
  <c r="B657" i="60"/>
  <c r="B656" i="60"/>
  <c r="B651" i="60"/>
  <c r="B650" i="60"/>
  <c r="B649" i="60"/>
  <c r="B648" i="60"/>
  <c r="B647" i="60"/>
  <c r="B642" i="60"/>
  <c r="B641" i="60"/>
  <c r="B640" i="60"/>
  <c r="B639" i="60"/>
  <c r="B638" i="60"/>
  <c r="B634" i="60"/>
  <c r="B633" i="60"/>
  <c r="B632" i="60"/>
  <c r="B631" i="60"/>
  <c r="B630" i="60"/>
  <c r="B624" i="60"/>
  <c r="B623" i="60"/>
  <c r="B622" i="60"/>
  <c r="B621" i="60"/>
  <c r="B620" i="60"/>
  <c r="B614" i="60"/>
  <c r="B613" i="60"/>
  <c r="B612" i="60"/>
  <c r="B611" i="60"/>
  <c r="B610" i="60"/>
  <c r="B605" i="60"/>
  <c r="B604" i="60"/>
  <c r="B603" i="60"/>
  <c r="B602" i="60"/>
  <c r="B601" i="60"/>
  <c r="B596" i="60"/>
  <c r="B595" i="60"/>
  <c r="B594" i="60"/>
  <c r="B593" i="60"/>
  <c r="B592" i="60"/>
  <c r="B587" i="60"/>
  <c r="B586" i="60"/>
  <c r="B585" i="60"/>
  <c r="B584" i="60"/>
  <c r="B583" i="60"/>
  <c r="B579" i="60"/>
  <c r="B578" i="60"/>
  <c r="B577" i="60"/>
  <c r="B576" i="60"/>
  <c r="B575" i="60"/>
  <c r="B571" i="60"/>
  <c r="B570" i="60"/>
  <c r="B569" i="60"/>
  <c r="B568" i="60"/>
  <c r="B567" i="60"/>
  <c r="B564" i="60"/>
  <c r="B563" i="60"/>
  <c r="B562" i="60"/>
  <c r="B561" i="60"/>
  <c r="B560" i="60"/>
  <c r="B554" i="60"/>
  <c r="B553" i="60"/>
  <c r="B552" i="60"/>
  <c r="B551" i="60"/>
  <c r="B550" i="60"/>
  <c r="B546" i="60"/>
  <c r="B545" i="60"/>
  <c r="B544" i="60"/>
  <c r="B543" i="60"/>
  <c r="B542" i="60"/>
  <c r="B537" i="60"/>
  <c r="B536" i="60"/>
  <c r="B535" i="60"/>
  <c r="B534" i="60"/>
  <c r="B533" i="60"/>
  <c r="B529" i="60"/>
  <c r="B528" i="60"/>
  <c r="B527" i="60"/>
  <c r="B526" i="60"/>
  <c r="B525" i="60"/>
  <c r="B521" i="60"/>
  <c r="B520" i="60"/>
  <c r="B519" i="60"/>
  <c r="B518" i="60"/>
  <c r="B517" i="60"/>
  <c r="B511" i="60"/>
  <c r="B510" i="60"/>
  <c r="B509" i="60"/>
  <c r="B508" i="60"/>
  <c r="B507" i="60"/>
  <c r="B503" i="60"/>
  <c r="B502" i="60"/>
  <c r="B501" i="60"/>
  <c r="B500" i="60"/>
  <c r="B499" i="60"/>
  <c r="B494" i="60"/>
  <c r="B493" i="60"/>
  <c r="B492" i="60"/>
  <c r="B491" i="60"/>
  <c r="B490" i="60"/>
  <c r="B486" i="60"/>
  <c r="B485" i="60"/>
  <c r="B484" i="60"/>
  <c r="B483" i="60"/>
  <c r="B482" i="60"/>
  <c r="B478" i="60"/>
  <c r="B477" i="60"/>
  <c r="B476" i="60"/>
  <c r="B475" i="60"/>
  <c r="B474" i="60"/>
  <c r="B468" i="60"/>
  <c r="B467" i="60"/>
  <c r="B466" i="60"/>
  <c r="B465" i="60"/>
  <c r="B464" i="60"/>
  <c r="B460" i="60"/>
  <c r="B459" i="60"/>
  <c r="B458" i="60"/>
  <c r="B457" i="60"/>
  <c r="B456" i="60"/>
  <c r="B451" i="60"/>
  <c r="B450" i="60"/>
  <c r="B449" i="60"/>
  <c r="B448" i="60"/>
  <c r="B447" i="60"/>
  <c r="B442" i="60"/>
  <c r="B441" i="60"/>
  <c r="B440" i="60"/>
  <c r="B439" i="60"/>
  <c r="B438" i="60"/>
  <c r="B434" i="60"/>
  <c r="B433" i="60"/>
  <c r="B432" i="60"/>
  <c r="B431" i="60"/>
  <c r="B430" i="60"/>
  <c r="B426" i="60"/>
  <c r="B425" i="60"/>
  <c r="B424" i="60"/>
  <c r="B423" i="60"/>
  <c r="B422" i="60"/>
  <c r="B418" i="60"/>
  <c r="B417" i="60"/>
  <c r="B416" i="60"/>
  <c r="B415" i="60"/>
  <c r="B414" i="60"/>
  <c r="B410" i="60"/>
  <c r="B409" i="60"/>
  <c r="B408" i="60"/>
  <c r="B407" i="60"/>
  <c r="B406" i="60"/>
  <c r="B401" i="60"/>
  <c r="B400" i="60"/>
  <c r="B399" i="60"/>
  <c r="B398" i="60"/>
  <c r="B397" i="60"/>
  <c r="B393" i="60"/>
  <c r="B392" i="60"/>
  <c r="B391" i="60"/>
  <c r="B390" i="60"/>
  <c r="B389" i="60"/>
  <c r="B385" i="60"/>
  <c r="B384" i="60"/>
  <c r="B383" i="60"/>
  <c r="B382" i="60"/>
  <c r="B381" i="60"/>
  <c r="B377" i="60"/>
  <c r="B376" i="60"/>
  <c r="B375" i="60"/>
  <c r="B374" i="60"/>
  <c r="B373" i="60"/>
  <c r="B369" i="60"/>
  <c r="B368" i="60"/>
  <c r="B367" i="60"/>
  <c r="B366" i="60"/>
  <c r="B365" i="60"/>
  <c r="B361" i="60"/>
  <c r="B360" i="60"/>
  <c r="B359" i="60"/>
  <c r="B358" i="60"/>
  <c r="B357" i="60"/>
  <c r="B353" i="60"/>
  <c r="B352" i="60"/>
  <c r="B351" i="60"/>
  <c r="B350" i="60"/>
  <c r="B349" i="60"/>
  <c r="B343" i="60"/>
  <c r="B342" i="60"/>
  <c r="B341" i="60"/>
  <c r="B340" i="60"/>
  <c r="B339" i="60"/>
  <c r="B335" i="60"/>
  <c r="B334" i="60"/>
  <c r="B333" i="60"/>
  <c r="B332" i="60"/>
  <c r="B331" i="60"/>
  <c r="B326" i="60"/>
  <c r="B325" i="60"/>
  <c r="B324" i="60"/>
  <c r="B323" i="60"/>
  <c r="B322" i="60"/>
  <c r="B318" i="60"/>
  <c r="B317" i="60"/>
  <c r="B316" i="60"/>
  <c r="B315" i="60"/>
  <c r="B314" i="60"/>
  <c r="B310" i="60"/>
  <c r="B309" i="60"/>
  <c r="B308" i="60"/>
  <c r="B307" i="60"/>
  <c r="B306" i="60"/>
  <c r="B302" i="60"/>
  <c r="B301" i="60"/>
  <c r="B300" i="60"/>
  <c r="B299" i="60"/>
  <c r="B298" i="60"/>
  <c r="B293" i="60"/>
  <c r="B292" i="60"/>
  <c r="B291" i="60"/>
  <c r="B290" i="60"/>
  <c r="B289" i="60"/>
  <c r="B285" i="60"/>
  <c r="B284" i="60"/>
  <c r="B283" i="60"/>
  <c r="B282" i="60"/>
  <c r="B281" i="60"/>
  <c r="B275" i="60"/>
  <c r="B274" i="60"/>
  <c r="B273" i="60"/>
  <c r="B272" i="60"/>
  <c r="B266" i="60"/>
  <c r="B265" i="60"/>
  <c r="B264" i="60"/>
  <c r="B263" i="60"/>
  <c r="B262" i="60"/>
  <c r="B258" i="60"/>
  <c r="B257" i="60"/>
  <c r="B256" i="60"/>
  <c r="B255" i="60"/>
  <c r="B254" i="60"/>
  <c r="B240" i="60"/>
  <c r="B239" i="60"/>
  <c r="B238" i="60"/>
  <c r="B237" i="60"/>
  <c r="B236" i="60"/>
  <c r="B232" i="60"/>
  <c r="B231" i="60"/>
  <c r="B230" i="60"/>
  <c r="B229" i="60"/>
  <c r="B228" i="60"/>
  <c r="B223" i="60"/>
  <c r="B222" i="60"/>
  <c r="B221" i="60"/>
  <c r="B220" i="60"/>
  <c r="B219" i="60"/>
  <c r="B215" i="60"/>
  <c r="B214" i="60"/>
  <c r="B213" i="60"/>
  <c r="B212" i="60"/>
  <c r="B211" i="60"/>
  <c r="B207" i="60"/>
  <c r="B206" i="60"/>
  <c r="B205" i="60"/>
  <c r="B204" i="60"/>
  <c r="B203" i="60"/>
  <c r="B199" i="60"/>
  <c r="B198" i="60"/>
  <c r="B197" i="60"/>
  <c r="B196" i="60"/>
  <c r="B195" i="60"/>
  <c r="B190" i="60"/>
  <c r="B189" i="60"/>
  <c r="B188" i="60"/>
  <c r="B187" i="60"/>
  <c r="B186" i="60"/>
  <c r="B182" i="60"/>
  <c r="B181" i="60"/>
  <c r="B180" i="60"/>
  <c r="B179" i="60"/>
  <c r="B178" i="60"/>
  <c r="B171" i="60"/>
  <c r="B170" i="60"/>
  <c r="B169" i="60"/>
  <c r="B168" i="60"/>
  <c r="B167" i="60"/>
  <c r="B163" i="60"/>
  <c r="B162" i="60"/>
  <c r="B161" i="60"/>
  <c r="B160" i="60"/>
  <c r="B159" i="60"/>
  <c r="B155" i="60"/>
  <c r="B154" i="60"/>
  <c r="B153" i="60"/>
  <c r="B152" i="60"/>
  <c r="B151" i="60"/>
  <c r="B146" i="60"/>
  <c r="B145" i="60"/>
  <c r="B144" i="60"/>
  <c r="B143" i="60"/>
  <c r="B142" i="60"/>
  <c r="B138" i="60"/>
  <c r="B137" i="60"/>
  <c r="B136" i="60"/>
  <c r="B135" i="60"/>
  <c r="B134" i="60"/>
  <c r="B130" i="60"/>
  <c r="B129" i="60"/>
  <c r="B128" i="60"/>
  <c r="B127" i="60"/>
  <c r="B126" i="60"/>
  <c r="B122" i="60"/>
  <c r="B121" i="60"/>
  <c r="B120" i="60"/>
  <c r="B119" i="60"/>
  <c r="B118" i="60"/>
  <c r="B112" i="60"/>
  <c r="B111" i="60"/>
  <c r="B110" i="60"/>
  <c r="B109" i="60"/>
  <c r="B108" i="60"/>
  <c r="B103" i="60"/>
  <c r="B102" i="60"/>
  <c r="B101" i="60"/>
  <c r="B100" i="60"/>
  <c r="B96" i="60"/>
  <c r="B95" i="60"/>
  <c r="B94" i="60"/>
  <c r="B93" i="60"/>
  <c r="B92" i="60"/>
  <c r="B88" i="60"/>
  <c r="B87" i="60"/>
  <c r="B86" i="60"/>
  <c r="B85" i="60"/>
  <c r="B84" i="60"/>
  <c r="B77" i="60"/>
  <c r="B76" i="60"/>
  <c r="B75" i="60"/>
  <c r="B74" i="60"/>
  <c r="B73" i="60"/>
  <c r="B67" i="60"/>
  <c r="B66" i="60"/>
  <c r="B65" i="60"/>
  <c r="B64" i="60"/>
  <c r="B63" i="60"/>
  <c r="B59" i="60"/>
  <c r="B58" i="60"/>
  <c r="B57" i="60"/>
  <c r="B56" i="60"/>
  <c r="B55" i="60"/>
  <c r="B51" i="60"/>
  <c r="B50" i="60"/>
  <c r="B49" i="60"/>
  <c r="B48" i="60"/>
  <c r="B47" i="60"/>
  <c r="I4" i="65"/>
  <c r="D4" i="65"/>
  <c r="D92" i="74"/>
  <c r="C92" i="74"/>
  <c r="B10" i="53"/>
  <c r="B12" i="53"/>
  <c r="D12" i="53"/>
  <c r="B3" i="42"/>
  <c r="B4" i="42"/>
  <c r="B34"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C92B9ABD-86CC-41B1-88A0-60BF2AEAAE6D}">
      <text>
        <r>
          <rPr>
            <b/>
            <sz val="9"/>
            <color indexed="81"/>
            <rFont val="Tahoma"/>
            <family val="2"/>
          </rPr>
          <t>Alison Pilling:</t>
        </r>
        <r>
          <rPr>
            <sz val="9"/>
            <color indexed="81"/>
            <rFont val="Tahoma"/>
            <family val="2"/>
          </rPr>
          <t xml:space="preserve">
drop down data in rows 1-3 column J.</t>
        </r>
      </text>
    </comment>
    <comment ref="J5" authorId="0" shapeId="0" xr:uid="{9692B49E-4BF2-42E2-AB6F-1F5FD36A65E2}">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B4383130-195E-42B1-BB04-1A07821A5AEC}">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BC526D79-155B-417E-B297-F1B4CAB886E7}">
      <text>
        <r>
          <rPr>
            <b/>
            <sz val="9"/>
            <color indexed="81"/>
            <rFont val="Tahoma"/>
            <family val="2"/>
          </rPr>
          <t>Rob Shaw:</t>
        </r>
        <r>
          <rPr>
            <sz val="9"/>
            <color indexed="81"/>
            <rFont val="Tahoma"/>
            <family val="2"/>
          </rPr>
          <t xml:space="preserve">
See Note in Basic Info about adding PEFC FM in UK to existing FSC Certificates.</t>
        </r>
      </text>
    </comment>
    <comment ref="B34" authorId="1" shapeId="0" xr:uid="{D4AF63E0-A45F-497B-A339-CCAE5BC29BD3}">
      <text>
        <r>
          <rPr>
            <sz val="8"/>
            <color indexed="81"/>
            <rFont val="Tahoma"/>
            <family val="2"/>
          </rPr>
          <t>Name, 3 line description of key qualifications and experience</t>
        </r>
      </text>
    </comment>
    <comment ref="B42" authorId="2" shapeId="0" xr:uid="{DCDD70C5-E110-41EA-83A3-BF94819B4E15}">
      <text>
        <r>
          <rPr>
            <b/>
            <sz val="9"/>
            <color indexed="81"/>
            <rFont val="Tahoma"/>
            <family val="2"/>
          </rPr>
          <t>Not required for PEFC in Latvia, Sweden, Denmark, or Norway</t>
        </r>
        <r>
          <rPr>
            <sz val="9"/>
            <color indexed="81"/>
            <rFont val="Tahoma"/>
            <family val="2"/>
          </rPr>
          <t xml:space="preserve">
</t>
        </r>
      </text>
    </comment>
    <comment ref="B44" authorId="1" shapeId="0" xr:uid="{EF2BFC08-E89C-4358-B4F2-BB8AAFC3FE3A}">
      <text>
        <r>
          <rPr>
            <sz val="8"/>
            <color indexed="81"/>
            <rFont val="Tahoma"/>
            <family val="2"/>
          </rPr>
          <t>Name, 3 line description of key qualifications and experience</t>
        </r>
      </text>
    </comment>
    <comment ref="B54" authorId="1" shapeId="0" xr:uid="{E762EE2B-3975-4EC9-8650-154E367EE2D0}">
      <text>
        <r>
          <rPr>
            <sz val="8"/>
            <color indexed="81"/>
            <rFont val="Tahoma"/>
            <family val="2"/>
          </rPr>
          <t>include name of site visited, items seen and issues discussed</t>
        </r>
      </text>
    </comment>
    <comment ref="B66" authorId="1" shapeId="0" xr:uid="{D231DCBC-3E16-4ADC-A59B-88835DEE86B9}">
      <text>
        <r>
          <rPr>
            <sz val="8"/>
            <color indexed="81"/>
            <rFont val="Tahoma"/>
            <family val="2"/>
          </rPr>
          <t xml:space="preserve">Edit this section to name standard used, version of standard (e.g. draft number), date standard finalised. </t>
        </r>
      </text>
    </comment>
    <comment ref="B77" authorId="1" shapeId="0" xr:uid="{3C71BA49-2CF1-493D-B30E-358354516575}">
      <text>
        <r>
          <rPr>
            <sz val="8"/>
            <color indexed="81"/>
            <rFont val="Tahoma"/>
            <family val="2"/>
          </rPr>
          <t>Describe process of adaptation</t>
        </r>
      </text>
    </comment>
    <comment ref="B88" authorId="3" shapeId="0" xr:uid="{2BDB7BCC-AE76-497C-BAA1-26C184C126FB}">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2" authorId="0" shapeId="0" xr:uid="{2CE910F3-2FB4-41A1-9D3A-43107F4E23F1}">
      <text>
        <r>
          <rPr>
            <sz val="8"/>
            <color indexed="81"/>
            <rFont val="Tahoma"/>
            <family val="2"/>
          </rPr>
          <t>Name, 3 line description of key qualifications and experience</t>
        </r>
      </text>
    </comment>
    <comment ref="B54" authorId="0" shapeId="0" xr:uid="{FB180233-B82E-4A3F-94E4-5494A0126570}">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33F503EA-8CC1-4143-8B99-7DE8BBF38972}">
      <text>
        <r>
          <rPr>
            <sz val="8"/>
            <color indexed="81"/>
            <rFont val="Tahoma"/>
            <family val="2"/>
          </rPr>
          <t>Name and 3 line description of key qualifications and experience</t>
        </r>
      </text>
    </comment>
    <comment ref="B59" authorId="0" shapeId="0" xr:uid="{0448478F-F0CB-4C51-AA7A-1CC70B965393}">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976B02E8-51C4-41E8-8D4D-520DF1DEA2E1}">
      <text>
        <r>
          <rPr>
            <sz val="8"/>
            <color indexed="81"/>
            <rFont val="Tahoma"/>
            <family val="2"/>
          </rPr>
          <t>Name and 3 line description of key qualifications and experience</t>
        </r>
      </text>
    </comment>
    <comment ref="B54" authorId="0" shapeId="0" xr:uid="{DBB121E7-BFFC-43B7-9FE7-7F086E5665D1}">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164DA950-754F-4A74-B9F0-1B4C7F7B68A0}">
      <text>
        <r>
          <rPr>
            <sz val="8"/>
            <color indexed="81"/>
            <rFont val="Tahoma"/>
            <family val="2"/>
          </rPr>
          <t>Name and 3 line description of key qualifications and experience</t>
        </r>
      </text>
    </comment>
    <comment ref="B55" authorId="0" shapeId="0" xr:uid="{DFDD4922-9E4E-4A50-A1A7-A4C58495E571}">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F399DB3-534B-4A01-B02C-E650972C8562}">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891A91DC-6ABC-4FB2-A908-754876B2B551}">
      <text>
        <r>
          <rPr>
            <b/>
            <sz val="9"/>
            <color indexed="81"/>
            <rFont val="Tahoma"/>
            <family val="2"/>
          </rPr>
          <t>Private, State or Community</t>
        </r>
        <r>
          <rPr>
            <sz val="9"/>
            <color indexed="81"/>
            <rFont val="Tahoma"/>
            <family val="2"/>
          </rPr>
          <t xml:space="preserve">
</t>
        </r>
      </text>
    </comment>
    <comment ref="T10" authorId="0" shapeId="0" xr:uid="{E4CEA306-0ECC-4E9A-A436-C54A32114BA4}">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A11" authorId="0" shapeId="0" xr:uid="{277DAE5A-36F3-4E63-8004-F82A1254D30C}">
      <text>
        <r>
          <rPr>
            <b/>
            <sz val="8"/>
            <color indexed="81"/>
            <rFont val="Tahoma"/>
            <family val="2"/>
          </rPr>
          <t>MA/S1/S2/S3/S4/RA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E32F5515-4278-41C0-877C-79CE0AB80D82}">
      <text>
        <r>
          <rPr>
            <sz val="11"/>
            <rFont val="Palatino"/>
            <family val="1"/>
          </rPr>
          <t/>
        </r>
      </text>
    </comment>
    <comment ref="B15" authorId="0" shapeId="0" xr:uid="{8290F010-69C8-4C88-9ACE-DBD9A66F780B}">
      <text>
        <r>
          <rPr>
            <b/>
            <sz val="8"/>
            <color indexed="81"/>
            <rFont val="Tahoma"/>
            <family val="2"/>
          </rPr>
          <t xml:space="preserve">SA: </t>
        </r>
        <r>
          <rPr>
            <sz val="8"/>
            <color indexed="81"/>
            <rFont val="Tahoma"/>
            <family val="2"/>
          </rPr>
          <t>See Tab A14 for Product Type categories</t>
        </r>
      </text>
    </comment>
    <comment ref="C15" authorId="1" shapeId="0" xr:uid="{FE75B8D1-2200-4BF1-9B76-D62E33A723EF}">
      <text>
        <r>
          <rPr>
            <b/>
            <sz val="8"/>
            <color indexed="81"/>
            <rFont val="Tahoma"/>
            <family val="2"/>
          </rPr>
          <t xml:space="preserve">SA: </t>
        </r>
        <r>
          <rPr>
            <sz val="8"/>
            <color indexed="81"/>
            <rFont val="Tahoma"/>
            <family val="2"/>
          </rPr>
          <t>See Tab A14 for Product Codes</t>
        </r>
      </text>
    </comment>
    <comment ref="D15" authorId="1" shapeId="0" xr:uid="{B0AA4ECB-E0AC-40AF-A686-61907C42B82A}">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<sst xmlns="http://schemas.openxmlformats.org/spreadsheetml/2006/main" count="2307" uniqueCount="1434">
  <si>
    <t>SA Certification Forest Certification Public Report</t>
  </si>
  <si>
    <r>
      <t>Forest Manager/Owner</t>
    </r>
    <r>
      <rPr>
        <sz val="14"/>
        <color indexed="10"/>
        <rFont val="Cambria"/>
        <family val="1"/>
      </rPr>
      <t>/organisation</t>
    </r>
    <r>
      <rPr>
        <sz val="14"/>
        <rFont val="Cambria"/>
        <family val="1"/>
      </rPr>
      <t xml:space="preserve"> (Certificate Holder):</t>
    </r>
  </si>
  <si>
    <t>Foraois Growth Ltd</t>
  </si>
  <si>
    <r>
      <t>Forest Name</t>
    </r>
    <r>
      <rPr>
        <sz val="14"/>
        <color indexed="10"/>
        <rFont val="Cambria"/>
        <family val="1"/>
      </rPr>
      <t>/Group Name</t>
    </r>
    <r>
      <rPr>
        <sz val="14"/>
        <rFont val="Cambria"/>
        <family val="1"/>
      </rPr>
      <t xml:space="preserve">: </t>
    </r>
  </si>
  <si>
    <t>Region and Country:</t>
  </si>
  <si>
    <t>Ireland</t>
  </si>
  <si>
    <t xml:space="preserve">Standard: </t>
  </si>
  <si>
    <t>PEFC Irish Forest Certification Standard (Jan 2014)</t>
  </si>
  <si>
    <t>Certificate Code:</t>
  </si>
  <si>
    <t>SA-PEFC-FM-007488</t>
  </si>
  <si>
    <t>PEFC License Code:</t>
  </si>
  <si>
    <t>PEFC/17-23-075</t>
  </si>
  <si>
    <t>Date of certificate issue:</t>
  </si>
  <si>
    <t>Date of expiry of certificate:</t>
  </si>
  <si>
    <t>Assessment date</t>
  </si>
  <si>
    <t>Date Report Finalised/ Updated</t>
  </si>
  <si>
    <t>SA Auditor</t>
  </si>
  <si>
    <t>Checked by</t>
  </si>
  <si>
    <t>Approved by</t>
  </si>
  <si>
    <t>PA</t>
  </si>
  <si>
    <t>MA</t>
  </si>
  <si>
    <t>2-12 April 2024</t>
  </si>
  <si>
    <t>Robin Walter</t>
  </si>
  <si>
    <t>Janette McKay</t>
  </si>
  <si>
    <t>S1</t>
  </si>
  <si>
    <t>8-11 and 14-16 April 2025</t>
  </si>
  <si>
    <t>02/07/2025
25/09/2025 - CAR Closed</t>
  </si>
  <si>
    <t>Antonia Dunwoody</t>
  </si>
  <si>
    <t>S2</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</si>
  <si>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</si>
  <si>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</si>
  <si>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</si>
  <si>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</si>
  <si>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</si>
  <si>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</si>
  <si>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</si>
  <si>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</si>
  <si>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</si>
  <si>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</si>
  <si>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</si>
  <si>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</si>
  <si>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</si>
  <si>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</si>
  <si>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</si>
  <si>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</si>
  <si>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</si>
  <si>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</si>
  <si>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To be completed by SA Certification on issue of certificate</t>
  </si>
  <si>
    <t>1.1.2</t>
  </si>
  <si>
    <t>Type of certification</t>
  </si>
  <si>
    <t>PEFC Only</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</si>
  <si>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</si>
  <si>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</si>
  <si>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</si>
  <si>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</si>
  <si>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</si>
  <si>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</si>
  <si>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</si>
  <si>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</si>
  <si>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</si>
  <si>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</si>
  <si>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</si>
  <si>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</si>
  <si>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</si>
  <si>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</si>
  <si>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</si>
  <si>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</si>
  <si>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</si>
  <si>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</si>
  <si>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1.2.3</t>
  </si>
  <si>
    <t>Company registration number</t>
  </si>
  <si>
    <t>1.2.4</t>
  </si>
  <si>
    <t>Contact person</t>
  </si>
  <si>
    <t>Donna Sweetman</t>
  </si>
  <si>
    <t>1.2.5</t>
  </si>
  <si>
    <t>Business address</t>
  </si>
  <si>
    <t>Enterprise House,
Marina Commercial Park,
Cork, T12 X4YW</t>
  </si>
  <si>
    <t>Street/Town(City)/State(County)/Zip(Postal code)</t>
  </si>
  <si>
    <t xml:space="preserve">Forest owner(s), or </t>
  </si>
  <si>
    <t>1.2.6</t>
  </si>
  <si>
    <t>Country</t>
  </si>
  <si>
    <t>Wood procurement organisation(s), or</t>
  </si>
  <si>
    <t>1.2.7</t>
  </si>
  <si>
    <t>Tel</t>
  </si>
  <si>
    <t>021-2355300</t>
  </si>
  <si>
    <t>Forest contractor(s):</t>
  </si>
  <si>
    <t>1.2.8</t>
  </si>
  <si>
    <t>Fax</t>
  </si>
  <si>
    <t>Felling operations contractor</t>
  </si>
  <si>
    <t>1.2.9</t>
  </si>
  <si>
    <t>e-mail</t>
  </si>
  <si>
    <t>donna@arbor.ie</t>
  </si>
  <si>
    <t>Silvicultural contractor, or</t>
  </si>
  <si>
    <t>1.2.10</t>
  </si>
  <si>
    <t>web page address</t>
  </si>
  <si>
    <t>www.arbor.ie</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</si>
  <si>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</si>
  <si>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</si>
  <si>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</si>
  <si>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</si>
  <si>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</si>
  <si>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</si>
  <si>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No</t>
  </si>
  <si>
    <t>Scope of certificate</t>
  </si>
  <si>
    <t>1.3.1</t>
  </si>
  <si>
    <t>Type of certificate</t>
  </si>
  <si>
    <t>Single</t>
  </si>
  <si>
    <t xml:space="preserve">Single / Group </t>
  </si>
  <si>
    <t>1.3.1.a</t>
  </si>
  <si>
    <t>Type of operation</t>
  </si>
  <si>
    <t xml:space="preserve">Forest owner(s)
</t>
  </si>
  <si>
    <t>Group</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</si>
  <si>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</si>
  <si>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</si>
  <si>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</si>
  <si>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</si>
  <si>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N/A</t>
  </si>
  <si>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</si>
  <si>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</si>
  <si>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</si>
  <si>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</si>
  <si>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</si>
  <si>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</si>
  <si>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</si>
  <si>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</si>
  <si>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</si>
  <si>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</si>
  <si>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Various</t>
  </si>
  <si>
    <t>1.3.6</t>
  </si>
  <si>
    <t>Latitude</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</si>
  <si>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</si>
  <si>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</si>
  <si>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</si>
  <si>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</si>
  <si>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</si>
  <si>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</si>
  <si>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</si>
  <si>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</si>
  <si>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</si>
  <si>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</si>
  <si>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</si>
  <si>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</si>
  <si>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</si>
  <si>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</si>
  <si>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</si>
  <si>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</si>
  <si>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</si>
  <si>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</si>
  <si>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</si>
  <si>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</si>
  <si>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</si>
  <si>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</si>
  <si>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</si>
  <si>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</si>
  <si>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</si>
  <si>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</si>
  <si>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</si>
  <si>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</si>
  <si>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</si>
  <si>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</si>
  <si>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</si>
  <si>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</si>
  <si>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</si>
  <si>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Private</t>
  </si>
  <si>
    <t>Industrial/Non Industrial/Government/
Private/Communal/Group/Resource Manager</t>
  </si>
  <si>
    <t>Tenure management</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</si>
  <si>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</si>
  <si>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</si>
  <si>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</si>
  <si>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</si>
  <si>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</si>
  <si>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</si>
  <si>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</si>
  <si>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1 consultant - acquisitions</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</si>
  <si>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</si>
  <si>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</si>
  <si>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</si>
  <si>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</si>
  <si>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</si>
  <si>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</si>
  <si>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</si>
  <si>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</si>
  <si>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</si>
  <si>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</si>
  <si>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</si>
  <si>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</si>
  <si>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</si>
  <si>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</si>
  <si>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Natural/Plantation/Semi-Natural &amp; Mixed Plantation &amp; Natural Forest</t>
  </si>
  <si>
    <t>Natural</t>
  </si>
  <si>
    <t>1.4.4</t>
  </si>
  <si>
    <t>Forest Composition</t>
  </si>
  <si>
    <t>Coniferous dominant</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</si>
  <si>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</si>
  <si>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</si>
  <si>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</si>
  <si>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</si>
  <si>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</si>
  <si>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Semi-Natural &amp; Mixed Plantation &amp; Natural Forest</t>
  </si>
  <si>
    <t>Area of forest classified as 'high conservation value forest'</t>
  </si>
  <si>
    <t>List of High Nature Values</t>
  </si>
  <si>
    <t>Some forests occur within designated areas ( SPA / SAC) and have the potential to impact on adjacent habitats. Intrinsic HCV are rare given the newly planted nature of the portfolio.</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</si>
  <si>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</si>
  <si>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</si>
  <si>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</si>
  <si>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</si>
  <si>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</si>
  <si>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</si>
  <si>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</si>
  <si>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</si>
  <si>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</si>
  <si>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</si>
  <si>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</si>
  <si>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</si>
  <si>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</si>
  <si>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</si>
  <si>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</si>
  <si>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</si>
  <si>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Mixed Indigenous and exotic</t>
  </si>
  <si>
    <t>Not applicable/Indigenous/Exotic/
Mixed Indigenous and exotic</t>
  </si>
  <si>
    <t>1.4.7</t>
  </si>
  <si>
    <t>Principal Species</t>
  </si>
  <si>
    <t>See Annex 3</t>
  </si>
  <si>
    <t>Tree species – list or see Annex 3</t>
  </si>
  <si>
    <t>1.4.8</t>
  </si>
  <si>
    <t>Annual allowable cut (cu.m.yr)</t>
  </si>
  <si>
    <t>Arbor calculate AAC as 25% of harvestable timber in stands over 30 years age and due for clearfell over the next 5 years = 27,050m3 per year.
 Another way to calculate AAC is ha x YC x 70% = 36,635m3</t>
  </si>
  <si>
    <t>Actual Annual Cut (cu.m.yr)</t>
  </si>
  <si>
    <t>2024 calendar year actual: 33,722m3</t>
  </si>
  <si>
    <t>1.4.8a</t>
  </si>
  <si>
    <t>Approximate annual commercial production of non-timber forest products included in the scope of the certificate, by product type.</t>
  </si>
  <si>
    <t>1.4.9</t>
  </si>
  <si>
    <t>Product categories</t>
  </si>
  <si>
    <t>Roundwood/Firewood</t>
  </si>
  <si>
    <t>Round wood / Treated roundwood / Firewood / Sawn timber/ Charcoal / Non timber products – specify / Other - specify</t>
  </si>
  <si>
    <t>1.4.10</t>
  </si>
  <si>
    <t xml:space="preserve">Point of sale </t>
  </si>
  <si>
    <t xml:space="preserve">Standing  and Roadside  and Delivered </t>
  </si>
  <si>
    <t xml:space="preserve">Standing / Roadside / Delivered </t>
  </si>
  <si>
    <t>1.4.11</t>
  </si>
  <si>
    <t>Number of workers – Employees</t>
  </si>
  <si>
    <t>m: 5
f:3</t>
  </si>
  <si>
    <t>Number male/female</t>
  </si>
  <si>
    <t>Total:</t>
  </si>
  <si>
    <t>1.4.12</t>
  </si>
  <si>
    <t>Contractors/Community/other workers</t>
  </si>
  <si>
    <t>m: 18
f:0</t>
  </si>
  <si>
    <t>1.4.13</t>
  </si>
  <si>
    <t>Pilot Project</t>
  </si>
  <si>
    <t>NO</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</si>
  <si>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</si>
  <si>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</si>
  <si>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</si>
  <si>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</si>
  <si>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</si>
  <si>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</si>
  <si>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</si>
  <si>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</si>
  <si>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</si>
  <si>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</si>
  <si>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</si>
  <si>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</si>
  <si>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</si>
  <si>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</si>
  <si>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</si>
  <si>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</si>
  <si>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</si>
  <si>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</si>
  <si>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</si>
  <si>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</si>
  <si>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</si>
  <si>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</si>
  <si>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</si>
  <si>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</si>
  <si>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</si>
  <si>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</si>
  <si>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</si>
  <si>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</si>
  <si>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</si>
  <si>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</si>
  <si>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</si>
  <si>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</si>
  <si>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</si>
  <si>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</si>
  <si>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</si>
  <si>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</si>
  <si>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</si>
  <si>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</si>
  <si>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</si>
  <si>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CARs from S2</t>
  </si>
  <si>
    <t xml:space="preserve">All individual sites within the FMU have individual planned felling and regeneration plans for 20 years, and which were found to be compliant with Forest Service (FS) guidelines and requirements during the S2 audit.  However, discussion with the forest managers indicated that some individual sites (not audited) may be planned for clearfelling at a rate which would not necessarily comply with all felling-rate requirements (e.g no more than 25% in a 5 year period).  </t>
  </si>
  <si>
    <t>3.2.4</t>
  </si>
  <si>
    <t xml:space="preserve"> Forest managers should ensure that planned clearfelling should be in accordance with FS guidelines and policy documents.   </t>
  </si>
  <si>
    <t>Arbor calculate Allowable Annual Cut as 25% of harvestable timber in stands over 30 years age and due for clearfell over the next 5 years = 27,050m3. 2023 actual cut was 19,544m3.</t>
  </si>
  <si>
    <t xml:space="preserve">Closed </t>
  </si>
  <si>
    <t>CARs from S3</t>
  </si>
  <si>
    <r>
      <t xml:space="preserve">The WMU is defined as being the 4,411 hectares within the ownership which is scattered over many sites in the Republic of Ireland, and diversity of tree species and habitats is demonstrated at WMU level and on some individual sites e.g  at </t>
    </r>
    <r>
      <rPr>
        <u/>
        <sz val="11"/>
        <rFont val="Cambria"/>
        <family val="1"/>
      </rPr>
      <t>Collinstown, Westmeath, WH101</t>
    </r>
    <r>
      <rPr>
        <sz val="11"/>
        <rFont val="Cambria"/>
        <family val="1"/>
      </rPr>
      <t xml:space="preserve"> and at </t>
    </r>
    <r>
      <rPr>
        <u/>
        <sz val="11"/>
        <rFont val="Cambria"/>
        <family val="1"/>
      </rPr>
      <t>Drumman, Westmeath WH102</t>
    </r>
    <r>
      <rPr>
        <sz val="11"/>
        <rFont val="Cambria"/>
        <family val="1"/>
      </rPr>
      <t xml:space="preserve"> where there is a wide range of species such as Sitka spruce, Norway spruce, oak, alder, sycamore and open ground with some age class diversity, while other sites audited in S3 had mainly Sitka spruce with up to 15% native broadleaves on replanted sites along with some open ground habitat and hedgerows.</t>
    </r>
    <r>
      <rPr>
        <u/>
        <sz val="11"/>
        <rFont val="Cambria"/>
        <family val="1"/>
      </rPr>
      <t xml:space="preserve">  At Cloonsheever &amp; Cloonfinglas, Roscommon RN115</t>
    </r>
    <r>
      <rPr>
        <sz val="11"/>
        <rFont val="Cambria"/>
        <family val="1"/>
      </rPr>
      <t xml:space="preserve">, Cpt 16, Sub 1 had recently been thinned for the 3rd time and areas of windthrow cleared &amp; removed with 800m³ removed from 10Ha (including the  windthrow clearance). There were several areas of cleared windthrow (varying in size from 0.1 ha to 0.4 Ha) and some areas had natural regeneration of Sitka spruce and birch. Discussion with forest manager about opportunites of replanting or regenerating cleared areas to create age-class, spatial, tree species and habitat diversity on site. </t>
    </r>
  </si>
  <si>
    <t>3.2.3</t>
  </si>
  <si>
    <t xml:space="preserve">The Company should ensure that even aged woodlands shall be gradually restructured to diversify ages and habitats. </t>
  </si>
  <si>
    <r>
      <t xml:space="preserve">Age class is provided in document 'FGL Planting year breakdown 26.03.24' and shows a range of ages from 1986 to 2024 with clusters of 32% in 1991-95 and 26% in 2001-05.
The sites average about 24ha and tend to be planted in a single year, predominantly with Sitka spruce (SS). There are stands of ash which are now suffering from dieback and are due for felling eg </t>
    </r>
    <r>
      <rPr>
        <u/>
        <sz val="11"/>
        <rFont val="Cambria"/>
        <family val="1"/>
      </rPr>
      <t>CK103</t>
    </r>
    <r>
      <rPr>
        <sz val="11"/>
        <rFont val="Cambria"/>
        <family val="1"/>
      </rPr>
      <t xml:space="preserve"> and </t>
    </r>
    <r>
      <rPr>
        <u/>
        <sz val="11"/>
        <rFont val="Cambria"/>
        <family val="1"/>
      </rPr>
      <t>LK108</t>
    </r>
    <r>
      <rPr>
        <sz val="11"/>
        <rFont val="Cambria"/>
        <family val="1"/>
      </rPr>
      <t xml:space="preserve">, which will diversify age structure. At </t>
    </r>
    <r>
      <rPr>
        <u/>
        <sz val="11"/>
        <rFont val="Cambria"/>
        <family val="1"/>
      </rPr>
      <t>LM117</t>
    </r>
    <r>
      <rPr>
        <sz val="11"/>
        <rFont val="Cambria"/>
        <family val="1"/>
      </rPr>
      <t xml:space="preserve"> the southern area is over 25ha, the maximum size for clearfell, so it will be split, which will also diversify age. </t>
    </r>
    <r>
      <rPr>
        <b/>
        <sz val="11"/>
        <rFont val="Cambria"/>
        <family val="1"/>
      </rPr>
      <t>Obs 2022.3 closed</t>
    </r>
    <r>
      <rPr>
        <sz val="11"/>
        <rFont val="Cambria"/>
        <family val="1"/>
      </rPr>
      <t xml:space="preserve"> </t>
    </r>
  </si>
  <si>
    <r>
      <t xml:space="preserve">Brash is harvested on a number of sites </t>
    </r>
    <r>
      <rPr>
        <u/>
        <sz val="11"/>
        <rFont val="Cambria"/>
        <family val="1"/>
      </rPr>
      <t>an</t>
    </r>
    <r>
      <rPr>
        <sz val="11"/>
        <rFont val="Cambria"/>
        <family val="1"/>
      </rPr>
      <t xml:space="preserve">d seen at </t>
    </r>
    <r>
      <rPr>
        <u/>
        <sz val="11"/>
        <rFont val="Cambria"/>
        <family val="1"/>
      </rPr>
      <t>Cloonsheever &amp; Cloonfinglas, (Also called Stonepark) Roscommon RN115</t>
    </r>
    <r>
      <rPr>
        <sz val="11"/>
        <rFont val="Cambria"/>
        <family val="1"/>
      </rPr>
      <t>, following harvesting of round timber.  Forest managers expressed that there wouldn't be significant negative effects on soil strucure or on productivity as an extended time is allowed before harvesting to allow needles to fall from the brash, and and no negative impacts were observed  during the audit. The Company should carry undertake an environmental appraisal where there might be a significant negative effect on productivity or soil structure.</t>
    </r>
  </si>
  <si>
    <t>4.2.2</t>
  </si>
  <si>
    <t>The Company should carry undertake an environmental appraisal where there might be a significant negative effect on productivity or soil structure.</t>
  </si>
  <si>
    <t>Brash removal is not suitable for most sites due to potential environmental damage and loss of site productivity. In the few cases it might be suitable, managers would undertake and environmental appraisal.</t>
  </si>
  <si>
    <r>
      <t xml:space="preserve">Litter and waste is dealt with according to Waste Disposal Policy and evidence seen that the Policy is being implemented and adhered to.  Unauthorised disposal of waste is a widespread and ongoing problem on forest land and is routinely dealt with according to the Policy. At </t>
    </r>
    <r>
      <rPr>
        <u/>
        <sz val="11"/>
        <rFont val="Cambria"/>
        <family val="1"/>
      </rPr>
      <t>Cloonsheever &amp; Cloonfinglas, Roscommon RN115</t>
    </r>
    <r>
      <rPr>
        <sz val="11"/>
        <rFont val="Cambria"/>
        <family val="1"/>
      </rPr>
      <t xml:space="preserve"> dumped waste was seen during the audit  and not mentioned Operations Monitoring Report checklist.  </t>
    </r>
  </si>
  <si>
    <t>5.4.1</t>
  </si>
  <si>
    <t>Forest Managers should ensure that waste disposal shall be in accordance with current waste management legislation and regulations.</t>
  </si>
  <si>
    <t>Since S3 the Operations Monitoring Report and Site Visit Report has a field for Site Waste and evidence of dumping. Completed examples seen.</t>
  </si>
  <si>
    <r>
      <t xml:space="preserve">Pheasant feeders had been discovered at </t>
    </r>
    <r>
      <rPr>
        <u/>
        <sz val="11"/>
        <rFont val="Cambria"/>
        <family val="1"/>
      </rPr>
      <t>Drumman, Westmeath, WH102</t>
    </r>
    <r>
      <rPr>
        <sz val="11"/>
        <rFont val="Cambria"/>
        <family val="1"/>
      </rPr>
      <t xml:space="preserve"> by the forester the week prior to the audit and Arbor staff were currently attempting to dicover who has installed the feeders (without authority).  At this stage it had not been decided what response would be taken.  Should authority be given for game management the Company should ensure that game management shall not be so intense as to cause negative impacts, and that if predator control is carried out that it is in compliance with the law, is carefully planned, is species specific, and only carried out when essential.</t>
    </r>
  </si>
  <si>
    <t>6.4.2</t>
  </si>
  <si>
    <t>Should authority be given for game management the Company should ensure that game management shall not be so intense as to cause negative impacts and that if predator control is carried out that it is in compliance with the law, is carefully planned, is species specific, and only carried out when essential.</t>
  </si>
  <si>
    <t>Feeders removed at next site visit, so no authorisation required.</t>
  </si>
  <si>
    <t>CARs from RA</t>
  </si>
  <si>
    <r>
      <t xml:space="preserve">There is no formal monitoring for Management Objective 6 'Habitats: To retain and create standing and fallen deadwood habitats'. Both standing and fallen deadwood was seen on many sites, but there is no formal method to monitor achievement of this Objective. </t>
    </r>
    <r>
      <rPr>
        <b/>
        <sz val="11"/>
        <rFont val="Cambria"/>
        <family val="1"/>
      </rPr>
      <t>Minor CAR</t>
    </r>
  </si>
  <si>
    <t>2.3.2</t>
  </si>
  <si>
    <t>The forest owner / manager shall implement a monitoring programme designed to measure progress in the achievement of the forest management objectives</t>
  </si>
  <si>
    <t>The objective to retain deadwood was not included in the monitoring table in the management plan and while we do work towards this objective, we do not record the results in a way that allows us to assess our performance</t>
  </si>
  <si>
    <t xml:space="preserve"> This will now be added to the monitoring table and we will also add it to the Operations Monitoring Report.</t>
  </si>
  <si>
    <t>Within 12 months of the finalisation date of this report, and no
later than next annual audit.</t>
  </si>
  <si>
    <r>
      <t xml:space="preserve">S1: Monitoring has been added to MP section 2 list of Monitoring management activities. The Operational Monitoring Report is now on a phone app and includes deadwood. Managers report that this is a useful feature. Samples seen for many sites on managers' phones. At </t>
    </r>
    <r>
      <rPr>
        <b/>
        <sz val="11"/>
        <rFont val="Cambria"/>
        <family val="1"/>
      </rPr>
      <t>CE201 Killuran Beg</t>
    </r>
    <r>
      <rPr>
        <sz val="11"/>
        <rFont val="Cambria"/>
        <family val="1"/>
      </rPr>
      <t xml:space="preserve"> windblow was recorded 25/2/25 and standing deadwood was seen in the form of substantial 'totem poles'.</t>
    </r>
  </si>
  <si>
    <r>
      <t xml:space="preserve">At </t>
    </r>
    <r>
      <rPr>
        <u/>
        <sz val="11"/>
        <rFont val="Cambria"/>
        <family val="1"/>
      </rPr>
      <t>RN130</t>
    </r>
    <r>
      <rPr>
        <sz val="11"/>
        <rFont val="Cambria"/>
        <family val="1"/>
      </rPr>
      <t xml:space="preserve"> there was one timber stack of 3.1m logs which was about 4m high. The HSA guidance 'Extraction by Forwarder' states: "Generally stack heights should not exceed product length and should not exceed the height for a haulier to be able to see across the top of the stack. Where site specific conditions dictate that stack heights need to be more than product length then extra precautions must be put in place around the stack. The agreed stack height should be included in the site risk assessment. If circumstances change the risks must be reassessed". No extra precautions had been put in place, nor any risk assessment done. </t>
    </r>
    <r>
      <rPr>
        <b/>
        <sz val="11"/>
        <rFont val="Cambria"/>
        <family val="1"/>
      </rPr>
      <t>Minor CAR</t>
    </r>
  </si>
  <si>
    <t>4.2.1</t>
  </si>
  <si>
    <t>Harvesting operations shall conform to best practice</t>
  </si>
  <si>
    <t>There was a gap in the knowledge regarding stack heights and while the majority were compliant, we acknowledge that they weren’t all within the guidelines.
S1: While we trained people on the correct procedure and added it to our monitoring reports, we didn’t update all paperwork.</t>
  </si>
  <si>
    <t xml:space="preserve">All foresters are now aware of the guidelines and will discuss same with the harvesters prior to operations commencing. We will also add this to the Operations Monitoring Report. 
S1: We will update the risk assessments with the HSA wording and the forester will talk through it with the contractor.
</t>
  </si>
  <si>
    <t>Within 3 months of the finalisation date of this report.</t>
  </si>
  <si>
    <r>
      <t xml:space="preserve">S1: </t>
    </r>
    <r>
      <rPr>
        <b/>
        <sz val="11"/>
        <rFont val="Cambria"/>
        <family val="1"/>
      </rPr>
      <t>LK108 Highmount</t>
    </r>
    <r>
      <rPr>
        <sz val="11"/>
        <rFont val="Cambria"/>
        <family val="1"/>
      </rPr>
      <t xml:space="preserve"> had 3m high stack of 3m long ash firewood, therefore compliant. 
However, the standard 'Harvesting Site Safety Rules' for all contracts state in clause 18: "Timber stacks to kept to a height of 2 metres where practical. Where it is not practical to have stacks at 2 metres, they must be maintained in a stable condition." This is not consistent with the HSA guidance. 
</t>
    </r>
    <r>
      <rPr>
        <b/>
        <sz val="11"/>
        <rFont val="Cambria"/>
        <family val="1"/>
      </rPr>
      <t>Therefore escalate to Major CAR</t>
    </r>
    <r>
      <rPr>
        <sz val="11"/>
        <rFont val="Cambria"/>
        <family val="1"/>
        <scheme val="major"/>
      </rPr>
      <t xml:space="preserve">  
Corrective action to close out the Major CAR received 8/9/25. FG Ltd updated their Hazard Identification Risk Assessment by amending Rule 18 to match the HSA guidance. Evidence of this document was received.</t>
    </r>
  </si>
  <si>
    <r>
      <t xml:space="preserve">Recently ash dieback has created a significant hazard from ash trees growing in roadside hedges. Managers recognise this risk and respond appropriately, but there is no system for mitigating risk to the public. The impacts of this non-compliance are limited in their temporal and spatial scale, and it does not result in a fundamental failure to achieve the objective of the certification requirement, so this is a </t>
    </r>
    <r>
      <rPr>
        <b/>
        <sz val="11"/>
        <rFont val="Cambria"/>
        <family val="1"/>
      </rPr>
      <t>Minor CAR.</t>
    </r>
  </si>
  <si>
    <t>7.5.1</t>
  </si>
  <si>
    <t>The forest owner / manager shall mitigate the risks to public health and safety and the wider impacts of woodland operations on local people.</t>
  </si>
  <si>
    <t>We had no formal procedure for proactively monitoring for dangerous trees. While we have removed them in the past, this was always done reactively.</t>
  </si>
  <si>
    <t>We are adding this to the Operations Monitoring Report and Site Visit Report in order to ensure that relevant areas are monitored proactively.</t>
  </si>
  <si>
    <r>
      <t xml:space="preserve">S1: The Site Visit Form is now on a phone app and has been amended to include a dropdown option for dangerous trees. Managers reported that this was a helpful addition. </t>
    </r>
    <r>
      <rPr>
        <b/>
        <sz val="11"/>
        <rFont val="Cambria"/>
        <family val="1"/>
      </rPr>
      <t>LK108 Highmount</t>
    </r>
    <r>
      <rPr>
        <sz val="11"/>
        <rFont val="Cambria"/>
        <family val="1"/>
      </rPr>
      <t>: Roadside tree has been identified as potentially dangerous. The large ash is currently fine but the small elm adjacent has been identified for felling by tree surgeon.</t>
    </r>
  </si>
  <si>
    <t>CARs from S1</t>
  </si>
  <si>
    <t>.</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</si>
  <si>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</si>
  <si>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</si>
  <si>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</si>
  <si>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</si>
  <si>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Itinerary</t>
  </si>
  <si>
    <t>(2/4/24) Opening meeting -  (Arbor) John Roche, Donna Sweetman, Jenny Hynes, Alan Egan, Oisin Kenny, Peter Whooley, Rory Cullinane.</t>
  </si>
  <si>
    <t>(2/4/24) Audit: Review of documentation, staff interviews</t>
  </si>
  <si>
    <t>(3/4/24) Audit: Review of documentation, staff interviews</t>
  </si>
  <si>
    <t xml:space="preserve">(03-Apr) CK103 Dromsicane, Cork. </t>
  </si>
  <si>
    <t xml:space="preserve">(03-Apr) LK108 Highmount, Limerick. </t>
  </si>
  <si>
    <t xml:space="preserve">(03-Apr) LK116 Tulligoline North, Limerick. </t>
  </si>
  <si>
    <t xml:space="preserve">(04-Apr) RN130 Peak, Roscommon. </t>
  </si>
  <si>
    <t xml:space="preserve">(04-Apr) RN127 Leam, Roscommon. </t>
  </si>
  <si>
    <t xml:space="preserve">(04-Apr) SL104 Cloonloogh, Sligo. </t>
  </si>
  <si>
    <t xml:space="preserve">(04-Apr) CN104 Derrynatuan, Cavan. </t>
  </si>
  <si>
    <t xml:space="preserve">(05-Apr) LM117 Gortnawaun, Leitrim. </t>
  </si>
  <si>
    <t xml:space="preserve">(10-Apr) WD101 Grallagh, Waterford. </t>
  </si>
  <si>
    <t xml:space="preserve">(10-Apr) KY102 Cummeen Upper, Kerry. </t>
  </si>
  <si>
    <t>(11/4/24) Audit: Review of documentation, staff interviews</t>
  </si>
  <si>
    <t xml:space="preserve">(12/4/24) Closing meeting- (Arbor) John Roche, Donna Sweetman, Jenny Hynes, Alan Egan, Oisin Kenny, Peter Whooley, Rory Cullinane. </t>
  </si>
  <si>
    <t>Estimate of person days to implement assessment</t>
  </si>
  <si>
    <t>3.1a</t>
  </si>
  <si>
    <r>
      <t xml:space="preserve">Any deviation from the audit plan and their reasons? </t>
    </r>
    <r>
      <rPr>
        <sz val="11"/>
        <color indexed="12"/>
        <rFont val="Cambria"/>
        <family val="1"/>
      </rPr>
      <t>Y/N</t>
    </r>
    <r>
      <rPr>
        <sz val="11"/>
        <rFont val="Cambria"/>
        <family val="1"/>
      </rPr>
      <t xml:space="preserve"> If Y describe issues below):</t>
    </r>
  </si>
  <si>
    <t xml:space="preserve">Yes - Site LK303 Lackedarragh in Limerick was replaced by site KY303 in Kerry for logistical reasons. </t>
  </si>
  <si>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</si>
  <si>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</si>
  <si>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</si>
  <si>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The assessment team consisted of: (give names and organisation)</t>
  </si>
  <si>
    <t>1) Robin Walter (Auditor Team Leader). Robin is an independent Forester with over 30 years experience of forestry and arboriculture, including estate forest management, conservation management and contract management. He has been auditing for Soil Association since 2010.</t>
  </si>
  <si>
    <t>Team members’ c.v.’s are held on file at the SA office.</t>
  </si>
  <si>
    <t>3.2.1</t>
  </si>
  <si>
    <t>Report author</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</si>
  <si>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</si>
  <si>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</si>
  <si>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</si>
  <si>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</si>
  <si>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</si>
  <si>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</si>
  <si>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</si>
  <si>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</si>
  <si>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Justification for selection of items and places inspected</t>
  </si>
  <si>
    <t>(03-Apr) CK103 Dromsicane, Cork. Recently roaded &amp; thinned, Archaeology site adjoining, ash dieback, roadside trees.</t>
  </si>
  <si>
    <t>(03-Apr) LK108 Highmount, Limerick. Roaded &amp; first thinned. ESB lines, ash dieback to be felled, Aquatic zone protection, unusual oak / pine mixture to thin, roadside trees.</t>
  </si>
  <si>
    <t>(03-Apr) LK116 Tulligoline North, Limerick. To be roaded this year, traffic survey, roadside trees, ESB setbacks.</t>
  </si>
  <si>
    <t>(04-Apr) RN130 Peak, Roscommon. Ongoing clearfell, timber stacks, interviewed forwarder driver, Watercourse crossing, silt traps / archaeology/ ESB lines</t>
  </si>
  <si>
    <t>(04-Apr) RN127 Leam, Roscommon. Thinned twice &amp; road construction, Old house ruins, aquatic zones and biodiversity setbacks.</t>
  </si>
  <si>
    <t>(04-Apr) SL104 Cloonloogh, Sligo. Ongoing clearfell, log stacks, interviewed harvester driver, Active railway/ archaeology/ watercourses and silt traps.</t>
  </si>
  <si>
    <t>(04-Apr) CN104 Derrynatuan, Cavan. Ongoing road construction &amp; thinning, Watercourses on site, silt traps, ESB lines and goalposts.</t>
  </si>
  <si>
    <t xml:space="preserve">(05-Apr) LM117 Gortnawaun, Leitrim. Road construction, felling planned, Un-thinned and thinned areas depending on wind and slope. Stakeholder issue with neighbour. </t>
  </si>
  <si>
    <t>(10-Apr) WD101 Grallagh, Waterford. Ongoing thinning, interviewed harvester driver, some recent restock and maintenance, roadside tree safety works by ESB and neighbour.</t>
  </si>
  <si>
    <t xml:space="preserve">(10-Apr) KY102 Cummeen Upper, Kerry. Roading ongoing, interviewed digger driver, Invasive species on site, aquatic zone protection. </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</si>
  <si>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</si>
  <si>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</si>
  <si>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</si>
  <si>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</si>
  <si>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</si>
  <si>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delete /amend as applicable:</t>
  </si>
  <si>
    <t>The forest management was evaluated against the PEFC-endorsed national standard for Ireland, entitled PEFC Irish Forest Certification Standard, second edition, revised January 2014. A copy of the standard is available at www.pefc.org</t>
  </si>
  <si>
    <t xml:space="preserve">AND </t>
  </si>
  <si>
    <t>Adaptations/Modifications to standard</t>
  </si>
  <si>
    <t>None</t>
  </si>
  <si>
    <t xml:space="preserve">Stakeholder consultation process </t>
  </si>
  <si>
    <t>3.8.1</t>
  </si>
  <si>
    <t>Summary of stakeholder process</t>
  </si>
  <si>
    <t>75 consultees were contacted</t>
  </si>
  <si>
    <t>0 responses were received</t>
  </si>
  <si>
    <t>Consultation ended 15/3/2024</t>
  </si>
  <si>
    <t>4 interviews were held in person during audit..</t>
  </si>
  <si>
    <t>See A2 for summary of issues raised by stakeholders and SA response</t>
  </si>
  <si>
    <t>3.8.2</t>
  </si>
  <si>
    <t>Information gathered from external government agencies such as agencies responsible for forest, nature protection and working environment, and national webbased data portals)</t>
  </si>
  <si>
    <t>Observations</t>
  </si>
  <si>
    <r>
      <t>Each non-compliance with the forestry standard</t>
    </r>
    <r>
      <rPr>
        <sz val="11"/>
        <color indexed="10"/>
        <rFont val="Palatino"/>
      </rPr>
      <t xml:space="preserve">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</si>
  <si>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</si>
  <si>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Where an issue was difficult to assess or contradictory evidence was identified this is discussed in the section below and the conclusions drawn given.</t>
  </si>
  <si>
    <t>Ref</t>
  </si>
  <si>
    <t>Issue</t>
  </si>
  <si>
    <t>WGCS x.x</t>
  </si>
  <si>
    <t>UKWAS x.x,</t>
  </si>
  <si>
    <t>etc</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</si>
  <si>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</si>
  <si>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</si>
  <si>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</si>
  <si>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</si>
  <si>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</si>
  <si>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</si>
  <si>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</si>
  <si>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</si>
  <si>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</si>
  <si>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documented system / Centralised policies and procedures</t>
  </si>
  <si>
    <t xml:space="preserve">Description of resources available: technical (ie. equipment) and human (ie no. of people /relevant training/access to expert advice)  </t>
  </si>
  <si>
    <t>In the case of Multiple FMU's there is a specified person with overall responsibility for the multi-site - usually the contact person.</t>
  </si>
  <si>
    <t>There is one FMU covering 139 sites</t>
  </si>
  <si>
    <t>5.3.2</t>
  </si>
  <si>
    <t>Management objectives</t>
  </si>
  <si>
    <t>In the case of Multiple FMU's there is a clear system to ensure all sites meet the FSC requirements.</t>
  </si>
  <si>
    <t>There is one FMU covering 139 sites. Management Objectives are stated in section 2 of "PEFC Forest Management Plan for Foraois Growth Ltd. 2024-2029"</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</si>
  <si>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</si>
  <si>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</si>
  <si>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</si>
  <si>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</si>
  <si>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</si>
  <si>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</si>
  <si>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</si>
  <si>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</si>
  <si>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r>
      <t xml:space="preserve">FIRST SURVEILLANCE - </t>
    </r>
    <r>
      <rPr>
        <b/>
        <i/>
        <sz val="11"/>
        <color indexed="12"/>
        <rFont val="Cambria"/>
        <family val="1"/>
      </rPr>
      <t>edit text in blue as appropriate and change to black text before submitting report for review</t>
    </r>
  </si>
  <si>
    <t>Surveillance Assessment dates</t>
  </si>
  <si>
    <t xml:space="preserve">(8/4/25) Opening meeting - (Arbor) John Roche, Donna Sweetman, Jenny Hynes, Alan Egan, Oisin Kenny, Peter Whooley, Rory Cullinane.
</t>
  </si>
  <si>
    <t>(8/4/25) Audit: Review of documentation, staff interviews</t>
  </si>
  <si>
    <t>(9/4/25) Site visit CK102 Ballydaheen, LK108 Highmount, LK110 Knockdown, CK103 Dromsicane</t>
  </si>
  <si>
    <t>(10/4/25) Site visit CE201 Killuran Beg, CE113 Kilmore</t>
  </si>
  <si>
    <t>(11/4/25) Site visit LM117 Gortnawaun, LD101 Liscormick</t>
  </si>
  <si>
    <t xml:space="preserve">(16/4/25) Closing meeting - (Arbor) John Roche, Donna Sweetman, Jenny Hynes, Alan Egan, Oisin Kenny, Peter Whooley, Rory Cullinane. </t>
  </si>
  <si>
    <t>6.1a</t>
  </si>
  <si>
    <t>Any deviation from the audit plan and their reasons -  None</t>
  </si>
  <si>
    <t xml:space="preserve">6.1b </t>
  </si>
  <si>
    <t>Any significant issues impacting on the audit programme - None</t>
  </si>
  <si>
    <t>Estimate of person days to complete surveillance assessment</t>
  </si>
  <si>
    <t>Summary of person days including time spent on preparatory work, actual audit days, consultation and report writing (excluding travel)</t>
  </si>
  <si>
    <t>Surveillance Assessment team</t>
  </si>
  <si>
    <t>The assessment team consisted of:</t>
  </si>
  <si>
    <t>Team members’ c.v.’s are held on file.</t>
  </si>
  <si>
    <t>6.3.1</t>
  </si>
  <si>
    <t>Audit Objectives, Audit Criteria and Assessment process</t>
  </si>
  <si>
    <t>6.4.1</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</si>
  <si>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</si>
  <si>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</si>
  <si>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1, 2, 7</t>
  </si>
  <si>
    <t>6.4.3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</si>
  <si>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</si>
  <si>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</si>
  <si>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Stakeholder consultation</t>
  </si>
  <si>
    <t>72 consultees were contacted</t>
  </si>
  <si>
    <t>Consultation was carried out on 3/3/25 to 31/3/25</t>
  </si>
  <si>
    <t>O visits/interviews were held by phone/in person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</si>
  <si>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</si>
  <si>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</si>
  <si>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</si>
  <si>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</si>
  <si>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(9/4/25) Site visit CK102 Ballydaheen: windblow from Story Eowyn (Jan 25), Ash dieback clearance and restock, maintenance.</t>
  </si>
  <si>
    <t>(9/4/25) Site visit LK108 Highmount: Ash harvesting, restocking with setbacks for water, conifer thin 2024, roadside tree safety.</t>
  </si>
  <si>
    <t>(9/4/25) Site visit LK110 Knockdown: Recent road construction in partnership with neighbour, partly on top of peat with stumps and brash buried, use of culverts, use of goalposts for powerlines.</t>
  </si>
  <si>
    <t>(9/4/25) Site visit CK103 Dromsicane: Ash dieback cleared first by mulcher, then by excavator, windrowed, ready for restock, minor windblow to be cleared later in summer.</t>
  </si>
  <si>
    <t>(10/4/25) Site visit CE201 Killuran Beg: Windblow being harvested, interviewed operator, use of brashmats, site safety checks, aquatic zone setbacks.</t>
  </si>
  <si>
    <t>(10/4/25) Site visit CE113 Kilmore: Windblow damage assessed by drones, inventory plots, invasive Montbretia.</t>
  </si>
  <si>
    <t>(11/4/25) Site visit LM117 Gortnawaun: Legal issues with neighbour addressed, adjacent trees felled, storm damage, timber stacks, use of goalposts for overhead powerlines, roadside tree safety, waste removal.</t>
  </si>
  <si>
    <t>(11/4/25) Site visit LD101 Liscormick: Access track across neighbour's field, storm damage, liaison with Longford County Council re timber haulage.</t>
  </si>
  <si>
    <t>6.8.</t>
  </si>
  <si>
    <t>Confirmation of scope</t>
  </si>
  <si>
    <t>The assessment team reviewed the current scope of the certificate in terms of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</si>
  <si>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</si>
  <si>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</si>
  <si>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</si>
  <si>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</si>
  <si>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</si>
  <si>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</si>
  <si>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</si>
  <si>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</si>
  <si>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</si>
  <si>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</si>
  <si>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</si>
  <si>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</si>
  <si>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</si>
  <si>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</si>
  <si>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</si>
  <si>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</si>
  <si>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7.1a</t>
  </si>
  <si>
    <t>7.1b</t>
  </si>
  <si>
    <t>Summary of person days including time spent on preparatory work, actual audit days - state dates/times for opening and closing meetings, and dates/times for each location visited within itinerary, consultation and report writing (excluding travel)</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</si>
  <si>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</si>
  <si>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</si>
  <si>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</si>
  <si>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7.3.1</t>
  </si>
  <si>
    <t>7.4.1</t>
  </si>
  <si>
    <t>7.4.2</t>
  </si>
  <si>
    <t>The following criteria were assessed:</t>
  </si>
  <si>
    <t>7.4.3</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</si>
  <si>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</si>
  <si>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x consultees were contacted</t>
  </si>
  <si>
    <t>x responses were received</t>
  </si>
  <si>
    <t>Consultation was carried out on day/month/200x</t>
  </si>
  <si>
    <t>x visits/interviews were held by phone/in person during audit…</t>
  </si>
  <si>
    <t>See A2 for summary of issues raised by stakeholders and SA Cert response</t>
  </si>
  <si>
    <t>E.g. compartment 15 visited 12.5.05, harvesting in progress observed, contractors interviewed, yield control discussed with manager.</t>
  </si>
  <si>
    <t>E.g. management planning documentation and records reviewed in office with manager 13.5.06</t>
  </si>
  <si>
    <t>etc.</t>
  </si>
  <si>
    <t>7.8.</t>
  </si>
  <si>
    <t>The assessment team reviewed the current scope of the certificate in terms of PEFC certified forest area and products being produced. There was no change since the previous evaluation.</t>
  </si>
  <si>
    <t>7.10.</t>
  </si>
  <si>
    <t>x</t>
  </si>
  <si>
    <t xml:space="preserve">UKWAS x.x, </t>
  </si>
  <si>
    <r>
      <t xml:space="preserve">THIRD SURVEILLANCE - </t>
    </r>
    <r>
      <rPr>
        <b/>
        <i/>
        <sz val="11"/>
        <color indexed="12"/>
        <rFont val="Cambria"/>
        <family val="1"/>
      </rPr>
      <t>edit text in blue as appropriate and change to black text before submitting report for review</t>
    </r>
  </si>
  <si>
    <t>8.1a</t>
  </si>
  <si>
    <t>8.1b</t>
  </si>
  <si>
    <t>8.3.1</t>
  </si>
  <si>
    <t>8.4.1</t>
  </si>
  <si>
    <t>8.4.2</t>
  </si>
  <si>
    <t>8.4.3</t>
  </si>
  <si>
    <t>8.8.</t>
  </si>
  <si>
    <t>8.9.</t>
  </si>
  <si>
    <t>8.10.</t>
  </si>
  <si>
    <r>
      <t xml:space="preserve">FOURTH SURVEILLANCE - </t>
    </r>
    <r>
      <rPr>
        <b/>
        <i/>
        <sz val="11"/>
        <color indexed="12"/>
        <rFont val="Cambria"/>
        <family val="1"/>
      </rPr>
      <t>edit text in blue as appropriate and change to black text before submitting report for review</t>
    </r>
  </si>
  <si>
    <t>9.1a</t>
  </si>
  <si>
    <t>9.1b</t>
  </si>
  <si>
    <t>9.3.1</t>
  </si>
  <si>
    <t>9.4.1</t>
  </si>
  <si>
    <t>9.4.2</t>
  </si>
  <si>
    <t>9.4.3</t>
  </si>
  <si>
    <t>9.8.</t>
  </si>
  <si>
    <t>9.9.</t>
  </si>
  <si>
    <t>9.10.</t>
  </si>
  <si>
    <t>ANNEX 1 PEFC Ireland 2011</t>
  </si>
  <si>
    <t>Standard version:</t>
  </si>
  <si>
    <t>PEFC IRL SCHEME Dec 2010: PEFC Irish Forest Certification Standard , endorsed with updates Dec 2011</t>
  </si>
  <si>
    <t>Region/Country:</t>
  </si>
  <si>
    <t>Republic of Ireland</t>
  </si>
  <si>
    <r>
      <t>PEFC</t>
    </r>
    <r>
      <rPr>
        <b/>
        <i/>
        <sz val="11"/>
        <color indexed="30"/>
        <rFont val="Cambria"/>
        <family val="1"/>
      </rPr>
      <t xml:space="preserve"> (delete as applicable)</t>
    </r>
  </si>
  <si>
    <t xml:space="preserve">The checklist below is created from the PEFC Ireland standard. For dual FSC / PEFC audits in Ireland, the report template will have separate checklists for the two standards.
</t>
  </si>
  <si>
    <t>A</t>
  </si>
  <si>
    <t>SECTION A: PEFC™ TRADEMARK REQUIREMENTS 
PEFC International Standard PEFC ST 2001:2008</t>
  </si>
  <si>
    <t>no score</t>
  </si>
  <si>
    <t>A.1.</t>
  </si>
  <si>
    <t xml:space="preserve">All on-product trademark designs seen during audit meet PEFC Trademark requirements 
</t>
  </si>
  <si>
    <t>n/a no trademark use to date.</t>
  </si>
  <si>
    <t>n/a</t>
  </si>
  <si>
    <t>A.2.</t>
  </si>
  <si>
    <t xml:space="preserve">All promotional trademark designs seen during audit meet PEFC Trademark requirements.
</t>
  </si>
  <si>
    <t>A.3</t>
  </si>
  <si>
    <t>Has the FMU or the group scheme a PEFC trademark license agreement with the National PEFC body and hereinunder a written procedure for use of the PEFC logo?</t>
  </si>
  <si>
    <t>Std ref.</t>
  </si>
  <si>
    <t>Audit</t>
  </si>
  <si>
    <t>Requirement</t>
  </si>
  <si>
    <t>Means of verification</t>
  </si>
  <si>
    <t>Guidance and advice</t>
  </si>
  <si>
    <t>Compliant? (Y/N)</t>
  </si>
  <si>
    <t>CAR</t>
  </si>
  <si>
    <t>COMPLIANCE WITH THE LAW AND CONFORMANCE WITH THE REQUIREMENTS OF THE CERTIFICATION STANDARD</t>
  </si>
  <si>
    <t>Compliance and conformance</t>
  </si>
  <si>
    <t xml:space="preserve">There shall be compliance with the law. There shall be no substantiated outstanding claims of non-compliance related to woodland management. </t>
  </si>
  <si>
    <r>
      <rPr>
        <sz val="11"/>
        <rFont val="Cambria"/>
        <family val="1"/>
      </rPr>
      <t xml:space="preserve">• No evidence of non-compliance from audit
</t>
    </r>
    <r>
      <rPr>
        <b/>
        <sz val="11"/>
        <rFont val="Cambria"/>
        <family val="1"/>
      </rPr>
      <t/>
    </r>
  </si>
  <si>
    <t xml:space="preserve">Certification is not a legal compliance audit. Certification bodies
will be checking that there is no evidence of non-compliance with relevant legal requirements including that:
• Management and employees understand and comply with all legal requirements relevant to their responsibilities
• All documentation including procedures, work instructions, contracts and agreements meet legal requirements
• No issues of legal non-compliance are raised by regulatory authorities or other interested parties.
</t>
  </si>
  <si>
    <t>Managers and staff showed good knowledge of relevant law. Evidence of compliance with the law regarding licences for felling, roading, restocking, afforestation. No evidence of non-compliance.</t>
  </si>
  <si>
    <t>Y</t>
  </si>
  <si>
    <r>
      <rPr>
        <b/>
        <sz val="11"/>
        <rFont val="Cambria"/>
        <family val="1"/>
      </rPr>
      <t>LM117 Gortnawaun:</t>
    </r>
    <r>
      <rPr>
        <sz val="11"/>
        <rFont val="Cambria"/>
        <family val="1"/>
      </rPr>
      <t xml:space="preserve"> a neighbour has complained about FGL's adjacent trees and instructed her solicitor accordingly. FGL have removed the trees at their own expense. FGL responded via their solicitor on 10/3/25 and have not heard back since (correspondance seen). FGL also told the neighbour about certification, but there has been no response to the Consultation. The felling licence TFL00262118 had been suspended pending an appeal, so the manager requested an exemption to fell the trees (email to Forest Services dated 16/12/24), which was granted by email 6/1/25. On site the tree removal appears to be satisfactory.
</t>
    </r>
    <r>
      <rPr>
        <b/>
        <sz val="11"/>
        <rFont val="Cambria"/>
        <family val="1"/>
      </rPr>
      <t>CK102 Ballydaheen:</t>
    </r>
    <r>
      <rPr>
        <sz val="11"/>
        <rFont val="Cambria"/>
        <family val="1"/>
      </rPr>
      <t xml:space="preserve"> Felling Licence 28/4/21 valid for 10 years includes approval, conditions for archaeology and appropriate assessment for water. Also Reconstitution of Ash Dieback Scheme (RADS) approved 14/11/23.  </t>
    </r>
    <r>
      <rPr>
        <b/>
        <sz val="11"/>
        <rFont val="Cambria"/>
        <family val="1"/>
      </rPr>
      <t>LD101 Liscormick</t>
    </r>
    <r>
      <rPr>
        <sz val="11"/>
        <rFont val="Cambria"/>
        <family val="1"/>
      </rPr>
      <t xml:space="preserve"> felling licence dated 9/4/24 seen, including permission to thin and clearfell. Thinning was undertaken in 2024, but now much of the site has blown down in January 2025 and will be clearfelled. This licence will permit these works.</t>
    </r>
  </si>
  <si>
    <t xml:space="preserve">There shall be compliance with any relevant codes of practice, guidelines or agreements. </t>
  </si>
  <si>
    <t xml:space="preserve">• No evidence of non-compliance from audit
</t>
  </si>
  <si>
    <t>Appendix A lists relevant current guidelines and codes of practice.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legal non-compliance are raised by regulatory
authorities or other interested parties.</t>
  </si>
  <si>
    <r>
      <t xml:space="preserve">Managers and staff showed good knowledge of relevant codes of practice. Evidence seen on site of compliance with codes of practice. No evidence of non-compliance. Eg knowledge of 'Standard for Felling and Reforestation' document, licences for roads. Eg at </t>
    </r>
    <r>
      <rPr>
        <u/>
        <sz val="11"/>
        <rFont val="Cambria"/>
        <family val="1"/>
      </rPr>
      <t>LK116</t>
    </r>
    <r>
      <rPr>
        <sz val="11"/>
        <rFont val="Cambria"/>
        <family val="1"/>
      </rPr>
      <t xml:space="preserve"> the application to DAFM for a new road and entrance onto the public road required a 'Traffic Collector Survey' to assess average traffic speeds for design of the access sightlines.</t>
    </r>
  </si>
  <si>
    <r>
      <t xml:space="preserve">All sites: 10 sample sites were visited, with works including roading, harvesting, windblow clearance, roadside trees, ground preparation. All operations displayed compliance with codes of practice, managers were knowledgeable, no evidence of non-compliance. eg </t>
    </r>
    <r>
      <rPr>
        <b/>
        <sz val="11"/>
        <rFont val="Cambria"/>
        <family val="1"/>
      </rPr>
      <t>LK108 Highmount</t>
    </r>
    <r>
      <rPr>
        <sz val="11"/>
        <rFont val="Cambria"/>
        <family val="1"/>
      </rPr>
      <t xml:space="preserve"> had stand with ash dieback which was felled and restocked according to the felling licence, with appropriate setbacks from aquatic zones and lines of broadleaf buffers (seen on site).</t>
    </r>
  </si>
  <si>
    <t>Property rights and land tenure arrangements shall be clearly defined, documented and established for the relevant forest area.</t>
  </si>
  <si>
    <t>• Copy of folio documents or other legally accepted proof of ownership or tenure OR 
• A signed declaration from a solicitor detailing nature and status of tenure documentation.</t>
  </si>
  <si>
    <t>The forest owner must be able to prove legal ownership or tenure of the land for which certification is sought, if required. (See also Section 7.2)</t>
  </si>
  <si>
    <r>
      <t xml:space="preserve">Property Registration Authority seen in online Land Registry for </t>
    </r>
    <r>
      <rPr>
        <u/>
        <sz val="11"/>
        <rFont val="Cambria"/>
        <family val="1"/>
      </rPr>
      <t>CK103</t>
    </r>
    <r>
      <rPr>
        <sz val="11"/>
        <rFont val="Cambria"/>
        <family val="1"/>
      </rPr>
      <t>, Folio Number seen.</t>
    </r>
  </si>
  <si>
    <r>
      <t>Property Registration Authority seen in online Land Registry for</t>
    </r>
    <r>
      <rPr>
        <b/>
        <sz val="11"/>
        <rFont val="Cambria"/>
        <family val="1"/>
      </rPr>
      <t xml:space="preserve"> LK110 Knockdown</t>
    </r>
    <r>
      <rPr>
        <sz val="11"/>
        <rFont val="Cambria"/>
        <family val="1"/>
      </rPr>
      <t>, Folio Number seen.</t>
    </r>
  </si>
  <si>
    <t>The forest owner, manager or occupier shall be committed to conformance to this certification standard and has declared an intention to protect and maintain the ecological integrity of the woodland in the long term.</t>
  </si>
  <si>
    <t>• Signed declaration of commitment. 
• Evidence of authority to act on behalf of the owner (where the commitment is signed by the manager / agent)</t>
  </si>
  <si>
    <t>In cases where there has been a previous substantial failure of compliance with this standard, resulting in the withdrawal of forest certification, then changes in ownership, control and management regime shall have been implemented, or a two year track record of conformance established before certification can be re-considered.</t>
  </si>
  <si>
    <t>Declaration seen, signed October 2019 by Dasos Director (the Finnish parent company of Foraois Growth Ltd) and Director of Arbor (Forest management company).</t>
  </si>
  <si>
    <t>The Declaration seen at MA remains valid.</t>
  </si>
  <si>
    <t>Protection from illegal activities</t>
  </si>
  <si>
    <t>The owner or manager shall take all reasonable measures to stop illegal or unauthorised uses of the woodland which could jeopardise fulfilment of the objectives of management.</t>
  </si>
  <si>
    <r>
      <rPr>
        <sz val="11"/>
        <rFont val="Cambria"/>
        <family val="1"/>
      </rPr>
      <t xml:space="preserve">• The owner/manager is aware of potential and actual problems
• Evidence of pro-active response to actual current problems.
</t>
    </r>
    <r>
      <rPr>
        <b/>
        <sz val="11"/>
        <rFont val="Cambria"/>
        <family val="1"/>
      </rPr>
      <t/>
    </r>
  </si>
  <si>
    <t>Illegal and unauthorised uses of woodland may include activities such as: 
• Dumping 
• Trespass of livestock 
• Anti-social behaviour</t>
  </si>
  <si>
    <r>
      <t xml:space="preserve">Managers take reasonable measures, gates are locked, contact details shown at site entrances. Ticket dated 1/11/23 for waste removal from site </t>
    </r>
    <r>
      <rPr>
        <u/>
        <sz val="11"/>
        <rFont val="Cambria"/>
        <family val="1"/>
      </rPr>
      <t>LK102</t>
    </r>
    <r>
      <rPr>
        <sz val="11"/>
        <rFont val="Cambria"/>
        <family val="1"/>
      </rPr>
      <t xml:space="preserve"> seen.</t>
    </r>
  </si>
  <si>
    <r>
      <rPr>
        <b/>
        <sz val="11"/>
        <rFont val="Cambria"/>
        <family val="1"/>
      </rPr>
      <t>LM117 Gortnagawn:</t>
    </r>
    <r>
      <rPr>
        <sz val="11"/>
        <rFont val="Cambria"/>
        <family val="1"/>
      </rPr>
      <t xml:space="preserve"> Site Visit Report 2/4/25 noted small amount of dumping and note to remove seen. Site inspected and rubbish has been removed.</t>
    </r>
  </si>
  <si>
    <t xml:space="preserve"> </t>
  </si>
  <si>
    <t>MANAGEMENT PLANNING</t>
  </si>
  <si>
    <t>Documentation</t>
  </si>
  <si>
    <t>2.1.1</t>
  </si>
  <si>
    <t>Identification, inventory and mapping of the forest resources shall be established and maintained. These shall include: 
• An inventory of the timber and non-timber resources 
• Identification and mapping of 
    • designated areas (see also 3.1.1) 
    • special areas, features, characteristics and sensitivities of the forest 
    • management units</t>
  </si>
  <si>
    <r>
      <rPr>
        <sz val="11"/>
        <rFont val="Cambria"/>
        <family val="1"/>
      </rPr>
      <t xml:space="preserve">• Management plan
• Maps and records.
</t>
    </r>
    <r>
      <rPr>
        <b/>
        <sz val="11"/>
        <rFont val="Cambria"/>
        <family val="1"/>
      </rPr>
      <t/>
    </r>
  </si>
  <si>
    <t>Inventory and mapping of the woodland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
The PractiSFM Multi-Resource Inventory Manual provides guidance on the forest resources which should be considered as well as methodologies for data collection and data collection forms.</t>
  </si>
  <si>
    <t>All 139 sites are contained within 1 FMU and covered by the 20 page 'PEFC Forest Management Plan for Foraois Growth Ltd. 2024-2029', Preparation Date: January 2024, Review Date: January 2029, Prepared By: Arbor Forest Management Ltd. This plan contains sections on management strategy, design, operations, protection, biodiversity, consultation, health &amp; safety. Each site also has its own 1 - 2 page site-specific plan detailing location, surroundings, soils, designations, water sensitivities, archaeology, landscape design where necessary, with stock map and bio map. Copies seen for all audited sites.</t>
  </si>
  <si>
    <r>
      <t xml:space="preserve">In addition to the Management Plan and Site Specific Plan mentioned at MA, there is s Stand Register recording area, inventory, planting year, management (thin or not), soils, drainage, species, dbh, top height, basal area. This is updated through the year. 
</t>
    </r>
    <r>
      <rPr>
        <b/>
        <sz val="11"/>
        <rFont val="Cambria"/>
        <family val="1"/>
      </rPr>
      <t>CK102 Ballydaheen</t>
    </r>
    <r>
      <rPr>
        <sz val="11"/>
        <rFont val="Cambria"/>
        <family val="1"/>
      </rPr>
      <t xml:space="preserve">: entry records soils, designations (Blackwater River SAC), archaeology (burnt mound), risks (deer), Hen Harrier sensitivity (no). The site map records these features.  </t>
    </r>
    <r>
      <rPr>
        <b/>
        <sz val="11"/>
        <rFont val="Cambria"/>
        <family val="1"/>
      </rPr>
      <t>CE113 Kilmore</t>
    </r>
    <r>
      <rPr>
        <sz val="11"/>
        <rFont val="Cambria"/>
        <family val="1"/>
      </rPr>
      <t xml:space="preserve"> had recent inventory plots marked on trees. Also post-storm drone imaging to assess damage.</t>
    </r>
  </si>
  <si>
    <t>2.1.2</t>
  </si>
  <si>
    <t>The forest management plan shall incorporate a long term policy for the woodland in which forest management objectives are set and prioritised.
A silvicultural system(s) best suited to achieve these objectives shall be nominated and a rationale provided for this selection.</t>
  </si>
  <si>
    <t xml:space="preserve">• Management plan
</t>
  </si>
  <si>
    <t>The management objectives and priorities, in tandem with the multi-resource inventory will form the basis of decision making in the management plan.</t>
  </si>
  <si>
    <t>Management Plan section 2 has Long-Term Vision and Management Objectives, with Strategy showing Selection of silvicultural system chosen to achieve this, namely clearfell and replant.</t>
  </si>
  <si>
    <t xml:space="preserve">All Sites: There is one Management Plan (MP) for all sites, included in one FMU. The MP includes long term policy "principally to produce quality timber, while balancing the social, economic, and environmental aspects of forest management". The silvicultural system is described as clearfelling and justified "based on several factors, with vulnerability to windblow being the most relevant". </t>
  </si>
  <si>
    <t>2.1.3</t>
  </si>
  <si>
    <t>There shall be an operational plan listing all the planned forest operations for a five year period. This shall include specific measures based on the appropriate assessment for any designated areas. It shall also include specific measures relating to any special areas, features, characteristics and sensitivities of the woodland as identified in the inventory.
A rationale for prescribed management and operational techniques shall be provided.
An outline felling and regeneration plan for a 20 year period shall also be provided.
The five year operational plan shall be reviewed and updated every 5 years.</t>
  </si>
  <si>
    <t>• Management plan
• Field inspection</t>
  </si>
  <si>
    <t>The documentation and level of detail associated with the management plan should be appropriate to: 
• The size of the woodland 
• The intensity of management planned 
• The ecological and social sensitivity of the woodland 
• The context of the woodland in the landscape 
• The likely impact of planned operations
The management planning documentation should cover all elements of the requirement but may also refer to other documents as appropriate, including surveys or permissions from statutory or regulatory bodies.</t>
  </si>
  <si>
    <t>The Stand Register details all operations in all sites for the next 5 years, with 20 years in outline. It is updated monthly and after significant changes, eg thinning, felling, restocking, storm damage. Last updated 29/2/24.</t>
  </si>
  <si>
    <r>
      <t>The FGL 0-20 Year Plan is a very comprehensive yield modelling spreadsheet and shows all thin, fell, restock, maintain operations for all sites and all compartments for the next 20 years and is updated annually. Special features and sensitivities are described in the Site Specific Details.  eg</t>
    </r>
    <r>
      <rPr>
        <b/>
        <sz val="11"/>
        <rFont val="Cambria"/>
        <family val="1"/>
      </rPr>
      <t xml:space="preserve"> CK103 Dromsicane</t>
    </r>
    <r>
      <rPr>
        <sz val="11"/>
        <rFont val="Cambria"/>
        <family val="1"/>
      </rPr>
      <t xml:space="preserve"> had ash dieback which was cleared 2025. The Site Specific Detail plan shows clearance this year, followed by maintenance and monitoring in following years.  </t>
    </r>
    <r>
      <rPr>
        <b/>
        <sz val="11"/>
        <rFont val="Cambria"/>
        <family val="1"/>
      </rPr>
      <t>CE113 Kilmore</t>
    </r>
    <r>
      <rPr>
        <sz val="11"/>
        <rFont val="Cambria"/>
        <family val="1"/>
      </rPr>
      <t xml:space="preserve"> had recent inventory plots marked on trees.</t>
    </r>
    <r>
      <rPr>
        <sz val="11"/>
        <rFont val="Cambria"/>
        <family val="1"/>
      </rPr>
      <t xml:space="preserve"> </t>
    </r>
  </si>
  <si>
    <t>2.1.4</t>
  </si>
  <si>
    <t>While respecting the confidentiality of commercially and/or environmentally sensitive information, woodland managers, upon request, shall make publicly available management planning documentation, or a summary of its primary elements, including those listed in 2.1.1, 2.1.2 &amp; 2.1.3.</t>
  </si>
  <si>
    <t>• Evidence that the forest owner / manager has recorded and responded to any reasonable requests for copies of this documentation 
• Discussion with owner / manager</t>
  </si>
  <si>
    <t>The public provision of management planning documentation is an important element in the fulfilment of sustainable forest management, particularly in relation to social responsibility.
There is no requirement to make available financial information.</t>
  </si>
  <si>
    <t>Management planning documentation summary is available on request, including overall Management Plan, site specific plans and 20 year plan.</t>
  </si>
  <si>
    <t xml:space="preserve"> Productive potential</t>
  </si>
  <si>
    <t>2.2.1</t>
  </si>
  <si>
    <t>Forest management systems and operations shall be planned and carried out in a way that maintains or enhances the health, vitality and productive capacity of the site.
Where the inventory (2.1.1) has identified degraded forest ecosystems there shall be a plan to rehabilitate these, where possible and appropriate, by silvicultural means.</t>
  </si>
  <si>
    <t>• Management plan
• Operational plans
• Field inspection.</t>
  </si>
  <si>
    <t>The productive capacity of the site refers to the ecological, social and economic functions of the woodland. This means that forest operations should adopt techniques that avoid direct or indirect damage to forest, soil or water resources.
Degraded forest ecosystems may include: 
• Overgrazed woodlands 
• Woodlands where there has been considerable soil compaction 
• Woodlands that have been over-run with invasive species such as rhododendron or laurel</t>
  </si>
  <si>
    <r>
      <t>Management maintains forest in good condition. Many sites with planted ash are suffering Ash Dieback, so decisions have been made to clearfell and chip (</t>
    </r>
    <r>
      <rPr>
        <u/>
        <sz val="11"/>
        <rFont val="Cambria"/>
        <family val="1"/>
      </rPr>
      <t>CK103</t>
    </r>
    <r>
      <rPr>
        <sz val="11"/>
        <rFont val="Cambria"/>
        <family val="1"/>
      </rPr>
      <t>) or harvest for firewood (</t>
    </r>
    <r>
      <rPr>
        <u/>
        <sz val="11"/>
        <rFont val="Cambria"/>
        <family val="1"/>
      </rPr>
      <t>LK108</t>
    </r>
    <r>
      <rPr>
        <sz val="11"/>
        <rFont val="Cambria"/>
        <family val="1"/>
      </rPr>
      <t>) and restock with Sitka spruce 80% / broadleaf 20%, to maintain productive capacity. No degraded forest ecosystems seen.</t>
    </r>
  </si>
  <si>
    <r>
      <t xml:space="preserve">All sites: Maintaining productive capacity is central to FGL management and all works are aimed at sustaining this.  Degraded forest ecosystems include Ash Dieback sites, eg </t>
    </r>
    <r>
      <rPr>
        <b/>
        <sz val="11"/>
        <rFont val="Cambria"/>
        <family val="1"/>
      </rPr>
      <t>CK102 Ballydaheen</t>
    </r>
    <r>
      <rPr>
        <sz val="11"/>
        <rFont val="Cambria"/>
        <family val="1"/>
      </rPr>
      <t xml:space="preserve"> Reconstitution of Ash Dieback Scheme (RADS) approved 14/11/23. Ash cleared 2024 (2.59ha) and restocked spring 2024 with Sitka spruce 90% and 10% birch, planted alongside the old hedge lines. </t>
    </r>
    <r>
      <rPr>
        <b/>
        <sz val="11"/>
        <rFont val="Cambria"/>
        <family val="1"/>
      </rPr>
      <t>CK103 Dromsicane</t>
    </r>
    <r>
      <rPr>
        <sz val="11"/>
        <rFont val="Cambria"/>
        <family val="1"/>
      </rPr>
      <t xml:space="preserve"> had ash dieback which was cleared 2025. The dead trees were mulched at first, but they were found to be too big, so operations changed to ripping out with an excavator bucket and windrowing.  Site is now ready for restock with 90% Sitka spruce and 10% broadleaves to restore productive capacity.  </t>
    </r>
    <r>
      <rPr>
        <b/>
        <sz val="11"/>
        <rFont val="Cambria"/>
        <family val="1"/>
      </rPr>
      <t>CE113 Kilmore</t>
    </r>
    <r>
      <rPr>
        <sz val="11"/>
        <rFont val="Cambria"/>
        <family val="1"/>
      </rPr>
      <t xml:space="preserve"> had very minor patch of invasive Montbretia by the farm track. It had been recorded 25/2/25 on the Site Visit Report with a note to spray.</t>
    </r>
  </si>
  <si>
    <t>2.2.2</t>
  </si>
  <si>
    <t>Harvesting and regeneration plans shall not jeopardise the long-term productive potential of the woodland and are consistent with management objectives.</t>
  </si>
  <si>
    <t>• Inventory records
• Management plan
• Growth and yield estimates
• Production records 
• Demonstrated control of thinning intensity
• Discussion with owner’s/manager’s 
• Field inspection</t>
  </si>
  <si>
    <t>Examples of growth and yield estimates include:
• Average growth rates or yield class for major species on different site types
• Forescasted harvest areas and yields (thinning and felling) for different crop types in future years.
Accuracy of growth and yield estimates should be appropriate to the scale and intensity of the operation. 
There may be some circumstances (e.g. during restructuring) the harvest level will exceed the increment. 
There may be some circumstances (e.g. replacing exotic species with native species), where management intervention may legitimately reduce the productive potential of the woodland.</t>
  </si>
  <si>
    <r>
      <t xml:space="preserve">'FGL 0-20 year plan' details harvesting and regeneration to ensure long-term production. Consideration is given to site type, yield class, windblow, access. The aim is to thin all crops, except on deep peat or where exposed, where windblow is limiting. Usually 2 or even 3 thins followed by felling around age 30. eg </t>
    </r>
    <r>
      <rPr>
        <u/>
        <sz val="11"/>
        <rFont val="Cambria"/>
        <family val="1"/>
      </rPr>
      <t>WD101</t>
    </r>
    <r>
      <rPr>
        <sz val="11"/>
        <rFont val="Cambria"/>
        <family val="1"/>
      </rPr>
      <t xml:space="preserve"> which is just having its 3rd and final thin. Harvester driver interviewed and showed good knowledge of thinning requirements.</t>
    </r>
  </si>
  <si>
    <r>
      <t xml:space="preserve">The MP states that the FGL owner (Dasos) "has a proprietary Sitka spruce simulation and harvest schedule optimisation software" which "allows the manager to regulate and control the timing and intensity of thinning and final felling". This is fed into the FGL 0-20 Year Plan. This year plans have been disrupted by Storm Eowyn on 22/1/25, which caused extensive windblow through the north of Ireland. Harvesting plans are being revised accordingly.  </t>
    </r>
    <r>
      <rPr>
        <b/>
        <sz val="11"/>
        <rFont val="Cambria"/>
        <family val="1"/>
      </rPr>
      <t>CK103 Dromsicane</t>
    </r>
    <r>
      <rPr>
        <sz val="11"/>
        <rFont val="Cambria"/>
        <family val="1"/>
      </rPr>
      <t xml:space="preserve"> had ash dieback which was cleared 2025. The dead trees were mulched at first, but they were found to be too big, so operations changed to ripping out with an excavator bucket and windrowing.  Site is now ready for restock with 90% Sitka spruce and 10% broadleaves to restore productive capacity.</t>
    </r>
  </si>
  <si>
    <t>2.2.3</t>
  </si>
  <si>
    <t>Authorised harvesting of non-timber woodland products shall not permanently exceed, or diminish, the long-term productive potential of the woodland.</t>
  </si>
  <si>
    <t>• Discussion with forest owner / manager 
• Field inspection 
• Records of sales of non-timber woodland products
• Management plan</t>
  </si>
  <si>
    <t>Non-timber woodland products include foliage, moss, fungi, berries, seed, venison and other game products. 
The management plan should encompass the sustainable management of the non-timber resource if a significant quantity is being harvested.</t>
  </si>
  <si>
    <t>No harvesting of NTWPs</t>
  </si>
  <si>
    <t>Only minor culling of deer on 4 sites.</t>
  </si>
  <si>
    <t>2.2.4</t>
  </si>
  <si>
    <t xml:space="preserve">Harvesting and timber sales documentation shall enable all timber sold to be traced back to the woodland of origin. </t>
  </si>
  <si>
    <t>Evidence from:
• Harvesting records (contracts/ output records/ contractor invoices)
• Timber invoices
• Despatch dockets
• Hauliers’ invoices
• Chain-of-custody codes on all invoices and delivery documents.</t>
  </si>
  <si>
    <t>This is to ensure that timber can be traced back to the point of sale from the woodland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</si>
  <si>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r>
      <t xml:space="preserve">Robust system was described and evidence of documents seen. In the forest the haulier completes a paper docket with code, leaving a copy on site and also sending a photo of it to the site's Whatsapp group (including manager and other hauliers). This code can then be followed through the system to the sawmill and the final invoice. Sample seen for </t>
    </r>
    <r>
      <rPr>
        <u/>
        <sz val="11"/>
        <rFont val="Cambria"/>
        <family val="1"/>
      </rPr>
      <t>RN130</t>
    </r>
    <r>
      <rPr>
        <sz val="11"/>
        <rFont val="Cambria"/>
        <family val="1"/>
      </rPr>
      <t xml:space="preserve"> with 2.5m pulp delivered 22/3/24 on docket 9436 to the sawmill weighing 30.36 tonnes. Sales invoice 942 dated 26/3/24 showed woodland of origin, cited correct certificate number and PEFC 100% claim. Docket box seen on site at </t>
    </r>
    <r>
      <rPr>
        <u/>
        <sz val="11"/>
        <rFont val="Cambria"/>
        <family val="1"/>
      </rPr>
      <t>RN130</t>
    </r>
    <r>
      <rPr>
        <sz val="11"/>
        <rFont val="Cambria"/>
        <family val="1"/>
      </rPr>
      <t>.</t>
    </r>
  </si>
  <si>
    <r>
      <t xml:space="preserve">The docket system has been changed since last year. Instead of paper dockets a phone app is used. None of the sample sites has invoiced timber loads so far, so another sample site was chosen, </t>
    </r>
    <r>
      <rPr>
        <b/>
        <sz val="11"/>
        <rFont val="Cambria"/>
        <family val="1"/>
      </rPr>
      <t>KY201 Knockaderreen</t>
    </r>
    <r>
      <rPr>
        <sz val="11"/>
        <rFont val="Cambria"/>
        <family val="1"/>
      </rPr>
      <t>. The docket dated 19/12/24 showing the site and product matched with the weighbridge and the final invoice no. SI1078 dated 8/1/25, which shows the site code, the product specification, tonnage, and 100% PEFC claim, with no use of logo.</t>
    </r>
  </si>
  <si>
    <t>Implementation and revision of the plan</t>
  </si>
  <si>
    <t>2.3.1</t>
  </si>
  <si>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woodland.</t>
  </si>
  <si>
    <t>• Cross-correlation between the management planning documentation and operations on the ground
• Discussion with Forest owner/ manager
• Field inspections</t>
  </si>
  <si>
    <t>Changes in planned timing of operations may be justified on ecological, social or economic grounds if overall management practices continue to comply with the other requirements of this standard.</t>
  </si>
  <si>
    <r>
      <t>The Stand Register details all operations in all sites for the next 5 years, with 20 years in outline. It is updated monthly and after significant changes, eg thinning, felling, restocking, storm damage. Last updated 29/2/24. Examples of deviation include ash dieback (</t>
    </r>
    <r>
      <rPr>
        <u/>
        <sz val="11"/>
        <rFont val="Cambria"/>
        <family val="1"/>
      </rPr>
      <t>LK118</t>
    </r>
    <r>
      <rPr>
        <sz val="11"/>
        <rFont val="Cambria"/>
        <family val="1"/>
      </rPr>
      <t xml:space="preserve">), windblow, delay in obtaining thinning or road licences (5 years delay for road at </t>
    </r>
    <r>
      <rPr>
        <u/>
        <sz val="11"/>
        <rFont val="Cambria"/>
        <family val="1"/>
      </rPr>
      <t>LK116</t>
    </r>
    <r>
      <rPr>
        <sz val="11"/>
        <rFont val="Cambria"/>
        <family val="1"/>
      </rPr>
      <t>, meaning the stand will not now be thinned but clearfelled only). All deviations seen were justified, with objectives and integrity maintained.</t>
    </r>
  </si>
  <si>
    <r>
      <t xml:space="preserve">Windblow from Storm Eowyn 23rd January 2025 disrupted many felling plans. Satellite imagery was used to assess the damage within a few weeks (before and after samples seen for </t>
    </r>
    <r>
      <rPr>
        <b/>
        <sz val="11"/>
        <rFont val="Cambria"/>
        <family val="1"/>
      </rPr>
      <t>LD101 Liscormick</t>
    </r>
    <r>
      <rPr>
        <sz val="11"/>
        <rFont val="Cambria"/>
        <family val="1"/>
      </rPr>
      <t xml:space="preserve">). Forest Service (FS) and Coillte also helped with digitised storm damage GIS layer. Arbor have also undertaken their own drone surveys (samples seen for </t>
    </r>
    <r>
      <rPr>
        <b/>
        <sz val="11"/>
        <rFont val="Cambria"/>
        <family val="1"/>
      </rPr>
      <t>CE113 Kilmore</t>
    </r>
    <r>
      <rPr>
        <sz val="11"/>
        <rFont val="Cambria"/>
        <family val="1"/>
      </rPr>
      <t>). Arbor then checked if the site has a licence. If yes, the storm clearance has commenced. If no licence, applications are being made. FS have said they will fast-tracking storm damage applications. Sites with damage to neighbours are a priority. Works depend on contractor availability. Arbor then update the Stand Register. Overall management objectives remain.</t>
    </r>
  </si>
  <si>
    <t>The forest owner / manager shall implement a monitoring programme designed to measure progress in the achievement of the forest management objectives (2.1.2) and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The parameters monitored will at a minimum include: 
• Harvesting yield 
• Woodland composition and structure 
• Fauna and flora, in particular key species 
• Other ecological, social and economic aspects</t>
  </si>
  <si>
    <t>All Woodlands 
• Monitoring records and / or field notes
Woodlands larger than 100 ha. 
• A documented monitoring plan 
• Baseline information from studies in similar woods 
• An analysis of data collected 
• Summary of results</t>
  </si>
  <si>
    <t>Monitoring should consist of:
• Supervision during forest operations to ensure compliance with the management plan
• Regular management visits and systematic collection of information
• Long-term studies, where appropriate, particularly on changes to the woodland ecosystem. Information from studies (particularly research programmes) carried out at one site can be extrapolated and the results used to assist management of other similar sites. For more complex long-term studies it is often more important for the forest owner/manager to be aware of the results and conclusions of such studies than to try to replicate them in their own woodland.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t>
  </si>
  <si>
    <r>
      <t xml:space="preserve">The FGL management plan states 8 Objectives in section 2. The table showing 'Monitoring management activities' covers 5 of these Objectives and 2 items not in the Objectives. The 3 Objectives with no specific monitoring are regarding landscape, deadwood and stakeholders. In fact stakeholder interests are monitored on a 'Site Tracker', showing stakeholder communications, dates, responsibilities for action and close-out. Eg </t>
    </r>
    <r>
      <rPr>
        <u/>
        <sz val="11"/>
        <rFont val="Cambria"/>
        <family val="1"/>
      </rPr>
      <t>WD101</t>
    </r>
    <r>
      <rPr>
        <sz val="11"/>
        <rFont val="Cambria"/>
        <family val="1"/>
      </rPr>
      <t xml:space="preserve"> where boundary trees were cut back from neighbour in collaboration with ESB electrical shut-down. Landscape is also protected and monitored, as described in section 3 of the plan. Eg broadleaves are used on public-facing edges and along watercourses. 
However, there is no formal monitoring for Management Objective 6 'Habitats: To retain and create standing and fallen deadwood habitats'. Both standing and fallen deadwood was seen on many sites, but there is no formal method to monitor achievement of this Objective. </t>
    </r>
    <r>
      <rPr>
        <b/>
        <sz val="11"/>
        <rFont val="Cambria"/>
        <family val="1"/>
      </rPr>
      <t>Minor CAR</t>
    </r>
  </si>
  <si>
    <t>N</t>
  </si>
  <si>
    <t>Minor CAR 2024.1</t>
  </si>
  <si>
    <r>
      <t>Monitoring has been added to MP section 2 list of Monitoring management activities. The Operational Monitoring Report is now on a phone app and includes deadwood, dumping, trespass, signage, health &amp; safety, PPE, chemical and fertiliser use, roadside trees, timber stacks, local requests for produce, comments. Managers report that this is a useful feature. Samples seen for many sites on managers' phones. At</t>
    </r>
    <r>
      <rPr>
        <b/>
        <sz val="11"/>
        <rFont val="Cambria"/>
        <family val="1"/>
      </rPr>
      <t xml:space="preserve"> CE201 Killuran Beg</t>
    </r>
    <r>
      <rPr>
        <sz val="11"/>
        <rFont val="Cambria"/>
        <family val="1"/>
      </rPr>
      <t xml:space="preserve"> windblow was recorded 25/2/25 and standing deadwood was seen in the form of substantial 'totem poles'.  At a non-sample site </t>
    </r>
    <r>
      <rPr>
        <b/>
        <sz val="11"/>
        <rFont val="Cambria"/>
        <family val="1"/>
      </rPr>
      <t>KY102 Cummeen Upper</t>
    </r>
    <r>
      <rPr>
        <sz val="11"/>
        <rFont val="Cambria"/>
        <family val="1"/>
      </rPr>
      <t xml:space="preserve"> several site monitoring forms were seen from August and September 2024 including deadwood.</t>
    </r>
  </si>
  <si>
    <t>2.3.3</t>
  </si>
  <si>
    <t>The implications of the results of monitoring (2.3.2) shall be taken into account by the forest owner / manager, particularly during revision of the management planning documentation.</t>
  </si>
  <si>
    <t>• Monitoring records 
• Management planning documentation 
• Discussion with forest owner / manager 
• Field inspections</t>
  </si>
  <si>
    <t>The monitoring results, similar to the multi-resource inventory, are important in informing management decisions. The management plan will be reviewed every 5 years and at this stage monitoring results should be formally incorporated into the revised plan.</t>
  </si>
  <si>
    <t>The site inventories are regularly updated with constant monitoring, generating new yield simulations and harvesting plans. Following training, information on invasive species has been added to site plans. Maps now include more 'relevant watercourses' to improve management of access, examples seen for all sites.</t>
  </si>
  <si>
    <t>The inventory of harvested plots is updated in the Stand Record. This is then sent to the owner, who runs the figures through a yield model. This then updates the 0-20 year plan. This happens annually.</t>
  </si>
  <si>
    <t>WOODLAND DESIGN: CREATION, FELLING AND REPLANTING</t>
  </si>
  <si>
    <t>Assessment of environmental impacts</t>
  </si>
  <si>
    <t>3.1.1</t>
  </si>
  <si>
    <t xml:space="preserve">The potential environmental impacts of new planting and other woodland plans shall be assessed before operations are implemented and shall be in full compliance with current Forest Service guidelines and regulations. </t>
  </si>
  <si>
    <t>• Grant and Felling Licence applications and approval documentation provided for and by the Forest Service 
• Environmental assessment documents (where relevant) 
• Discussions with forest owner / manager</t>
  </si>
  <si>
    <t>Environmental assessments are separate to the monitoring programme (see 2.3.2 and 2.3.3) as they are carried out in advance of any operations.
These assessments include the checks listed below (as per Forest Service Requirements, Guidelines and Code of Best Practice). In many cases an initial environmental assessment by the forest owner / manager will lead to plans being referred to other expert agencies for their input. Situations where this is the case are indicated with an R. 
• In an acid sensitive area (R) 
• In an area sensitive for fisheries (R) 
• In a Local Authority designated water scheme area (R) 
• In or within 3 km of a designated area (pNHA, SAC, SPA or National Park) (R) 
• Identification of existing habitat areas or features of value Identification of an aquatic zone • Identification of fauna and flora present on or frequenting the site 
• Presence or proximity of an archaeological site or feature (R) 
• In a designated prime scenic area or outstanding landscape (R) 
• Identification of areas of potentially high erosion risk
Thresholds for requirement of a full Environmental Impact Assessment are currently:
Afforestation: &gt; 50 ha. (or &lt; 50 ha. where a proposed development is deemed by the Minister to have a significant environmental impact)
New Forest Roads: &gt; 2000 metres</t>
  </si>
  <si>
    <r>
      <t xml:space="preserve">No new planting. Felling licences seen for </t>
    </r>
    <r>
      <rPr>
        <u/>
        <sz val="11"/>
        <rFont val="Cambria"/>
        <family val="1"/>
      </rPr>
      <t>KY102</t>
    </r>
    <r>
      <rPr>
        <sz val="11"/>
        <rFont val="Cambria"/>
        <family val="1"/>
      </rPr>
      <t xml:space="preserve"> and</t>
    </r>
    <r>
      <rPr>
        <u/>
        <sz val="11"/>
        <rFont val="Cambria"/>
        <family val="1"/>
      </rPr>
      <t xml:space="preserve"> CK103</t>
    </r>
    <r>
      <rPr>
        <sz val="11"/>
        <rFont val="Cambria"/>
        <family val="1"/>
      </rPr>
      <t xml:space="preserve">. Roading licence seen for </t>
    </r>
    <r>
      <rPr>
        <u/>
        <sz val="11"/>
        <rFont val="Cambria"/>
        <family val="1"/>
      </rPr>
      <t>KY102</t>
    </r>
    <r>
      <rPr>
        <sz val="11"/>
        <rFont val="Cambria"/>
        <family val="1"/>
      </rPr>
      <t xml:space="preserve"> (done in association with adjacent site </t>
    </r>
    <r>
      <rPr>
        <u/>
        <sz val="11"/>
        <rFont val="Cambria"/>
        <family val="1"/>
      </rPr>
      <t>KY319</t>
    </r>
    <r>
      <rPr>
        <sz val="11"/>
        <rFont val="Cambria"/>
        <family val="1"/>
      </rPr>
      <t xml:space="preserve"> from another certificate) and </t>
    </r>
    <r>
      <rPr>
        <u/>
        <sz val="11"/>
        <rFont val="Cambria"/>
        <family val="1"/>
      </rPr>
      <t>CK103</t>
    </r>
    <r>
      <rPr>
        <sz val="11"/>
        <rFont val="Cambria"/>
        <family val="1"/>
      </rPr>
      <t xml:space="preserve">. Impact of other woodland plans assessed. Eg. at </t>
    </r>
    <r>
      <rPr>
        <u/>
        <sz val="11"/>
        <rFont val="Cambria"/>
        <family val="1"/>
      </rPr>
      <t>CK103</t>
    </r>
    <r>
      <rPr>
        <sz val="11"/>
        <rFont val="Cambria"/>
        <family val="1"/>
      </rPr>
      <t xml:space="preserve"> a 'fulacht fiadh' archaeological site was mapped just north of the forest site, but its protection zone covered part of the new road entrance. So additional approval for 'Road CN82710 Dromiscane, Co. Cork' was given 22/5/2019 and works undertaken in spring 2024.</t>
    </r>
  </si>
  <si>
    <t>3.1.2</t>
  </si>
  <si>
    <t>The results of the environmental assessments (as carried out in 3.1.1) shall be incorporated into planning and implementation in order to minimise adverse impacts and to secure and enhance environmental gains. This shall be done in full compliance with current Forest Service guidelines.</t>
  </si>
  <si>
    <t>• Management planning documentation 
• Field inspections 
• Discussions with forest owner / manager 
• Review of contract documents and instructions provided to contractors</t>
  </si>
  <si>
    <t>It is essential that the results of environmental assessments are fully integrated into management planning and decisions.</t>
  </si>
  <si>
    <r>
      <t xml:space="preserve">Results are incorporated. Eg. at </t>
    </r>
    <r>
      <rPr>
        <u/>
        <sz val="11"/>
        <rFont val="Cambria"/>
        <family val="1"/>
      </rPr>
      <t>CK103</t>
    </r>
    <r>
      <rPr>
        <sz val="11"/>
        <rFont val="Cambria"/>
        <family val="1"/>
      </rPr>
      <t xml:space="preserve"> the 'fulacht fiadh' archaeological site is shown on the Bio Map. Also shown are Aquatic zones, Relevant Watercourses, Environmental Setbacks. Works have not impacted these features. At </t>
    </r>
    <r>
      <rPr>
        <u/>
        <sz val="11"/>
        <rFont val="Cambria"/>
        <family val="1"/>
      </rPr>
      <t>KY102</t>
    </r>
    <r>
      <rPr>
        <sz val="11"/>
        <rFont val="Cambria"/>
        <family val="1"/>
      </rPr>
      <t xml:space="preserve"> the environmental assessments are incorporated into the 'site pack'for contractors, including specific hazards and site rules regarding scrub protection and bats, also crossing aquatic zones. Confirmed on site.</t>
    </r>
  </si>
  <si>
    <t xml:space="preserve">Location and design </t>
  </si>
  <si>
    <t>New woodlands shall be located and designed in ways that will maintain or enhance the visual, cultural and ecological value and character of the wider landscape. Particular attention shall be paid to using naturally occurring and locally appropriate species to create a diverse woodland edge.</t>
  </si>
  <si>
    <r>
      <rPr>
        <b/>
        <sz val="11"/>
        <rFont val="Cambria"/>
        <family val="1"/>
      </rPr>
      <t xml:space="preserve">
</t>
    </r>
    <r>
      <rPr>
        <sz val="11"/>
        <rFont val="Cambria"/>
        <family val="1"/>
      </rPr>
      <t xml:space="preserve">• Management planning documentation
• Design plan
• Maps
• Field inspections
</t>
    </r>
    <r>
      <rPr>
        <b/>
        <sz val="11"/>
        <rFont val="Cambria"/>
        <family val="1"/>
      </rPr>
      <t xml:space="preserve">
</t>
    </r>
  </si>
  <si>
    <t>Full guidance is given in the Forest Service “Forestry and the Landscape Guidelines” and this includes consideration of: 
• Size 
• Arrangement 
• Location 
• Shape 
• Pattern 
• Proportion 
• Edge 
• Margin, texture &amp; colour 
• Roadsides 
• Waterbodies</t>
  </si>
  <si>
    <t>No new woodlands</t>
  </si>
  <si>
    <t>3.2.2</t>
  </si>
  <si>
    <t>New planting shall be designed in such a way as to ensure the creation over time of a diverse woodland.</t>
  </si>
  <si>
    <r>
      <rPr>
        <sz val="11"/>
        <rFont val="Cambria"/>
        <family val="1"/>
      </rPr>
      <t xml:space="preserve">• Management planning documentation
• Discussions with the forest owner/manager
• Maps
• Field inspections
</t>
    </r>
    <r>
      <rPr>
        <b/>
        <sz val="11"/>
        <rFont val="Cambria"/>
        <family val="1"/>
      </rPr>
      <t xml:space="preserve">
</t>
    </r>
    <r>
      <rPr>
        <sz val="11"/>
        <rFont val="Cambria"/>
        <family val="1"/>
      </rPr>
      <t xml:space="preserve">
</t>
    </r>
  </si>
  <si>
    <t xml:space="preserve">A diverse woodland may be achieved through one or more of the following:
• Use of a diversity of species and provenances
• Planting mixed stands
• Variation in site types and productivity
• Phased planting
• Retention of open ground
• Design and creation of wind firm edges.
• Adoption of management systems that avoid the need for final felling over a short time period.
See also requirement 3.3.2
The Forest Service Afforestation Grant Scheme, Forestry &amp; Environment Protection Scheme (FEPS) and Native Woodland Scheme all require and provide incentives for the creation of diverse woodland through both the rules of each scheme and the requirement for compliance with the various Forest Service Guidelines and Code of Best Practice. </t>
  </si>
  <si>
    <t>Even aged woodlands shall be gradually restructured to diversify ages and habitats using a design plan (See Requirement 3.2.4) which is reflected in the management plan.
This requirement does not apply to woodlands of &lt; 5 hectares.</t>
  </si>
  <si>
    <r>
      <rPr>
        <b/>
        <sz val="11"/>
        <rFont val="Cambria"/>
        <family val="1"/>
      </rPr>
      <t xml:space="preserve">• Design plan.
</t>
    </r>
    <r>
      <rPr>
        <sz val="11"/>
        <rFont val="Cambria"/>
        <family val="1"/>
      </rPr>
      <t xml:space="preserve">• Management planning documentation
• Maps
• Discussions with the owner/manager
• Field inspections
</t>
    </r>
    <r>
      <rPr>
        <b/>
        <sz val="11"/>
        <rFont val="Cambria"/>
        <family val="1"/>
      </rPr>
      <t xml:space="preserve">
</t>
    </r>
  </si>
  <si>
    <t>Restructuring should be planned and implemented following current best practice in forest design. Guidance on forest design and the landscape is provided in the Forest Service “Forestry and the Landscape Guidelines”. For detailed guidance on undertaking forest design planning the Forestry Commission Great Britain Forestry Practice Guide, “Forest Design Planning – A Guide to Good Practice” should be used.
The diversification of even aged woodland of all sizes is also influenced by the requirements set out in 3.2.4, 3.3.2, 6.1.2 &amp; 6.2.1.</t>
  </si>
  <si>
    <r>
      <t xml:space="preserve">Age class is provided in document 'FGL Planting year breakdown 26.03.24' and shows a range of ages from 1986 to 2024 with clusters of 32% in 1991-95 and 26% in 2001-05.
The sites average about 24ha and tend to be planted in a single year, predominantly with Sitka spruce (SS). There are stands of ash which are now suffering from dieback and are due for felling eg </t>
    </r>
    <r>
      <rPr>
        <u/>
        <sz val="11"/>
        <rFont val="Cambria"/>
        <family val="1"/>
      </rPr>
      <t>CK103</t>
    </r>
    <r>
      <rPr>
        <sz val="11"/>
        <rFont val="Cambria"/>
        <family val="1"/>
      </rPr>
      <t xml:space="preserve"> and </t>
    </r>
    <r>
      <rPr>
        <u/>
        <sz val="11"/>
        <rFont val="Cambria"/>
        <family val="1"/>
      </rPr>
      <t>LK108</t>
    </r>
    <r>
      <rPr>
        <sz val="11"/>
        <rFont val="Cambria"/>
        <family val="1"/>
      </rPr>
      <t xml:space="preserve">, which will diversify age structure. At </t>
    </r>
    <r>
      <rPr>
        <u/>
        <sz val="11"/>
        <rFont val="Cambria"/>
        <family val="1"/>
      </rPr>
      <t>LM117</t>
    </r>
    <r>
      <rPr>
        <sz val="11"/>
        <rFont val="Cambria"/>
        <family val="1"/>
      </rPr>
      <t xml:space="preserve"> the southern area is over 25ha, the maximum size for clearfell, so it will be split, which will also diversify age. </t>
    </r>
    <r>
      <rPr>
        <b/>
        <sz val="11"/>
        <rFont val="Cambria"/>
        <family val="1"/>
      </rPr>
      <t>Obs 2022.3</t>
    </r>
    <r>
      <rPr>
        <sz val="11"/>
        <rFont val="Cambria"/>
        <family val="1"/>
      </rPr>
      <t xml:space="preserve"> Managers are taking opportunities to diversify age structure. </t>
    </r>
    <r>
      <rPr>
        <b/>
        <sz val="11"/>
        <rFont val="Cambria"/>
        <family val="1"/>
      </rPr>
      <t>Obs closed.</t>
    </r>
  </si>
  <si>
    <t>Clearfelling and regeneration shall be in accordance with the principles and guidelines set out in the Forestry Commission GB Forestry Practice Guide, “Forest Design Planning – A Guide to Good Practice” and in Forest Service guidelines and policy documents.
All felling and replanting shall be in accordance with a design plan appropriate to the scale of the proposed felling and the sensitivity of the landscape.
The rate of felling shall be in accordance with the design plan and shall not exceed 25% of the woodland area in any five year period except in one of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</si>
  <si>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t>• Management plan 
• Design plan 
• Discussions with the forest owner / manager 
• Field inspection</t>
  </si>
  <si>
    <t>Guidance on forest design and the landscape is also provided in the Forest Service “Forestry and the Landscape Guidelines”.
The Forest Service allow a maximum coupe size of 25 hectares. Felling is regulated by the Forest Service under the Felling Licence system in which statutory bodies and Local Authorities are consulted before the issuing of a licence.
Where a woodland area is made up of contiguous stands under different ownerships, this requirement should be applied to the total woodland area.</t>
  </si>
  <si>
    <r>
      <t xml:space="preserve">Arbor calculate Allowable Annual Cut as 25% of harvestable timber in stands over 30 years age and due for clearfell over the next 5 years = 27,050m3 per year. 2023 actual cut was 19,544m3.
All audited sites with felling had appropriate approvals which set out guidelines. eg </t>
    </r>
    <r>
      <rPr>
        <u/>
        <sz val="11"/>
        <rFont val="Cambria"/>
        <family val="1"/>
      </rPr>
      <t>CK103</t>
    </r>
    <r>
      <rPr>
        <sz val="11"/>
        <rFont val="Cambria"/>
        <family val="1"/>
      </rPr>
      <t xml:space="preserve"> felling licence dated 9/10/18 and valid for 10 years; </t>
    </r>
    <r>
      <rPr>
        <u/>
        <sz val="11"/>
        <rFont val="Cambria"/>
        <family val="1"/>
      </rPr>
      <t>KY102</t>
    </r>
    <r>
      <rPr>
        <sz val="11"/>
        <rFont val="Cambria"/>
        <family val="1"/>
      </rPr>
      <t xml:space="preserve"> felling licence dated 17/11/22. </t>
    </r>
  </si>
  <si>
    <t>Species selection</t>
  </si>
  <si>
    <t>3.3.1</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</si>
  <si>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</si>
  <si>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t>• Discussions with the owner/manager demonstrate that consideration has been given to a range of species, including native species, in meeting management objectives.
• Provenance certificates 
• Field inspection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</si>
  <si>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 list of naturalised species in Ireland is provided in Appendix F.</t>
  </si>
  <si>
    <t>a) 'FGL Species breakdown table 26.03.24' shows current stocking in all sites (not restocking plans) By far the largest component is SS at 66%, with Lodgepole pine at 3%, Japanese larch 2%, ash 1.6% and 'additional broadleaves' 1%.  Sitka spruce is suited to the sites available for forestry and suited to the primary objective: "Timber: To manage the forest as a profitable commercial enterprise, enhancing
productivity and growing good quality timber through appropriate silvicultural practice". 
In all, trees make up 77% of the FMU and 'Areas of Biodiversity Enhancement' (ABE) comprise 23%, which include setbacks from water, retained habitats (eg hedges), watercourses, archaeology, ESB powerlines.
Forest Service restocking rules now require ABE of 15%, but the remaining area is at the discretion of the manager and is often planted with 10-20% broadleaves and up to 80-90% conifer. Plans seen were compliant.
b) Planted broadleaves were generally native birch and alder.</t>
  </si>
  <si>
    <t>3.3.2</t>
  </si>
  <si>
    <t xml:space="preserve">The proportions of different  species in new planting, or planned for the next rotation of an existing woodland, shall be as follows:
• Where at least two species are suited  to the site and matched to the objectives:
&lt;65% primary species
&gt;20% secondary species
&gt;10% open space
&gt;5% native broadleaf.
The requirement in relation to open space does not apply to woodlands less than 10 hectares in size. </t>
  </si>
  <si>
    <t>• Management planning documentation
• Field inspections</t>
  </si>
  <si>
    <t xml:space="preserve">Refer to section 6.2.1 which gives the requirements relating to areas managed with biodiversity as a major objective.
Additional open space and/or native shrubs can be provided instead of native broadleaved trees if they are not suited to the site.
Open space with wildlife value contiguous to the woodland can be counted towards the requirement if it is managed as part of the woodland. 
Where appropriate and possible, use natural regeneration or planting stock of native provenance for native species. </t>
  </si>
  <si>
    <t>Forest Service restocking rules now require ABE of 15%, but the remaining area is at the discretion of the manager and is often planted with 10% broadleaves and up to 90% conifer. Managers state that on the poor ground available for forestry, only Sitka spruce is both 'suited to the site and matched to the objectives'. So ABE is 15% of the gross area, SS is planted at 80-90% of the remaining 85% (=68-77% of gross area), broadleaves (usually alder) are planted on 10-20% of the remainder (=9-17% of gross).</t>
  </si>
  <si>
    <t>3.3.3</t>
  </si>
  <si>
    <t>a) Non-native plant (non-tree) and animal species shall only be introduced if they are non-invasive and bring environmental benefits. 
b) All introductions shall be carefully monitored by owner/ manager</t>
  </si>
  <si>
    <t xml:space="preserve">• Documented impact assessment of any introductions made after the first certification
• Discussions with the forest owner/manager
• Field inspections
</t>
  </si>
  <si>
    <t>The requirement includes the re-introduction of once native animals not currently present in Ireland.
Forest owners are not held responsible for introductions prior to entering into the certification process.
Appendix G provides a list of banned invasive species in Ireland.</t>
  </si>
  <si>
    <t>No such introductions</t>
  </si>
  <si>
    <r>
      <t>3.3.4 missing!</t>
    </r>
    <r>
      <rPr>
        <sz val="11"/>
        <rFont val="Cambria"/>
        <family val="1"/>
      </rPr>
      <t xml:space="preserve"> No GMOs</t>
    </r>
  </si>
  <si>
    <t xml:space="preserve"> Silvicultural systems</t>
  </si>
  <si>
    <t>3.4.1</t>
  </si>
  <si>
    <t>a) A silvicultural system(s) best suited to achieve the forest management policy and objectives as set out in 2.1.2 shall be selected and a rationale provided for this.
b) For WMUs greater than 100 hectares in size, 10% of this area will be identified and plans made for the phased implementation of low impact silvicultural systems with a preference for use of natural regeneration where parent seed is suitable.
c) Where there are a range of silvicultural options on wind-firm sites, lower impact silvicultural systems shall be increasingly favoured where they are suited to the soil conditions and species.</t>
  </si>
  <si>
    <t xml:space="preserve">• Management plan
• Rationale for selected silvicultural system(s)
• Discussions with the forest owner/manager
</t>
  </si>
  <si>
    <t>Low impact silvicultural systems are ones other than clearfelling which use natural structures and processes to maintain and enhance the health and vitality of forests and in so doing the multiple products and services they provide. The choice of silvicultural system should take into account: 
• Silvicultural characteristics of the species 
• Site limitations including potential growth rates and wind firmness 
• Intended stem size and quality 
• Current and future markets for timber products 
• Impacts on the landscape and wildlife 
• Age structure and felling plan of nearby woodlands 
• Ecological processes and natural disturbance regime for that woodland type 
• Historical management practices 
• Views of local people
The 10% of area in WMUs greater than 100 ha. where low impact silvicultural systems are required can be inclusive of: 
• areas satisfying requirement 6.2.1 
• areas retained as part of the restructuring requirements outlined in 3.2.3 and 3.4.2 
• areas being restored to semi-natural woodland or non-woodland habitats as outlined in requirements 3.5.1, 6.3.1, and 6.3.2.</t>
  </si>
  <si>
    <r>
      <t xml:space="preserve">a) Stands are thinned up to 3 times where possible (eg </t>
    </r>
    <r>
      <rPr>
        <u/>
        <sz val="11"/>
        <rFont val="Cambria"/>
        <family val="1"/>
      </rPr>
      <t>WD101</t>
    </r>
    <r>
      <rPr>
        <sz val="11"/>
        <rFont val="Cambria"/>
        <family val="1"/>
      </rPr>
      <t xml:space="preserve"> and </t>
    </r>
    <r>
      <rPr>
        <u/>
        <sz val="11"/>
        <rFont val="Cambria"/>
        <family val="1"/>
      </rPr>
      <t>LM117</t>
    </r>
    <r>
      <rPr>
        <sz val="11"/>
        <rFont val="Cambria"/>
        <family val="1"/>
      </rPr>
      <t xml:space="preserve"> south side), but not at all where exposed and with difficult access (eg </t>
    </r>
    <r>
      <rPr>
        <u/>
        <sz val="11"/>
        <rFont val="Cambria"/>
        <family val="1"/>
      </rPr>
      <t>LM117</t>
    </r>
    <r>
      <rPr>
        <sz val="11"/>
        <rFont val="Cambria"/>
        <family val="1"/>
      </rPr>
      <t xml:space="preserve"> north side). Rationale is provided in the Management Plan section 2.
b) LISS is used on the broadleaf component of stands, typically covering about 10-20% of the area. In practice, these areas are left as minimal intervention.
c) Sites are generally not windfirm, being largely peat or peaty gley with shallow rooting zone. </t>
    </r>
  </si>
  <si>
    <t>3.4.2</t>
  </si>
  <si>
    <t>Traditional management systems that have created valuable ecosystems, such as coppice, shall be maintained and where appropriate, developed.</t>
  </si>
  <si>
    <t>• Management Plan 
• Map showing any areas of traditional systems
• Discussions with the forest owner / manager 
• Field inspection</t>
  </si>
  <si>
    <t>Traditional management systems may, in addition to being associated with valuable ecosystems, be play an important social or cultural function worthy of being supported and maintained.</t>
  </si>
  <si>
    <t>No such areas</t>
  </si>
  <si>
    <t>Conversion to non-forested land</t>
  </si>
  <si>
    <t>3.5.1</t>
  </si>
  <si>
    <t>Felling of part of a woodland and restoration and/or transformation of that part to non forested land shall only be carried out:
a) Where planning permission has been obtained for the change
Or
b) Where both of the following conditions are met:
1. there is approval from relevant authorities
2. the new land use meets at least one of the following criteria: 
   • the new land use will be more ecologically valuable than the woodland 
   • the new land use constitutes an improvement in the landscape 
   • the new land use is required for cultural or archaeological maintenance or restoration</t>
  </si>
  <si>
    <t>• Management Plan 
• Records of consultations, felling licence and associated conditions 
• Consultation with interested parties 
• Ecological assessments 
• Field inspection</t>
  </si>
  <si>
    <t>Tree felling in Ireland is regulated by the Forest Service under the terms of the 1946 Forestry Act. While it is normal for the Minister to attach a replanting obligation as a condition of felling permission, it can be waived at the Minister’s discretion.
In many cases, particularly on sensitive sites or for larger areas, felling licence applications are referred by the Forest Service to other expert agencies for their input.
This requirement does not apply in cases where the state has compulsorily purchased the area in question.
See Section 3.1.1 for guidance on threshold requirements of an EIA.</t>
  </si>
  <si>
    <t>No such conversions, but updated guidance from DAFM may require larger setbacks from environmental and cultural features at restocking.</t>
  </si>
  <si>
    <t>OPERATIONS</t>
  </si>
  <si>
    <t xml:space="preserve"> General</t>
  </si>
  <si>
    <t>4.1.1</t>
  </si>
  <si>
    <t>The planning of woodland operations shall involve:
a) An assessment of the potential impacts of that operation on the woodland’s social, economic and ecological value.
b) Identifying suitable equipment and systems to avoid negative impacts and enhance positive impacts.
c) Giving special consideration and care to operations on soils which are particularly prone to erosion and compaction and where operations might lead to excessive erosion of soil into watercourses.
d) Obtaining relevant permission(s), consultation with directly affected local people and giving any formal notification required.
e) A full briefing with staff / contractors with regard to the proposed operations and where heavy machinery is to be used, a written operational plan and map shall be provided to staff / contractors.</t>
  </si>
  <si>
    <t>• Management Plan 
• Operational Plan 
• Documented permissions 
• Consultation records 
• Discussions with forest owner / manager 
• Documented environmental appraisal</t>
  </si>
  <si>
    <t>Good forest management operations take into account all of the functions of the forest (social, ecological and economic) and ensure that these functions are positively served. For example, this means that forest operations should have low or positive impacts on: 
• Soil structure 
• Water quality 
• Biodiversity 
• Recreational values 
• Timber quality 
• Internal views 
• Landscape 
• Rate of water run-off 
• Growth rates 
• People</t>
  </si>
  <si>
    <r>
      <t xml:space="preserve">a) Impact of woodland operations assessed. Eg. at </t>
    </r>
    <r>
      <rPr>
        <u/>
        <sz val="11"/>
        <rFont val="Cambria"/>
        <family val="1"/>
      </rPr>
      <t>WD101</t>
    </r>
    <r>
      <rPr>
        <sz val="11"/>
        <rFont val="Cambria"/>
        <family val="1"/>
      </rPr>
      <t xml:space="preserve"> the site is within 6km of a Freshwater Pearl Mussel site and required 'Form A: FPM Site Assessment', dated 13/2/2018, which set out requirements such as silt traps.
b) Smaller machines are used for thinnings.
c) Brashmats used extensively to protect soils, seen on all sites.
d) Felling licences seen, which include public consultation and sometimes appeals. Felling licences seen for </t>
    </r>
    <r>
      <rPr>
        <u/>
        <sz val="11"/>
        <rFont val="Cambria"/>
        <family val="1"/>
      </rPr>
      <t>KY102</t>
    </r>
    <r>
      <rPr>
        <sz val="11"/>
        <rFont val="Cambria"/>
        <family val="1"/>
      </rPr>
      <t xml:space="preserve"> and </t>
    </r>
    <r>
      <rPr>
        <u/>
        <sz val="11"/>
        <rFont val="Cambria"/>
        <family val="1"/>
      </rPr>
      <t>CK103</t>
    </r>
    <r>
      <rPr>
        <sz val="11"/>
        <rFont val="Cambria"/>
        <family val="1"/>
      </rPr>
      <t xml:space="preserve">. Roading licence seen for </t>
    </r>
    <r>
      <rPr>
        <u/>
        <sz val="11"/>
        <rFont val="Cambria"/>
        <family val="1"/>
      </rPr>
      <t>KY102</t>
    </r>
    <r>
      <rPr>
        <sz val="11"/>
        <rFont val="Cambria"/>
        <family val="1"/>
      </rPr>
      <t xml:space="preserve"> and </t>
    </r>
    <r>
      <rPr>
        <u/>
        <sz val="11"/>
        <rFont val="Cambria"/>
        <family val="1"/>
      </rPr>
      <t>CK103</t>
    </r>
    <r>
      <rPr>
        <sz val="11"/>
        <rFont val="Cambria"/>
        <family val="1"/>
      </rPr>
      <t xml:space="preserve">. 
e) Operators on site showed good knowledge of constraints, operating procedures and had maps. Eg site pack for </t>
    </r>
    <r>
      <rPr>
        <u/>
        <sz val="11"/>
        <rFont val="Cambria"/>
        <family val="1"/>
      </rPr>
      <t>KY102</t>
    </r>
    <r>
      <rPr>
        <sz val="11"/>
        <rFont val="Cambria"/>
        <family val="1"/>
      </rPr>
      <t xml:space="preserve"> has site safety rules, site hazard notification and outline risk assessment, emergency sheet, specification for road works, diagram, maps. Confirmed on site.</t>
    </r>
  </si>
  <si>
    <t>4.1.2</t>
  </si>
  <si>
    <t>Implementation of operational plans shall be monitored by the forest owner/ manager.</t>
  </si>
  <si>
    <r>
      <rPr>
        <sz val="11"/>
        <rFont val="Cambria"/>
        <family val="1"/>
      </rPr>
      <t xml:space="preserve">• Discussions with forest owner/manager
</t>
    </r>
    <r>
      <rPr>
        <sz val="11"/>
        <rFont val="Cambria"/>
        <family val="1"/>
      </rPr>
      <t xml:space="preserve">• Monitoring records
</t>
    </r>
  </si>
  <si>
    <t>Appropriate monitoring may range from regular supervision of active operations to internal audits of active and completed sites. The scale and intensity of monitoring operations will be determined by the scale of the forestry enterprise and the intensity of the operations being carried out.</t>
  </si>
  <si>
    <r>
      <t xml:space="preserve">Operations have regular Site Visit Reports and specific Operation Monitoring Reports. Eg at </t>
    </r>
    <r>
      <rPr>
        <u/>
        <sz val="11"/>
        <rFont val="Cambria"/>
        <family val="1"/>
      </rPr>
      <t>KY102</t>
    </r>
    <r>
      <rPr>
        <sz val="11"/>
        <rFont val="Cambria"/>
        <family val="1"/>
      </rPr>
      <t xml:space="preserve"> the roading works were monitored on 9/3/24, noting all relevant issues, including silt traps. At </t>
    </r>
    <r>
      <rPr>
        <u/>
        <sz val="11"/>
        <rFont val="Cambria"/>
        <family val="1"/>
      </rPr>
      <t>KY102</t>
    </r>
    <r>
      <rPr>
        <sz val="11"/>
        <rFont val="Cambria"/>
        <family val="1"/>
      </rPr>
      <t xml:space="preserve"> the cutting of the road route was reported in Operations Monitoring Reort 10/10/23.</t>
    </r>
  </si>
  <si>
    <t>Harvesting Operations</t>
  </si>
  <si>
    <t>Harvesting operations shall conform to best practice as detailed in the relevant sections of the Forest Service “Forest Harvesting and the Environment Guidelines” and “Forestry and Water Quality Guidelines”.</t>
  </si>
  <si>
    <t>• Field Inspections 
• Discussions with forest owner / manager / employees / contractors 
• Completed harvesting site monitoring forms 
• Contract documents and instructions provided to contractors</t>
  </si>
  <si>
    <t>The relevant part of the Forest Service “Forest Harvesting and the Environment Guidelines” is in the section titled Harvesting Operation Guidelines.
The relevant part of the Forest Service “Forestry and Water Quality Guidelines” is in the section titled Harvesting.</t>
  </si>
  <si>
    <r>
      <t xml:space="preserve">Harvesting and roading operations are well planned and compliant. Eg. at </t>
    </r>
    <r>
      <rPr>
        <u/>
        <sz val="11"/>
        <rFont val="Cambria"/>
        <family val="1"/>
      </rPr>
      <t>RN130</t>
    </r>
    <r>
      <rPr>
        <sz val="11"/>
        <rFont val="Cambria"/>
        <family val="1"/>
      </rPr>
      <t xml:space="preserve"> active harvesting site the operators had Safety Statement, Harvesting Site Safety Rules, Hazard Identification &amp; Risk Assessment, Site Map. Arbor managers visited once or twice per week to check compliance. However, at </t>
    </r>
    <r>
      <rPr>
        <u/>
        <sz val="11"/>
        <rFont val="Cambria"/>
        <family val="1"/>
      </rPr>
      <t>RN130</t>
    </r>
    <r>
      <rPr>
        <sz val="11"/>
        <rFont val="Cambria"/>
        <family val="1"/>
      </rPr>
      <t xml:space="preserve"> there was one timber stack of 3.1m logs which was about 4m high. The HSA guidance 'Extraction by Forwarder' states: "</t>
    </r>
    <r>
      <rPr>
        <i/>
        <sz val="11"/>
        <rFont val="Cambria"/>
        <family val="1"/>
      </rPr>
      <t>Generally stack heights should not exceed product length and should not exceed the height for a haulier to be able to see across the top of the stack. Where site specific conditions dictate that stack heights need to be more than product length then extra precautions must be put in place around the stack. The agreed stack height should be included in the site risk assessment. If circumstances change the risks must be reassessed</t>
    </r>
    <r>
      <rPr>
        <sz val="11"/>
        <rFont val="Cambria"/>
        <family val="1"/>
      </rPr>
      <t xml:space="preserve">". No extra precautions had been put in place, nor any risk assessment done. </t>
    </r>
    <r>
      <rPr>
        <b/>
        <sz val="11"/>
        <rFont val="Cambria"/>
        <family val="1"/>
      </rPr>
      <t>Minor CAR</t>
    </r>
  </si>
  <si>
    <t>Minor CAR 2024.2</t>
  </si>
  <si>
    <r>
      <rPr>
        <b/>
        <sz val="11"/>
        <rFont val="Cambria"/>
        <family val="1"/>
      </rPr>
      <t>LK108 Highmount</t>
    </r>
    <r>
      <rPr>
        <sz val="11"/>
        <rFont val="Cambria"/>
        <family val="1"/>
      </rPr>
      <t xml:space="preserve"> had 3m high stack of 3m long ash firewood, therefore compliant. 
However, the standard 'Harvesting Site Safety Rules' for all contracts state in clause 18: "Timber stacks to kept to a height of 2 metres where practical. Where it is not practical to have stacks at 2 metres, they must be maintained in a stable condition." This is not consistent with the HSA guidance. 
</t>
    </r>
    <r>
      <rPr>
        <b/>
        <sz val="11"/>
        <rFont val="Cambria"/>
        <family val="1"/>
      </rPr>
      <t>Therefore escalate to Major CAR</t>
    </r>
  </si>
  <si>
    <t>Major CAR 2024.2</t>
  </si>
  <si>
    <t>Where harvesting operations which involve the removal of more than just the timber stem are planned and where there is a risk of significant negative effects on soil structure or productivity, an environmental appraisal shall be undertaken.</t>
  </si>
  <si>
    <t>• Field Inspection
• Management plan
• Documented environamental appraisal</t>
  </si>
  <si>
    <t>This requirement refers to whole tree harvesting, residue bundling and any other form of harvesting involving more than just the timber stem.
Potential significant negative effects include: 
• Leaching 
• Soil compaction 
• Nutrient loss 
• Loss of soil carbon 
• Run-off</t>
  </si>
  <si>
    <t>No whole tree harvesting. Brash usually left on site as brashmats, then raked into windrows for restocking. Very occasioinally on drier sites brash may be removed for biomass, but only after needles have dropped to retain nutrients on site. Managers undertake appraisal to ensure continued site fertility and productivity.</t>
  </si>
  <si>
    <t>4.2.3</t>
  </si>
  <si>
    <t>There shall be no burning of Lop and top.</t>
  </si>
  <si>
    <t xml:space="preserve">• Field Inspections
</t>
  </si>
  <si>
    <t>No burning of lop and top undertaken</t>
  </si>
  <si>
    <t>4.2.4</t>
  </si>
  <si>
    <t>Timber shall be harvested efficiently and with minimum loss or damage.</t>
  </si>
  <si>
    <t>• Field Inspections</t>
  </si>
  <si>
    <t>Harvesting should particularly seek to avoid: 
• Damage to soil and water courses during felling and extraction 
• Damage to standing trees during felling and extraction 
• Timber degrade 
• The breakage or loss of merchantable timber 
• Damage to habitats / features identified in the inventory of resources (See 2.1.1)</t>
  </si>
  <si>
    <r>
      <t xml:space="preserve">Harvesting observed on </t>
    </r>
    <r>
      <rPr>
        <u/>
        <sz val="11"/>
        <rFont val="Cambria"/>
        <family val="1"/>
      </rPr>
      <t>RN130</t>
    </r>
    <r>
      <rPr>
        <sz val="11"/>
        <rFont val="Cambria"/>
        <family val="1"/>
      </rPr>
      <t xml:space="preserve"> and </t>
    </r>
    <r>
      <rPr>
        <u/>
        <sz val="11"/>
        <rFont val="Cambria"/>
        <family val="1"/>
      </rPr>
      <t>SL104</t>
    </r>
    <r>
      <rPr>
        <sz val="11"/>
        <rFont val="Cambria"/>
        <family val="1"/>
      </rPr>
      <t>. All carried out efficiently and with minimal loss or damage.</t>
    </r>
  </si>
  <si>
    <t>Forest roads</t>
  </si>
  <si>
    <t>4.3.1</t>
  </si>
  <si>
    <t>For new roads, all legal consents shall be obtained.</t>
  </si>
  <si>
    <t>• Records of consents
• Field inspection</t>
  </si>
  <si>
    <t>New roads that are greater than 2 km in length require the completion of an Environmental Impact Assessment.
Where new entrances are being made onto public roads planning permission from the local authority may be required.</t>
  </si>
  <si>
    <r>
      <t xml:space="preserve">Approvals for roads seen for several sites including </t>
    </r>
    <r>
      <rPr>
        <u/>
        <sz val="11"/>
        <rFont val="Cambria"/>
        <family val="1"/>
      </rPr>
      <t>KY102</t>
    </r>
    <r>
      <rPr>
        <sz val="11"/>
        <rFont val="Cambria"/>
        <family val="1"/>
      </rPr>
      <t xml:space="preserve">, dated 25/10/22. At </t>
    </r>
    <r>
      <rPr>
        <u/>
        <sz val="11"/>
        <rFont val="Cambria"/>
        <family val="1"/>
      </rPr>
      <t>LK116</t>
    </r>
    <r>
      <rPr>
        <sz val="11"/>
        <rFont val="Cambria"/>
        <family val="1"/>
      </rPr>
      <t xml:space="preserve"> the new road required monitoring traffic speed to gauge the size of the opening and sight lines. Report from engineer 31/8/22 seen, road approved 8/2/24.</t>
    </r>
  </si>
  <si>
    <t>4.3.2</t>
  </si>
  <si>
    <t>Roading operations shall conform to best practice as detailed in the COFORD Forest Road Manual and the relevant sections of the Forest Service “Forest Harvesting and the Environment Guidelines” and the “Forestry and Water Quality Guidelines”.</t>
  </si>
  <si>
    <t>• Field Inspections 
• Discussions with the forest owner / manager 
• Completed forest road monitoring forms</t>
  </si>
  <si>
    <t>The relevant section of the Forest Service “Forest Harvesting and the Environment Guidelines” is the section titled Roading.
The relevant section of the Forest Service “Forestry and Water Quality Guidelines” is the section titled Roads.
The Key Construction and Operational Issues identified in the COFORD Forest Road Manual are: 
• Tree clearance 
• Road drainage 
• Formation methods 
• Construction guidelines (reversal roads) 
• Completion 
• Construction problems 
• Construction materials 
• Quarries, pits and spoil disposal areas 
• Embankments 
• Access to the road from the forest 
• Streams and water crossings 
• Road curves, junctions, passing and turning places 
• Interaction with public roads 
• Loading bays along public roads</t>
  </si>
  <si>
    <r>
      <t xml:space="preserve">Roading is approved by Forest Service in accordance with COFORD guidance. At </t>
    </r>
    <r>
      <rPr>
        <u/>
        <sz val="11"/>
        <rFont val="Cambria"/>
        <family val="1"/>
      </rPr>
      <t>KY102</t>
    </r>
    <r>
      <rPr>
        <sz val="11"/>
        <rFont val="Cambria"/>
        <family val="1"/>
      </rPr>
      <t xml:space="preserve"> the operations were monitored on 28/3/24, including notes on silt traps. Confirmed on site.</t>
    </r>
  </si>
  <si>
    <t>PROTECTION AND MAINTENANCE</t>
  </si>
  <si>
    <t xml:space="preserve">Planning </t>
  </si>
  <si>
    <t>5.1.1</t>
  </si>
  <si>
    <t>Risks to the forest from wind, fire, pests and diseases shall be assessed and measures to minimize these risks shall be incorporated in planting, design and management plans.</t>
  </si>
  <si>
    <r>
      <rPr>
        <sz val="11"/>
        <rFont val="Cambria"/>
        <family val="1"/>
      </rPr>
      <t>• Management planning documents
• Discussions with the forest owner/manager.</t>
    </r>
    <r>
      <rPr>
        <b/>
        <sz val="11"/>
        <rFont val="Cambria"/>
        <family val="1"/>
      </rPr>
      <t xml:space="preserve">
</t>
    </r>
    <r>
      <rPr>
        <sz val="11"/>
        <rFont val="Cambria"/>
        <family val="1"/>
      </rPr>
      <t xml:space="preserve">• Field Inspection
</t>
    </r>
  </si>
  <si>
    <t>Examples of risks and appropriate mitigation measures are provided in the Forest Service “Forest Protection Guidelines”. These risks include: 
• Competing vegetation 
• Livestock, including trespassing livestock 
• Deer 
• Rabbit 
• Hare 
• Grey squirrel 
• Bank vole 
• Large pine weevil 
• “Fomes” butt rot 
• Fire 
• Wind 
• Spring frost</t>
  </si>
  <si>
    <r>
      <t xml:space="preserve">All the following risks are assessed and managed appropriately: Wind is a major constraint on forestry in the west of Ireland, with heavy rain, wet soils, peaty gley soils with shallow rooting, prevailing winds. This risk is managed by cautious thinning, or no thinning, and early clearfell soon after age 30. Fire is not considered a significant threat. Bank voles can be a significant pest in afforestation and restocking and can be controlled by breaking up the grass sward with herbicide spots or light grazing. The most damaging disease at present is ash dieback, which has decimated young ash crops grown pure for hurley sticks. All these are now being felled and restocked eg at </t>
    </r>
    <r>
      <rPr>
        <u/>
        <sz val="11"/>
        <rFont val="Cambria"/>
        <family val="1"/>
      </rPr>
      <t>CK103</t>
    </r>
    <r>
      <rPr>
        <sz val="11"/>
        <rFont val="Cambria"/>
        <family val="1"/>
      </rPr>
      <t xml:space="preserve"> and </t>
    </r>
    <r>
      <rPr>
        <u/>
        <sz val="11"/>
        <rFont val="Cambria"/>
        <family val="1"/>
      </rPr>
      <t>LK108</t>
    </r>
    <r>
      <rPr>
        <sz val="11"/>
        <rFont val="Cambria"/>
        <family val="1"/>
      </rPr>
      <t>.</t>
    </r>
  </si>
  <si>
    <t>5.1.2</t>
  </si>
  <si>
    <t>Tree health and grazing impacts shall be monitored and results shall be incorporated into management planning together with guidance arising from national monitoring on plant health.</t>
  </si>
  <si>
    <r>
      <t xml:space="preserve">• Discussions with forest owner / manager shows awareness of potential risks 
• Evidence of unhealthy trees is noted and appropriate action taken
</t>
    </r>
    <r>
      <rPr>
        <b/>
        <sz val="11"/>
        <rFont val="Cambria"/>
        <family val="1"/>
      </rPr>
      <t xml:space="preserve">Woodlands over 100 ha. in size </t>
    </r>
    <r>
      <rPr>
        <sz val="11"/>
        <rFont val="Cambria"/>
        <family val="1"/>
      </rPr>
      <t xml:space="preserve">
• Documented systems for assessing tree health 
• Notes or records of monitoring and responses to problems</t>
    </r>
  </si>
  <si>
    <t>The Forest Service, through their Forest Protection Division, oversee a national tree / forest health monitoring programme.</t>
  </si>
  <si>
    <r>
      <t xml:space="preserve">Ash dieback is monitored on sites, eg </t>
    </r>
    <r>
      <rPr>
        <u/>
        <sz val="11"/>
        <rFont val="Cambria"/>
        <family val="1"/>
      </rPr>
      <t>CK103</t>
    </r>
    <r>
      <rPr>
        <sz val="11"/>
        <rFont val="Cambria"/>
        <family val="1"/>
      </rPr>
      <t xml:space="preserve"> where all ash is due for felling and restocking under the Reconstitution and Underplanting Scheme (RUS).</t>
    </r>
  </si>
  <si>
    <t>5.1.3</t>
  </si>
  <si>
    <t>Management of wild deer shall be based on a written Deer Management Plan which includes the management objectives.
Deer population control shall be carried out by competent deer hunters who have completed the HCAP and shall where possible be in co-operation with adjoining landowners.
Where there is evidence of significant damage to trees or ground flora, action to control the population shall be taken to protect the forest.</t>
  </si>
  <si>
    <t>• Written deer management plan 
• Awareness of potential problems and description of appropriate action 
• Evidence of liaison with adjoining landowners 
• Evidence of cull targets and achievements 
• Written agreement with deer hunter 
• Evidence of HCAP training and certification</t>
  </si>
  <si>
    <t>The Hunter Competency Assessment Programme (HCAP) is an agreed deer hunting standard drawn up by a joint forum including Coillte, the Deer Alliance, the National Parks and Wildlife Service, The Forest Service, An Garda Siochana, the Irish Farmers Association and the Irish Timber Growers Association. Deer hunters can be trained, assessed and certified against this standard.
See also Section 6.4.1.
A template Deer Management Plan and guidance for drawing up a Deer Management Plan are available from the English Deer Initiative website (www.thedeerinitiative.co.uk)</t>
  </si>
  <si>
    <r>
      <t xml:space="preserve">Deer Management is covered in section 5 of the Management Plan, which states that 'deer are not currently a problem, but will be monitored, particularly when restocking'. At </t>
    </r>
    <r>
      <rPr>
        <u/>
        <sz val="11"/>
        <rFont val="Cambria"/>
        <family val="1"/>
      </rPr>
      <t>KY102</t>
    </r>
    <r>
      <rPr>
        <sz val="11"/>
        <rFont val="Cambria"/>
        <family val="1"/>
      </rPr>
      <t xml:space="preserve"> there is an agreement with a stalker to shoot for sport in addition to his own adjacent forest. Gun licence valid to 11/12/24, insurance to 4/10/24, NPWS licence issued 1/8/23 (copies seen).</t>
    </r>
  </si>
  <si>
    <t>5.1.4</t>
  </si>
  <si>
    <t>Management of damaging wild mammals (other than deer) shall where possible be in co-operation with adjoining landowners.</t>
  </si>
  <si>
    <t>• Awareness of potential problems and description of appropriate action taken 
• Records of liaison with adjoining landowners Records of liaison with local NPWS Conservation Ranger</t>
  </si>
  <si>
    <t>Damaging wild animals are described in the Forest Service “Forest Protection Guidelines” and include: 
• Rabbit 
• Hare 
• Grey squirrel 
• Bank vole</t>
  </si>
  <si>
    <t>The only other damaging wild mammal of note is the bank vole, which is local and does not involve neighbours. Not significant on sites audited.</t>
  </si>
  <si>
    <t>5.1.5</t>
  </si>
  <si>
    <t>On becoming aware of the presence or new arrival of invasive mammals in the WMU, the owner / manager shall report this to the National Parks and Wildlife Service.</t>
  </si>
  <si>
    <t>• Records of liaison with NPWS</t>
  </si>
  <si>
    <t>The owner / manager should also consider reporting such incidences to the Forest Service and other authorities as appropriate.</t>
  </si>
  <si>
    <t>Aware of requirement but not yet required</t>
  </si>
  <si>
    <t>5.1.6</t>
  </si>
  <si>
    <t>When, following an assessment (see 5.1.1), a significant risk of fire is identified, a fire plan shall be prepared.</t>
  </si>
  <si>
    <t>• Fire plan
• Discussions with the forest owner/manager</t>
  </si>
  <si>
    <t>A fire plan should include: 
• A fire plan map – 6” scale or metric equivalent showing features such as
   o Firebreaks
   o Access routes (vehicular and pedestrian)
   o Water sources
   o Hazards A location map – Ordnance Survey Discovery Series 
• A document showing the location of necessary equipment, site features and contact details of the fire brigade and people who can be called upon to help if a fire occurs</t>
  </si>
  <si>
    <t xml:space="preserve">Fire Plan is covered in section 5 of the management plan, with sample plan provided. </t>
  </si>
  <si>
    <t>5.1.7</t>
  </si>
  <si>
    <t>Areas that fulfill specific and recognized protective functions, either ecologically or for society, shall be mapped and forest management plans shall take full account of these.</t>
  </si>
  <si>
    <t>• Maps 
• Management plan 
• Field inspection</t>
  </si>
  <si>
    <t>Such areas may include: 
• Riparian and buffer areas 
• Sensitive catchments 
• Steep forested slopes above roads, houses or built up areas 
• Areas vulnerable to soil erosion 
• Other designated areas
Guidance on the management of riparian areas and sensitive catchments is given in the Forest Service “Forestry and Water Quality Guidelines”, “Forestry and Otter Guidelines” .
Guidance is also provided in the programme of supplementary measures for forestry in the River Basin Management Plans under the EU Water Framework Directive.
Guidance on the identification, design, establishment and management of native riparian woodland is provided in the Woodlands of Ireland Publication “Native Riparian Woodlands – A Guide to Identification, Design, Establishment and Management”.</t>
  </si>
  <si>
    <r>
      <t xml:space="preserve">Areas of Biodiversity Enhancement (ABE) are recorded and mapped on all sites and currently comprise 23% of the total area. These include setbacks for water features, habitats (eg hedges), ESB powerlines, archaeology, adjacent buildings and roads. Samples seen at </t>
    </r>
    <r>
      <rPr>
        <u/>
        <sz val="11"/>
        <rFont val="Cambria"/>
        <family val="1"/>
      </rPr>
      <t>CK103</t>
    </r>
    <r>
      <rPr>
        <sz val="11"/>
        <rFont val="Cambria"/>
        <family val="1"/>
      </rPr>
      <t xml:space="preserve"> (archeology), </t>
    </r>
    <r>
      <rPr>
        <u/>
        <sz val="11"/>
        <rFont val="Cambria"/>
        <family val="1"/>
      </rPr>
      <t>LK108</t>
    </r>
    <r>
      <rPr>
        <sz val="11"/>
        <rFont val="Cambria"/>
        <family val="1"/>
      </rPr>
      <t xml:space="preserve"> (ESB, aquatic zone), </t>
    </r>
    <r>
      <rPr>
        <u/>
        <sz val="11"/>
        <rFont val="Cambria"/>
        <family val="1"/>
      </rPr>
      <t>RN127</t>
    </r>
    <r>
      <rPr>
        <sz val="11"/>
        <rFont val="Cambria"/>
        <family val="1"/>
      </rPr>
      <t xml:space="preserve"> (aquatic zone). Managers and operators were fully aware of such features and their protection.</t>
    </r>
  </si>
  <si>
    <t xml:space="preserve">Pesticides, biological control agents &amp; fertilisers: </t>
  </si>
  <si>
    <t>5.2.1</t>
  </si>
  <si>
    <t>Where an assessment (see 5.1.1) identifies a significant risk from pests or diseases, an integrated pest management strategy shall be prepared and implemented.</t>
  </si>
  <si>
    <t>• Integrated pest management strategy 
• Discussion with forest owner / manager 
• Management plan 
• Field inspection</t>
  </si>
  <si>
    <t>An integrated pest management strategy seeks to address the problem using a strategic approach based on the site conditions, the ecology of the pest and the status of the outbreak. It will use an appropriate combination of statutory, chemical, physical and biological measures.</t>
  </si>
  <si>
    <t xml:space="preserve">The Management Plan contains an IPMS in section 5 and states "The strategy will put primary importance on prevention and encourage the use of alternative control methods where practicable".  This covers monitoring, reduction of chemical use, buffer zones, alternative controls, application protocols, waste and record keeping. </t>
  </si>
  <si>
    <t>5.2.2</t>
  </si>
  <si>
    <t>It shall be a forest management objective to minimise the use of chemical pesticides in the forest.</t>
  </si>
  <si>
    <t>• Written forest management objective in management plan 
• Discussion with forest owner / manager 
• Field inspections</t>
  </si>
  <si>
    <t>This requirement is associated with requirement 5.2.1 whereby pesticide use, where necessary, is only used as part of an integrated pest management plan and not as the only solution to a pest problem.</t>
  </si>
  <si>
    <t>The Management Plan contains an IPMS in section 5 and states "The strategy will put primary importance on prevention and encourage the use of alternative control methods where practicable".</t>
  </si>
  <si>
    <t>5.2.3</t>
  </si>
  <si>
    <t>Where pesticides and/or biological control agents are to be used:
a) The forest owner / manager shall justify the reasons for selecting the chosen method
b) The forest owner / manager, staff and contractors shall be aware of and implement legal requirements and non-legislative guidance for use of pesticides in forestry.
c) The forest owner / manager shall keep records of pesticide usage and biological control agents as required by current legislation.</t>
  </si>
  <si>
    <t>• Pesticide use records 
• Evidence that personal protective equipment is used 
• Discussion with forest owner / manager 
Field inspections</t>
  </si>
  <si>
    <t>Guidelines for the use of pesticides in Irish forests are clearly laid out in the Forest Service “Forest Protection Guidelines” and the Guidelines for the Use of Herbicides in Forestry (Ward, 1998).
Usage of pesticides should be recorded in a clear and consistent manner that facilitates year on year comparison. The record should include details of: 
• The pesticide used 
• The amount used 
• The reasons for use 
• The date of use 
• The site and area it was used on 
• The soil type 
• The prevailing weather conditions
• This will enable the recognition of any trends which will inform future planning and operations.</t>
  </si>
  <si>
    <r>
      <t xml:space="preserve">Pesticides are avoided where possible and only used in rare cases. In 2023 8.34ha were treated with glyphosate spots to aid establishment at </t>
    </r>
    <r>
      <rPr>
        <u/>
        <sz val="11"/>
        <rFont val="Cambria"/>
        <family val="1"/>
      </rPr>
      <t>KY110</t>
    </r>
    <r>
      <rPr>
        <sz val="11"/>
        <rFont val="Cambria"/>
        <family val="1"/>
      </rPr>
      <t xml:space="preserve"> and </t>
    </r>
    <r>
      <rPr>
        <u/>
        <sz val="11"/>
        <rFont val="Cambria"/>
        <family val="1"/>
      </rPr>
      <t>KY118</t>
    </r>
    <r>
      <rPr>
        <sz val="11"/>
        <rFont val="Cambria"/>
        <family val="1"/>
      </rPr>
      <t xml:space="preserve"> (not audited). Managers are aware of requirements. Records kept on 'Chemical Usage Tracker 2023 FGL'. Use of glyphosate may increase in coming years as rhododendron is controlled.</t>
    </r>
  </si>
  <si>
    <t>5.2.4</t>
  </si>
  <si>
    <t>Storage, handling, use and disposal of chemicals shall be in compliance with the Forest Service “Forest Protection Guidelines” and any other up to date published advice.</t>
  </si>
  <si>
    <t>• Visit to chemical store 
• Discussion with forest owner / manager 
• Disposal records 
• Field inspections</t>
  </si>
  <si>
    <t>Guidelines for the use of pesticides in Irish forests are clearly laid out in the Forest Service “Forest Protection Guidelines” and the Guidelines for the Use of Herbicides in Forestry (Ward, 1998).
Disposal of empty containers to be in accordance with procedures as set out in 5.4.1.</t>
  </si>
  <si>
    <r>
      <t xml:space="preserve">No storage of chemicals by managers. All chemical application by contractors, who provide their own. No application of chemical on sample sites, but at </t>
    </r>
    <r>
      <rPr>
        <u/>
        <sz val="11"/>
        <color indexed="8"/>
        <rFont val="Cambria"/>
        <family val="1"/>
      </rPr>
      <t>KY110</t>
    </r>
    <r>
      <rPr>
        <sz val="11"/>
        <color indexed="8"/>
        <rFont val="Cambria"/>
        <family val="1"/>
      </rPr>
      <t xml:space="preserve"> there was glyphosate application, recorded on 'Chemical Usage Tracker'. Contractor's NPTC certificate for chemical use seen dated 4/10/23.</t>
    </r>
  </si>
  <si>
    <t>5.2.5</t>
  </si>
  <si>
    <t>Fertilisers (inorganic and organic):
a) Fertilisers shall only be used where they are necessary to secure establishment or to correct subsequent nutrient deficiencies based on foliar analysis
b) Where fertilisers are to be used the forest owner / manager, staff and contractors shall be aware of and shall be implementing legal requirements and best practice guidelines for their use in forestry.
c) 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t>
  </si>
  <si>
    <t>• Discussion with forest owner / manager 
• Records of fertiliser use 
• Field inspections 
• Documented environmental appraisal</t>
  </si>
  <si>
    <t>Unnecessary use of fertiliser may be avoided through the use of appropriate species.
Appropriate fertiliser use is described in the Forest Service “Code of Best Forest Practice – Ireland” and in the Forest Service “Forestry and Water Quality Guidelines”.</t>
  </si>
  <si>
    <r>
      <t xml:space="preserve">Fertiliser has been used on 2 sites in 2023: </t>
    </r>
    <r>
      <rPr>
        <u/>
        <sz val="11"/>
        <rFont val="Cambria"/>
        <family val="1"/>
      </rPr>
      <t>KY106</t>
    </r>
    <r>
      <rPr>
        <sz val="11"/>
        <rFont val="Cambria"/>
        <family val="1"/>
      </rPr>
      <t xml:space="preserve"> (4ha) and </t>
    </r>
    <r>
      <rPr>
        <u/>
        <sz val="11"/>
        <rFont val="Cambria"/>
        <family val="1"/>
      </rPr>
      <t>MY102</t>
    </r>
    <r>
      <rPr>
        <sz val="11"/>
        <rFont val="Cambria"/>
        <family val="1"/>
      </rPr>
      <t xml:space="preserve"> (0.96ha), which both had 250kg/ha of ground rock phosphate to correct nutrient deficiency.</t>
    </r>
  </si>
  <si>
    <t>Fencing</t>
  </si>
  <si>
    <t>Where appropriate, wildlife management and control shall be used in preference to fencing. Where fences are used, opportunities shall be taken to minimise negative impacts on access, landscape, wildlife and sites of public interest.</t>
  </si>
  <si>
    <t>• Discussion with forest owner / manager demonstrates and awareness of impacts of fence alignments and the alternatives 
• Field inspections</t>
  </si>
  <si>
    <t>Decisions to erect fences, their alignment and specification should take account of: 
• Landscape 
• Public rights of way 
• Existing users of the woodland 
• Wildlife 
• Archaeology</t>
  </si>
  <si>
    <t>No deer fences used, only standard boundary fences.</t>
  </si>
  <si>
    <t>Waste Management</t>
  </si>
  <si>
    <t>Waste disposal shall be in accordance with current waste management legislation and regulations.</t>
  </si>
  <si>
    <r>
      <rPr>
        <sz val="11"/>
        <rFont val="Cambria"/>
        <family val="1"/>
      </rPr>
      <t xml:space="preserve">• No evidence of significant impacts from waste disposal.
</t>
    </r>
    <r>
      <rPr>
        <b/>
        <sz val="11"/>
        <rFont val="Cambria"/>
        <family val="1"/>
      </rPr>
      <t xml:space="preserve">
</t>
    </r>
    <r>
      <rPr>
        <sz val="11"/>
        <rFont val="Cambria"/>
        <family val="1"/>
      </rPr>
      <t>• Documented policy on waste disposal including segregation, storage, recycling, return to manufacturer.</t>
    </r>
  </si>
  <si>
    <t>Waste includes:
• Surplus or out of date chemicals
• Chemical containers
• Plastic waste
• Fuels and lubricants.
• Planting bags
Plastic tree shelters should not be allowed to create a litter problem at the end of their effective life.
The relevant waste management legislation is the Waste Management Act (1996), The Litter Pollution Act (1997) and the Waste Management (Amendment) Act (2001).</t>
  </si>
  <si>
    <r>
      <t xml:space="preserve">Waste removal invoice seen for </t>
    </r>
    <r>
      <rPr>
        <u/>
        <sz val="11"/>
        <rFont val="Cambria"/>
        <family val="1"/>
      </rPr>
      <t>KY104</t>
    </r>
    <r>
      <rPr>
        <sz val="11"/>
        <rFont val="Cambria"/>
        <family val="1"/>
      </rPr>
      <t xml:space="preserve"> dated 4/11/23, with their receipt from final disposal site. Also Operations Monitoring Report confirming this on site dated 5/3/24.</t>
    </r>
  </si>
  <si>
    <t>Plans and equipment shall be in place to deal with accidental spillages.</t>
  </si>
  <si>
    <t>• Discussions with forest owner / manager, staff and contractors 
• Appropriate equipment available in the field Reports of any accidental spillage to relevant authority 
• Contract documents and instructions provided to contractors 
• Any post spillage event monitoring records</t>
  </si>
  <si>
    <t>Detailed guidance on this requirement is provided in the Forest Service: 
• “Forest Harvesting and the Environment Guidelines” 
• “Forests and Water Quality Guidelines” 
• “Code of Best Forest Practice – Ireland”</t>
  </si>
  <si>
    <r>
      <t xml:space="preserve">Plans for accidental spillage are required in the Management Plan IPMS section 4.4.  Spill kits seen on site at </t>
    </r>
    <r>
      <rPr>
        <u/>
        <sz val="11"/>
        <rFont val="Cambria"/>
        <family val="1"/>
      </rPr>
      <t>KY102</t>
    </r>
    <r>
      <rPr>
        <sz val="11"/>
        <rFont val="Cambria"/>
        <family val="1"/>
      </rPr>
      <t xml:space="preserve"> and </t>
    </r>
    <r>
      <rPr>
        <u/>
        <sz val="11"/>
        <rFont val="Cambria"/>
        <family val="1"/>
      </rPr>
      <t>WD101</t>
    </r>
    <r>
      <rPr>
        <sz val="11"/>
        <rFont val="Cambria"/>
        <family val="1"/>
      </rPr>
      <t xml:space="preserve">. </t>
    </r>
  </si>
  <si>
    <t>CONSERVATION AND ENHANCEMENT OF BIODIVERSITY</t>
  </si>
  <si>
    <t>Protection of rare species and habitats</t>
  </si>
  <si>
    <t>6.1.1</t>
  </si>
  <si>
    <t>National Parks and statutorily designated areas shall be identified and mapped. Management in the form of notifiable actions shall be agreed in consultation with the relevant statutory agency.</t>
  </si>
  <si>
    <t>• Maps showing designated areas 
• Management Plans 
• Field Inspection 
• Documented evidence of consultation with statutory agencies</t>
  </si>
  <si>
    <t>Statutorily designated areas include established and proposed 
• Special Areas of Conservation (SACs) 
• Special Protection Areas (SPAs) 
• Natural Heritage Areas (NHAs) 
• Nature Reserves
Notifiable Actions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t>
  </si>
  <si>
    <r>
      <t xml:space="preserve">Site specific plans record designations. eg </t>
    </r>
    <r>
      <rPr>
        <u/>
        <sz val="11"/>
        <rFont val="Cambria"/>
        <family val="1"/>
      </rPr>
      <t>CN104</t>
    </r>
    <r>
      <rPr>
        <sz val="11"/>
        <rFont val="Cambria"/>
        <family val="1"/>
      </rPr>
      <t xml:space="preserve"> is within the 3km referral zone for the Boleybrack mountain SAC. Site </t>
    </r>
    <r>
      <rPr>
        <u/>
        <sz val="11"/>
        <rFont val="Cambria"/>
        <family val="1"/>
      </rPr>
      <t>WD101</t>
    </r>
    <r>
      <rPr>
        <sz val="11"/>
        <rFont val="Cambria"/>
        <family val="1"/>
      </rPr>
      <t xml:space="preserve"> is within 150m of Blackwater River SAC and within 6km of a Freshwater Pearl Mussel site and therefore required 'Form A: FPM Site Assessment', dated 13/2/2018, which set out requirements such as silt traps.</t>
    </r>
  </si>
  <si>
    <t>6.1.2</t>
  </si>
  <si>
    <t>Features and small areas of high biodiversity value shall be identified, mapped and managed to maintain or enhance biodiversity as the primary management objective.</t>
  </si>
  <si>
    <t>• Maps indicating presence of features / areas of high biodiversity value 
• Evidence of a pro active approach to the identification of these features and areas 
• Field Inspection 
• Management Plans</t>
  </si>
  <si>
    <t>Examples of such features and areas include veteran trees, hollow trees, ponds, old hedgerows, rocky outcrops etc. More comprehensive lists are provided in the Forest Service “Forest Biodiversity Guidelines” and in the Forest Service “Forestry Schemes Manual”.
These features and areas may include other non woodland semi-natural habitats e.g. moorland, heathland, wood pasture or grassland that is adjacent to or influenced by the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operations taking place.</t>
  </si>
  <si>
    <r>
      <t xml:space="preserve">Areas of Biodiversity Enhancement (ABE) are recorded and mapped on all sites and currently comprise 23% of the total area. These include setbacks for water features, habitats (eg hedges), ESB powerlines, archaeology, adjacent buildings and roads. Samples seen at </t>
    </r>
    <r>
      <rPr>
        <u/>
        <sz val="11"/>
        <rFont val="Cambria"/>
        <family val="1"/>
      </rPr>
      <t>CK103</t>
    </r>
    <r>
      <rPr>
        <sz val="11"/>
        <rFont val="Cambria"/>
        <family val="1"/>
      </rPr>
      <t xml:space="preserve"> (archeology), </t>
    </r>
    <r>
      <rPr>
        <u/>
        <sz val="11"/>
        <rFont val="Cambria"/>
        <family val="1"/>
      </rPr>
      <t>LK108</t>
    </r>
    <r>
      <rPr>
        <sz val="11"/>
        <rFont val="Cambria"/>
        <family val="1"/>
      </rPr>
      <t xml:space="preserve"> (ESB, aquatic zone), </t>
    </r>
    <r>
      <rPr>
        <u/>
        <sz val="11"/>
        <rFont val="Cambria"/>
        <family val="1"/>
      </rPr>
      <t>RN127</t>
    </r>
    <r>
      <rPr>
        <sz val="11"/>
        <rFont val="Cambria"/>
        <family val="1"/>
      </rPr>
      <t xml:space="preserve"> (aquatic zone). Managers and operators were fully aware of such features and their protection.  </t>
    </r>
  </si>
  <si>
    <t>6.1.3</t>
  </si>
  <si>
    <t>Where a rare or endangered species is known to be present in the woodland, the relevant statutory authority shall be notified and appropriate management shall be agreed with them.</t>
  </si>
  <si>
    <t>Evidence of consultation and agreement with statutory authority.</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</si>
  <si>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t>
  </si>
  <si>
    <r>
      <t xml:space="preserve">At </t>
    </r>
    <r>
      <rPr>
        <u/>
        <sz val="11"/>
        <rFont val="Cambria"/>
        <family val="1"/>
      </rPr>
      <t>KY102</t>
    </r>
    <r>
      <rPr>
        <sz val="11"/>
        <rFont val="Cambria"/>
        <family val="1"/>
      </rPr>
      <t xml:space="preserve"> the forest is within the 3km referral zone for Ballagh Bog. The road application was approved 27/10/22 and included an Appropriate Assessment Determination dated 26/8/22 which screened in the Greater Horseshoe Bat and detailed mitigation for the felling programme, such as retaining scrub and stopping felling works one hour before dusk and one hour before dawn.</t>
    </r>
  </si>
  <si>
    <t xml:space="preserve">Maintenance of biodiversity and ecological functions </t>
  </si>
  <si>
    <t>6.2.1</t>
  </si>
  <si>
    <t>A minimum of 15% of the WMU area shall be managed with conservation and biodiversity as the primary objective. This shall include a minimum of 10% retained woodland and/or scrub habitat.</t>
  </si>
  <si>
    <t>• Maps showing areas where biodiversity is a primary objective 
• Field inspections 
• Management plan</t>
  </si>
  <si>
    <t>Management in these areas should be in accordance with the Forest Service “Forest Biodiversity Guidelines”.
This area can be inclusive of: 
• areas and features identified in 6.1.1 and 6.1.2 
• areas retained as part of the restructuring requirements outlined in 3.2.3 and 3.4.2 
• areas being restored to semi-natural woodland or non-woodland habitats as outlined in requirements 3.5.1, 6.3.1, and 6.3.2.</t>
  </si>
  <si>
    <t>6.2.2</t>
  </si>
  <si>
    <t>Standing and fallen deadwood habitats and some over-mature trees shall be retained throughout the woodland where this does not compromise the safety of the public or forestry workers or the health of the woodland.</t>
  </si>
  <si>
    <t xml:space="preserve">• Harvesting contracts
• Field inspections
• Management plan.
• Discussions with forest owner/manager, staff and contractors
</t>
  </si>
  <si>
    <t>Guidance on the retention of standing and fallen deadwood and over-mature trees is provided in the Forest Service “Forest Biodiversity Guidelines”.</t>
  </si>
  <si>
    <t>Standing and fallen deadwood is present in maturing stands of spruce and in areas of broadleaf and especially in retained hedgerows with ash. Fallen deadwood is also abundant in harvesting sites in the form of brash, tops and discarded harvested stems. Note that there is currently no method of monitoring this objective. See Minor CAR 2024.1 under 2.3.2.</t>
  </si>
  <si>
    <t xml:space="preserve">Conservation of semi-natural woodlands and plantations on old woodland sites </t>
  </si>
  <si>
    <t>Woodland areas identified as semi-natural woodland shall:
a) not be converted to plantations or non-forest land.
b) be managed using a low impact silvicultural system
c) follow the prescriptions of any plan agreed in consultation with the National Parks and Wildlife Service
Adverse ecological impacts of non-native species shall be monitored in semi-natural woodlands.</t>
  </si>
  <si>
    <t>• Maps showing any semi-natural woodlands 
• Field inspections 
• Management planning documentation agreed with the National parks and Wildlife Service 
• Monitoring records</t>
  </si>
  <si>
    <t>A National Survey of Native Woodlands was completed in 2009 on behalf of the National Parks and Wildlife Service.
Areas of semi-natural woodland not identified in the above survey will also exist and this survey should not be regarded as an exhaustive record.</t>
  </si>
  <si>
    <t>No semi-natural woodland or plantations on old woodland sites assessed during RA audit. There is some semi-natural woodland as part of the ABE and this is managed by minimal intervention / long term retention.</t>
  </si>
  <si>
    <t>6.3.2</t>
  </si>
  <si>
    <t>Forest owners and managers shall: 
• identify action which will progressively improve the biodiversity, environmental and cultural values of plantations on old woodland sites (POWS), considering the site, landscape context and management objectives. 
•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 implement management prescriptions that ensure that:
   o field assessments are carried out prior to planned operations to ensure remnant features are safeguarded
   o operations are implemented in a manner that does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</si>
  <si>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 Maps showing any POWS and highlighting remnant features 
• Assessment of current state of biodiversity and heritage value of POWS and associated features 
• Written management strategy for any POWS 
• Field inspections 
• Monitoring plan and completed records</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</si>
  <si>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</si>
  <si>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No POWS sites</t>
  </si>
  <si>
    <t>6.3.3</t>
  </si>
  <si>
    <t>Where appropriate and possible, forest owners / managers shall use natural regeneration or, in the case of native species, planting stock of native provenance.
In the case of semi-natural woodlands, natural regeneration and seed / planting stock of native provenance shall be the only means of regeneration used.
In the case of POWS, where native species are being sown or planted, only seed and planting stock of native provenance shall be used.</t>
  </si>
  <si>
    <t>• Provenance certificates 
• Field inspections</t>
  </si>
  <si>
    <t>Forest nurseries trace the source of all seed used in their production of transplants and provide provenance certificates for all transplants sold.
The island of Ireland is considered a single provenance for all native species.
In the case of use of non-native species and provenances there should be clear justification on grounds such as tree vigour or timber quality.
A list of tree species native to Ireland is provided in Appendix F.</t>
  </si>
  <si>
    <t>No semi-natural woods or POWS</t>
  </si>
  <si>
    <t xml:space="preserve">Game management </t>
  </si>
  <si>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(see 5.1.3).</t>
  </si>
  <si>
    <t>• Licences from National Parks &amp; Wildlife Service and Gardaí 
• Letting agreements 
• Records of hunters qualifications 
• Field inspections 
• Hunting records (including dates, numbers, species, ages, sex and location) 
• Insurance records 
• Discussions with forest owner / manager</t>
  </si>
  <si>
    <t>Wildlife management is legislated for in the Wildlife Act (1976) and the Wildlife Amendment Act (2000).
Deer hunting licences are issued by the National Parks and Wildlife Service and require written permission from the landowner in question.</t>
  </si>
  <si>
    <r>
      <t xml:space="preserve">At most sites there is no game management. At </t>
    </r>
    <r>
      <rPr>
        <u/>
        <sz val="11"/>
        <rFont val="Cambria"/>
        <family val="1"/>
      </rPr>
      <t>KY102</t>
    </r>
    <r>
      <rPr>
        <sz val="11"/>
        <rFont val="Cambria"/>
        <family val="1"/>
      </rPr>
      <t xml:space="preserve"> there is an agreement with a stalker to shoot for sport in addition to his own adjacent forest. Gun licence valid to 11/12/24, insurance to 4/10/24, NPWS licence issued 1/8/23 (copies seen).</t>
    </r>
  </si>
  <si>
    <t>Game management shall not be so intense as to cause long-term or widespread negative impacts on the woodland ecosystem.</t>
  </si>
  <si>
    <t>• Management planning documentation and specific game management plans 
• Field inspections</t>
  </si>
  <si>
    <t>Feeding and rearing areas should be located in areas where there will be low impact on ground flora.
Some predator species are legally protected and predator control should only be carried out if: 
• In compliance with the law 
• Carefully planned 
• Species specific 
• Only carried out when essential 
• Aimed at reducing rather than eradicating predator populations</t>
  </si>
  <si>
    <t>No significant game management</t>
  </si>
  <si>
    <t>THE COMMUNITY</t>
  </si>
  <si>
    <t>Consultation</t>
  </si>
  <si>
    <t>7.1.1</t>
  </si>
  <si>
    <t>Local people and relevant organisations and interest groups shall be made aware that: 
• New or revised management planning documentation, as specified in Section 2.1, is being produced 
• A new or revised Forest Service scheme application and associated documents are available for inspection 
• High impact operations i.e. clearfelling and road construction, are planned 
• New or revised design plans are being produced 
• The woodland is being evaluated for certification
The forest owner / manager shall ensure there is full co-operation with the Forest Service and other statutory consultation processes. The owner / manager shall consult adequately with local people and relevant organisations and make a reasonable response to issues raised or requests for ongoing dialogue and engagement.
At least 30 days shall be allowed for people to respond to notices, letters or meetings before certification.</t>
  </si>
  <si>
    <t>• Consultation with the Forest Service and other statutory agencies 
• Evidence of communication with stakeholders</t>
  </si>
  <si>
    <t>For all grant and felling licence applications, the Forest Service operate a referral and notification system the details of which are presented in Appendix E.
The forest owner / manager should be able to justify the level of consultation undertaken and the certification body will look for corroborating evidence.
Examples of methods for making people and relevant organisations aware include: 
• Statutory consultations by the Forest Service on the forest owner’s behalf 
• Voluntary consultation with relevant bodies 
• Letters to individuals or groups 
• Temporary or permanent signs in or near the affected woodland 
• Information in local press / media (including internet) 
• Meetings
The certification body is also required to consult with relevant stakeholders as part of the certification audit.</t>
  </si>
  <si>
    <r>
      <t xml:space="preserve">All sites visited had Arbor signs on the gate with contact details for the relevant forester. Also signs about certification and relevant operations. Consultation undertaken by Soil Association for this RA audit received no responses. Applications for planting, roading, felling all require public consultation and sometimes appeals. Managers appeared well acquainted with neighbours. Eg </t>
    </r>
    <r>
      <rPr>
        <u/>
        <sz val="11"/>
        <rFont val="Cambria"/>
        <family val="1"/>
      </rPr>
      <t>WD101</t>
    </r>
    <r>
      <rPr>
        <sz val="11"/>
        <rFont val="Cambria"/>
        <family val="1"/>
      </rPr>
      <t xml:space="preserve"> sign seen dated 26/3/24 re felling, with licence number, commencement date, area, contact details.</t>
    </r>
  </si>
  <si>
    <r>
      <t xml:space="preserve">All sites visited had Arbor signs on the gate with contact details for the relevant forester. Also signs about certification and relevant operations. Consultation undertaken by Soil Association for this audit received no responses. Licences for felling and roading go through public consultation. eg </t>
    </r>
    <r>
      <rPr>
        <b/>
        <sz val="11"/>
        <rFont val="Cambria"/>
        <family val="1"/>
      </rPr>
      <t>LK110 Knockdown</t>
    </r>
    <r>
      <rPr>
        <sz val="11"/>
        <rFont val="Cambria"/>
        <family val="1"/>
      </rPr>
      <t xml:space="preserve"> road approval dated 1/3/24, </t>
    </r>
    <r>
      <rPr>
        <b/>
        <sz val="11"/>
        <rFont val="Cambria"/>
        <family val="1"/>
      </rPr>
      <t>CE201 Killuran Beg</t>
    </r>
    <r>
      <rPr>
        <sz val="11"/>
        <rFont val="Cambria"/>
        <family val="1"/>
      </rPr>
      <t xml:space="preserve"> felling licence dated 14/11/2018 valid for 10 years.</t>
    </r>
  </si>
  <si>
    <t>7.1.2</t>
  </si>
  <si>
    <t>Records shall be kept of consultation undertaken, resulting actions and responses.</t>
  </si>
  <si>
    <t>• Consultation records 
• Discussions with stakeholders</t>
  </si>
  <si>
    <t>Records can be in the form of a log or diary but should clearly record the identity of the consultee, the matter discussed, the views of the consultee and any resulting actions from the meeting or reasons for non-acceptance of the consultees suggestions.</t>
  </si>
  <si>
    <t>Comments from 3rd parties and neighbours are recorded on the 'Site Tracker', showing dates and responses. Samples seen. Signs were seen at all sites with contact details.</t>
  </si>
  <si>
    <r>
      <t xml:space="preserve">The 'Site Tracker' records issues and responses. No examples from sample sites but email correspondance seen with </t>
    </r>
    <r>
      <rPr>
        <b/>
        <sz val="11"/>
        <rFont val="Cambria"/>
        <family val="1"/>
      </rPr>
      <t>WH101 &amp; 102 Westmeath</t>
    </r>
    <r>
      <rPr>
        <sz val="11"/>
        <rFont val="Cambria"/>
        <family val="1"/>
      </rPr>
      <t xml:space="preserve"> regarding storm damage 2/4/25.</t>
    </r>
  </si>
  <si>
    <t>Woodland access and recreation including traditional and permissive use rights</t>
  </si>
  <si>
    <t>7.2.1</t>
  </si>
  <si>
    <t>Legal, customary and traditional use rights relating to forest access shall be clarified, recognized and respected.</t>
  </si>
  <si>
    <t>• Documentation or maps of all existing permissive and traditional uses of the woodland 
• Evidence of discussions with interested parties 
• Field observations of public rights of way 
• Evidence presented to justify any restriction to permissive or traditional uses.</t>
  </si>
  <si>
    <t>See also Section 1.1.3.</t>
  </si>
  <si>
    <r>
      <t xml:space="preserve">Rights of Way are recorded on site maps, including ESB electricity lines. The government website 'landdirect.ie' includes layers for rights of way and these are cross-checked with site maps. No traditional or permissive uses noted. Planting approval requires documentation on rights of way, providing a further safeguard. At </t>
    </r>
    <r>
      <rPr>
        <u/>
        <sz val="11"/>
        <rFont val="Cambria"/>
        <family val="1"/>
      </rPr>
      <t>LM109</t>
    </r>
    <r>
      <rPr>
        <sz val="11"/>
        <rFont val="Cambria"/>
        <family val="1"/>
      </rPr>
      <t xml:space="preserve"> a right of way across FGL land was agreed with a neighbour, email correspondance seen dated 8/3/22.</t>
    </r>
  </si>
  <si>
    <r>
      <t>CE201 Killuran Beg</t>
    </r>
    <r>
      <rPr>
        <sz val="11"/>
        <rFont val="Cambria"/>
        <family val="1"/>
      </rPr>
      <t>: public right of way is recorded in the FGL Site Specific Details and marked on map. Managers are also aware that publicly funded forest roads are de facto public rights of way, though they are rarely used.</t>
    </r>
    <r>
      <rPr>
        <b/>
        <sz val="11"/>
        <rFont val="Cambria"/>
        <family val="1"/>
      </rPr>
      <t xml:space="preserve"> </t>
    </r>
    <r>
      <rPr>
        <sz val="11"/>
        <rFont val="Cambria"/>
        <family val="1"/>
      </rPr>
      <t>No customary or traditional uses noted at sample sites.</t>
    </r>
    <r>
      <rPr>
        <b/>
        <sz val="11"/>
        <rFont val="Cambria"/>
        <family val="1"/>
      </rPr>
      <t xml:space="preserve">  LK110 Knockdown</t>
    </r>
    <r>
      <rPr>
        <sz val="11"/>
        <rFont val="Cambria"/>
        <family val="1"/>
      </rPr>
      <t xml:space="preserve"> has just had a road completed in association with the neighbouring landowner. Letter of confirmation from neighbour seen dated 26/11/20. Forest Road approval licence dated 1/3/24 for 1053m length.</t>
    </r>
  </si>
  <si>
    <t>7.2.2</t>
  </si>
  <si>
    <t>The forest owner / manager will positively consider any reasonable and formal request for access to the forest for recreational or educational purposes. The forest owner / manager may refuse such a request in certain circumstances.</t>
  </si>
  <si>
    <t>• Evidence of discussions with interested parties 
• Field observations 
• Evidence presented to justify any refusal of access following a formal request 
• Discussions with the forest owner / manager</t>
  </si>
  <si>
    <t>Examples of circumstances where access may be denied are: 
• Small woodlands that are a private amenity 
• Areas adjoining dwellings or private gardens 
• Woodlands where there is evidence of serious and sustained abuse or damage 
• Woodlands with features or areas that may be particularly vulnerable to disturbance • Where there may be public safety concerns 
• When access will jeopardise other enterprises or recreational activities on the land 
• Where there is a cost to the forest owner</t>
  </si>
  <si>
    <r>
      <t xml:space="preserve">Managers do positively consider such requests. At </t>
    </r>
    <r>
      <rPr>
        <u/>
        <sz val="11"/>
        <rFont val="Cambria"/>
        <family val="1"/>
      </rPr>
      <t>CN104</t>
    </r>
    <r>
      <rPr>
        <sz val="11"/>
        <rFont val="Cambria"/>
        <family val="1"/>
      </rPr>
      <t xml:space="preserve"> the proposed 'Cavan Way' will pass though the site. Email conversation seen from 2020.</t>
    </r>
  </si>
  <si>
    <t>Managers confirmed that they would consider such requests positively, but no such requests have been made in the last year.</t>
  </si>
  <si>
    <t>Sites with recognised specific historical, cultural or spiritual significance</t>
  </si>
  <si>
    <t>Sites with recognised specific historical, cultural or spiritual significance shall be mapped and protected or managed in a way that takes due regard of the significance of the site.</t>
  </si>
  <si>
    <t>• Maps 
• Field inspections 
• Management Plans</t>
  </si>
  <si>
    <t>Such sites may include archaeological sites, historic monuments, holy wells, mass paths etc.</t>
  </si>
  <si>
    <r>
      <t xml:space="preserve">Archaeological features are mapped and protected. eg </t>
    </r>
    <r>
      <rPr>
        <u/>
        <sz val="11"/>
        <rFont val="Cambria"/>
        <family val="1"/>
      </rPr>
      <t>CK103</t>
    </r>
    <r>
      <rPr>
        <sz val="11"/>
        <rFont val="Cambria"/>
        <family val="1"/>
      </rPr>
      <t xml:space="preserve"> a 'fulacht fiadh' archaeological site was mapped just north of the forest site, but its protection zone covered part of the new road entrance. So additional approval for 'Road CN82710 Dromiscane, Co. Cork' was given 22/5/2019 and works undertaken in spring 2024. Managers showed good awareness of sites and protective setbacks. At </t>
    </r>
    <r>
      <rPr>
        <u/>
        <sz val="11"/>
        <rFont val="Cambria"/>
        <family val="1"/>
      </rPr>
      <t>SL104</t>
    </r>
    <r>
      <rPr>
        <sz val="11"/>
        <rFont val="Cambria"/>
        <family val="1"/>
      </rPr>
      <t xml:space="preserve"> a listed monument was found and so managers commissioned a report dated March 2024 with recommendations for management. Mitigations seen on site.</t>
    </r>
  </si>
  <si>
    <r>
      <rPr>
        <b/>
        <sz val="11"/>
        <rFont val="Cambria"/>
        <family val="1"/>
      </rPr>
      <t>CK102 Ballydaheen</t>
    </r>
    <r>
      <rPr>
        <sz val="11"/>
        <rFont val="Cambria"/>
        <family val="1"/>
      </rPr>
      <t xml:space="preserve"> has a 'fulacht fiadh' ('burnt mound') recorded in the Site Specific Details and on the site Biodiversity Operational map. The Felling Licence contains 'Archaeological Conditions' describing the feature and listing conditions to be adhered to during works. </t>
    </r>
  </si>
  <si>
    <t xml:space="preserve"> Rural economy</t>
  </si>
  <si>
    <t>The forest owner / manager shall promote the integration of woodlands into the local economy and respond positively to local requests for forest products and services subject to compliance with the management plan, the principle of sustained yield and an economic return for these products and services.</t>
  </si>
  <si>
    <t>• Evidence of reasonable provision for local employment and suppliers 
• Evidence of action taken on local or specialist market opportunities 
• Evidence of promoting or encouraging enterprises to strengthen and diversify the local economy</t>
  </si>
  <si>
    <t>Promotion of integration into the local economy may be achieved by: 
• Making reasonable provision for local employment for contractors and suppliers to provide services and supplies. 
• Allowing local or specialist markets opportunities to purchase small scale or specialist products 
• Promoting and encouraging enterprises which will strengthen and diversify the woodland or local economy
An example of how the forest owner / manager might help to diversify the processing industry is that a proportion of timber parcels are advertised and sold by open tender or auction.</t>
  </si>
  <si>
    <t>All operations use local contractors, services and mills.</t>
  </si>
  <si>
    <r>
      <t xml:space="preserve">The new Operational Monitoring Report phone app has check box for local requests for produce. Local contractors are used wherever possible, eg harvesting contractor at </t>
    </r>
    <r>
      <rPr>
        <b/>
        <sz val="11"/>
        <rFont val="Cambria"/>
        <family val="1"/>
      </rPr>
      <t>CE201 Killuran Beg</t>
    </r>
    <r>
      <rPr>
        <sz val="11"/>
        <rFont val="Cambria"/>
        <family val="1"/>
      </rPr>
      <t>. At the same site, a neighbour requested some sawlogs and this was agreed by email 10/4/25.</t>
    </r>
  </si>
  <si>
    <t>Minimising adverse impacts</t>
  </si>
  <si>
    <t>• Evidence that complaints have been recorded and dealt with constructively 
• Discussions with interested parties 
• Risk assessment records 
• Tree safety inspection records 
• Evidence of actions taken in response to identified risks</t>
  </si>
  <si>
    <t>Examples of impacts include: 
• Smoke 
• Timber haulage on minor roads close to the woodland 
• Natural hazards to operators and public e.g. unsafe trees</t>
  </si>
  <si>
    <r>
      <t xml:space="preserve">Risk assessments seen for all operations. Good understanding by managers and contractors. eg </t>
    </r>
    <r>
      <rPr>
        <u/>
        <sz val="11"/>
        <rFont val="Cambria"/>
        <family val="1"/>
      </rPr>
      <t>RN130</t>
    </r>
    <r>
      <rPr>
        <sz val="11"/>
        <rFont val="Cambria"/>
        <family val="1"/>
      </rPr>
      <t xml:space="preserve"> harvesting contract had appropriate risk assessment to protect public from risks. Signage at all sites is good. But see Minor CAR 2024.2 re stack height under 4.2.1.
Recently ash dieback has created a significant hazard from ash trees growing in roadside hedges. Managers recognise this risk and respond appropriately, but there is no system for mitigating risk to the public. The impacts of this non-compliance are limited in their temporal and spatial scale, and it does not result in a fundamental failure to achieve the objective of the certification requirement, so this is a </t>
    </r>
    <r>
      <rPr>
        <b/>
        <sz val="11"/>
        <rFont val="Cambria"/>
        <family val="1"/>
      </rPr>
      <t>Minor CAR</t>
    </r>
    <r>
      <rPr>
        <sz val="11"/>
        <rFont val="Cambria"/>
        <family val="1"/>
      </rPr>
      <t>.</t>
    </r>
  </si>
  <si>
    <t>Minor CAR 2024.3</t>
  </si>
  <si>
    <r>
      <t xml:space="preserve">The Site Visit Form is now on a phone app and has been amended to include a dropdown option for dangerous trees. Managers reported that this was a helpful addition. </t>
    </r>
    <r>
      <rPr>
        <b/>
        <sz val="11"/>
        <rFont val="Cambria"/>
        <family val="1"/>
      </rPr>
      <t>LK108 Highmount</t>
    </r>
    <r>
      <rPr>
        <sz val="11"/>
        <rFont val="Cambria"/>
        <family val="1"/>
      </rPr>
      <t xml:space="preserve">: Roadside tree has been identified as potentially dangerous. The large ash is currently fine but the small elm adjacent has been identified for felling by tree surgeon. </t>
    </r>
    <r>
      <rPr>
        <b/>
        <sz val="11"/>
        <rFont val="Cambria"/>
        <family val="1"/>
      </rPr>
      <t>CE201 Killuran Beg</t>
    </r>
    <r>
      <rPr>
        <sz val="11"/>
        <rFont val="Cambria"/>
        <family val="1"/>
      </rPr>
      <t xml:space="preserve"> harvesting contractor was clearing recent windblow and had all relevant health and safety documents, first aid kit, spill kit, operators certificates including in date first aid.  </t>
    </r>
    <r>
      <rPr>
        <b/>
        <sz val="11"/>
        <rFont val="Cambria"/>
        <family val="1"/>
      </rPr>
      <t>LM117 Gortnawaun</t>
    </r>
    <r>
      <rPr>
        <sz val="11"/>
        <rFont val="Cambria"/>
        <family val="1"/>
      </rPr>
      <t xml:space="preserve">: The harvesting operation is using a stacking area both sides of overhead power lines. These are well signed and marked with appropriate goalposts, seen on site.  </t>
    </r>
    <r>
      <rPr>
        <b/>
        <sz val="11"/>
        <rFont val="Cambria"/>
        <family val="1"/>
      </rPr>
      <t>LD101 Liscormick:</t>
    </r>
    <r>
      <rPr>
        <sz val="11"/>
        <rFont val="Cambria"/>
        <family val="1"/>
      </rPr>
      <t xml:space="preserve"> email 1/4/25 from manager to Longford County Council advising that clearance of storm damage is about to start and there will be additional timber haulage on local roads.</t>
    </r>
  </si>
  <si>
    <t xml:space="preserve"> FORESTRY WORKFORCE</t>
  </si>
  <si>
    <t>Health and safety</t>
  </si>
  <si>
    <t>8.1.1</t>
  </si>
  <si>
    <t>There shall be:
a) Compliance with Irish Health and Safety Legislation
b) Compliance with HSA approved Codes Of Practices
c) Emergency Plans for fire and other plans appropriate to the safe management of forests, employees and contractors
d) Health and safety training and information to any forestry employees in the necessary skills for the safe operation of tasks</t>
  </si>
  <si>
    <t>• Field observations to ensure that health and safety practices and procedures set out in safety statement and method statements are being implemented.
• Discussions with employees and contractors to determine that they have had sight of and are aware and understand the requirements of relevant safety statements and method statements for tasks being carried out in the forest. 
• Copies of the risk assessments and hazard identification are available to staff and contractors Records of training and the provision of appropriate information provided to employees and contractors. 
• Copies of all certification of competencies required in connection with the safe operation, use of equipment and control of forest operations 
• Record of contractors safety and methods statements 
• Records of insurance for Public and Employers liability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</si>
  <si>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 S18. Protective and Preventative measures 
• S19. Hazard Identification and risk assessment. 
• S20. Provision of the Safety statement 
• S21. Duties of Employees to cooperate with employers
Relevant legislation and guidance also includes: 
• The safety, health and welfare at work, General Applications Regulations 2007. 
• The safety, health and welfare at work, General Applications Regulations 1993 (S.I. No. 44/1993), Part X which covers regulation with regard to notification of accidents and dangerous occurrences. 
• The Safety toolkit and short guide to the general Application regulations 2007 (Small business edition) 
• HSA Guidelines on Risk Assessments and Safety Statements 
• HSA Guide to the Safety, Health and welfare at Work Act 2005 
• HSA Guide to workplace Safety and Health Management.</t>
  </si>
  <si>
    <r>
      <t xml:space="preserve">a) No observed cases of non-compliance. Managers and contractors showed good knowledge of safety.
b) No observed cases on non-compliance (except CAR  2024.2 re timber stacks).
c) Emergency plans seen in operational documents eg </t>
    </r>
    <r>
      <rPr>
        <u/>
        <sz val="11"/>
        <rFont val="Cambria"/>
        <family val="1"/>
      </rPr>
      <t>KY102</t>
    </r>
    <r>
      <rPr>
        <sz val="11"/>
        <rFont val="Cambria"/>
        <family val="1"/>
      </rPr>
      <t xml:space="preserve"> roading contract and </t>
    </r>
    <r>
      <rPr>
        <u/>
        <sz val="11"/>
        <rFont val="Cambria"/>
        <family val="1"/>
      </rPr>
      <t>WD101</t>
    </r>
    <r>
      <rPr>
        <sz val="11"/>
        <rFont val="Cambria"/>
        <family val="1"/>
      </rPr>
      <t xml:space="preserve"> harvesting contract.
d) Arbor office maintain record of qualifications on spreadsheet, copy seen. Records seen for harvesting gang in the south. Confirmed on site by harvesting contractors at </t>
    </r>
    <r>
      <rPr>
        <u/>
        <sz val="11"/>
        <rFont val="Cambria"/>
        <family val="1"/>
      </rPr>
      <t>RN130</t>
    </r>
    <r>
      <rPr>
        <sz val="11"/>
        <rFont val="Cambria"/>
        <family val="1"/>
      </rPr>
      <t xml:space="preserve"> who had FMO card, 1st Aid + Forestry, Manual Handling in date.</t>
    </r>
  </si>
  <si>
    <t>Training and continuing development</t>
  </si>
  <si>
    <t>8.2.1</t>
  </si>
  <si>
    <t xml:space="preserve">Only those with relevant qualifications, training and/or experience shall be engaged to carry out any work unless working under proper supervision if they are currently undergoing training.  </t>
  </si>
  <si>
    <r>
      <rPr>
        <b/>
        <sz val="11"/>
        <rFont val="Cambria"/>
        <family val="1"/>
      </rPr>
      <t>All woodlands:</t>
    </r>
    <r>
      <rPr>
        <sz val="11"/>
        <rFont val="Cambria"/>
        <family val="1"/>
      </rPr>
      <t xml:space="preserve">
• Copies of appropriate certificates of competence
• Discussions with staff and contractors
• System to ensure that only contractors who are appropriately trained or supervised work in the woodland
• No evidence of personnel without relevant training, experience or qualifications working in the woodland.</t>
    </r>
    <r>
      <rPr>
        <b/>
        <sz val="11"/>
        <rFont val="Cambria"/>
        <family val="1"/>
      </rPr>
      <t xml:space="preserve">
</t>
    </r>
    <r>
      <rPr>
        <sz val="11"/>
        <rFont val="Cambria"/>
        <family val="1"/>
      </rPr>
      <t>• Documented training programme for staff
• Documented system to ensure that only contractors who are appropriately trained or supervised work in the woodland
• Training records for all staff.</t>
    </r>
  </si>
  <si>
    <t>There are a number of different training providers in Irish forestry and training courses are co-ordinated by Forest Training and Education Ireland (FTEI) who are funded by the Forest Service.</t>
  </si>
  <si>
    <r>
      <t xml:space="preserve">Arbor office maintain record of qualifications on spreadsheet, copy seen. Records seen for harvesting gang in the south. Confirmed on site by harvesting contractors at </t>
    </r>
    <r>
      <rPr>
        <u/>
        <sz val="11"/>
        <rFont val="Cambria"/>
        <family val="1"/>
      </rPr>
      <t>RN130</t>
    </r>
    <r>
      <rPr>
        <sz val="11"/>
        <rFont val="Cambria"/>
        <family val="1"/>
      </rPr>
      <t xml:space="preserve"> who had FMO card, 1st Aid + Forestry, Manual Handling in date.</t>
    </r>
  </si>
  <si>
    <t>8.2.2</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</si>
  <si>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</si>
  <si>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 Discussions with staff and contractors 
• Records of training courses / field days attended</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</si>
  <si>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include: 
• The Society of Irish Foresters 
• The Irish Farmers Association 
• The Irish Timber Growers Association 
• Pro Silva Ireland 
• Teagasc 
• Irish Natural Forestry Foundation 
• The Tree Council of Ireland</t>
  </si>
  <si>
    <t>Arbor foresters are on the Register of Foresters, run by the Society of Irish Foresters. Records seen dated 15/3/24. In order to remain on the list, foresters must undertake annual CPD.</t>
  </si>
  <si>
    <t>Workers Employment rights</t>
  </si>
  <si>
    <t>Employers shall conform with all Irish related employment legislation, regulations, codes of practice and guidelines.</t>
  </si>
  <si>
    <t>• No evidence of non-compliance 
• Discussions with workers</t>
  </si>
  <si>
    <t>Workers employment rights are enshrined in law and in a number of International Labour Organisation (ILO) Conventions as detailed in Appendix C.
Employers, in the discharge of their responsibilities to their employees, must take into consideration all fair employment practice.</t>
  </si>
  <si>
    <t>Employees confirmed that there was no non-compliance.</t>
  </si>
  <si>
    <t xml:space="preserve"> Insurance</t>
  </si>
  <si>
    <t>Forest Owners/managers, employers and contractors shall hold adequate public liability and employer’s liability insurance, copies of which are available for inspection.</t>
  </si>
  <si>
    <t>• Insurance documents.</t>
  </si>
  <si>
    <t>Arbor have Employers and Public Liability Insurance to 25/9/24 and Professional Indemnity to 27/9/24. Foraois Growth Ltd have Public Liability to 28/6/24.</t>
  </si>
  <si>
    <t>Section</t>
  </si>
  <si>
    <t>RA</t>
  </si>
  <si>
    <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</si>
  <si>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</si>
  <si>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</si>
  <si>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</si>
  <si>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</si>
  <si>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</si>
  <si>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</si>
  <si>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</si>
  <si>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</si>
  <si>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</si>
  <si>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No stakeholder comments received</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</si>
  <si>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</si>
  <si>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</si>
  <si>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</si>
  <si>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</si>
  <si>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</si>
  <si>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</si>
  <si>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</si>
  <si>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</si>
  <si>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</si>
  <si>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</si>
  <si>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</si>
  <si>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</si>
  <si>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</si>
  <si>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</si>
  <si>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</si>
  <si>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</si>
  <si>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</si>
  <si>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</si>
  <si>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</si>
  <si>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</si>
  <si>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</si>
  <si>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</si>
  <si>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</si>
  <si>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</si>
  <si>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</si>
  <si>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</si>
  <si>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</si>
  <si>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</si>
  <si>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</si>
  <si>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</si>
  <si>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</si>
  <si>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</si>
  <si>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</si>
  <si>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</si>
  <si>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</si>
  <si>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Lodgepole Pine</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</si>
  <si>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</si>
  <si>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</si>
  <si>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</si>
  <si>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</si>
  <si>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</si>
  <si>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</si>
  <si>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</si>
  <si>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</si>
  <si>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</si>
  <si>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</si>
  <si>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</si>
  <si>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</si>
  <si>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</si>
  <si>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</si>
  <si>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</si>
  <si>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</si>
  <si>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</si>
  <si>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</si>
  <si>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</si>
  <si>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</si>
  <si>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</si>
  <si>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</si>
  <si>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</si>
  <si>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</si>
  <si>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</si>
  <si>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</si>
  <si>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</si>
  <si>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</si>
  <si>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</si>
  <si>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</si>
  <si>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</si>
  <si>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</si>
  <si>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</si>
  <si>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Other (specify)</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</si>
  <si>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</si>
  <si>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</si>
  <si>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</si>
  <si>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</si>
  <si>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Y/N</t>
  </si>
  <si>
    <t>The group entity is a clearly defined independent legal entity.</t>
  </si>
  <si>
    <t>The Group entity shall comply with legal obligations for registration and payment of applicable fees and taxes</t>
  </si>
  <si>
    <t>The Group entity shall have a written public policy of commitment to the FSC Principles and Criteria. (FSC Assessments only)</t>
  </si>
  <si>
    <t>The structure of the group is clearly defined and documented.  There is an organisational chart showing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</si>
  <si>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</si>
  <si>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</si>
  <si>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</si>
  <si>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entity shall appoint a management representative as having overall responsibility and authority for the Group entity‘s compliance with all applicable requirements of this standard.</t>
  </si>
  <si>
    <t>The Group entity shall define training needs and implement training activities and/or communication strategies relevant to the implementation of the applicable standards.</t>
  </si>
  <si>
    <t>Qualification requirements for people working on sites within the group scheme are documented and adhered to.</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</si>
  <si>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</si>
  <si>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</si>
  <si>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</si>
  <si>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</si>
  <si>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</si>
  <si>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</si>
  <si>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</si>
  <si>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</si>
  <si>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</si>
  <si>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</si>
  <si>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</si>
  <si>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</si>
  <si>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</si>
  <si>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</si>
  <si>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</si>
  <si>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</si>
  <si>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</si>
  <si>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</si>
  <si>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</si>
  <si>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</si>
  <si>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</si>
  <si>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</si>
  <si>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</si>
  <si>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</si>
  <si>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</si>
  <si>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</si>
  <si>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</si>
  <si>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</si>
  <si>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</si>
  <si>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</si>
  <si>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</si>
  <si>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</si>
  <si>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Group entities shall not issue any kind of certificates or declarations to their group members that could be confused with certificates issued by SA Cert to the scheme</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</si>
  <si>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</si>
  <si>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</si>
  <si>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</si>
  <si>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</si>
  <si>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There is a written and implemented procedure to inform SA Cert prior to each surveillance of a new member joining the scheme, or of a member leaving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</si>
  <si>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</si>
  <si>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</si>
  <si>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</si>
  <si>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</si>
  <si>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</si>
  <si>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</si>
  <si>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</si>
  <si>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</si>
  <si>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</si>
  <si>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</si>
  <si>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</si>
  <si>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</si>
  <si>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</si>
  <si>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</si>
  <si>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</si>
  <si>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</si>
  <si>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</si>
  <si>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</si>
  <si>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</si>
  <si>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</si>
  <si>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</si>
  <si>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</si>
  <si>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</si>
  <si>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</si>
  <si>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</si>
  <si>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</si>
  <si>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</si>
  <si>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</si>
  <si>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</si>
  <si>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</si>
  <si>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</si>
  <si>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</si>
  <si>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</si>
  <si>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</si>
  <si>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</si>
  <si>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</si>
  <si>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</si>
  <si>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</si>
  <si>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</si>
  <si>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</si>
  <si>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</si>
  <si>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</si>
  <si>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</si>
  <si>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</si>
  <si>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</si>
  <si>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</si>
  <si>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</si>
  <si>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</si>
  <si>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</si>
  <si>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</si>
  <si>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</si>
  <si>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</si>
  <si>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</si>
  <si>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</si>
  <si>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</si>
  <si>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</si>
  <si>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</si>
  <si>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</si>
  <si>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</si>
  <si>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</si>
  <si>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</si>
  <si>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</si>
  <si>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</si>
  <si>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</si>
  <si>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</si>
  <si>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</si>
  <si>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</si>
  <si>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</si>
  <si>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 xml:space="preserve">Foraois Growth Ltd. </t>
  </si>
  <si>
    <t>6th floor, 2 Grand Canal Square</t>
  </si>
  <si>
    <t>Dublin 2</t>
  </si>
  <si>
    <t>DO2 A342</t>
  </si>
  <si>
    <t>Foraois Growth Ltd forests</t>
  </si>
  <si>
    <t>various - 139 geographic units managed as single FMU*)</t>
  </si>
  <si>
    <t>Arbor Forest</t>
  </si>
  <si>
    <t>Roundwood, fuelwood</t>
  </si>
  <si>
    <t>some sites in SPA / SAC areas</t>
  </si>
  <si>
    <t>2019, 2020, 2021, 2022, 2023, 2024, 2025</t>
  </si>
  <si>
    <t>…</t>
  </si>
  <si>
    <t>Sampling methodology : PEFC</t>
  </si>
  <si>
    <t>drafted by:</t>
  </si>
  <si>
    <t>MR</t>
  </si>
  <si>
    <t xml:space="preserve">Approved </t>
  </si>
  <si>
    <t>AD</t>
  </si>
  <si>
    <t>Reference</t>
  </si>
  <si>
    <t>FM PEFC ST 1002 2010 Group FM Certification &amp; IAF Mandatory Document for the Certification of Multiple Sites Based on Sampling – IAF MD 1:2007</t>
  </si>
  <si>
    <t>Application date</t>
  </si>
  <si>
    <t>Below are the minimum sampling requirements to be used.  SA Cert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</si>
  <si>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</si>
  <si>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</si>
  <si>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</si>
  <si>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</si>
  <si>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In Groups, sets of FMUs which are new at Surveillance should be sampled at MA rate (hence separate set below).</t>
  </si>
  <si>
    <t>When the organization has a hierarchical system of branches (e.g. head (central) office, national offices, regional offices, local branches), the sampling model for initial audit as defined in Step B below applies to each level.</t>
  </si>
  <si>
    <t xml:space="preserve">STEP A </t>
  </si>
  <si>
    <t>Calculate Risk</t>
  </si>
  <si>
    <t>STEP B</t>
  </si>
  <si>
    <t>Calculate no. of sites to visit</t>
  </si>
  <si>
    <t>STEP C</t>
  </si>
  <si>
    <t>Decide which sites to visit</t>
  </si>
  <si>
    <t>Summary Table</t>
  </si>
  <si>
    <t>1 MU with dispersed geographical units</t>
  </si>
  <si>
    <t xml:space="preserve">Total Units to sample </t>
  </si>
  <si>
    <t>STEP A</t>
  </si>
  <si>
    <t>Risk Factor</t>
  </si>
  <si>
    <t>Comment</t>
  </si>
  <si>
    <t>Score (High, Low, Medium)</t>
  </si>
  <si>
    <t>The size of the sites and number of employees (eg. more than 50 employees on a site)</t>
  </si>
  <si>
    <t>&lt;50 employees on all sites</t>
  </si>
  <si>
    <t>Low</t>
  </si>
  <si>
    <t>The complexity or risk level of the activity and of the management system;</t>
  </si>
  <si>
    <t>Simple and straightforward management system</t>
  </si>
  <si>
    <t>Variations in working practices(eg. shift working);</t>
  </si>
  <si>
    <t>High variation in working practices - different contractors at each site, different types of forest</t>
  </si>
  <si>
    <t>High</t>
  </si>
  <si>
    <t>Variations in activities undertaken;</t>
  </si>
  <si>
    <t>See above : High</t>
  </si>
  <si>
    <t>Significance and extent of aspects and associated impacts for environmental management systems (EMS)</t>
  </si>
  <si>
    <t>low impact management</t>
  </si>
  <si>
    <t>Records of complaints and other relevant aspects of corrective and preventive action</t>
  </si>
  <si>
    <t>no complaints received and relatively few CARs</t>
  </si>
  <si>
    <t>Multinational?</t>
  </si>
  <si>
    <t>all in one country</t>
  </si>
  <si>
    <t>Results of internal audits and management review</t>
  </si>
  <si>
    <t>Previous year's internal audits show low number corrective actions</t>
  </si>
  <si>
    <t>TOTAL</t>
  </si>
  <si>
    <t>Medium</t>
  </si>
  <si>
    <t>Risk</t>
  </si>
  <si>
    <t>no. FMUs</t>
  </si>
  <si>
    <t>Surv</t>
  </si>
  <si>
    <t>Low Risk</t>
  </si>
  <si>
    <t>Where the management system has proved to be effective over a period of three years formula at RA can be 0.8* SQRT</t>
  </si>
  <si>
    <t>Medium Risk</t>
  </si>
  <si>
    <t>High Risk</t>
  </si>
  <si>
    <t>Sites added at Surveillance:</t>
  </si>
  <si>
    <t>Decide which sites to visit based on the following factors:</t>
  </si>
  <si>
    <t>Results of internal site audits and management reviews or previous certification audits;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</si>
  <si>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</si>
  <si>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</si>
  <si>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</si>
  <si>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</si>
  <si>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</si>
  <si>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</si>
  <si>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</si>
  <si>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Differences in culture, language and regulatory requirements; and</t>
  </si>
  <si>
    <t>Geographical dispersion.</t>
  </si>
  <si>
    <t>Soil Association  
Certification Decision</t>
  </si>
  <si>
    <t>Description of client / certificate holder</t>
  </si>
  <si>
    <t>Name:</t>
  </si>
  <si>
    <t>Code:</t>
  </si>
  <si>
    <t># of sites:</t>
  </si>
  <si>
    <t>1 FMU</t>
  </si>
  <si>
    <t># of ha:</t>
  </si>
  <si>
    <t>Presence of indigenous people:</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</si>
  <si>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</si>
  <si>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</si>
  <si>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</si>
  <si>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</si>
  <si>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</si>
  <si>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</si>
  <si>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</si>
  <si>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</si>
  <si>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</si>
  <si>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</si>
  <si>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</si>
  <si>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</si>
  <si>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</si>
  <si>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</si>
  <si>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</si>
  <si>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</si>
  <si>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</si>
  <si>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</si>
  <si>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</si>
  <si>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</si>
  <si>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</si>
  <si>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</si>
  <si>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</si>
  <si>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</si>
  <si>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</si>
  <si>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</si>
  <si>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</si>
  <si>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</si>
  <si>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</si>
  <si>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</si>
  <si>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</si>
  <si>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</si>
  <si>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</si>
  <si>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</si>
  <si>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PEFC 100%</t>
  </si>
  <si>
    <t>Roundwood - Sawlogs and veneer logs, Pulpwood</t>
  </si>
  <si>
    <t>010000 - Roundwood
010100 - Sawlogs and veneer logs
010200 - Pulpwood</t>
  </si>
  <si>
    <t>1 - Coniferous
3 - Non-coniferous other</t>
  </si>
  <si>
    <t>Fuelwood</t>
  </si>
  <si>
    <t>020000 - Fuelwood and energy
020100 - Fuelwood</t>
  </si>
  <si>
    <t>Name: Antonia Dunwoody</t>
  </si>
  <si>
    <t>Signed:</t>
  </si>
  <si>
    <t>Date: 25/9/25</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</si>
  <si>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</si>
  <si>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</si>
  <si>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</si>
  <si>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</si>
  <si>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</si>
  <si>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</si>
  <si>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</si>
  <si>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</si>
  <si>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Roundwood</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</si>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</sst>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809]dd\ mmmm\ yyyy;@"/>
    <numFmt numFmtId="166" formatCode="[$€-2]\ #,##0;[Red]\-[$€-2]\ #,##0"/>
  </numFmts>
  <fonts count="104">
    <font>
      <sz val="11"/>
      <name val="Palatino"/>
      <family val="1"/>
    </font>
    <font>
      <sz val="10"/>
      <name val="Arial"/>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sz val="11"/>
      <color indexed="10"/>
      <name val="Palatino"/>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i/>
      <sz val="11"/>
      <color indexed="3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b/>
      <sz val="11"/>
      <color indexed="10"/>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sz val="11"/>
      <name val="Calibri"/>
      <family val="2"/>
    </font>
    <font>
      <i/>
      <sz val="11"/>
      <name val="Cambria"/>
      <family val="1"/>
    </font>
    <font>
      <u/>
      <sz val="11"/>
      <name val="Cambria"/>
      <family val="1"/>
    </font>
    <font>
      <sz val="11"/>
      <name val="Palatino"/>
    </font>
    <font>
      <sz val="10"/>
      <name val="Palatino"/>
      <family val="1"/>
    </font>
    <font>
      <sz val="11"/>
      <color indexed="8"/>
      <name val="Cambria"/>
      <family val="1"/>
    </font>
    <font>
      <u/>
      <sz val="11"/>
      <color indexed="8"/>
      <name val="Cambria"/>
      <family val="1"/>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b/>
      <sz val="10"/>
      <name val="Cambria"/>
      <family val="1"/>
      <scheme val="major"/>
    </font>
    <font>
      <b/>
      <sz val="12"/>
      <color indexed="18"/>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b/>
      <i/>
      <sz val="11"/>
      <color indexed="12"/>
      <name val="Cambria"/>
      <family val="1"/>
      <scheme val="major"/>
    </font>
    <font>
      <sz val="11"/>
      <color indexed="10"/>
      <name val="Cambria"/>
      <family val="1"/>
      <scheme val="major"/>
    </font>
    <font>
      <b/>
      <i/>
      <sz val="11"/>
      <name val="Cambria"/>
      <family val="1"/>
      <scheme val="major"/>
    </font>
    <font>
      <b/>
      <sz val="11"/>
      <color rgb="FFFF0000"/>
      <name val="Cambria"/>
      <family val="1"/>
      <scheme val="major"/>
    </font>
    <font>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i/>
      <sz val="11"/>
      <color indexed="12"/>
      <name val="Cambria"/>
      <family val="1"/>
      <scheme val="major"/>
    </font>
    <font>
      <sz val="11"/>
      <name val="Calibri"/>
      <family val="2"/>
      <scheme val="minor"/>
    </font>
    <font>
      <i/>
      <sz val="10"/>
      <color theme="3"/>
      <name val="Cambria"/>
      <family val="1"/>
      <scheme val="major"/>
    </font>
    <font>
      <b/>
      <i/>
      <sz val="10"/>
      <color theme="3"/>
      <name val="Cambria"/>
      <family val="1"/>
      <scheme val="major"/>
    </font>
    <font>
      <sz val="11"/>
      <color theme="1"/>
      <name val="Cambria"/>
      <family val="1"/>
      <scheme val="major"/>
    </font>
    <font>
      <sz val="11"/>
      <color rgb="FF1414B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sz val="11"/>
      <color rgb="FFFF0000"/>
      <name val="Palatino"/>
      <family val="1"/>
    </font>
    <font>
      <b/>
      <sz val="14"/>
      <name val="Cambria"/>
      <family val="1"/>
      <scheme val="major"/>
    </font>
    <font>
      <u/>
      <sz val="11"/>
      <name val="Cambria"/>
      <family val="1"/>
      <scheme val="major"/>
    </font>
    <font>
      <b/>
      <sz val="11"/>
      <color rgb="FF000000"/>
      <name val="Cambria"/>
      <family val="1"/>
      <scheme val="major"/>
    </font>
    <font>
      <i/>
      <u/>
      <sz val="11"/>
      <name val="Cambria"/>
      <family val="1"/>
      <scheme val="major"/>
    </font>
    <font>
      <sz val="11"/>
      <color rgb="FF000000"/>
      <name val="Cambria"/>
      <family val="1"/>
      <scheme val="major"/>
    </font>
    <font>
      <b/>
      <sz val="11"/>
      <color theme="1"/>
      <name val="Cambria"/>
      <family val="1"/>
      <scheme val="major"/>
    </font>
    <font>
      <sz val="9"/>
      <color theme="1"/>
      <name val="Cambria"/>
      <family val="1"/>
      <scheme val="major"/>
    </font>
    <font>
      <sz val="9"/>
      <name val="Cambria"/>
      <family val="1"/>
      <scheme val="major"/>
    </font>
    <font>
      <b/>
      <sz val="10"/>
      <color indexed="10"/>
      <name val="Cambria"/>
      <family val="1"/>
      <scheme val="major"/>
    </font>
    <font>
      <sz val="10"/>
      <color indexed="10"/>
      <name val="Cambria"/>
      <family val="1"/>
      <scheme val="major"/>
    </font>
    <font>
      <b/>
      <i/>
      <sz val="10"/>
      <name val="Cambria"/>
      <family val="1"/>
      <scheme val="major"/>
    </font>
    <font>
      <sz val="11"/>
      <color theme="3"/>
      <name val="Cambria"/>
      <family val="1"/>
      <scheme val="major"/>
    </font>
    <font>
      <sz val="14"/>
      <color rgb="FF0000FF"/>
      <name val="Cambria"/>
      <family val="1"/>
      <scheme val="major"/>
    </font>
    <font>
      <sz val="11"/>
      <color rgb="FF0000FF"/>
      <name val="Palatino"/>
      <family val="1"/>
    </font>
    <font>
      <b/>
      <i/>
      <sz val="12"/>
      <name val="Cambria"/>
      <family val="1"/>
      <scheme val="major"/>
    </font>
    <font>
      <sz val="24"/>
      <name val="Cambria"/>
      <family val="1"/>
      <scheme val="major"/>
    </font>
    <font>
      <u/>
      <sz val="11"/>
      <color theme="10"/>
      <name val="Palatino"/>
      <family val="1"/>
    </font>
  </fonts>
  <fills count="22">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49"/>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92CDDC"/>
        <bgColor indexed="64"/>
      </patternFill>
    </fill>
  </fills>
  <borders count="43">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s>
  <cellStyleXfs count="11">
    <xf numFmtId="0" fontId="0" fillId="0" borderId="0"/>
    <xf numFmtId="0" fontId="4" fillId="0" borderId="0"/>
    <xf numFmtId="0" fontId="49" fillId="0" borderId="0"/>
    <xf numFmtId="0" fontId="49" fillId="0" borderId="0"/>
    <xf numFmtId="0" fontId="49" fillId="0" borderId="0"/>
    <xf numFmtId="0" fontId="9" fillId="0" borderId="0"/>
    <xf numFmtId="0" fontId="1" fillId="0" borderId="0"/>
    <xf numFmtId="0" fontId="1" fillId="0" borderId="0"/>
    <xf numFmtId="0" fontId="4" fillId="0" borderId="0"/>
    <xf numFmtId="0" fontId="1" fillId="0" borderId="0"/>
    <xf numFmtId="0" fontId="103" fillId="0" borderId="0" applyNumberFormat="0" applyFill="0" applyBorder="0" applyAlignment="0" applyProtection="0"/>
  </cellStyleXfs>
  <cellXfs count="638">
    <xf numFmtId="0" fontId="0" fillId="0" borderId="0" xfId="0"/>
    <xf numFmtId="0" fontId="9" fillId="2" borderId="1" xfId="0" applyFont="1" applyFill="1" applyBorder="1"/>
    <xf numFmtId="49" fontId="12" fillId="0" borderId="0" xfId="0" applyNumberFormat="1" applyFont="1" applyAlignment="1">
      <alignment wrapText="1"/>
    </xf>
    <xf numFmtId="0" fontId="14" fillId="2" borderId="1" xfId="0" applyFont="1" applyFill="1" applyBorder="1" applyAlignment="1">
      <alignment horizontal="center" wrapText="1"/>
    </xf>
    <xf numFmtId="0" fontId="10" fillId="2" borderId="1" xfId="0" applyFont="1" applyFill="1" applyBorder="1" applyAlignment="1">
      <alignment wrapText="1"/>
    </xf>
    <xf numFmtId="49" fontId="13" fillId="0" borderId="0" xfId="0" applyNumberFormat="1" applyFont="1" applyAlignment="1">
      <alignment wrapText="1"/>
    </xf>
    <xf numFmtId="0" fontId="10" fillId="2" borderId="1" xfId="0" applyFont="1" applyFill="1" applyBorder="1" applyAlignment="1">
      <alignment vertical="top" wrapText="1"/>
    </xf>
    <xf numFmtId="0" fontId="11" fillId="2" borderId="1" xfId="0" applyFont="1" applyFill="1" applyBorder="1" applyAlignment="1">
      <alignment horizontal="center" wrapText="1"/>
    </xf>
    <xf numFmtId="49" fontId="13" fillId="3" borderId="2" xfId="0" applyNumberFormat="1" applyFont="1" applyFill="1" applyBorder="1" applyAlignment="1">
      <alignment wrapText="1"/>
    </xf>
    <xf numFmtId="49" fontId="12" fillId="0" borderId="3" xfId="0" applyNumberFormat="1" applyFont="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0" fontId="16" fillId="4" borderId="5" xfId="0" applyFont="1" applyFill="1" applyBorder="1" applyAlignment="1">
      <alignment vertical="top" wrapText="1"/>
    </xf>
    <xf numFmtId="0" fontId="17" fillId="0" borderId="6" xfId="0" applyFont="1" applyBorder="1" applyAlignment="1">
      <alignment vertical="top" wrapText="1"/>
    </xf>
    <xf numFmtId="0" fontId="19" fillId="4" borderId="7" xfId="0" applyFont="1" applyFill="1" applyBorder="1" applyAlignment="1">
      <alignment vertical="top" wrapText="1"/>
    </xf>
    <xf numFmtId="0" fontId="19" fillId="4" borderId="8" xfId="0" applyFont="1" applyFill="1" applyBorder="1" applyAlignment="1">
      <alignment vertical="top" wrapText="1"/>
    </xf>
    <xf numFmtId="0" fontId="18" fillId="0" borderId="9" xfId="0" applyFont="1" applyBorder="1" applyAlignment="1">
      <alignment vertical="top" wrapText="1"/>
    </xf>
    <xf numFmtId="0" fontId="17" fillId="0" borderId="10" xfId="0" applyFont="1" applyBorder="1" applyAlignment="1">
      <alignment vertical="top" wrapText="1"/>
    </xf>
    <xf numFmtId="0" fontId="17" fillId="0" borderId="4" xfId="0" applyFont="1" applyBorder="1" applyAlignment="1">
      <alignment vertical="top" wrapText="1"/>
    </xf>
    <xf numFmtId="0" fontId="18" fillId="0" borderId="11"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2" borderId="6" xfId="0" applyFont="1" applyFill="1" applyBorder="1" applyAlignment="1">
      <alignment vertical="top" wrapText="1"/>
    </xf>
    <xf numFmtId="0" fontId="17" fillId="2" borderId="10" xfId="0" applyFont="1" applyFill="1" applyBorder="1" applyAlignment="1">
      <alignment vertical="top" wrapText="1"/>
    </xf>
    <xf numFmtId="0" fontId="17" fillId="2" borderId="7" xfId="0" applyFont="1" applyFill="1" applyBorder="1" applyAlignment="1">
      <alignment vertical="top" wrapText="1"/>
    </xf>
    <xf numFmtId="0" fontId="19" fillId="4" borderId="4" xfId="0" applyFont="1" applyFill="1" applyBorder="1" applyAlignment="1">
      <alignment vertical="top" wrapText="1"/>
    </xf>
    <xf numFmtId="0" fontId="19" fillId="4" borderId="11" xfId="0" applyFont="1" applyFill="1" applyBorder="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8" fillId="2" borderId="1" xfId="0" applyFont="1" applyFill="1" applyBorder="1"/>
    <xf numFmtId="0" fontId="50" fillId="0" borderId="0" xfId="0" applyFont="1" applyAlignment="1">
      <alignment horizontal="center" vertical="center" wrapText="1"/>
    </xf>
    <xf numFmtId="0" fontId="51" fillId="0" borderId="0" xfId="0" applyFont="1"/>
    <xf numFmtId="0" fontId="52" fillId="0" borderId="0" xfId="0" applyFont="1"/>
    <xf numFmtId="0" fontId="52" fillId="5" borderId="0" xfId="0" applyFont="1" applyFill="1"/>
    <xf numFmtId="0" fontId="53" fillId="0" borderId="0" xfId="0" applyFont="1"/>
    <xf numFmtId="0" fontId="52" fillId="6" borderId="0" xfId="0" applyFont="1" applyFill="1"/>
    <xf numFmtId="0" fontId="54" fillId="0" borderId="0" xfId="0" applyFont="1"/>
    <xf numFmtId="0" fontId="54" fillId="0" borderId="0" xfId="0" applyFont="1" applyAlignment="1">
      <alignment wrapText="1"/>
    </xf>
    <xf numFmtId="0" fontId="52" fillId="0" borderId="0" xfId="0" applyFont="1" applyAlignment="1">
      <alignment vertical="top"/>
    </xf>
    <xf numFmtId="0" fontId="52" fillId="6" borderId="0" xfId="0" applyFont="1" applyFill="1" applyAlignment="1">
      <alignment vertical="top"/>
    </xf>
    <xf numFmtId="0" fontId="54" fillId="0" borderId="0" xfId="0" applyFont="1" applyAlignment="1">
      <alignment vertical="top"/>
    </xf>
    <xf numFmtId="0" fontId="54" fillId="0" borderId="0" xfId="0" applyFont="1" applyAlignment="1">
      <alignment vertical="top" wrapText="1"/>
    </xf>
    <xf numFmtId="0" fontId="55" fillId="0" borderId="12" xfId="6" applyFont="1" applyBorder="1" applyAlignment="1">
      <alignment wrapText="1"/>
    </xf>
    <xf numFmtId="0" fontId="55" fillId="0" borderId="12" xfId="6" applyFont="1" applyBorder="1" applyAlignment="1">
      <alignment horizontal="center" wrapText="1"/>
    </xf>
    <xf numFmtId="15" fontId="55" fillId="0" borderId="12" xfId="6" applyNumberFormat="1" applyFont="1" applyBorder="1" applyAlignment="1">
      <alignment horizontal="center" wrapText="1"/>
    </xf>
    <xf numFmtId="15" fontId="55" fillId="0" borderId="0" xfId="6" applyNumberFormat="1" applyFont="1" applyAlignment="1">
      <alignment horizontal="center" wrapText="1"/>
    </xf>
    <xf numFmtId="15" fontId="51" fillId="0" borderId="0" xfId="6" applyNumberFormat="1" applyFont="1" applyAlignment="1">
      <alignment wrapText="1"/>
    </xf>
    <xf numFmtId="0" fontId="51" fillId="0" borderId="0" xfId="0" applyFont="1" applyAlignment="1">
      <alignment vertical="top"/>
    </xf>
    <xf numFmtId="0" fontId="51" fillId="0" borderId="0" xfId="0" applyFont="1" applyAlignment="1">
      <alignment horizontal="center" vertical="top"/>
    </xf>
    <xf numFmtId="0" fontId="51" fillId="0" borderId="0" xfId="0" applyFont="1" applyAlignment="1">
      <alignment vertical="top" wrapText="1"/>
    </xf>
    <xf numFmtId="0" fontId="55" fillId="0" borderId="0" xfId="0" applyFont="1" applyAlignment="1">
      <alignment vertical="top" wrapText="1"/>
    </xf>
    <xf numFmtId="0" fontId="56" fillId="0" borderId="0" xfId="0" applyFont="1" applyAlignment="1">
      <alignment vertical="top" wrapText="1"/>
    </xf>
    <xf numFmtId="0" fontId="51" fillId="0" borderId="0" xfId="0" applyFont="1" applyAlignment="1">
      <alignment horizontal="left" vertical="top" wrapText="1"/>
    </xf>
    <xf numFmtId="0" fontId="55" fillId="7" borderId="0" xfId="0" applyFont="1" applyFill="1" applyAlignment="1">
      <alignment vertical="top" wrapText="1"/>
    </xf>
    <xf numFmtId="0" fontId="51" fillId="7" borderId="0" xfId="0" applyFont="1" applyFill="1" applyAlignment="1">
      <alignment vertical="top" wrapText="1"/>
    </xf>
    <xf numFmtId="0" fontId="56" fillId="7" borderId="0" xfId="0" applyFont="1" applyFill="1" applyAlignment="1">
      <alignment horizontal="left" vertical="top" wrapText="1"/>
    </xf>
    <xf numFmtId="0" fontId="56" fillId="7" borderId="0" xfId="0" applyFont="1" applyFill="1" applyAlignment="1">
      <alignment vertical="top" wrapText="1"/>
    </xf>
    <xf numFmtId="0" fontId="51" fillId="7" borderId="0" xfId="0" applyFont="1" applyFill="1"/>
    <xf numFmtId="0" fontId="51" fillId="0" borderId="12" xfId="0" applyFont="1" applyBorder="1" applyAlignment="1">
      <alignment vertical="top" wrapText="1"/>
    </xf>
    <xf numFmtId="49" fontId="55" fillId="0" borderId="12" xfId="0" applyNumberFormat="1" applyFont="1" applyBorder="1" applyAlignment="1">
      <alignment vertical="top"/>
    </xf>
    <xf numFmtId="0" fontId="55" fillId="0" borderId="12" xfId="0" applyFont="1" applyBorder="1" applyAlignment="1">
      <alignment horizontal="left" vertical="top"/>
    </xf>
    <xf numFmtId="49" fontId="55" fillId="0" borderId="0" xfId="0" applyNumberFormat="1" applyFont="1" applyAlignment="1">
      <alignment vertical="top"/>
    </xf>
    <xf numFmtId="0" fontId="55" fillId="0" borderId="0" xfId="0" applyFont="1" applyAlignment="1">
      <alignment horizontal="left" vertical="top"/>
    </xf>
    <xf numFmtId="0" fontId="55" fillId="8" borderId="12" xfId="0" applyFont="1" applyFill="1" applyBorder="1" applyAlignment="1">
      <alignment vertical="top" wrapText="1"/>
    </xf>
    <xf numFmtId="0" fontId="55" fillId="0" borderId="12" xfId="0" applyFont="1" applyBorder="1" applyAlignment="1">
      <alignment vertical="top" wrapText="1"/>
    </xf>
    <xf numFmtId="0" fontId="51" fillId="11" borderId="12" xfId="0" applyFont="1" applyFill="1" applyBorder="1" applyAlignment="1">
      <alignment vertical="top" wrapText="1"/>
    </xf>
    <xf numFmtId="49" fontId="55" fillId="9" borderId="12" xfId="0" applyNumberFormat="1" applyFont="1" applyFill="1" applyBorder="1" applyAlignment="1">
      <alignment vertical="top"/>
    </xf>
    <xf numFmtId="0" fontId="55" fillId="9" borderId="12" xfId="0" applyFont="1" applyFill="1" applyBorder="1" applyAlignment="1">
      <alignment horizontal="left" vertical="top"/>
    </xf>
    <xf numFmtId="0" fontId="55" fillId="9" borderId="12" xfId="0" applyFont="1" applyFill="1" applyBorder="1" applyAlignment="1">
      <alignment vertical="top" wrapText="1"/>
    </xf>
    <xf numFmtId="0" fontId="55" fillId="12" borderId="13" xfId="9" applyFont="1" applyFill="1" applyBorder="1" applyAlignment="1">
      <alignment vertical="top" wrapText="1"/>
    </xf>
    <xf numFmtId="0" fontId="55" fillId="12" borderId="14" xfId="9" applyFont="1" applyFill="1" applyBorder="1" applyAlignment="1">
      <alignment vertical="top" wrapText="1"/>
    </xf>
    <xf numFmtId="0" fontId="55" fillId="0" borderId="0" xfId="0" applyFont="1"/>
    <xf numFmtId="0" fontId="57" fillId="13" borderId="12" xfId="5" applyFont="1" applyFill="1" applyBorder="1" applyAlignment="1">
      <alignment vertical="center" wrapText="1"/>
    </xf>
    <xf numFmtId="0" fontId="57" fillId="13" borderId="12" xfId="5" applyFont="1" applyFill="1" applyBorder="1" applyAlignment="1">
      <alignment horizontal="left" vertical="center" wrapText="1"/>
    </xf>
    <xf numFmtId="0" fontId="51" fillId="14" borderId="0" xfId="0" applyFont="1" applyFill="1"/>
    <xf numFmtId="0" fontId="57" fillId="8" borderId="12" xfId="0" applyFont="1" applyFill="1" applyBorder="1" applyAlignment="1">
      <alignment vertical="top" wrapText="1"/>
    </xf>
    <xf numFmtId="0" fontId="52" fillId="0" borderId="12" xfId="0" applyFont="1" applyBorder="1" applyAlignment="1">
      <alignment vertical="top" wrapText="1"/>
    </xf>
    <xf numFmtId="0" fontId="52" fillId="0" borderId="0" xfId="0" applyFont="1" applyAlignment="1">
      <alignment vertical="top" wrapText="1"/>
    </xf>
    <xf numFmtId="0" fontId="52" fillId="0" borderId="12" xfId="0" applyFont="1" applyBorder="1" applyAlignment="1">
      <alignment horizontal="right" vertical="top" wrapText="1"/>
    </xf>
    <xf numFmtId="0" fontId="58" fillId="0" borderId="0" xfId="0" applyFont="1"/>
    <xf numFmtId="0" fontId="59" fillId="0" borderId="0" xfId="0" applyFont="1"/>
    <xf numFmtId="0" fontId="52" fillId="0" borderId="0" xfId="0" applyFont="1" applyAlignment="1">
      <alignment horizontal="center" vertical="top"/>
    </xf>
    <xf numFmtId="0" fontId="55" fillId="0" borderId="15" xfId="0" applyFont="1" applyBorder="1" applyAlignment="1">
      <alignment vertical="top"/>
    </xf>
    <xf numFmtId="0" fontId="51" fillId="0" borderId="16" xfId="0" applyFont="1" applyBorder="1" applyAlignment="1">
      <alignment vertical="top"/>
    </xf>
    <xf numFmtId="0" fontId="51" fillId="0" borderId="17" xfId="0" applyFont="1" applyBorder="1" applyAlignment="1">
      <alignment vertical="top"/>
    </xf>
    <xf numFmtId="0" fontId="51" fillId="0" borderId="3" xfId="0" applyFont="1" applyBorder="1" applyAlignment="1">
      <alignment horizontal="left" vertical="top"/>
    </xf>
    <xf numFmtId="0" fontId="51" fillId="0" borderId="18" xfId="0" applyFont="1" applyBorder="1" applyAlignment="1">
      <alignment vertical="top"/>
    </xf>
    <xf numFmtId="0" fontId="55" fillId="7" borderId="15" xfId="0" applyFont="1" applyFill="1" applyBorder="1" applyAlignment="1">
      <alignment vertical="top"/>
    </xf>
    <xf numFmtId="0" fontId="51" fillId="7" borderId="16" xfId="0" applyFont="1" applyFill="1" applyBorder="1" applyAlignment="1">
      <alignment vertical="top"/>
    </xf>
    <xf numFmtId="0" fontId="51" fillId="7" borderId="17" xfId="0" applyFont="1" applyFill="1" applyBorder="1" applyAlignment="1">
      <alignment vertical="top"/>
    </xf>
    <xf numFmtId="0" fontId="51" fillId="7" borderId="3" xfId="0" applyFont="1" applyFill="1" applyBorder="1" applyAlignment="1">
      <alignment vertical="top"/>
    </xf>
    <xf numFmtId="0" fontId="51" fillId="7" borderId="18" xfId="0" applyFont="1" applyFill="1" applyBorder="1" applyAlignment="1">
      <alignment vertical="top" wrapText="1"/>
    </xf>
    <xf numFmtId="0" fontId="51" fillId="7" borderId="19" xfId="0" applyFont="1" applyFill="1" applyBorder="1" applyAlignment="1">
      <alignment vertical="top"/>
    </xf>
    <xf numFmtId="0" fontId="51" fillId="7" borderId="18" xfId="0" applyFont="1" applyFill="1" applyBorder="1" applyAlignment="1">
      <alignment vertical="top"/>
    </xf>
    <xf numFmtId="0" fontId="51" fillId="0" borderId="16" xfId="0" applyFont="1" applyBorder="1" applyAlignment="1">
      <alignment vertical="top" wrapText="1"/>
    </xf>
    <xf numFmtId="0" fontId="56" fillId="0" borderId="3" xfId="0" applyFont="1" applyBorder="1" applyAlignment="1">
      <alignment vertical="top" wrapText="1"/>
    </xf>
    <xf numFmtId="0" fontId="56" fillId="0" borderId="3" xfId="8" applyFont="1" applyBorder="1" applyAlignment="1">
      <alignment vertical="top" wrapText="1"/>
    </xf>
    <xf numFmtId="0" fontId="51" fillId="0" borderId="3" xfId="0" applyFont="1" applyBorder="1" applyAlignment="1">
      <alignment vertical="top" wrapText="1"/>
    </xf>
    <xf numFmtId="0" fontId="60" fillId="0" borderId="0" xfId="0" applyFont="1"/>
    <xf numFmtId="0" fontId="60" fillId="0" borderId="0" xfId="0" applyFont="1" applyAlignment="1">
      <alignment horizontal="center" vertical="top"/>
    </xf>
    <xf numFmtId="0" fontId="51" fillId="0" borderId="20" xfId="0" applyFont="1" applyBorder="1"/>
    <xf numFmtId="0" fontId="50" fillId="0" borderId="21" xfId="8" applyFont="1" applyBorder="1" applyAlignment="1" applyProtection="1">
      <alignment horizontal="center" vertical="center" wrapText="1"/>
      <protection locked="0"/>
    </xf>
    <xf numFmtId="0" fontId="52" fillId="9" borderId="0" xfId="7" applyFont="1" applyFill="1"/>
    <xf numFmtId="0" fontId="52" fillId="0" borderId="0" xfId="7" applyFont="1"/>
    <xf numFmtId="0" fontId="52" fillId="0" borderId="0" xfId="8" applyFont="1" applyAlignment="1">
      <alignment horizontal="center" vertical="top"/>
    </xf>
    <xf numFmtId="0" fontId="61" fillId="0" borderId="0" xfId="8" applyFont="1" applyAlignment="1">
      <alignment horizontal="center" vertical="center" wrapText="1"/>
    </xf>
    <xf numFmtId="0" fontId="51" fillId="0" borderId="0" xfId="8" applyFont="1" applyAlignment="1">
      <alignment vertical="top"/>
    </xf>
    <xf numFmtId="0" fontId="51" fillId="0" borderId="0" xfId="8" applyFont="1" applyAlignment="1">
      <alignment horizontal="left" vertical="top"/>
    </xf>
    <xf numFmtId="15" fontId="51" fillId="0" borderId="0" xfId="8" applyNumberFormat="1" applyFont="1" applyAlignment="1">
      <alignment horizontal="left" vertical="top"/>
    </xf>
    <xf numFmtId="0" fontId="52" fillId="0" borderId="0" xfId="8" applyFont="1"/>
    <xf numFmtId="0" fontId="55" fillId="0" borderId="12" xfId="7" applyFont="1" applyBorder="1" applyAlignment="1">
      <alignment horizontal="center" vertical="center" wrapText="1"/>
    </xf>
    <xf numFmtId="0" fontId="55" fillId="0" borderId="12" xfId="8" applyFont="1" applyBorder="1" applyAlignment="1">
      <alignment horizontal="center" vertical="center" wrapText="1"/>
    </xf>
    <xf numFmtId="0" fontId="55" fillId="9" borderId="0" xfId="7" applyFont="1" applyFill="1" applyAlignment="1">
      <alignment horizontal="center" vertical="center" wrapText="1"/>
    </xf>
    <xf numFmtId="0" fontId="55" fillId="0" borderId="0" xfId="7" applyFont="1" applyAlignment="1">
      <alignment horizontal="center" vertical="center" wrapText="1"/>
    </xf>
    <xf numFmtId="0" fontId="62" fillId="0" borderId="12" xfId="8" applyFont="1" applyBorder="1" applyAlignment="1">
      <alignment horizontal="left" vertical="top" wrapText="1"/>
    </xf>
    <xf numFmtId="0" fontId="62" fillId="9" borderId="0" xfId="7" applyFont="1" applyFill="1"/>
    <xf numFmtId="0" fontId="62" fillId="0" borderId="0" xfId="7" applyFont="1"/>
    <xf numFmtId="0" fontId="52" fillId="0" borderId="12" xfId="8" applyFont="1" applyBorder="1" applyAlignment="1">
      <alignment horizontal="left" vertical="top" wrapText="1"/>
    </xf>
    <xf numFmtId="0" fontId="52" fillId="0" borderId="12" xfId="7" applyFont="1" applyBorder="1" applyAlignment="1">
      <alignment horizontal="left" vertical="top" wrapText="1"/>
    </xf>
    <xf numFmtId="0" fontId="56" fillId="0" borderId="0" xfId="8" applyFont="1" applyAlignment="1">
      <alignment horizontal="left" vertical="top" wrapText="1"/>
    </xf>
    <xf numFmtId="0" fontId="55" fillId="0" borderId="15" xfId="8" applyFont="1" applyBorder="1" applyAlignment="1">
      <alignment vertical="top"/>
    </xf>
    <xf numFmtId="0" fontId="51" fillId="0" borderId="22" xfId="8" applyFont="1" applyBorder="1" applyAlignment="1">
      <alignment vertical="top" wrapText="1"/>
    </xf>
    <xf numFmtId="0" fontId="51" fillId="0" borderId="22" xfId="8" applyFont="1" applyBorder="1" applyAlignment="1">
      <alignment vertical="top"/>
    </xf>
    <xf numFmtId="0" fontId="51" fillId="0" borderId="16" xfId="8" applyFont="1" applyBorder="1" applyAlignment="1">
      <alignment vertical="top" wrapText="1"/>
    </xf>
    <xf numFmtId="0" fontId="52" fillId="0" borderId="20" xfId="8" applyFont="1" applyBorder="1" applyAlignment="1">
      <alignment vertical="top"/>
    </xf>
    <xf numFmtId="15" fontId="51" fillId="0" borderId="19" xfId="8" applyNumberFormat="1" applyFont="1" applyBorder="1" applyAlignment="1">
      <alignment vertical="top" wrapText="1"/>
    </xf>
    <xf numFmtId="0" fontId="60" fillId="0" borderId="0" xfId="8" applyFont="1" applyAlignment="1">
      <alignment horizontal="center" vertical="top"/>
    </xf>
    <xf numFmtId="164" fontId="51" fillId="15" borderId="1" xfId="0" applyNumberFormat="1" applyFont="1" applyFill="1" applyBorder="1" applyAlignment="1">
      <alignment horizontal="left" vertical="top" wrapText="1"/>
    </xf>
    <xf numFmtId="164" fontId="51" fillId="15" borderId="17" xfId="0" applyNumberFormat="1" applyFont="1" applyFill="1" applyBorder="1" applyAlignment="1">
      <alignment horizontal="left" vertical="top" wrapText="1"/>
    </xf>
    <xf numFmtId="164" fontId="63" fillId="15" borderId="12" xfId="0" applyNumberFormat="1" applyFont="1" applyFill="1" applyBorder="1" applyAlignment="1">
      <alignment horizontal="left" vertical="center"/>
    </xf>
    <xf numFmtId="0" fontId="63" fillId="15" borderId="12" xfId="0" applyFont="1" applyFill="1" applyBorder="1" applyAlignment="1">
      <alignment vertical="center"/>
    </xf>
    <xf numFmtId="0" fontId="63" fillId="15" borderId="12" xfId="0" applyFont="1" applyFill="1" applyBorder="1" applyAlignment="1">
      <alignment vertical="center" wrapText="1"/>
    </xf>
    <xf numFmtId="0" fontId="63" fillId="7" borderId="0" xfId="0" applyFont="1" applyFill="1" applyAlignment="1">
      <alignment vertical="center" wrapText="1"/>
    </xf>
    <xf numFmtId="0" fontId="63" fillId="0" borderId="0" xfId="0" applyFont="1" applyAlignment="1">
      <alignment vertical="center"/>
    </xf>
    <xf numFmtId="0" fontId="55" fillId="15" borderId="15" xfId="0" applyFont="1" applyFill="1" applyBorder="1" applyAlignment="1">
      <alignment horizontal="left" vertical="top" wrapText="1"/>
    </xf>
    <xf numFmtId="0" fontId="55" fillId="14" borderId="0" xfId="0" applyFont="1" applyFill="1" applyAlignment="1">
      <alignment vertical="top" wrapText="1"/>
    </xf>
    <xf numFmtId="0" fontId="55" fillId="15" borderId="17" xfId="0" applyFont="1" applyFill="1" applyBorder="1" applyAlignment="1">
      <alignment horizontal="left" vertical="top" wrapText="1"/>
    </xf>
    <xf numFmtId="0" fontId="51" fillId="15" borderId="1" xfId="0" applyFont="1" applyFill="1" applyBorder="1" applyAlignment="1">
      <alignment horizontal="left" vertical="top" wrapText="1"/>
    </xf>
    <xf numFmtId="0" fontId="55" fillId="0" borderId="3" xfId="0" applyFont="1" applyBorder="1" applyAlignment="1">
      <alignment vertical="top" wrapText="1"/>
    </xf>
    <xf numFmtId="0" fontId="51" fillId="14" borderId="0" xfId="0" applyFont="1" applyFill="1" applyAlignment="1">
      <alignment vertical="top" wrapText="1"/>
    </xf>
    <xf numFmtId="0" fontId="64" fillId="0" borderId="3" xfId="0" applyFont="1" applyBorder="1" applyAlignment="1">
      <alignment vertical="top" wrapText="1"/>
    </xf>
    <xf numFmtId="0" fontId="55" fillId="15" borderId="21" xfId="0" applyFont="1" applyFill="1" applyBorder="1" applyAlignment="1">
      <alignment vertical="top" wrapText="1"/>
    </xf>
    <xf numFmtId="0" fontId="55" fillId="15" borderId="1" xfId="0" applyFont="1" applyFill="1" applyBorder="1" applyAlignment="1">
      <alignment horizontal="left" vertical="top" wrapText="1"/>
    </xf>
    <xf numFmtId="0" fontId="56" fillId="0" borderId="3" xfId="0" applyFont="1" applyBorder="1" applyAlignment="1">
      <alignment horizontal="left" vertical="top" wrapText="1"/>
    </xf>
    <xf numFmtId="0" fontId="56" fillId="14" borderId="0" xfId="0" applyFont="1" applyFill="1" applyAlignment="1">
      <alignment horizontal="left" vertical="top" wrapText="1"/>
    </xf>
    <xf numFmtId="0" fontId="56" fillId="14" borderId="0" xfId="0" applyFont="1" applyFill="1" applyAlignment="1">
      <alignment vertical="top" wrapText="1"/>
    </xf>
    <xf numFmtId="0" fontId="56" fillId="15" borderId="1" xfId="0" applyFont="1" applyFill="1" applyBorder="1" applyAlignment="1">
      <alignment horizontal="left" vertical="top" wrapText="1"/>
    </xf>
    <xf numFmtId="2" fontId="55" fillId="15" borderId="1" xfId="0" applyNumberFormat="1" applyFont="1" applyFill="1" applyBorder="1" applyAlignment="1">
      <alignment horizontal="left" vertical="top" wrapText="1"/>
    </xf>
    <xf numFmtId="164" fontId="55" fillId="12" borderId="15" xfId="0" applyNumberFormat="1" applyFont="1" applyFill="1" applyBorder="1" applyAlignment="1">
      <alignment horizontal="left" vertical="top"/>
    </xf>
    <xf numFmtId="0" fontId="55" fillId="12" borderId="16" xfId="0" applyFont="1" applyFill="1" applyBorder="1" applyAlignment="1">
      <alignment vertical="top" wrapText="1"/>
    </xf>
    <xf numFmtId="0" fontId="55" fillId="12" borderId="17" xfId="0" applyFont="1" applyFill="1" applyBorder="1" applyAlignment="1">
      <alignment horizontal="left" vertical="top"/>
    </xf>
    <xf numFmtId="0" fontId="55" fillId="12" borderId="19" xfId="0" applyFont="1" applyFill="1" applyBorder="1" applyAlignment="1">
      <alignment vertical="top" wrapText="1"/>
    </xf>
    <xf numFmtId="0" fontId="51" fillId="0" borderId="13" xfId="0" applyFont="1" applyBorder="1" applyAlignment="1">
      <alignment vertical="top" wrapText="1"/>
    </xf>
    <xf numFmtId="0" fontId="51" fillId="0" borderId="14" xfId="0" applyFont="1" applyBorder="1" applyAlignment="1">
      <alignment vertical="top" wrapText="1"/>
    </xf>
    <xf numFmtId="0" fontId="55" fillId="12" borderId="21" xfId="0" applyFont="1" applyFill="1" applyBorder="1" applyAlignment="1">
      <alignment vertical="top" wrapText="1"/>
    </xf>
    <xf numFmtId="0" fontId="55" fillId="0" borderId="13" xfId="0" applyFont="1" applyBorder="1" applyAlignment="1">
      <alignment vertical="top" wrapText="1"/>
    </xf>
    <xf numFmtId="0" fontId="51" fillId="0" borderId="1" xfId="0" applyFont="1" applyBorder="1" applyAlignment="1">
      <alignment vertical="top" wrapText="1"/>
    </xf>
    <xf numFmtId="0" fontId="55" fillId="0" borderId="1" xfId="0" applyFont="1" applyBorder="1" applyAlignment="1">
      <alignment vertical="top" wrapText="1"/>
    </xf>
    <xf numFmtId="0" fontId="56" fillId="0" borderId="13" xfId="0" applyFont="1" applyBorder="1" applyAlignment="1">
      <alignment horizontal="left" vertical="top" wrapText="1"/>
    </xf>
    <xf numFmtId="0" fontId="56" fillId="0" borderId="1" xfId="0" applyFont="1" applyBorder="1" applyAlignment="1">
      <alignment horizontal="left" vertical="top" wrapText="1"/>
    </xf>
    <xf numFmtId="0" fontId="55" fillId="0" borderId="1" xfId="0" applyFont="1" applyBorder="1" applyAlignment="1">
      <alignment horizontal="left" vertical="top" wrapText="1"/>
    </xf>
    <xf numFmtId="0" fontId="55" fillId="14" borderId="0" xfId="0" applyFont="1" applyFill="1" applyAlignment="1">
      <alignment horizontal="left" vertical="top" wrapText="1"/>
    </xf>
    <xf numFmtId="0" fontId="56" fillId="0" borderId="1" xfId="0" applyFont="1" applyBorder="1" applyAlignment="1">
      <alignment vertical="top" wrapText="1"/>
    </xf>
    <xf numFmtId="0" fontId="56" fillId="0" borderId="13" xfId="0" applyFont="1" applyBorder="1" applyAlignment="1">
      <alignment vertical="top" wrapText="1"/>
    </xf>
    <xf numFmtId="2" fontId="55" fillId="12" borderId="17" xfId="0" applyNumberFormat="1" applyFont="1" applyFill="1" applyBorder="1" applyAlignment="1">
      <alignment horizontal="left" vertical="top"/>
    </xf>
    <xf numFmtId="0" fontId="65" fillId="12" borderId="17" xfId="0" applyFont="1" applyFill="1" applyBorder="1" applyAlignment="1">
      <alignment horizontal="left" vertical="top" wrapText="1"/>
    </xf>
    <xf numFmtId="0" fontId="56" fillId="12" borderId="18" xfId="0" applyFont="1" applyFill="1" applyBorder="1" applyAlignment="1">
      <alignment horizontal="left" vertical="top"/>
    </xf>
    <xf numFmtId="0" fontId="55" fillId="12" borderId="0" xfId="0" applyFont="1" applyFill="1" applyAlignment="1">
      <alignment horizontal="left" vertical="top"/>
    </xf>
    <xf numFmtId="0" fontId="64" fillId="0" borderId="13" xfId="0" applyFont="1" applyBorder="1" applyAlignment="1">
      <alignment vertical="top" wrapText="1"/>
    </xf>
    <xf numFmtId="0" fontId="51" fillId="12" borderId="17" xfId="0" applyFont="1" applyFill="1" applyBorder="1" applyAlignment="1">
      <alignment horizontal="left"/>
    </xf>
    <xf numFmtId="0" fontId="51" fillId="0" borderId="1" xfId="0" applyFont="1" applyBorder="1"/>
    <xf numFmtId="0" fontId="55" fillId="7" borderId="0" xfId="0" applyFont="1" applyFill="1" applyAlignment="1">
      <alignment horizontal="left" vertical="top" wrapText="1"/>
    </xf>
    <xf numFmtId="0" fontId="55" fillId="12" borderId="12" xfId="0" applyFont="1" applyFill="1" applyBorder="1" applyAlignment="1">
      <alignment vertical="top" wrapText="1"/>
    </xf>
    <xf numFmtId="2" fontId="55" fillId="12" borderId="0" xfId="0" applyNumberFormat="1" applyFont="1" applyFill="1" applyAlignment="1">
      <alignment horizontal="left" vertical="top"/>
    </xf>
    <xf numFmtId="0" fontId="51" fillId="0" borderId="0" xfId="0" applyFont="1" applyAlignment="1">
      <alignment wrapText="1"/>
    </xf>
    <xf numFmtId="0" fontId="55" fillId="16" borderId="0" xfId="9" applyFont="1" applyFill="1" applyAlignment="1">
      <alignment horizontal="left" vertical="top"/>
    </xf>
    <xf numFmtId="0" fontId="55" fillId="16" borderId="0" xfId="9" applyFont="1" applyFill="1" applyAlignment="1">
      <alignment vertical="top" wrapText="1"/>
    </xf>
    <xf numFmtId="0" fontId="51" fillId="16" borderId="0" xfId="9" applyFont="1" applyFill="1" applyAlignment="1">
      <alignment vertical="top"/>
    </xf>
    <xf numFmtId="0" fontId="52" fillId="16" borderId="0" xfId="9" applyFont="1" applyFill="1" applyAlignment="1">
      <alignment vertical="top" wrapText="1"/>
    </xf>
    <xf numFmtId="0" fontId="51" fillId="0" borderId="0" xfId="9" applyFont="1"/>
    <xf numFmtId="0" fontId="55" fillId="16" borderId="13" xfId="9" applyFont="1" applyFill="1" applyBorder="1" applyAlignment="1">
      <alignment horizontal="left" vertical="top" wrapText="1"/>
    </xf>
    <xf numFmtId="0" fontId="55" fillId="16" borderId="13" xfId="9" applyFont="1" applyFill="1" applyBorder="1" applyAlignment="1">
      <alignment vertical="top" wrapText="1"/>
    </xf>
    <xf numFmtId="0" fontId="55" fillId="16" borderId="13" xfId="9" applyFont="1" applyFill="1" applyBorder="1" applyAlignment="1">
      <alignment vertical="top"/>
    </xf>
    <xf numFmtId="0" fontId="55" fillId="16" borderId="23" xfId="9" applyFont="1" applyFill="1" applyBorder="1" applyAlignment="1">
      <alignment horizontal="left" vertical="top"/>
    </xf>
    <xf numFmtId="0" fontId="55" fillId="16" borderId="24" xfId="9" applyFont="1" applyFill="1" applyBorder="1" applyAlignment="1">
      <alignment vertical="top" wrapText="1"/>
    </xf>
    <xf numFmtId="0" fontId="55" fillId="16" borderId="14" xfId="9" applyFont="1" applyFill="1" applyBorder="1" applyAlignment="1">
      <alignment horizontal="left" vertical="top"/>
    </xf>
    <xf numFmtId="0" fontId="51" fillId="0" borderId="14" xfId="9" applyFont="1" applyBorder="1" applyAlignment="1">
      <alignment vertical="top" wrapText="1"/>
    </xf>
    <xf numFmtId="0" fontId="51" fillId="0" borderId="14" xfId="9" applyFont="1" applyBorder="1" applyAlignment="1">
      <alignment vertical="top"/>
    </xf>
    <xf numFmtId="0" fontId="52" fillId="0" borderId="14" xfId="9" applyFont="1" applyBorder="1" applyAlignment="1">
      <alignment vertical="top" wrapText="1"/>
    </xf>
    <xf numFmtId="0" fontId="55" fillId="16" borderId="12" xfId="9" applyFont="1" applyFill="1" applyBorder="1" applyAlignment="1">
      <alignment horizontal="left" vertical="top"/>
    </xf>
    <xf numFmtId="0" fontId="51" fillId="0" borderId="12" xfId="9" applyFont="1" applyBorder="1" applyAlignment="1">
      <alignment vertical="top" wrapText="1"/>
    </xf>
    <xf numFmtId="0" fontId="51" fillId="0" borderId="12" xfId="9" applyFont="1" applyBorder="1" applyAlignment="1">
      <alignment vertical="top"/>
    </xf>
    <xf numFmtId="0" fontId="52" fillId="0" borderId="12" xfId="9" applyFont="1" applyBorder="1" applyAlignment="1">
      <alignment vertical="top" wrapText="1"/>
    </xf>
    <xf numFmtId="0" fontId="55" fillId="0" borderId="0" xfId="9" applyFont="1" applyAlignment="1">
      <alignment horizontal="left" vertical="top"/>
    </xf>
    <xf numFmtId="0" fontId="51" fillId="0" borderId="0" xfId="9" applyFont="1" applyAlignment="1">
      <alignment vertical="top" wrapText="1"/>
    </xf>
    <xf numFmtId="0" fontId="51" fillId="0" borderId="0" xfId="9" applyFont="1" applyAlignment="1">
      <alignment vertical="top"/>
    </xf>
    <xf numFmtId="0" fontId="52" fillId="0" borderId="0" xfId="9" applyFont="1" applyAlignment="1">
      <alignment vertical="top" wrapText="1"/>
    </xf>
    <xf numFmtId="0" fontId="55" fillId="0" borderId="12" xfId="9" applyFont="1" applyBorder="1" applyAlignment="1">
      <alignment vertical="top" wrapText="1"/>
    </xf>
    <xf numFmtId="0" fontId="55" fillId="16" borderId="15" xfId="9" applyFont="1" applyFill="1" applyBorder="1" applyAlignment="1">
      <alignment horizontal="left" vertical="top"/>
    </xf>
    <xf numFmtId="0" fontId="55" fillId="16" borderId="22" xfId="9" applyFont="1" applyFill="1" applyBorder="1" applyAlignment="1">
      <alignment vertical="top" wrapText="1"/>
    </xf>
    <xf numFmtId="0" fontId="55" fillId="16" borderId="23" xfId="9" applyFont="1" applyFill="1" applyBorder="1" applyAlignment="1">
      <alignment horizontal="left" vertical="top" wrapText="1"/>
    </xf>
    <xf numFmtId="0" fontId="55" fillId="0" borderId="0" xfId="9" applyFont="1" applyAlignment="1">
      <alignment vertical="top" wrapText="1"/>
    </xf>
    <xf numFmtId="2" fontId="55" fillId="16" borderId="23" xfId="9" applyNumberFormat="1" applyFont="1" applyFill="1" applyBorder="1" applyAlignment="1">
      <alignment horizontal="left" vertical="top"/>
    </xf>
    <xf numFmtId="0" fontId="66" fillId="0" borderId="12" xfId="9" applyFont="1" applyBorder="1" applyAlignment="1">
      <alignment vertical="top" wrapText="1"/>
    </xf>
    <xf numFmtId="0" fontId="55" fillId="0" borderId="0" xfId="9" applyFont="1" applyAlignment="1">
      <alignment horizontal="left" vertical="top" wrapText="1"/>
    </xf>
    <xf numFmtId="0" fontId="55" fillId="16" borderId="18" xfId="9" applyFont="1" applyFill="1" applyBorder="1" applyAlignment="1">
      <alignment horizontal="left" vertical="top"/>
    </xf>
    <xf numFmtId="0" fontId="55" fillId="16" borderId="20" xfId="9" applyFont="1" applyFill="1" applyBorder="1" applyAlignment="1">
      <alignment vertical="top" wrapText="1"/>
    </xf>
    <xf numFmtId="0" fontId="52" fillId="16" borderId="3" xfId="9" applyFont="1" applyFill="1" applyBorder="1" applyAlignment="1">
      <alignment vertical="top" wrapText="1"/>
    </xf>
    <xf numFmtId="0" fontId="55" fillId="16" borderId="17" xfId="9" applyFont="1" applyFill="1" applyBorder="1" applyAlignment="1">
      <alignment horizontal="left" vertical="top"/>
    </xf>
    <xf numFmtId="0" fontId="51" fillId="16" borderId="20" xfId="9" applyFont="1" applyFill="1" applyBorder="1" applyAlignment="1">
      <alignment vertical="top"/>
    </xf>
    <xf numFmtId="0" fontId="52" fillId="16" borderId="19" xfId="9" applyFont="1" applyFill="1" applyBorder="1" applyAlignment="1">
      <alignment vertical="top" wrapText="1"/>
    </xf>
    <xf numFmtId="0" fontId="51" fillId="16" borderId="24" xfId="9" applyFont="1" applyFill="1" applyBorder="1" applyAlignment="1">
      <alignment vertical="top"/>
    </xf>
    <xf numFmtId="0" fontId="52" fillId="16" borderId="21" xfId="9" applyFont="1" applyFill="1" applyBorder="1" applyAlignment="1">
      <alignment vertical="top" wrapText="1"/>
    </xf>
    <xf numFmtId="0" fontId="67" fillId="0" borderId="12" xfId="9" applyFont="1" applyBorder="1" applyAlignment="1">
      <alignment vertical="top" wrapText="1"/>
    </xf>
    <xf numFmtId="0" fontId="51" fillId="16" borderId="22" xfId="9" applyFont="1" applyFill="1" applyBorder="1" applyAlignment="1">
      <alignment vertical="top"/>
    </xf>
    <xf numFmtId="0" fontId="52" fillId="16" borderId="16" xfId="9" applyFont="1" applyFill="1" applyBorder="1" applyAlignment="1">
      <alignment vertical="top" wrapText="1"/>
    </xf>
    <xf numFmtId="0" fontId="68" fillId="16" borderId="20" xfId="9" applyFont="1" applyFill="1" applyBorder="1" applyAlignment="1">
      <alignment vertical="top" wrapText="1"/>
    </xf>
    <xf numFmtId="0" fontId="55" fillId="12" borderId="23" xfId="9" applyFont="1" applyFill="1" applyBorder="1" applyAlignment="1">
      <alignment horizontal="left" vertical="top"/>
    </xf>
    <xf numFmtId="0" fontId="55" fillId="12" borderId="24" xfId="9" applyFont="1" applyFill="1" applyBorder="1" applyAlignment="1">
      <alignment vertical="top" wrapText="1"/>
    </xf>
    <xf numFmtId="0" fontId="55" fillId="16" borderId="15" xfId="9" applyFont="1" applyFill="1" applyBorder="1" applyAlignment="1">
      <alignment horizontal="left" vertical="top" wrapText="1"/>
    </xf>
    <xf numFmtId="0" fontId="51" fillId="16" borderId="24" xfId="0" applyFont="1" applyFill="1" applyBorder="1" applyAlignment="1">
      <alignment vertical="top"/>
    </xf>
    <xf numFmtId="0" fontId="51" fillId="16" borderId="21" xfId="0" applyFont="1" applyFill="1" applyBorder="1" applyAlignment="1">
      <alignment vertical="top"/>
    </xf>
    <xf numFmtId="0" fontId="51" fillId="16" borderId="24" xfId="0" applyFont="1" applyFill="1" applyBorder="1" applyAlignment="1">
      <alignment vertical="top" wrapText="1"/>
    </xf>
    <xf numFmtId="0" fontId="51" fillId="16" borderId="21" xfId="0" applyFont="1" applyFill="1" applyBorder="1" applyAlignment="1">
      <alignment vertical="top" wrapText="1"/>
    </xf>
    <xf numFmtId="0" fontId="51" fillId="12" borderId="24" xfId="0" applyFont="1" applyFill="1" applyBorder="1" applyAlignment="1">
      <alignment vertical="top" wrapText="1"/>
    </xf>
    <xf numFmtId="0" fontId="51" fillId="12" borderId="21" xfId="0" applyFont="1" applyFill="1" applyBorder="1" applyAlignment="1">
      <alignment vertical="top" wrapText="1"/>
    </xf>
    <xf numFmtId="0" fontId="51" fillId="16" borderId="22" xfId="0" applyFont="1" applyFill="1" applyBorder="1" applyAlignment="1">
      <alignment vertical="top" wrapText="1"/>
    </xf>
    <xf numFmtId="0" fontId="51" fillId="16" borderId="16" xfId="0" applyFont="1" applyFill="1" applyBorder="1" applyAlignment="1">
      <alignment vertical="top" wrapText="1"/>
    </xf>
    <xf numFmtId="0" fontId="55" fillId="11" borderId="12" xfId="9" applyFont="1" applyFill="1" applyBorder="1" applyAlignment="1">
      <alignment vertical="top" wrapText="1"/>
    </xf>
    <xf numFmtId="0" fontId="55" fillId="11" borderId="14" xfId="9" applyFont="1" applyFill="1" applyBorder="1" applyAlignment="1">
      <alignment vertical="top" wrapText="1"/>
    </xf>
    <xf numFmtId="0" fontId="51" fillId="16" borderId="20" xfId="0" applyFont="1" applyFill="1" applyBorder="1" applyAlignment="1">
      <alignment vertical="top" wrapText="1"/>
    </xf>
    <xf numFmtId="0" fontId="51" fillId="16" borderId="19" xfId="0" applyFont="1" applyFill="1" applyBorder="1" applyAlignment="1">
      <alignment vertical="top" wrapText="1"/>
    </xf>
    <xf numFmtId="0" fontId="51" fillId="16" borderId="0" xfId="0" applyFont="1" applyFill="1" applyAlignment="1">
      <alignment vertical="top" wrapText="1"/>
    </xf>
    <xf numFmtId="0" fontId="51" fillId="16" borderId="3" xfId="0" applyFont="1" applyFill="1" applyBorder="1" applyAlignment="1">
      <alignment vertical="top" wrapText="1"/>
    </xf>
    <xf numFmtId="0" fontId="51" fillId="16" borderId="0" xfId="0" applyFont="1" applyFill="1" applyAlignment="1">
      <alignment vertical="top"/>
    </xf>
    <xf numFmtId="0" fontId="51" fillId="16" borderId="3" xfId="0" applyFont="1" applyFill="1" applyBorder="1" applyAlignment="1">
      <alignment vertical="top"/>
    </xf>
    <xf numFmtId="0" fontId="51" fillId="16" borderId="20" xfId="0" applyFont="1" applyFill="1" applyBorder="1" applyAlignment="1">
      <alignment vertical="top"/>
    </xf>
    <xf numFmtId="0" fontId="51" fillId="16" borderId="19" xfId="0" applyFont="1" applyFill="1" applyBorder="1" applyAlignment="1">
      <alignment vertical="top"/>
    </xf>
    <xf numFmtId="0" fontId="57" fillId="12" borderId="0" xfId="0" applyFont="1" applyFill="1" applyAlignment="1">
      <alignment vertical="top"/>
    </xf>
    <xf numFmtId="0" fontId="52" fillId="12" borderId="0" xfId="0" applyFont="1" applyFill="1" applyAlignment="1">
      <alignment vertical="top"/>
    </xf>
    <xf numFmtId="0" fontId="57" fillId="12" borderId="12" xfId="0" applyFont="1" applyFill="1" applyBorder="1" applyAlignment="1">
      <alignment vertical="top"/>
    </xf>
    <xf numFmtId="0" fontId="57" fillId="12" borderId="12" xfId="0" applyFont="1" applyFill="1" applyBorder="1" applyAlignment="1">
      <alignment vertical="top" wrapText="1"/>
    </xf>
    <xf numFmtId="0" fontId="57" fillId="12" borderId="0" xfId="0" applyFont="1" applyFill="1" applyAlignment="1">
      <alignment vertical="top" wrapText="1"/>
    </xf>
    <xf numFmtId="0" fontId="56" fillId="0" borderId="3" xfId="0" applyFont="1" applyBorder="1" applyAlignment="1">
      <alignment vertical="top"/>
    </xf>
    <xf numFmtId="0" fontId="55" fillId="15" borderId="12" xfId="0" applyFont="1" applyFill="1" applyBorder="1" applyAlignment="1">
      <alignment horizontal="left" vertical="top" wrapText="1"/>
    </xf>
    <xf numFmtId="0" fontId="55" fillId="15" borderId="12" xfId="0" applyFont="1" applyFill="1" applyBorder="1" applyAlignment="1">
      <alignment wrapText="1"/>
    </xf>
    <xf numFmtId="0" fontId="56" fillId="17" borderId="14" xfId="0" applyFont="1" applyFill="1" applyBorder="1" applyAlignment="1">
      <alignment vertical="top" wrapText="1"/>
    </xf>
    <xf numFmtId="0" fontId="56" fillId="17" borderId="12" xfId="0" applyFont="1" applyFill="1" applyBorder="1" applyAlignment="1">
      <alignment vertical="top" wrapText="1"/>
    </xf>
    <xf numFmtId="0" fontId="55" fillId="0" borderId="0" xfId="0" applyFont="1" applyAlignment="1">
      <alignment horizontal="left" vertical="top" wrapText="1"/>
    </xf>
    <xf numFmtId="0" fontId="51" fillId="7" borderId="0" xfId="0" applyFont="1" applyFill="1" applyAlignment="1">
      <alignment horizontal="left" vertical="top" wrapText="1"/>
    </xf>
    <xf numFmtId="0" fontId="51" fillId="0" borderId="3" xfId="0" applyFont="1" applyBorder="1" applyAlignment="1">
      <alignment horizontal="left" vertical="top" wrapText="1"/>
    </xf>
    <xf numFmtId="0" fontId="69" fillId="15" borderId="1" xfId="0" applyFont="1" applyFill="1" applyBorder="1" applyAlignment="1">
      <alignment horizontal="left" vertical="top" wrapText="1"/>
    </xf>
    <xf numFmtId="0" fontId="51" fillId="15" borderId="17" xfId="0" applyFont="1" applyFill="1" applyBorder="1" applyAlignment="1">
      <alignment horizontal="left" vertical="top" wrapText="1"/>
    </xf>
    <xf numFmtId="0" fontId="70" fillId="15" borderId="17" xfId="0" applyFont="1" applyFill="1" applyBorder="1" applyAlignment="1">
      <alignment horizontal="left" vertical="top" wrapText="1"/>
    </xf>
    <xf numFmtId="0" fontId="59" fillId="0" borderId="3" xfId="0" applyFont="1" applyBorder="1" applyAlignment="1">
      <alignment vertical="top" wrapText="1"/>
    </xf>
    <xf numFmtId="164" fontId="70" fillId="15" borderId="1" xfId="0" applyNumberFormat="1" applyFont="1" applyFill="1" applyBorder="1" applyAlignment="1">
      <alignment horizontal="left" vertical="top" wrapText="1"/>
    </xf>
    <xf numFmtId="0" fontId="70" fillId="15" borderId="1" xfId="0" applyFont="1" applyFill="1" applyBorder="1" applyAlignment="1">
      <alignment horizontal="left" vertical="top" wrapText="1"/>
    </xf>
    <xf numFmtId="0" fontId="69" fillId="15" borderId="17" xfId="0" applyFont="1" applyFill="1" applyBorder="1" applyAlignment="1">
      <alignment horizontal="left" vertical="top" wrapText="1"/>
    </xf>
    <xf numFmtId="0" fontId="69" fillId="15" borderId="21" xfId="0" applyFont="1" applyFill="1" applyBorder="1" applyAlignment="1">
      <alignment vertical="top" wrapText="1"/>
    </xf>
    <xf numFmtId="0" fontId="71" fillId="14" borderId="0" xfId="0" applyFont="1" applyFill="1" applyAlignment="1">
      <alignment vertical="top" wrapText="1"/>
    </xf>
    <xf numFmtId="0" fontId="72" fillId="0" borderId="0" xfId="0" applyFont="1"/>
    <xf numFmtId="0" fontId="72" fillId="15" borderId="1" xfId="0" applyFont="1" applyFill="1" applyBorder="1" applyAlignment="1">
      <alignment horizontal="left" vertical="top" wrapText="1"/>
    </xf>
    <xf numFmtId="0" fontId="72" fillId="14" borderId="0" xfId="0" applyFont="1" applyFill="1" applyAlignment="1">
      <alignment vertical="top" wrapText="1"/>
    </xf>
    <xf numFmtId="0" fontId="51" fillId="12" borderId="12" xfId="0" applyFont="1" applyFill="1" applyBorder="1" applyAlignment="1">
      <alignment vertical="top" wrapText="1"/>
    </xf>
    <xf numFmtId="0" fontId="73" fillId="12" borderId="0" xfId="0" applyFont="1" applyFill="1" applyAlignment="1">
      <alignment vertical="top"/>
    </xf>
    <xf numFmtId="0" fontId="74" fillId="12" borderId="3" xfId="0" applyFont="1" applyFill="1" applyBorder="1" applyAlignment="1">
      <alignment vertical="top" wrapText="1"/>
    </xf>
    <xf numFmtId="0" fontId="75" fillId="12" borderId="3" xfId="0" applyFont="1" applyFill="1" applyBorder="1" applyAlignment="1">
      <alignment vertical="top" wrapText="1"/>
    </xf>
    <xf numFmtId="0" fontId="55" fillId="13" borderId="12" xfId="0" applyFont="1" applyFill="1" applyBorder="1" applyAlignment="1">
      <alignment vertical="top" wrapText="1"/>
    </xf>
    <xf numFmtId="0" fontId="76" fillId="14" borderId="0" xfId="0" applyFont="1" applyFill="1"/>
    <xf numFmtId="0" fontId="76" fillId="0" borderId="0" xfId="0" applyFont="1"/>
    <xf numFmtId="0" fontId="76" fillId="18" borderId="0" xfId="0" applyFont="1" applyFill="1"/>
    <xf numFmtId="0" fontId="52" fillId="0" borderId="23" xfId="8" applyFont="1" applyBorder="1" applyAlignment="1">
      <alignment horizontal="center" vertical="center"/>
    </xf>
    <xf numFmtId="0" fontId="51" fillId="16" borderId="20" xfId="0" applyFont="1" applyFill="1" applyBorder="1" applyAlignment="1">
      <alignment horizontal="center" vertical="top" wrapText="1"/>
    </xf>
    <xf numFmtId="0" fontId="64" fillId="0" borderId="1" xfId="0" applyFont="1" applyBorder="1" applyAlignment="1">
      <alignment vertical="top" wrapText="1"/>
    </xf>
    <xf numFmtId="0" fontId="55" fillId="12" borderId="22" xfId="9" applyFont="1" applyFill="1" applyBorder="1" applyAlignment="1">
      <alignment vertical="top" wrapText="1"/>
    </xf>
    <xf numFmtId="0" fontId="55" fillId="12" borderId="0" xfId="9" applyFont="1" applyFill="1" applyAlignment="1">
      <alignment vertical="top" wrapText="1"/>
    </xf>
    <xf numFmtId="0" fontId="55" fillId="12" borderId="20" xfId="9" applyFont="1" applyFill="1" applyBorder="1" applyAlignment="1">
      <alignment vertical="top" wrapText="1"/>
    </xf>
    <xf numFmtId="0" fontId="52" fillId="14" borderId="0" xfId="0" applyFont="1" applyFill="1" applyAlignment="1">
      <alignment vertical="top" wrapText="1"/>
    </xf>
    <xf numFmtId="0" fontId="52" fillId="14" borderId="0" xfId="0" applyFont="1" applyFill="1"/>
    <xf numFmtId="0" fontId="57" fillId="14" borderId="0" xfId="0" applyFont="1" applyFill="1" applyAlignment="1">
      <alignment vertical="top" wrapText="1"/>
    </xf>
    <xf numFmtId="0" fontId="52" fillId="14" borderId="12" xfId="0" applyFont="1" applyFill="1" applyBorder="1" applyAlignment="1">
      <alignment vertical="top" wrapText="1"/>
    </xf>
    <xf numFmtId="0" fontId="57" fillId="12" borderId="13" xfId="0" applyFont="1" applyFill="1" applyBorder="1" applyAlignment="1">
      <alignment vertical="top"/>
    </xf>
    <xf numFmtId="0" fontId="57" fillId="19" borderId="12" xfId="0" applyFont="1" applyFill="1" applyBorder="1" applyAlignment="1">
      <alignment vertical="top"/>
    </xf>
    <xf numFmtId="0" fontId="57" fillId="19" borderId="25" xfId="0" applyFont="1" applyFill="1" applyBorder="1" applyAlignment="1">
      <alignment vertical="top" wrapText="1"/>
    </xf>
    <xf numFmtId="0" fontId="57" fillId="19" borderId="26" xfId="0" applyFont="1" applyFill="1" applyBorder="1" applyAlignment="1">
      <alignment vertical="top"/>
    </xf>
    <xf numFmtId="0" fontId="57" fillId="19" borderId="27" xfId="0" applyFont="1" applyFill="1" applyBorder="1" applyAlignment="1">
      <alignment vertical="top"/>
    </xf>
    <xf numFmtId="0" fontId="52" fillId="19" borderId="28" xfId="0" applyFont="1" applyFill="1" applyBorder="1" applyAlignment="1">
      <alignment vertical="top"/>
    </xf>
    <xf numFmtId="0" fontId="57" fillId="12" borderId="23" xfId="0" applyFont="1" applyFill="1" applyBorder="1" applyAlignment="1">
      <alignment vertical="top" wrapText="1"/>
    </xf>
    <xf numFmtId="0" fontId="57" fillId="19" borderId="12" xfId="0" applyFont="1" applyFill="1" applyBorder="1" applyAlignment="1">
      <alignment vertical="top" wrapText="1"/>
    </xf>
    <xf numFmtId="0" fontId="57" fillId="19" borderId="29" xfId="0" applyFont="1" applyFill="1" applyBorder="1" applyAlignment="1">
      <alignment vertical="top" wrapText="1"/>
    </xf>
    <xf numFmtId="0" fontId="57" fillId="19" borderId="14" xfId="0" applyFont="1" applyFill="1" applyBorder="1" applyAlignment="1">
      <alignment vertical="top" wrapText="1"/>
    </xf>
    <xf numFmtId="0" fontId="57" fillId="19" borderId="30" xfId="0" applyFont="1" applyFill="1" applyBorder="1" applyAlignment="1">
      <alignment vertical="top" wrapText="1"/>
    </xf>
    <xf numFmtId="0" fontId="57" fillId="19" borderId="31" xfId="0" applyFont="1" applyFill="1" applyBorder="1" applyAlignment="1">
      <alignment vertical="top" wrapText="1"/>
    </xf>
    <xf numFmtId="0" fontId="57" fillId="19" borderId="6" xfId="0" applyFont="1" applyFill="1" applyBorder="1" applyAlignment="1">
      <alignment vertical="top" wrapText="1"/>
    </xf>
    <xf numFmtId="0" fontId="57" fillId="12" borderId="21" xfId="0" applyFont="1" applyFill="1" applyBorder="1" applyAlignment="1">
      <alignment vertical="top" wrapText="1"/>
    </xf>
    <xf numFmtId="0" fontId="77" fillId="0" borderId="12" xfId="0" applyFont="1" applyBorder="1" applyAlignment="1">
      <alignment vertical="top" wrapText="1"/>
    </xf>
    <xf numFmtId="0" fontId="78" fillId="8" borderId="12" xfId="0" applyFont="1" applyFill="1" applyBorder="1" applyAlignment="1">
      <alignment vertical="top" wrapText="1"/>
    </xf>
    <xf numFmtId="0" fontId="77" fillId="0" borderId="14" xfId="0" applyFont="1" applyBorder="1" applyAlignment="1">
      <alignment vertical="top" wrapText="1"/>
    </xf>
    <xf numFmtId="0" fontId="77" fillId="0" borderId="14" xfId="0" applyFont="1" applyBorder="1" applyAlignment="1">
      <alignment vertical="top"/>
    </xf>
    <xf numFmtId="0" fontId="77" fillId="0" borderId="0" xfId="0" applyFont="1" applyAlignment="1">
      <alignment vertical="top" wrapText="1"/>
    </xf>
    <xf numFmtId="0" fontId="77" fillId="20" borderId="12" xfId="0" applyFont="1" applyFill="1" applyBorder="1" applyAlignment="1">
      <alignment vertical="top" wrapText="1"/>
    </xf>
    <xf numFmtId="0" fontId="77" fillId="20" borderId="12" xfId="0" applyFont="1" applyFill="1" applyBorder="1" applyAlignment="1">
      <alignment vertical="top"/>
    </xf>
    <xf numFmtId="0" fontId="52" fillId="0" borderId="12" xfId="0" applyFont="1" applyBorder="1" applyAlignment="1">
      <alignment vertical="top"/>
    </xf>
    <xf numFmtId="0" fontId="79" fillId="0" borderId="3" xfId="0" applyFont="1" applyBorder="1" applyAlignment="1">
      <alignment vertical="top" wrapText="1"/>
    </xf>
    <xf numFmtId="0" fontId="55" fillId="0" borderId="16" xfId="0" applyFont="1" applyBorder="1" applyAlignment="1">
      <alignment vertical="top" wrapText="1"/>
    </xf>
    <xf numFmtId="0" fontId="80" fillId="0" borderId="14" xfId="0" applyFont="1" applyBorder="1" applyAlignment="1">
      <alignment vertical="top" wrapText="1"/>
    </xf>
    <xf numFmtId="0" fontId="80" fillId="0" borderId="0" xfId="0" applyFont="1" applyAlignment="1">
      <alignment vertical="top" wrapText="1"/>
    </xf>
    <xf numFmtId="0" fontId="57" fillId="13" borderId="24" xfId="5" applyFont="1" applyFill="1" applyBorder="1" applyAlignment="1">
      <alignment horizontal="left" vertical="center" wrapText="1"/>
    </xf>
    <xf numFmtId="0" fontId="57" fillId="13" borderId="21" xfId="5" applyFont="1" applyFill="1" applyBorder="1" applyAlignment="1">
      <alignment horizontal="left" vertical="center" wrapText="1"/>
    </xf>
    <xf numFmtId="0" fontId="57" fillId="13" borderId="23" xfId="5" applyFont="1" applyFill="1" applyBorder="1" applyAlignment="1">
      <alignment horizontal="left" vertical="center"/>
    </xf>
    <xf numFmtId="0" fontId="63" fillId="13" borderId="24" xfId="0" applyFont="1" applyFill="1" applyBorder="1"/>
    <xf numFmtId="0" fontId="57" fillId="13" borderId="21" xfId="0" applyFont="1" applyFill="1" applyBorder="1" applyAlignment="1">
      <alignment wrapText="1"/>
    </xf>
    <xf numFmtId="0" fontId="57" fillId="13" borderId="12" xfId="5" applyFont="1" applyFill="1" applyBorder="1" applyAlignment="1">
      <alignment vertical="center" textRotation="90" wrapText="1"/>
    </xf>
    <xf numFmtId="0" fontId="52" fillId="11" borderId="12" xfId="0" applyFont="1" applyFill="1" applyBorder="1"/>
    <xf numFmtId="0" fontId="52" fillId="11" borderId="12" xfId="0" applyFont="1" applyFill="1" applyBorder="1" applyAlignment="1">
      <alignment wrapText="1"/>
    </xf>
    <xf numFmtId="0" fontId="52" fillId="0" borderId="12" xfId="0" applyFont="1" applyBorder="1"/>
    <xf numFmtId="0" fontId="52" fillId="0" borderId="12" xfId="0" applyFont="1" applyBorder="1" applyAlignment="1">
      <alignment wrapText="1"/>
    </xf>
    <xf numFmtId="0" fontId="52" fillId="0" borderId="0" xfId="0" applyFont="1" applyAlignment="1">
      <alignment wrapText="1"/>
    </xf>
    <xf numFmtId="164" fontId="55" fillId="15" borderId="15" xfId="0" applyNumberFormat="1" applyFont="1" applyFill="1" applyBorder="1" applyAlignment="1" applyProtection="1">
      <alignment horizontal="left" vertical="top" wrapText="1"/>
      <protection locked="0"/>
    </xf>
    <xf numFmtId="0" fontId="55" fillId="15" borderId="22" xfId="0" applyFont="1" applyFill="1" applyBorder="1" applyAlignment="1" applyProtection="1">
      <alignment vertical="top"/>
      <protection locked="0"/>
    </xf>
    <xf numFmtId="0" fontId="74" fillId="15" borderId="22" xfId="0" applyFont="1" applyFill="1" applyBorder="1" applyAlignment="1" applyProtection="1">
      <alignment vertical="top" wrapText="1"/>
      <protection locked="0"/>
    </xf>
    <xf numFmtId="0" fontId="59" fillId="15" borderId="38" xfId="0" applyFont="1" applyFill="1" applyBorder="1" applyAlignment="1" applyProtection="1">
      <alignment vertical="top" wrapText="1"/>
      <protection locked="0"/>
    </xf>
    <xf numFmtId="0" fontId="51" fillId="14" borderId="0" xfId="0" applyFont="1" applyFill="1" applyAlignment="1" applyProtection="1">
      <alignment vertical="top" wrapText="1"/>
      <protection locked="0"/>
    </xf>
    <xf numFmtId="164" fontId="55" fillId="15" borderId="17" xfId="0" applyNumberFormat="1" applyFont="1" applyFill="1" applyBorder="1" applyAlignment="1" applyProtection="1">
      <alignment horizontal="left" vertical="top" wrapText="1"/>
      <protection locked="0"/>
    </xf>
    <xf numFmtId="0" fontId="55" fillId="15" borderId="20" xfId="0" applyFont="1" applyFill="1" applyBorder="1" applyAlignment="1" applyProtection="1">
      <alignment vertical="top" wrapText="1"/>
      <protection locked="0"/>
    </xf>
    <xf numFmtId="0" fontId="81" fillId="15" borderId="19" xfId="0" applyFont="1" applyFill="1" applyBorder="1" applyAlignment="1" applyProtection="1">
      <alignment vertical="top" wrapText="1"/>
      <protection locked="0"/>
    </xf>
    <xf numFmtId="164" fontId="51" fillId="15" borderId="17" xfId="0" applyNumberFormat="1" applyFont="1" applyFill="1" applyBorder="1" applyAlignment="1" applyProtection="1">
      <alignment horizontal="left" vertical="top" wrapText="1"/>
      <protection locked="0"/>
    </xf>
    <xf numFmtId="0" fontId="51" fillId="0" borderId="15" xfId="0" applyFont="1" applyBorder="1" applyAlignment="1" applyProtection="1">
      <alignment vertical="top" wrapText="1"/>
      <protection locked="0"/>
    </xf>
    <xf numFmtId="0" fontId="79" fillId="0" borderId="22" xfId="0" applyFont="1" applyBorder="1" applyAlignment="1" applyProtection="1">
      <alignment vertical="top" wrapText="1"/>
      <protection locked="0"/>
    </xf>
    <xf numFmtId="0" fontId="75" fillId="0" borderId="16" xfId="0" applyFont="1" applyBorder="1" applyAlignment="1" applyProtection="1">
      <alignment vertical="top" wrapText="1"/>
      <protection locked="0"/>
    </xf>
    <xf numFmtId="0" fontId="51" fillId="0" borderId="17" xfId="0" applyFont="1" applyBorder="1" applyAlignment="1" applyProtection="1">
      <alignment vertical="top" wrapText="1"/>
      <protection locked="0"/>
    </xf>
    <xf numFmtId="0" fontId="79" fillId="0" borderId="0" xfId="0" applyFont="1" applyAlignment="1" applyProtection="1">
      <alignment vertical="top" wrapText="1"/>
      <protection locked="0"/>
    </xf>
    <xf numFmtId="0" fontId="52" fillId="12" borderId="17" xfId="0" applyFont="1" applyFill="1" applyBorder="1" applyAlignment="1">
      <alignment vertical="top" wrapText="1"/>
    </xf>
    <xf numFmtId="0" fontId="75" fillId="0" borderId="3" xfId="0" applyFont="1" applyBorder="1" applyAlignment="1">
      <alignment vertical="top" wrapText="1"/>
    </xf>
    <xf numFmtId="0" fontId="51" fillId="0" borderId="0" xfId="0" applyFont="1" applyAlignment="1" applyProtection="1">
      <alignment vertical="top"/>
      <protection locked="0"/>
    </xf>
    <xf numFmtId="0" fontId="70" fillId="12" borderId="0" xfId="0" applyFont="1" applyFill="1" applyAlignment="1">
      <alignment vertical="top" wrapText="1"/>
    </xf>
    <xf numFmtId="164" fontId="51" fillId="15" borderId="0" xfId="0" applyNumberFormat="1" applyFont="1" applyFill="1" applyAlignment="1" applyProtection="1">
      <alignment horizontal="left" vertical="top" wrapText="1"/>
      <protection locked="0"/>
    </xf>
    <xf numFmtId="0" fontId="51" fillId="0" borderId="0" xfId="0" applyFont="1" applyAlignment="1" applyProtection="1">
      <alignment vertical="top" wrapText="1"/>
      <protection locked="0"/>
    </xf>
    <xf numFmtId="0" fontId="59" fillId="0" borderId="0" xfId="0" applyFont="1" applyAlignment="1" applyProtection="1">
      <alignment vertical="top" wrapText="1"/>
      <protection locked="0"/>
    </xf>
    <xf numFmtId="0" fontId="55" fillId="15" borderId="24" xfId="0" applyFont="1" applyFill="1" applyBorder="1" applyAlignment="1" applyProtection="1">
      <alignment vertical="top"/>
      <protection locked="0"/>
    </xf>
    <xf numFmtId="0" fontId="59" fillId="15" borderId="21" xfId="0" applyFont="1" applyFill="1" applyBorder="1" applyAlignment="1" applyProtection="1">
      <alignment vertical="top" wrapText="1"/>
      <protection locked="0"/>
    </xf>
    <xf numFmtId="164" fontId="51" fillId="15" borderId="1" xfId="0" applyNumberFormat="1" applyFont="1" applyFill="1" applyBorder="1" applyAlignment="1" applyProtection="1">
      <alignment horizontal="left" vertical="top" wrapText="1"/>
      <protection locked="0"/>
    </xf>
    <xf numFmtId="0" fontId="51" fillId="0" borderId="38" xfId="0" applyFont="1" applyBorder="1" applyAlignment="1" applyProtection="1">
      <alignment vertical="top" wrapText="1"/>
      <protection locked="0"/>
    </xf>
    <xf numFmtId="0" fontId="59" fillId="0" borderId="3" xfId="0" applyFont="1" applyBorder="1" applyAlignment="1" applyProtection="1">
      <alignment vertical="top" wrapText="1"/>
      <protection locked="0"/>
    </xf>
    <xf numFmtId="0" fontId="82" fillId="0" borderId="3" xfId="0" applyFont="1" applyBorder="1" applyAlignment="1" applyProtection="1">
      <alignment vertical="top" wrapText="1"/>
      <protection locked="0"/>
    </xf>
    <xf numFmtId="0" fontId="75" fillId="0" borderId="3" xfId="0" applyFont="1" applyBorder="1" applyAlignment="1" applyProtection="1">
      <alignment vertical="top" wrapText="1"/>
      <protection locked="0"/>
    </xf>
    <xf numFmtId="0" fontId="51" fillId="11" borderId="0" xfId="0" applyFont="1" applyFill="1" applyAlignment="1" applyProtection="1">
      <alignment vertical="top" wrapText="1"/>
      <protection locked="0"/>
    </xf>
    <xf numFmtId="0" fontId="55" fillId="15" borderId="24" xfId="0" applyFont="1" applyFill="1" applyBorder="1" applyAlignment="1" applyProtection="1">
      <alignment vertical="top" wrapText="1"/>
      <protection locked="0"/>
    </xf>
    <xf numFmtId="0" fontId="51" fillId="15" borderId="24" xfId="0" applyFont="1" applyFill="1" applyBorder="1" applyAlignment="1" applyProtection="1">
      <alignment vertical="top" wrapText="1"/>
      <protection locked="0"/>
    </xf>
    <xf numFmtId="0" fontId="51" fillId="0" borderId="24" xfId="0" applyFont="1" applyBorder="1" applyAlignment="1" applyProtection="1">
      <alignment vertical="top" wrapText="1"/>
      <protection locked="0"/>
    </xf>
    <xf numFmtId="0" fontId="59" fillId="0" borderId="16" xfId="0" applyFont="1" applyBorder="1" applyAlignment="1" applyProtection="1">
      <alignment vertical="top" wrapText="1"/>
      <protection locked="0"/>
    </xf>
    <xf numFmtId="0" fontId="81" fillId="15" borderId="21" xfId="0" applyFont="1" applyFill="1" applyBorder="1" applyAlignment="1" applyProtection="1">
      <alignment vertical="top" wrapText="1"/>
      <protection locked="0"/>
    </xf>
    <xf numFmtId="0" fontId="82" fillId="0" borderId="0" xfId="0" applyFont="1" applyAlignment="1" applyProtection="1">
      <alignment vertical="top"/>
      <protection locked="0"/>
    </xf>
    <xf numFmtId="0" fontId="51" fillId="12" borderId="0" xfId="0" applyFont="1" applyFill="1" applyAlignment="1">
      <alignment vertical="top" wrapText="1"/>
    </xf>
    <xf numFmtId="2" fontId="79" fillId="0" borderId="0" xfId="0" applyNumberFormat="1" applyFont="1" applyAlignment="1" applyProtection="1">
      <alignment vertical="top" wrapText="1"/>
      <protection locked="0"/>
    </xf>
    <xf numFmtId="0" fontId="59" fillId="0" borderId="3" xfId="0" applyFont="1" applyBorder="1" applyAlignment="1" applyProtection="1">
      <alignment vertical="top"/>
      <protection locked="0"/>
    </xf>
    <xf numFmtId="0" fontId="51" fillId="0" borderId="39" xfId="0" applyFont="1" applyBorder="1" applyAlignment="1" applyProtection="1">
      <alignment vertical="top" wrapText="1"/>
      <protection locked="0"/>
    </xf>
    <xf numFmtId="0" fontId="39" fillId="0" borderId="3" xfId="0" applyFont="1" applyBorder="1" applyAlignment="1" applyProtection="1">
      <alignment vertical="top" wrapText="1"/>
      <protection locked="0"/>
    </xf>
    <xf numFmtId="0" fontId="51" fillId="11" borderId="17" xfId="0" applyFont="1" applyFill="1" applyBorder="1" applyAlignment="1" applyProtection="1">
      <alignment horizontal="right" vertical="top" wrapText="1"/>
      <protection locked="0"/>
    </xf>
    <xf numFmtId="0" fontId="79" fillId="11" borderId="0" xfId="0" applyFont="1" applyFill="1" applyAlignment="1" applyProtection="1">
      <alignment vertical="top" wrapText="1"/>
      <protection locked="0"/>
    </xf>
    <xf numFmtId="0" fontId="75" fillId="11" borderId="3" xfId="0" applyFont="1" applyFill="1" applyBorder="1" applyAlignment="1" applyProtection="1">
      <alignment vertical="top" wrapText="1"/>
      <protection locked="0"/>
    </xf>
    <xf numFmtId="0" fontId="51" fillId="11" borderId="17" xfId="0" applyFont="1" applyFill="1" applyBorder="1" applyAlignment="1" applyProtection="1">
      <alignment vertical="top" wrapText="1"/>
      <protection locked="0"/>
    </xf>
    <xf numFmtId="0" fontId="51" fillId="0" borderId="18" xfId="0" applyFont="1" applyBorder="1" applyAlignment="1" applyProtection="1">
      <alignment horizontal="left" vertical="top" wrapText="1"/>
      <protection locked="0"/>
    </xf>
    <xf numFmtId="0" fontId="51" fillId="0" borderId="20" xfId="0" applyFont="1" applyBorder="1" applyAlignment="1" applyProtection="1">
      <alignment vertical="top" wrapText="1"/>
      <protection locked="0"/>
    </xf>
    <xf numFmtId="0" fontId="59" fillId="0" borderId="19" xfId="0" applyFont="1" applyBorder="1" applyAlignment="1" applyProtection="1">
      <alignment vertical="top" wrapText="1"/>
      <protection locked="0"/>
    </xf>
    <xf numFmtId="164" fontId="51" fillId="15" borderId="1" xfId="0" applyNumberFormat="1" applyFont="1" applyFill="1" applyBorder="1" applyAlignment="1" applyProtection="1">
      <alignment vertical="top"/>
      <protection locked="0"/>
    </xf>
    <xf numFmtId="0" fontId="55" fillId="15" borderId="21" xfId="0" applyFont="1" applyFill="1" applyBorder="1" applyAlignment="1" applyProtection="1">
      <alignment horizontal="center" vertical="top" wrapText="1"/>
      <protection locked="0"/>
    </xf>
    <xf numFmtId="0" fontId="55" fillId="15" borderId="12" xfId="0" applyFont="1" applyFill="1" applyBorder="1" applyAlignment="1" applyProtection="1">
      <alignment horizontal="center" vertical="top" wrapText="1"/>
      <protection locked="0"/>
    </xf>
    <xf numFmtId="0" fontId="55" fillId="14" borderId="0" xfId="0" applyFont="1" applyFill="1" applyAlignment="1" applyProtection="1">
      <alignment vertical="top" wrapText="1"/>
      <protection locked="0"/>
    </xf>
    <xf numFmtId="0" fontId="51" fillId="15" borderId="21" xfId="0" applyFont="1" applyFill="1" applyBorder="1" applyAlignment="1" applyProtection="1">
      <alignment horizontal="center" vertical="top" wrapText="1"/>
      <protection locked="0"/>
    </xf>
    <xf numFmtId="0" fontId="79" fillId="0" borderId="12" xfId="0" applyFont="1" applyBorder="1" applyAlignment="1" applyProtection="1">
      <alignment horizontal="center" vertical="top" wrapText="1"/>
      <protection locked="0"/>
    </xf>
    <xf numFmtId="164" fontId="51" fillId="15" borderId="1" xfId="0" applyNumberFormat="1" applyFont="1" applyFill="1" applyBorder="1" applyAlignment="1" applyProtection="1">
      <alignment vertical="top" wrapText="1"/>
      <protection locked="0"/>
    </xf>
    <xf numFmtId="0" fontId="83" fillId="0" borderId="0" xfId="0" applyFont="1" applyAlignment="1" applyProtection="1">
      <alignment vertical="top" wrapText="1"/>
      <protection locked="0"/>
    </xf>
    <xf numFmtId="0" fontId="51" fillId="0" borderId="18" xfId="0" applyFont="1" applyBorder="1" applyAlignment="1" applyProtection="1">
      <alignment vertical="top" wrapText="1"/>
      <protection locked="0"/>
    </xf>
    <xf numFmtId="0" fontId="79" fillId="0" borderId="20" xfId="0" applyFont="1" applyBorder="1" applyAlignment="1" applyProtection="1">
      <alignment vertical="top" wrapText="1"/>
      <protection locked="0"/>
    </xf>
    <xf numFmtId="0" fontId="82" fillId="0" borderId="19" xfId="0" applyFont="1" applyBorder="1" applyAlignment="1" applyProtection="1">
      <alignment vertical="top" wrapText="1"/>
      <protection locked="0"/>
    </xf>
    <xf numFmtId="0" fontId="84" fillId="15" borderId="12" xfId="0" applyFont="1" applyFill="1" applyBorder="1" applyAlignment="1" applyProtection="1">
      <alignment vertical="top" wrapText="1"/>
      <protection locked="0"/>
    </xf>
    <xf numFmtId="0" fontId="51" fillId="15" borderId="12" xfId="0" applyFont="1" applyFill="1" applyBorder="1" applyAlignment="1" applyProtection="1">
      <alignment vertical="top" wrapText="1"/>
      <protection locked="0"/>
    </xf>
    <xf numFmtId="0" fontId="79" fillId="0" borderId="12" xfId="0" applyFont="1" applyBorder="1" applyAlignment="1" applyProtection="1">
      <alignment vertical="top" wrapText="1"/>
      <protection locked="0"/>
    </xf>
    <xf numFmtId="0" fontId="83" fillId="0" borderId="12" xfId="0" applyFont="1" applyBorder="1" applyAlignment="1" applyProtection="1">
      <alignment vertical="top" wrapText="1"/>
      <protection locked="0"/>
    </xf>
    <xf numFmtId="0" fontId="79" fillId="0" borderId="24" xfId="0" applyFont="1" applyBorder="1" applyAlignment="1" applyProtection="1">
      <alignment vertical="top" wrapText="1"/>
      <protection locked="0"/>
    </xf>
    <xf numFmtId="0" fontId="83" fillId="0" borderId="16" xfId="0" applyFont="1" applyBorder="1" applyAlignment="1" applyProtection="1">
      <alignment vertical="top" wrapText="1"/>
      <protection locked="0"/>
    </xf>
    <xf numFmtId="0" fontId="64" fillId="0" borderId="0" xfId="0" applyFont="1" applyAlignment="1" applyProtection="1">
      <alignment vertical="top" wrapText="1"/>
      <protection locked="0"/>
    </xf>
    <xf numFmtId="0" fontId="82" fillId="11" borderId="3" xfId="0" applyFont="1" applyFill="1" applyBorder="1" applyAlignment="1" applyProtection="1">
      <alignment vertical="top" wrapText="1"/>
      <protection locked="0"/>
    </xf>
    <xf numFmtId="164" fontId="51" fillId="21" borderId="17" xfId="0" applyNumberFormat="1" applyFont="1" applyFill="1" applyBorder="1" applyAlignment="1" applyProtection="1">
      <alignment horizontal="left" vertical="top" wrapText="1"/>
      <protection locked="0"/>
    </xf>
    <xf numFmtId="0" fontId="51" fillId="21" borderId="0" xfId="0" applyFont="1" applyFill="1" applyAlignment="1" applyProtection="1">
      <alignment vertical="top"/>
      <protection locked="0"/>
    </xf>
    <xf numFmtId="164" fontId="55" fillId="15" borderId="1" xfId="0" applyNumberFormat="1" applyFont="1" applyFill="1" applyBorder="1" applyAlignment="1" applyProtection="1">
      <alignment horizontal="left" vertical="top" wrapText="1"/>
      <protection locked="0"/>
    </xf>
    <xf numFmtId="0" fontId="55" fillId="15" borderId="21" xfId="0" applyFont="1" applyFill="1" applyBorder="1" applyAlignment="1" applyProtection="1">
      <alignment vertical="top" wrapText="1"/>
      <protection locked="0"/>
    </xf>
    <xf numFmtId="0" fontId="55" fillId="15" borderId="12" xfId="0" applyFont="1" applyFill="1" applyBorder="1" applyAlignment="1" applyProtection="1">
      <alignment vertical="top" wrapText="1"/>
      <protection locked="0"/>
    </xf>
    <xf numFmtId="0" fontId="82" fillId="0" borderId="21" xfId="0" applyFont="1" applyBorder="1" applyAlignment="1" applyProtection="1">
      <alignment vertical="top" wrapText="1"/>
      <protection locked="0"/>
    </xf>
    <xf numFmtId="0" fontId="82" fillId="0" borderId="12" xfId="0" applyFont="1" applyBorder="1" applyAlignment="1" applyProtection="1">
      <alignment vertical="top" wrapText="1"/>
      <protection locked="0"/>
    </xf>
    <xf numFmtId="0" fontId="79" fillId="0" borderId="21" xfId="0" applyFont="1" applyBorder="1" applyAlignment="1" applyProtection="1">
      <alignment vertical="top" wrapText="1"/>
      <protection locked="0"/>
    </xf>
    <xf numFmtId="0" fontId="55" fillId="0" borderId="12" xfId="6" applyFont="1" applyBorder="1" applyAlignment="1" applyProtection="1">
      <alignment horizontal="center" wrapText="1"/>
      <protection locked="0"/>
    </xf>
    <xf numFmtId="15" fontId="55" fillId="0" borderId="12" xfId="6" applyNumberFormat="1" applyFont="1" applyBorder="1" applyAlignment="1" applyProtection="1">
      <alignment horizontal="center" wrapText="1"/>
      <protection locked="0"/>
    </xf>
    <xf numFmtId="15" fontId="51" fillId="0" borderId="12" xfId="6" applyNumberFormat="1" applyFont="1" applyBorder="1" applyAlignment="1" applyProtection="1">
      <alignment wrapText="1"/>
      <protection locked="0"/>
    </xf>
    <xf numFmtId="0" fontId="53" fillId="0" borderId="0" xfId="0" applyFont="1" applyAlignment="1" applyProtection="1">
      <alignment vertical="top"/>
      <protection locked="0"/>
    </xf>
    <xf numFmtId="0" fontId="52" fillId="0" borderId="0" xfId="0" applyFont="1" applyAlignment="1" applyProtection="1">
      <alignment vertical="top"/>
      <protection locked="0"/>
    </xf>
    <xf numFmtId="0" fontId="73" fillId="12" borderId="0" xfId="0" applyFont="1" applyFill="1" applyAlignment="1" applyProtection="1">
      <alignment horizontal="left" vertical="top" wrapText="1"/>
      <protection locked="0"/>
    </xf>
    <xf numFmtId="0" fontId="85" fillId="0" borderId="0" xfId="0" applyFont="1" applyAlignment="1" applyProtection="1">
      <alignment horizontal="left" vertical="top" wrapText="1"/>
      <protection locked="0"/>
    </xf>
    <xf numFmtId="165" fontId="53" fillId="0" borderId="0" xfId="0" applyNumberFormat="1" applyFont="1" applyAlignment="1" applyProtection="1">
      <alignment vertical="top"/>
      <protection locked="0"/>
    </xf>
    <xf numFmtId="0" fontId="52" fillId="0" borderId="0" xfId="0" applyFont="1" applyProtection="1">
      <protection locked="0"/>
    </xf>
    <xf numFmtId="0" fontId="69" fillId="12" borderId="12" xfId="6" applyFont="1" applyFill="1" applyBorder="1" applyAlignment="1" applyProtection="1">
      <alignment wrapText="1"/>
      <protection locked="0"/>
    </xf>
    <xf numFmtId="0" fontId="55" fillId="0" borderId="12" xfId="6" applyFont="1" applyBorder="1" applyAlignment="1" applyProtection="1">
      <alignment wrapText="1"/>
      <protection locked="0"/>
    </xf>
    <xf numFmtId="0" fontId="51" fillId="14" borderId="0" xfId="0" applyFont="1" applyFill="1" applyAlignment="1">
      <alignment horizontal="left" vertical="top" wrapText="1"/>
    </xf>
    <xf numFmtId="0" fontId="55" fillId="15" borderId="12" xfId="0" applyFont="1" applyFill="1" applyBorder="1" applyAlignment="1">
      <alignment vertical="top" wrapText="1"/>
    </xf>
    <xf numFmtId="0" fontId="51" fillId="0" borderId="0" xfId="0" applyFont="1" applyAlignment="1">
      <alignment horizontal="center" wrapText="1"/>
    </xf>
    <xf numFmtId="0" fontId="55" fillId="0" borderId="23" xfId="0" applyFont="1" applyBorder="1" applyAlignment="1">
      <alignment vertical="top" wrapText="1"/>
    </xf>
    <xf numFmtId="0" fontId="55" fillId="0" borderId="24" xfId="0" applyFont="1" applyBorder="1" applyAlignment="1">
      <alignment vertical="top" wrapText="1"/>
    </xf>
    <xf numFmtId="0" fontId="55" fillId="0" borderId="24" xfId="0" applyFont="1" applyBorder="1" applyAlignment="1">
      <alignment horizontal="left" vertical="top" wrapText="1"/>
    </xf>
    <xf numFmtId="0" fontId="55" fillId="0" borderId="21" xfId="0" applyFont="1" applyBorder="1" applyAlignment="1">
      <alignment wrapText="1"/>
    </xf>
    <xf numFmtId="14" fontId="51" fillId="0" borderId="13" xfId="0" applyNumberFormat="1" applyFont="1" applyBorder="1" applyAlignment="1">
      <alignment vertical="top" wrapText="1"/>
    </xf>
    <xf numFmtId="0" fontId="51" fillId="0" borderId="12" xfId="1" applyFont="1" applyBorder="1" applyAlignment="1">
      <alignment vertical="top" wrapText="1"/>
    </xf>
    <xf numFmtId="0" fontId="56" fillId="0" borderId="12" xfId="0" applyFont="1" applyBorder="1" applyAlignment="1">
      <alignment vertical="top" wrapText="1"/>
    </xf>
    <xf numFmtId="0" fontId="51" fillId="0" borderId="12" xfId="0" applyFont="1" applyBorder="1" applyAlignment="1">
      <alignment horizontal="left" vertical="top" wrapText="1"/>
    </xf>
    <xf numFmtId="0" fontId="42" fillId="0" borderId="12" xfId="0" applyFont="1" applyBorder="1" applyAlignment="1">
      <alignment horizontal="left" vertical="top" wrapText="1" indent="1"/>
    </xf>
    <xf numFmtId="0" fontId="42" fillId="0" borderId="12" xfId="0" applyFont="1" applyBorder="1" applyAlignment="1">
      <alignment vertical="top" wrapText="1"/>
    </xf>
    <xf numFmtId="14" fontId="51" fillId="0" borderId="12" xfId="0" applyNumberFormat="1" applyFont="1" applyBorder="1" applyAlignment="1">
      <alignment vertical="top" wrapText="1"/>
    </xf>
    <xf numFmtId="0" fontId="55" fillId="15" borderId="16" xfId="0" applyFont="1" applyFill="1" applyBorder="1" applyAlignment="1">
      <alignment horizontal="left" vertical="top" wrapText="1"/>
    </xf>
    <xf numFmtId="0" fontId="55" fillId="15" borderId="19" xfId="0" applyFont="1" applyFill="1" applyBorder="1" applyAlignment="1">
      <alignment horizontal="left" vertical="top" wrapText="1"/>
    </xf>
    <xf numFmtId="0" fontId="55" fillId="0" borderId="3" xfId="0" applyFont="1" applyBorder="1" applyAlignment="1">
      <alignment horizontal="left" vertical="top" wrapText="1"/>
    </xf>
    <xf numFmtId="15" fontId="51" fillId="0" borderId="12" xfId="6" applyNumberFormat="1" applyFont="1" applyBorder="1" applyAlignment="1" applyProtection="1">
      <alignment horizontal="left" wrapText="1"/>
      <protection locked="0"/>
    </xf>
    <xf numFmtId="0" fontId="51" fillId="0" borderId="0" xfId="0" applyFont="1" applyAlignment="1">
      <alignment horizontal="left" wrapText="1"/>
    </xf>
    <xf numFmtId="0" fontId="51" fillId="0" borderId="0" xfId="0" applyFont="1" applyAlignment="1">
      <alignment horizontal="left" vertical="center" wrapText="1"/>
    </xf>
    <xf numFmtId="0" fontId="64" fillId="0" borderId="3" xfId="0" applyFont="1" applyBorder="1" applyAlignment="1">
      <alignment horizontal="left" vertical="top" wrapText="1"/>
    </xf>
    <xf numFmtId="0" fontId="55" fillId="15" borderId="21" xfId="0" applyFont="1" applyFill="1" applyBorder="1" applyAlignment="1">
      <alignment horizontal="left" vertical="top" wrapText="1"/>
    </xf>
    <xf numFmtId="0" fontId="20" fillId="0" borderId="3" xfId="0" applyFont="1" applyBorder="1" applyAlignment="1">
      <alignment horizontal="left" wrapText="1"/>
    </xf>
    <xf numFmtId="0" fontId="72" fillId="0" borderId="3" xfId="0" applyFont="1" applyBorder="1" applyAlignment="1">
      <alignment horizontal="left" vertical="top" wrapText="1"/>
    </xf>
    <xf numFmtId="0" fontId="51" fillId="0" borderId="13" xfId="0" applyFont="1" applyBorder="1" applyAlignment="1">
      <alignment horizontal="left" vertical="top" wrapText="1"/>
    </xf>
    <xf numFmtId="0" fontId="75" fillId="0" borderId="3" xfId="0" applyFont="1" applyBorder="1" applyAlignment="1">
      <alignment horizontal="left" vertical="top" wrapText="1"/>
    </xf>
    <xf numFmtId="0" fontId="45" fillId="12" borderId="0" xfId="0" applyFont="1" applyFill="1" applyAlignment="1">
      <alignment horizontal="left" vertical="top" wrapText="1"/>
    </xf>
    <xf numFmtId="0" fontId="86" fillId="12" borderId="0" xfId="0" applyFont="1" applyFill="1" applyAlignment="1">
      <alignment horizontal="left" vertical="top" wrapText="1"/>
    </xf>
    <xf numFmtId="0" fontId="56" fillId="12" borderId="3" xfId="0" applyFont="1" applyFill="1" applyBorder="1" applyAlignment="1">
      <alignment horizontal="left" vertical="top" wrapText="1"/>
    </xf>
    <xf numFmtId="0" fontId="51" fillId="12" borderId="3" xfId="0" applyFont="1" applyFill="1" applyBorder="1" applyAlignment="1">
      <alignment horizontal="left" vertical="top" wrapText="1"/>
    </xf>
    <xf numFmtId="0" fontId="70" fillId="12" borderId="3" xfId="0" applyFont="1" applyFill="1" applyBorder="1" applyAlignment="1">
      <alignment horizontal="left" vertical="top" wrapText="1"/>
    </xf>
    <xf numFmtId="0" fontId="69" fillId="12" borderId="3" xfId="0" applyFont="1" applyFill="1" applyBorder="1" applyAlignment="1">
      <alignment horizontal="left" vertical="top" wrapText="1"/>
    </xf>
    <xf numFmtId="0" fontId="51" fillId="0" borderId="1" xfId="0" applyFont="1" applyBorder="1" applyAlignment="1">
      <alignment horizontal="left" vertical="top" wrapText="1"/>
    </xf>
    <xf numFmtId="0" fontId="56" fillId="0" borderId="14" xfId="0" applyFont="1" applyBorder="1" applyAlignment="1">
      <alignment horizontal="left" vertical="top" wrapText="1"/>
    </xf>
    <xf numFmtId="0" fontId="0" fillId="12" borderId="0" xfId="0" applyFill="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87" fillId="18" borderId="0" xfId="1" applyFont="1" applyFill="1" applyAlignment="1">
      <alignment horizontal="left" vertical="top"/>
    </xf>
    <xf numFmtId="0" fontId="54" fillId="18" borderId="0" xfId="1" applyFont="1" applyFill="1" applyAlignment="1">
      <alignment vertical="top" wrapText="1"/>
    </xf>
    <xf numFmtId="0" fontId="54" fillId="18" borderId="0" xfId="1" applyFont="1" applyFill="1" applyAlignment="1">
      <alignment horizontal="center" vertical="top" wrapText="1"/>
    </xf>
    <xf numFmtId="0" fontId="54" fillId="0" borderId="0" xfId="1" applyFont="1" applyAlignment="1">
      <alignment vertical="top"/>
    </xf>
    <xf numFmtId="0" fontId="87" fillId="0" borderId="0" xfId="1" applyFont="1" applyAlignment="1">
      <alignment horizontal="left" vertical="top"/>
    </xf>
    <xf numFmtId="0" fontId="87" fillId="0" borderId="0" xfId="1" applyFont="1" applyAlignment="1">
      <alignment horizontal="left" vertical="top" wrapText="1"/>
    </xf>
    <xf numFmtId="0" fontId="54" fillId="0" borderId="0" xfId="1" applyFont="1" applyAlignment="1">
      <alignment vertical="top" wrapText="1"/>
    </xf>
    <xf numFmtId="0" fontId="54" fillId="0" borderId="0" xfId="1" applyFont="1" applyAlignment="1">
      <alignment horizontal="center" vertical="top" wrapText="1"/>
    </xf>
    <xf numFmtId="0" fontId="57" fillId="0" borderId="12" xfId="1" applyFont="1" applyBorder="1" applyAlignment="1">
      <alignment vertical="top"/>
    </xf>
    <xf numFmtId="0" fontId="55" fillId="0" borderId="0" xfId="1" applyFont="1" applyAlignment="1">
      <alignment horizontal="left" vertical="top"/>
    </xf>
    <xf numFmtId="0" fontId="57" fillId="0" borderId="12" xfId="1" applyFont="1" applyBorder="1" applyAlignment="1">
      <alignment vertical="top" wrapText="1"/>
    </xf>
    <xf numFmtId="0" fontId="52" fillId="0" borderId="23" xfId="1" applyFont="1" applyBorder="1" applyAlignment="1">
      <alignment vertical="top" wrapText="1"/>
    </xf>
    <xf numFmtId="0" fontId="57" fillId="0" borderId="0" xfId="1" applyFont="1" applyAlignment="1">
      <alignment vertical="top"/>
    </xf>
    <xf numFmtId="0" fontId="57" fillId="0" borderId="0" xfId="1" applyFont="1" applyAlignment="1">
      <alignment vertical="top" wrapText="1"/>
    </xf>
    <xf numFmtId="0" fontId="52" fillId="0" borderId="0" xfId="1" applyFont="1" applyAlignment="1">
      <alignment vertical="top" wrapText="1"/>
    </xf>
    <xf numFmtId="0" fontId="57" fillId="0" borderId="12" xfId="1" applyFont="1" applyBorder="1" applyAlignment="1">
      <alignment horizontal="right" vertical="top"/>
    </xf>
    <xf numFmtId="0" fontId="57" fillId="0" borderId="12" xfId="1" applyFont="1" applyBorder="1" applyAlignment="1">
      <alignment horizontal="left" vertical="top"/>
    </xf>
    <xf numFmtId="0" fontId="57" fillId="0" borderId="0" xfId="1" applyFont="1" applyAlignment="1">
      <alignment horizontal="right" vertical="top"/>
    </xf>
    <xf numFmtId="0" fontId="46" fillId="0" borderId="0" xfId="1" applyFont="1" applyAlignment="1">
      <alignment vertical="top" wrapText="1"/>
    </xf>
    <xf numFmtId="0" fontId="52" fillId="0" borderId="12" xfId="1" applyFont="1" applyBorder="1" applyAlignment="1">
      <alignment vertical="top" wrapText="1"/>
    </xf>
    <xf numFmtId="0" fontId="51" fillId="0" borderId="0" xfId="1" applyFont="1" applyAlignment="1">
      <alignment vertical="top" wrapText="1"/>
    </xf>
    <xf numFmtId="0" fontId="51" fillId="0" borderId="0" xfId="1" applyFont="1" applyAlignment="1">
      <alignment horizontal="center" vertical="top" wrapText="1"/>
    </xf>
    <xf numFmtId="0" fontId="51" fillId="0" borderId="0" xfId="1" applyFont="1" applyAlignment="1">
      <alignment vertical="top"/>
    </xf>
    <xf numFmtId="0" fontId="63" fillId="18" borderId="0" xfId="1" applyFont="1" applyFill="1" applyAlignment="1">
      <alignment horizontal="left" vertical="top" wrapText="1"/>
    </xf>
    <xf numFmtId="0" fontId="63" fillId="18" borderId="0" xfId="1" applyFont="1" applyFill="1" applyAlignment="1">
      <alignment vertical="top" wrapText="1"/>
    </xf>
    <xf numFmtId="0" fontId="63" fillId="18" borderId="0" xfId="1" applyFont="1" applyFill="1" applyAlignment="1">
      <alignment horizontal="center" vertical="top" wrapText="1"/>
    </xf>
    <xf numFmtId="0" fontId="63" fillId="0" borderId="0" xfId="1" applyFont="1" applyAlignment="1">
      <alignment vertical="top"/>
    </xf>
    <xf numFmtId="0" fontId="63" fillId="12" borderId="12" xfId="1" applyFont="1" applyFill="1" applyBorder="1" applyAlignment="1">
      <alignment horizontal="left" vertical="top"/>
    </xf>
    <xf numFmtId="0" fontId="55" fillId="12" borderId="12" xfId="1" applyFont="1" applyFill="1" applyBorder="1" applyAlignment="1">
      <alignment vertical="top" wrapText="1"/>
    </xf>
    <xf numFmtId="0" fontId="51" fillId="12" borderId="12" xfId="1" applyFont="1" applyFill="1" applyBorder="1" applyAlignment="1">
      <alignment vertical="top" wrapText="1"/>
    </xf>
    <xf numFmtId="0" fontId="51" fillId="12" borderId="12" xfId="1" applyFont="1" applyFill="1" applyBorder="1" applyAlignment="1">
      <alignment horizontal="center" vertical="top" wrapText="1"/>
    </xf>
    <xf numFmtId="0" fontId="53" fillId="12" borderId="12" xfId="1" applyFont="1" applyFill="1" applyBorder="1" applyAlignment="1">
      <alignment vertical="top" wrapText="1"/>
    </xf>
    <xf numFmtId="0" fontId="55" fillId="0" borderId="12" xfId="1" applyFont="1" applyBorder="1" applyAlignment="1">
      <alignment horizontal="left" vertical="top"/>
    </xf>
    <xf numFmtId="0" fontId="55" fillId="0" borderId="12" xfId="1" applyFont="1" applyBorder="1" applyAlignment="1">
      <alignment vertical="top"/>
    </xf>
    <xf numFmtId="0" fontId="55" fillId="0" borderId="12" xfId="1" applyFont="1" applyBorder="1" applyAlignment="1">
      <alignment vertical="top" wrapText="1"/>
    </xf>
    <xf numFmtId="0" fontId="51" fillId="0" borderId="12" xfId="1" applyFont="1" applyBorder="1" applyAlignment="1">
      <alignment horizontal="center" vertical="top" wrapText="1"/>
    </xf>
    <xf numFmtId="0" fontId="20" fillId="0" borderId="12" xfId="1" applyFont="1" applyBorder="1" applyAlignment="1">
      <alignment vertical="top" wrapText="1"/>
    </xf>
    <xf numFmtId="0" fontId="51" fillId="0" borderId="23" xfId="1" applyFont="1" applyBorder="1" applyAlignment="1">
      <alignment horizontal="center" vertical="top" wrapText="1"/>
    </xf>
    <xf numFmtId="0" fontId="51" fillId="0" borderId="23" xfId="1" applyFont="1" applyBorder="1" applyAlignment="1">
      <alignment vertical="top" wrapText="1"/>
    </xf>
    <xf numFmtId="49" fontId="51" fillId="0" borderId="12" xfId="1" applyNumberFormat="1" applyFont="1" applyBorder="1" applyAlignment="1">
      <alignment vertical="top" wrapText="1"/>
    </xf>
    <xf numFmtId="0" fontId="88" fillId="0" borderId="12" xfId="1" applyFont="1" applyBorder="1" applyAlignment="1">
      <alignment vertical="top" wrapText="1"/>
    </xf>
    <xf numFmtId="0" fontId="55" fillId="12" borderId="12" xfId="1" applyFont="1" applyFill="1" applyBorder="1" applyAlignment="1">
      <alignment horizontal="left" vertical="top"/>
    </xf>
    <xf numFmtId="0" fontId="51" fillId="12" borderId="0" xfId="1" applyFont="1" applyFill="1" applyAlignment="1">
      <alignment vertical="top"/>
    </xf>
    <xf numFmtId="0" fontId="55" fillId="0" borderId="13" xfId="1" applyFont="1" applyBorder="1" applyAlignment="1">
      <alignment horizontal="left" vertical="top"/>
    </xf>
    <xf numFmtId="0" fontId="55" fillId="0" borderId="13" xfId="1" applyFont="1" applyBorder="1" applyAlignment="1">
      <alignment vertical="top" wrapText="1"/>
    </xf>
    <xf numFmtId="0" fontId="51" fillId="0" borderId="14" xfId="1" applyFont="1" applyBorder="1" applyAlignment="1">
      <alignment vertical="top" wrapText="1"/>
    </xf>
    <xf numFmtId="0" fontId="51" fillId="0" borderId="12" xfId="1" quotePrefix="1" applyFont="1" applyBorder="1" applyAlignment="1">
      <alignment vertical="top" wrapText="1"/>
    </xf>
    <xf numFmtId="0" fontId="51" fillId="0" borderId="15" xfId="1" applyFont="1" applyBorder="1" applyAlignment="1">
      <alignment horizontal="center" vertical="top" wrapText="1"/>
    </xf>
    <xf numFmtId="0" fontId="51" fillId="0" borderId="15" xfId="1" applyFont="1" applyBorder="1" applyAlignment="1">
      <alignment vertical="top" wrapText="1"/>
    </xf>
    <xf numFmtId="0" fontId="55" fillId="14" borderId="12" xfId="1" applyFont="1" applyFill="1" applyBorder="1" applyAlignment="1">
      <alignment horizontal="left" vertical="top"/>
    </xf>
    <xf numFmtId="0" fontId="51" fillId="14" borderId="12" xfId="1" applyFont="1" applyFill="1" applyBorder="1" applyAlignment="1">
      <alignment vertical="top" wrapText="1"/>
    </xf>
    <xf numFmtId="0" fontId="51" fillId="14" borderId="23" xfId="1" applyFont="1" applyFill="1" applyBorder="1" applyAlignment="1">
      <alignment horizontal="center" vertical="top" wrapText="1"/>
    </xf>
    <xf numFmtId="0" fontId="51" fillId="14" borderId="23" xfId="1" applyFont="1" applyFill="1" applyBorder="1" applyAlignment="1">
      <alignment vertical="top" wrapText="1"/>
    </xf>
    <xf numFmtId="0" fontId="51" fillId="14" borderId="0" xfId="1" applyFont="1" applyFill="1" applyAlignment="1">
      <alignment vertical="top"/>
    </xf>
    <xf numFmtId="0" fontId="51" fillId="12" borderId="23" xfId="1" applyFont="1" applyFill="1" applyBorder="1" applyAlignment="1">
      <alignment horizontal="center" vertical="top" wrapText="1"/>
    </xf>
    <xf numFmtId="0" fontId="51" fillId="12" borderId="23" xfId="1" applyFont="1" applyFill="1" applyBorder="1" applyAlignment="1">
      <alignment vertical="top" wrapText="1"/>
    </xf>
    <xf numFmtId="0" fontId="51" fillId="0" borderId="13" xfId="1" applyFont="1" applyBorder="1" applyAlignment="1">
      <alignment vertical="top" wrapText="1"/>
    </xf>
    <xf numFmtId="0" fontId="51" fillId="0" borderId="12" xfId="1" applyFont="1" applyBorder="1" applyAlignment="1">
      <alignment vertical="top"/>
    </xf>
    <xf numFmtId="0" fontId="51" fillId="0" borderId="12" xfId="1" applyFont="1" applyBorder="1" applyAlignment="1">
      <alignment horizontal="left" vertical="top"/>
    </xf>
    <xf numFmtId="0" fontId="55" fillId="14" borderId="0" xfId="1" applyFont="1" applyFill="1" applyAlignment="1">
      <alignment horizontal="left" vertical="top"/>
    </xf>
    <xf numFmtId="0" fontId="55" fillId="0" borderId="22" xfId="1" applyFont="1" applyBorder="1" applyAlignment="1">
      <alignment vertical="top" wrapText="1"/>
    </xf>
    <xf numFmtId="0" fontId="55" fillId="0" borderId="23" xfId="1" applyFont="1" applyBorder="1" applyAlignment="1">
      <alignment vertical="top" wrapText="1"/>
    </xf>
    <xf numFmtId="0" fontId="55" fillId="0" borderId="0" xfId="1" applyFont="1" applyAlignment="1">
      <alignment vertical="top"/>
    </xf>
    <xf numFmtId="0" fontId="55" fillId="0" borderId="14" xfId="1" applyFont="1" applyBorder="1" applyAlignment="1">
      <alignment horizontal="left" vertical="top"/>
    </xf>
    <xf numFmtId="0" fontId="89" fillId="0" borderId="12" xfId="1" applyFont="1" applyBorder="1" applyAlignment="1">
      <alignment vertical="top" wrapText="1"/>
    </xf>
    <xf numFmtId="0" fontId="51" fillId="0" borderId="18" xfId="1" applyFont="1" applyBorder="1" applyAlignment="1">
      <alignment horizontal="center" vertical="top" wrapText="1"/>
    </xf>
    <xf numFmtId="0" fontId="51" fillId="0" borderId="18" xfId="1" applyFont="1" applyBorder="1" applyAlignment="1">
      <alignment vertical="top" wrapText="1"/>
    </xf>
    <xf numFmtId="0" fontId="90" fillId="0" borderId="12" xfId="1" applyFont="1" applyBorder="1" applyAlignment="1">
      <alignment vertical="top" wrapText="1"/>
    </xf>
    <xf numFmtId="0" fontId="91" fillId="0" borderId="12" xfId="1" applyFont="1" applyBorder="1" applyAlignment="1">
      <alignment vertical="top" wrapText="1"/>
    </xf>
    <xf numFmtId="0" fontId="55" fillId="12" borderId="12" xfId="1" applyFont="1" applyFill="1" applyBorder="1" applyAlignment="1">
      <alignment horizontal="left" vertical="top" wrapText="1"/>
    </xf>
    <xf numFmtId="0" fontId="51" fillId="0" borderId="21" xfId="1" applyFont="1" applyBorder="1" applyAlignment="1">
      <alignment horizontal="center" vertical="top" wrapText="1"/>
    </xf>
    <xf numFmtId="0" fontId="51" fillId="0" borderId="21" xfId="1" applyFont="1" applyBorder="1" applyAlignment="1">
      <alignment vertical="top" wrapText="1"/>
    </xf>
    <xf numFmtId="0" fontId="91" fillId="0" borderId="23" xfId="1" applyFont="1" applyBorder="1" applyAlignment="1">
      <alignment vertical="top" wrapText="1"/>
    </xf>
    <xf numFmtId="0" fontId="51" fillId="0" borderId="20" xfId="1" applyFont="1" applyBorder="1" applyAlignment="1">
      <alignment horizontal="center" vertical="top" wrapText="1"/>
    </xf>
    <xf numFmtId="0" fontId="51" fillId="0" borderId="20" xfId="1" applyFont="1" applyBorder="1" applyAlignment="1">
      <alignment vertical="top" wrapText="1"/>
    </xf>
    <xf numFmtId="0" fontId="51" fillId="0" borderId="24" xfId="1" applyFont="1" applyBorder="1" applyAlignment="1">
      <alignment horizontal="center" vertical="top" wrapText="1"/>
    </xf>
    <xf numFmtId="0" fontId="51" fillId="0" borderId="24" xfId="1" applyFont="1" applyBorder="1" applyAlignment="1">
      <alignment vertical="top" wrapText="1"/>
    </xf>
    <xf numFmtId="0" fontId="51" fillId="0" borderId="0" xfId="1" applyFont="1" applyAlignment="1">
      <alignment horizontal="left" vertical="top"/>
    </xf>
    <xf numFmtId="0" fontId="55" fillId="0" borderId="12" xfId="0" applyFont="1" applyBorder="1" applyAlignment="1">
      <alignment vertical="center" wrapText="1"/>
    </xf>
    <xf numFmtId="0" fontId="55" fillId="0" borderId="12" xfId="0" applyFont="1" applyBorder="1" applyAlignment="1">
      <alignment vertical="center"/>
    </xf>
    <xf numFmtId="0" fontId="92" fillId="0" borderId="12" xfId="0" applyFont="1" applyBorder="1" applyAlignment="1">
      <alignment vertical="center"/>
    </xf>
    <xf numFmtId="0" fontId="55" fillId="0" borderId="12" xfId="0" applyFont="1" applyBorder="1" applyAlignment="1">
      <alignment horizontal="center" vertical="center"/>
    </xf>
    <xf numFmtId="0" fontId="93" fillId="0" borderId="12" xfId="0" applyFont="1" applyBorder="1" applyAlignment="1">
      <alignment horizontal="center" vertical="center"/>
    </xf>
    <xf numFmtId="0" fontId="94" fillId="0" borderId="12" xfId="0" applyFont="1" applyBorder="1"/>
    <xf numFmtId="0" fontId="75" fillId="0" borderId="0" xfId="0" applyFont="1" applyAlignment="1">
      <alignment vertical="top" wrapText="1"/>
    </xf>
    <xf numFmtId="15" fontId="52" fillId="0" borderId="12" xfId="0" applyNumberFormat="1" applyFont="1" applyBorder="1" applyAlignment="1">
      <alignment horizontal="left"/>
    </xf>
    <xf numFmtId="0" fontId="95" fillId="0" borderId="0" xfId="0" applyFont="1"/>
    <xf numFmtId="0" fontId="57" fillId="0" borderId="0" xfId="0" applyFont="1"/>
    <xf numFmtId="0" fontId="96" fillId="0" borderId="0" xfId="0" applyFont="1"/>
    <xf numFmtId="0" fontId="52" fillId="10" borderId="12" xfId="0" applyFont="1" applyFill="1" applyBorder="1"/>
    <xf numFmtId="0" fontId="57" fillId="9" borderId="12" xfId="0" applyFont="1" applyFill="1" applyBorder="1"/>
    <xf numFmtId="0" fontId="51" fillId="7" borderId="12" xfId="0" applyFont="1" applyFill="1" applyBorder="1"/>
    <xf numFmtId="0" fontId="51" fillId="9" borderId="12" xfId="0" applyFont="1" applyFill="1" applyBorder="1"/>
    <xf numFmtId="0" fontId="57" fillId="9" borderId="12" xfId="0" applyFont="1" applyFill="1" applyBorder="1" applyAlignment="1">
      <alignment wrapText="1"/>
    </xf>
    <xf numFmtId="0" fontId="59" fillId="14" borderId="12" xfId="0" applyFont="1" applyFill="1" applyBorder="1" applyAlignment="1">
      <alignment wrapText="1"/>
    </xf>
    <xf numFmtId="0" fontId="55" fillId="0" borderId="0" xfId="0" applyFont="1" applyAlignment="1">
      <alignment wrapText="1"/>
    </xf>
    <xf numFmtId="0" fontId="55" fillId="14" borderId="12" xfId="0" applyFont="1" applyFill="1" applyBorder="1" applyAlignment="1">
      <alignment wrapText="1"/>
    </xf>
    <xf numFmtId="0" fontId="97" fillId="0" borderId="0" xfId="0" applyFont="1"/>
    <xf numFmtId="2" fontId="51" fillId="0" borderId="3" xfId="0" applyNumberFormat="1" applyFont="1" applyBorder="1" applyAlignment="1">
      <alignment horizontal="left" vertical="top"/>
    </xf>
    <xf numFmtId="0" fontId="20" fillId="0" borderId="12" xfId="0" applyFont="1" applyBorder="1" applyAlignment="1">
      <alignment vertical="top" wrapText="1"/>
    </xf>
    <xf numFmtId="0" fontId="51" fillId="0" borderId="19" xfId="0" applyFont="1" applyBorder="1" applyAlignment="1">
      <alignment horizontal="left" vertical="top"/>
    </xf>
    <xf numFmtId="0" fontId="88" fillId="0" borderId="0" xfId="1" applyFont="1" applyAlignment="1">
      <alignment vertical="top" wrapText="1"/>
    </xf>
    <xf numFmtId="0" fontId="56" fillId="14" borderId="3" xfId="0" applyFont="1" applyFill="1" applyBorder="1" applyAlignment="1">
      <alignment horizontal="left" vertical="top" wrapText="1"/>
    </xf>
    <xf numFmtId="0" fontId="56" fillId="14" borderId="3" xfId="0" applyFont="1" applyFill="1" applyBorder="1" applyAlignment="1">
      <alignment vertical="top" wrapText="1"/>
    </xf>
    <xf numFmtId="0" fontId="51" fillId="14" borderId="3" xfId="0" applyFont="1" applyFill="1" applyBorder="1" applyAlignment="1">
      <alignment vertical="top" wrapText="1"/>
    </xf>
    <xf numFmtId="0" fontId="51" fillId="14" borderId="3" xfId="0" applyFont="1" applyFill="1" applyBorder="1" applyAlignment="1">
      <alignment horizontal="left" vertical="top" wrapText="1"/>
    </xf>
    <xf numFmtId="0" fontId="98" fillId="14" borderId="0" xfId="0" applyFont="1" applyFill="1" applyAlignment="1">
      <alignment horizontal="left" vertical="top" wrapText="1"/>
    </xf>
    <xf numFmtId="0" fontId="55" fillId="0" borderId="23" xfId="1" applyFont="1" applyBorder="1" applyAlignment="1">
      <alignment horizontal="center" vertical="top" wrapText="1"/>
    </xf>
    <xf numFmtId="15" fontId="51" fillId="0" borderId="12" xfId="6" applyNumberFormat="1" applyFont="1" applyBorder="1" applyAlignment="1" applyProtection="1">
      <alignment vertical="top" wrapText="1"/>
      <protection locked="0"/>
    </xf>
    <xf numFmtId="0" fontId="55" fillId="0" borderId="12" xfId="6" applyFont="1" applyBorder="1" applyAlignment="1" applyProtection="1">
      <alignment vertical="top" wrapText="1"/>
      <protection locked="0"/>
    </xf>
    <xf numFmtId="0" fontId="43" fillId="0" borderId="0" xfId="0" applyFont="1" applyAlignment="1" applyProtection="1">
      <alignment vertical="top" wrapText="1"/>
      <protection locked="0"/>
    </xf>
    <xf numFmtId="0" fontId="79" fillId="0" borderId="0" xfId="0" applyFont="1" applyAlignment="1" applyProtection="1">
      <alignment horizontal="left" vertical="top" wrapText="1"/>
      <protection locked="0"/>
    </xf>
    <xf numFmtId="0" fontId="51" fillId="7" borderId="16" xfId="0" applyFont="1" applyFill="1" applyBorder="1" applyAlignment="1">
      <alignment horizontal="left" vertical="top"/>
    </xf>
    <xf numFmtId="0" fontId="51" fillId="7" borderId="3" xfId="0" applyFont="1" applyFill="1" applyBorder="1" applyAlignment="1">
      <alignment horizontal="left" vertical="top"/>
    </xf>
    <xf numFmtId="0" fontId="51" fillId="7" borderId="19" xfId="0" applyFont="1" applyFill="1" applyBorder="1" applyAlignment="1">
      <alignment horizontal="left" vertical="top" wrapText="1"/>
    </xf>
    <xf numFmtId="14" fontId="56" fillId="0" borderId="19" xfId="8" applyNumberFormat="1" applyFont="1" applyBorder="1" applyAlignment="1">
      <alignment horizontal="left" vertical="top" wrapText="1"/>
    </xf>
    <xf numFmtId="14" fontId="51" fillId="0" borderId="19" xfId="0" applyNumberFormat="1" applyFont="1" applyBorder="1" applyAlignment="1">
      <alignment horizontal="left" vertical="top" wrapText="1"/>
    </xf>
    <xf numFmtId="0" fontId="51" fillId="0" borderId="12" xfId="8" applyFont="1" applyBorder="1" applyAlignment="1">
      <alignment horizontal="left" vertical="top" wrapText="1"/>
    </xf>
    <xf numFmtId="3" fontId="51" fillId="0" borderId="12" xfId="8" applyNumberFormat="1" applyFont="1" applyBorder="1" applyAlignment="1">
      <alignment horizontal="left" vertical="top" wrapText="1"/>
    </xf>
    <xf numFmtId="166" fontId="51" fillId="0" borderId="12" xfId="0" applyNumberFormat="1" applyFont="1" applyBorder="1"/>
    <xf numFmtId="0" fontId="103" fillId="0" borderId="0" xfId="10" applyAlignment="1" applyProtection="1">
      <alignment vertical="top" wrapText="1"/>
      <protection locked="0"/>
    </xf>
    <xf numFmtId="0" fontId="54" fillId="0" borderId="0" xfId="0" applyFont="1" applyAlignment="1">
      <alignment vertical="top"/>
    </xf>
    <xf numFmtId="0" fontId="51" fillId="0" borderId="0" xfId="0" applyFont="1" applyAlignment="1">
      <alignment vertical="top"/>
    </xf>
    <xf numFmtId="0" fontId="51" fillId="0" borderId="0" xfId="0" applyFont="1" applyAlignment="1">
      <alignment horizontal="center" vertical="top"/>
    </xf>
    <xf numFmtId="0" fontId="60" fillId="0" borderId="0" xfId="0" applyFont="1" applyAlignment="1">
      <alignment horizontal="center" vertical="top"/>
    </xf>
    <xf numFmtId="0" fontId="52" fillId="0" borderId="0" xfId="0" applyFont="1" applyAlignment="1">
      <alignment horizontal="center" vertical="top"/>
    </xf>
    <xf numFmtId="0" fontId="52" fillId="0" borderId="0" xfId="0" applyFont="1" applyAlignment="1">
      <alignment horizontal="center" vertical="center"/>
    </xf>
    <xf numFmtId="0" fontId="51" fillId="0" borderId="0" xfId="0" applyFont="1" applyAlignment="1">
      <alignment horizontal="center" vertical="center"/>
    </xf>
    <xf numFmtId="0" fontId="85" fillId="0" borderId="0" xfId="0" applyFont="1" applyAlignment="1" applyProtection="1">
      <alignment horizontal="left" vertical="top" wrapText="1"/>
      <protection locked="0"/>
    </xf>
    <xf numFmtId="0" fontId="51" fillId="0" borderId="0" xfId="0" applyFont="1" applyAlignment="1">
      <alignment horizontal="center"/>
    </xf>
    <xf numFmtId="0" fontId="54" fillId="12" borderId="0" xfId="0" applyFont="1" applyFill="1" applyAlignment="1">
      <alignment wrapText="1"/>
    </xf>
    <xf numFmtId="0" fontId="51" fillId="12" borderId="0" xfId="0" applyFont="1" applyFill="1" applyAlignment="1">
      <alignment wrapText="1"/>
    </xf>
    <xf numFmtId="0" fontId="54" fillId="12" borderId="0" xfId="0" applyFont="1" applyFill="1" applyAlignment="1">
      <alignment vertical="top"/>
    </xf>
    <xf numFmtId="0" fontId="51" fillId="12" borderId="0" xfId="0" applyFont="1" applyFill="1" applyAlignment="1">
      <alignment vertical="top"/>
    </xf>
    <xf numFmtId="0" fontId="99" fillId="12" borderId="0" xfId="0" applyFont="1" applyFill="1" applyAlignment="1" applyProtection="1">
      <alignment vertical="top" wrapText="1"/>
      <protection locked="0"/>
    </xf>
    <xf numFmtId="0" fontId="100" fillId="12" borderId="0" xfId="0" applyFont="1" applyFill="1" applyAlignment="1" applyProtection="1">
      <alignment vertical="top" wrapText="1"/>
      <protection locked="0"/>
    </xf>
    <xf numFmtId="0" fontId="51" fillId="0" borderId="40" xfId="0" applyFont="1" applyBorder="1" applyAlignment="1" applyProtection="1">
      <alignment horizontal="left" vertical="top"/>
      <protection locked="0"/>
    </xf>
    <xf numFmtId="0" fontId="51" fillId="0" borderId="41" xfId="0" applyFont="1" applyBorder="1" applyAlignment="1" applyProtection="1">
      <alignment horizontal="left" vertical="top"/>
      <protection locked="0"/>
    </xf>
    <xf numFmtId="0" fontId="51" fillId="0" borderId="42" xfId="0" applyFont="1" applyBorder="1" applyAlignment="1" applyProtection="1">
      <alignment horizontal="left" vertical="top"/>
      <protection locked="0"/>
    </xf>
    <xf numFmtId="0" fontId="51" fillId="0" borderId="40" xfId="0" applyFont="1" applyBorder="1" applyAlignment="1" applyProtection="1">
      <alignment horizontal="left" vertical="top" wrapText="1"/>
      <protection locked="0"/>
    </xf>
    <xf numFmtId="0" fontId="51" fillId="0" borderId="42" xfId="0" applyFont="1" applyBorder="1" applyAlignment="1" applyProtection="1">
      <alignment horizontal="left" vertical="top" wrapText="1"/>
      <protection locked="0"/>
    </xf>
    <xf numFmtId="0" fontId="55" fillId="15" borderId="23" xfId="0" applyFont="1" applyFill="1" applyBorder="1" applyAlignment="1" applyProtection="1">
      <alignment vertical="top" wrapText="1"/>
      <protection locked="0"/>
    </xf>
    <xf numFmtId="0" fontId="0" fillId="15" borderId="24" xfId="0" applyFill="1" applyBorder="1" applyAlignment="1" applyProtection="1">
      <alignment vertical="top" wrapText="1"/>
      <protection locked="0"/>
    </xf>
    <xf numFmtId="0" fontId="0" fillId="15" borderId="21" xfId="0" applyFill="1" applyBorder="1" applyAlignment="1" applyProtection="1">
      <alignment vertical="top" wrapText="1"/>
      <protection locked="0"/>
    </xf>
    <xf numFmtId="0" fontId="55" fillId="15" borderId="14" xfId="0" applyFont="1" applyFill="1" applyBorder="1" applyAlignment="1">
      <alignment vertical="top" wrapText="1"/>
    </xf>
    <xf numFmtId="0" fontId="0" fillId="15" borderId="14" xfId="0" applyFill="1" applyBorder="1" applyAlignment="1">
      <alignment vertical="top" wrapText="1"/>
    </xf>
    <xf numFmtId="164" fontId="55" fillId="15" borderId="23" xfId="0" applyNumberFormat="1" applyFont="1" applyFill="1" applyBorder="1" applyAlignment="1">
      <alignment vertical="top" wrapText="1"/>
    </xf>
    <xf numFmtId="164" fontId="55" fillId="15" borderId="24" xfId="0" applyNumberFormat="1" applyFont="1" applyFill="1" applyBorder="1" applyAlignment="1">
      <alignment vertical="top" wrapText="1"/>
    </xf>
    <xf numFmtId="164" fontId="55" fillId="15" borderId="21" xfId="0" applyNumberFormat="1" applyFont="1" applyFill="1" applyBorder="1" applyAlignment="1">
      <alignment vertical="top" wrapText="1"/>
    </xf>
    <xf numFmtId="0" fontId="51" fillId="14" borderId="0" xfId="0" applyFont="1" applyFill="1" applyAlignment="1">
      <alignment horizontal="left" vertical="top" wrapText="1"/>
    </xf>
    <xf numFmtId="0" fontId="63" fillId="15" borderId="12" xfId="0" applyFont="1" applyFill="1" applyBorder="1" applyAlignment="1">
      <alignment horizontal="left" vertical="center" wrapText="1"/>
    </xf>
    <xf numFmtId="0" fontId="51" fillId="0" borderId="0" xfId="0" applyFont="1" applyAlignment="1">
      <alignment horizontal="center" wrapText="1"/>
    </xf>
    <xf numFmtId="0" fontId="55" fillId="16" borderId="15" xfId="9" applyFont="1" applyFill="1" applyBorder="1" applyAlignment="1">
      <alignment horizontal="left" vertical="top"/>
    </xf>
    <xf numFmtId="0" fontId="55" fillId="16" borderId="17" xfId="9" applyFont="1" applyFill="1" applyBorder="1" applyAlignment="1">
      <alignment horizontal="left" vertical="top"/>
    </xf>
    <xf numFmtId="0" fontId="55" fillId="16" borderId="18" xfId="9" applyFont="1" applyFill="1" applyBorder="1" applyAlignment="1">
      <alignment horizontal="left" vertical="top"/>
    </xf>
    <xf numFmtId="0" fontId="101" fillId="16" borderId="20" xfId="0" applyFont="1" applyFill="1" applyBorder="1" applyAlignment="1">
      <alignment horizontal="center" vertical="top" wrapText="1"/>
    </xf>
    <xf numFmtId="0" fontId="51" fillId="16" borderId="20" xfId="0" applyFont="1" applyFill="1" applyBorder="1" applyAlignment="1">
      <alignment horizontal="center" vertical="top" wrapText="1"/>
    </xf>
    <xf numFmtId="0" fontId="57" fillId="19" borderId="25" xfId="0" applyFont="1" applyFill="1" applyBorder="1" applyAlignment="1">
      <alignment horizontal="left" vertical="top" wrapText="1"/>
    </xf>
    <xf numFmtId="0" fontId="57" fillId="19" borderId="32" xfId="0" applyFont="1" applyFill="1" applyBorder="1" applyAlignment="1">
      <alignment horizontal="left" vertical="top" wrapText="1"/>
    </xf>
    <xf numFmtId="0" fontId="57" fillId="19" borderId="28" xfId="0" applyFont="1" applyFill="1" applyBorder="1" applyAlignment="1">
      <alignment horizontal="left" vertical="top" wrapText="1"/>
    </xf>
    <xf numFmtId="0" fontId="102" fillId="0" borderId="0" xfId="0" applyFont="1" applyAlignment="1">
      <alignment horizontal="left"/>
    </xf>
    <xf numFmtId="0" fontId="51" fillId="0" borderId="17" xfId="0" applyFont="1" applyBorder="1" applyAlignment="1">
      <alignment vertical="top" wrapText="1"/>
    </xf>
    <xf numFmtId="0" fontId="51" fillId="0" borderId="17" xfId="0" applyFont="1" applyBorder="1" applyAlignment="1">
      <alignment vertical="top"/>
    </xf>
    <xf numFmtId="0" fontId="60" fillId="0" borderId="0" xfId="0" applyFont="1" applyAlignment="1">
      <alignment horizontal="center" vertical="top" wrapText="1"/>
    </xf>
    <xf numFmtId="0" fontId="60" fillId="0" borderId="0" xfId="8" applyFont="1" applyAlignment="1">
      <alignment horizontal="center" vertical="top"/>
    </xf>
    <xf numFmtId="0" fontId="51" fillId="0" borderId="18" xfId="8" applyFont="1" applyBorder="1" applyAlignment="1">
      <alignment horizontal="left" vertical="top"/>
    </xf>
    <xf numFmtId="0" fontId="51" fillId="0" borderId="20" xfId="8" applyFont="1" applyBorder="1" applyAlignment="1">
      <alignment horizontal="left" vertical="top"/>
    </xf>
    <xf numFmtId="0" fontId="60" fillId="0" borderId="0" xfId="8" applyFont="1" applyAlignment="1">
      <alignment horizontal="center" vertical="top" wrapText="1"/>
    </xf>
    <xf numFmtId="0" fontId="51" fillId="0" borderId="17" xfId="8" applyFont="1" applyBorder="1" applyAlignment="1">
      <alignment horizontal="left" vertical="top"/>
    </xf>
    <xf numFmtId="0" fontId="51" fillId="0" borderId="0" xfId="8" applyFont="1" applyAlignment="1">
      <alignment horizontal="left" vertical="top"/>
    </xf>
    <xf numFmtId="0" fontId="51" fillId="0" borderId="0" xfId="8" applyFont="1" applyAlignment="1">
      <alignment horizontal="left" vertical="top" wrapText="1"/>
    </xf>
    <xf numFmtId="0" fontId="51" fillId="0" borderId="3" xfId="8" applyFont="1" applyBorder="1" applyAlignment="1">
      <alignment horizontal="left" vertical="top" wrapText="1"/>
    </xf>
    <xf numFmtId="0" fontId="52" fillId="0" borderId="0" xfId="8" applyFont="1" applyAlignment="1">
      <alignment horizontal="center" vertical="top"/>
    </xf>
    <xf numFmtId="0" fontId="52" fillId="0" borderId="3" xfId="8" applyFont="1" applyBorder="1" applyAlignment="1">
      <alignment horizontal="center" vertical="top"/>
    </xf>
    <xf numFmtId="0" fontId="50" fillId="0" borderId="24" xfId="8" applyFont="1" applyBorder="1" applyAlignment="1" applyProtection="1">
      <alignment horizontal="center" vertical="center" wrapText="1"/>
      <protection locked="0"/>
    </xf>
    <xf numFmtId="0" fontId="52" fillId="0" borderId="0" xfId="7" applyFont="1" applyAlignment="1">
      <alignment horizontal="left" vertical="top" wrapText="1"/>
    </xf>
    <xf numFmtId="0" fontId="55" fillId="0" borderId="0" xfId="8" applyFont="1" applyAlignment="1">
      <alignment horizontal="left" vertical="top"/>
    </xf>
    <xf numFmtId="0" fontId="19" fillId="4" borderId="33" xfId="0" applyFont="1" applyFill="1" applyBorder="1" applyAlignment="1">
      <alignment vertical="top" wrapText="1"/>
    </xf>
    <xf numFmtId="0" fontId="19" fillId="4" borderId="5" xfId="0" applyFont="1" applyFill="1" applyBorder="1" applyAlignment="1">
      <alignment vertical="top" wrapText="1"/>
    </xf>
    <xf numFmtId="49" fontId="13" fillId="3" borderId="34" xfId="0" applyNumberFormat="1" applyFont="1" applyFill="1" applyBorder="1" applyAlignment="1">
      <alignment wrapText="1"/>
    </xf>
    <xf numFmtId="49" fontId="13" fillId="3" borderId="2" xfId="0" applyNumberFormat="1" applyFont="1" applyFill="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0" fontId="16" fillId="4" borderId="33" xfId="0" applyFont="1" applyFill="1" applyBorder="1" applyAlignment="1">
      <alignment vertical="top" wrapText="1"/>
    </xf>
    <xf numFmtId="0" fontId="16" fillId="4" borderId="35" xfId="0" applyFont="1" applyFill="1" applyBorder="1" applyAlignment="1">
      <alignment vertical="top" wrapText="1"/>
    </xf>
    <xf numFmtId="0" fontId="16" fillId="4" borderId="36" xfId="0" applyFont="1" applyFill="1" applyBorder="1" applyAlignment="1">
      <alignment vertical="top" wrapText="1"/>
    </xf>
    <xf numFmtId="0" fontId="18" fillId="0" borderId="25" xfId="0" applyFont="1" applyBorder="1" applyAlignment="1">
      <alignment horizontal="center" vertical="top" wrapText="1"/>
    </xf>
    <xf numFmtId="0" fontId="18" fillId="0" borderId="32" xfId="0" applyFont="1" applyBorder="1" applyAlignment="1">
      <alignment horizontal="center" vertical="top" wrapText="1"/>
    </xf>
    <xf numFmtId="0" fontId="18" fillId="0" borderId="28" xfId="0" applyFont="1" applyBorder="1" applyAlignment="1">
      <alignment horizontal="center" vertical="top" wrapText="1"/>
    </xf>
    <xf numFmtId="0" fontId="18" fillId="0" borderId="37" xfId="0" applyFont="1" applyBorder="1" applyAlignment="1">
      <alignment horizontal="center" vertical="top" wrapText="1"/>
    </xf>
    <xf numFmtId="0" fontId="18" fillId="0" borderId="0" xfId="0" applyFont="1" applyAlignment="1">
      <alignment horizontal="center" vertical="top" wrapText="1"/>
    </xf>
    <xf numFmtId="0" fontId="17" fillId="0" borderId="25" xfId="0" applyFont="1" applyBorder="1" applyAlignment="1">
      <alignment horizontal="left" vertical="top" wrapText="1"/>
    </xf>
    <xf numFmtId="0" fontId="17" fillId="0" borderId="32" xfId="0" applyFont="1" applyBorder="1" applyAlignment="1">
      <alignment horizontal="left" vertical="top" wrapText="1"/>
    </xf>
    <xf numFmtId="0" fontId="17" fillId="0" borderId="28" xfId="0" applyFont="1" applyBorder="1" applyAlignment="1">
      <alignment horizontal="left" vertical="top" wrapText="1"/>
    </xf>
    <xf numFmtId="0" fontId="51" fillId="0" borderId="0" xfId="0" applyFont="1" applyAlignment="1"/>
    <xf numFmtId="0" fontId="57" fillId="10" borderId="23" xfId="0" applyFont="1" applyFill="1" applyBorder="1" applyAlignment="1"/>
    <xf numFmtId="0" fontId="51" fillId="10" borderId="21" xfId="0" applyFont="1" applyFill="1" applyBorder="1" applyAlignment="1"/>
  </cellXfs>
  <cellStyles count="11">
    <cellStyle name="Hyperlink" xfId="10" builtinId="8"/>
    <cellStyle name="Normal" xfId="0" builtinId="0"/>
    <cellStyle name="Normal 2" xfId="1" xr:uid="{1178270B-8040-45C7-B818-4233C4E41F1B}"/>
    <cellStyle name="Normal 2 2" xfId="2" xr:uid="{EF5CB3F7-75CE-43AE-9C9F-00234C8A4F96}"/>
    <cellStyle name="Normal 5" xfId="3" xr:uid="{377E8D46-7EC1-4B0B-8B4D-FDEB46815BDA}"/>
    <cellStyle name="Normal 5 2" xfId="4" xr:uid="{4F7B30D1-F162-493F-ABCD-321102FFF2EC}"/>
    <cellStyle name="Normal_2011 RA Coilte SHC Summary v10 - no names" xfId="5" xr:uid="{43944FE3-34E9-4FCC-9AF6-51AEE621B0D2}"/>
    <cellStyle name="Normal_RT-COC-001-13 Report spreadsheet" xfId="6" xr:uid="{8B6169F0-16DE-4A95-8711-ABE2D64F65DB}"/>
    <cellStyle name="Normal_RT-COC-001-18 Report spreadsheet" xfId="7" xr:uid="{86C99DA1-72C4-4651-A8A3-8121DE8CD953}"/>
    <cellStyle name="Normal_RT-FM-001-03 Forest cert report template" xfId="8" xr:uid="{0991149E-E999-4559-93A8-3B46D58EF262}"/>
    <cellStyle name="Normal_T&amp;M RA report 2005 draft 2" xfId="9" xr:uid="{5BC29603-1D57-4D27-9AAC-25DD3B031511}"/>
  </cellStyles>
  <dxfs count="18">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676275</xdr:colOff>
      <xdr:row>0</xdr:row>
      <xdr:rowOff>352425</xdr:rowOff>
    </xdr:from>
    <xdr:to>
      <xdr:col>0</xdr:col>
      <xdr:colOff>400050</xdr:colOff>
      <xdr:row>0</xdr:row>
      <xdr:rowOff>2752725</xdr:rowOff>
    </xdr:to>
    <xdr:pic>
      <xdr:nvPicPr>
        <xdr:cNvPr id="8962" name="Picture 1">
          <a:extLst>
            <a:ext uri="{FF2B5EF4-FFF2-40B4-BE49-F238E27FC236}">
              <a16:creationId xmlns:a16="http://schemas.microsoft.com/office/drawing/2014/main" id="{BE1BD4AF-9144-A496-64D2-68ED949CF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352425"/>
          <a:ext cx="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800100</xdr:rowOff>
    </xdr:from>
    <xdr:to>
      <xdr:col>2</xdr:col>
      <xdr:colOff>1085850</xdr:colOff>
      <xdr:row>1</xdr:row>
      <xdr:rowOff>0</xdr:rowOff>
    </xdr:to>
    <xdr:pic>
      <xdr:nvPicPr>
        <xdr:cNvPr id="8963" name="Picture 2">
          <a:extLst>
            <a:ext uri="{FF2B5EF4-FFF2-40B4-BE49-F238E27FC236}">
              <a16:creationId xmlns:a16="http://schemas.microsoft.com/office/drawing/2014/main" id="{CAC3EDB5-F24B-4D16-3509-08BD2FE826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800100"/>
          <a:ext cx="20764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647700</xdr:colOff>
      <xdr:row>0</xdr:row>
      <xdr:rowOff>428625</xdr:rowOff>
    </xdr:from>
    <xdr:to>
      <xdr:col>6</xdr:col>
      <xdr:colOff>0</xdr:colOff>
      <xdr:row>1</xdr:row>
      <xdr:rowOff>0</xdr:rowOff>
    </xdr:to>
    <xdr:pic>
      <xdr:nvPicPr>
        <xdr:cNvPr id="8964" name="Picture 2">
          <a:extLst>
            <a:ext uri="{FF2B5EF4-FFF2-40B4-BE49-F238E27FC236}">
              <a16:creationId xmlns:a16="http://schemas.microsoft.com/office/drawing/2014/main" id="{F76A9030-FE60-D02F-A7E8-433CE052E43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95875" y="428625"/>
          <a:ext cx="1419225"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857250</xdr:colOff>
      <xdr:row>0</xdr:row>
      <xdr:rowOff>790575</xdr:rowOff>
    </xdr:from>
    <xdr:to>
      <xdr:col>1</xdr:col>
      <xdr:colOff>0</xdr:colOff>
      <xdr:row>1</xdr:row>
      <xdr:rowOff>0</xdr:rowOff>
    </xdr:to>
    <xdr:pic>
      <xdr:nvPicPr>
        <xdr:cNvPr id="21836" name="Picture 4">
          <a:extLst>
            <a:ext uri="{FF2B5EF4-FFF2-40B4-BE49-F238E27FC236}">
              <a16:creationId xmlns:a16="http://schemas.microsoft.com/office/drawing/2014/main" id="{C0CE418E-2656-DF49-E9E8-13C1C95F5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790575"/>
          <a:ext cx="18383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542925</xdr:rowOff>
    </xdr:from>
    <xdr:to>
      <xdr:col>1</xdr:col>
      <xdr:colOff>0</xdr:colOff>
      <xdr:row>1</xdr:row>
      <xdr:rowOff>0</xdr:rowOff>
    </xdr:to>
    <xdr:pic>
      <xdr:nvPicPr>
        <xdr:cNvPr id="31230" name="Picture 4">
          <a:extLst>
            <a:ext uri="{FF2B5EF4-FFF2-40B4-BE49-F238E27FC236}">
              <a16:creationId xmlns:a16="http://schemas.microsoft.com/office/drawing/2014/main" id="{754EAE4A-0C61-C7BC-227B-4B3218B6A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2925"/>
          <a:ext cx="15621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152400</xdr:colOff>
      <xdr:row>0</xdr:row>
      <xdr:rowOff>133350</xdr:rowOff>
    </xdr:from>
    <xdr:to>
      <xdr:col>4</xdr:col>
      <xdr:colOff>0</xdr:colOff>
      <xdr:row>1</xdr:row>
      <xdr:rowOff>0</xdr:rowOff>
    </xdr:to>
    <xdr:pic>
      <xdr:nvPicPr>
        <xdr:cNvPr id="31231" name="Picture 1">
          <a:extLst>
            <a:ext uri="{FF2B5EF4-FFF2-40B4-BE49-F238E27FC236}">
              <a16:creationId xmlns:a16="http://schemas.microsoft.com/office/drawing/2014/main" id="{214C76A8-138D-12DB-D926-5420FB1759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133350"/>
          <a:ext cx="147637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Forestry/Private/CURRENT%20LICENSEES/007488%20Foraois%20Growth%20Limited/2024%20RA/RT-FM-001a-06%20PEFC%20Foraois%20Growth%20007488%202024%20RA%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MA Cert process"/>
      <sheetName val="6 S1"/>
      <sheetName val="7 S2"/>
      <sheetName val="8 S3"/>
      <sheetName val="9 S4"/>
      <sheetName val="A1 Checklist"/>
      <sheetName val="A1 Checklist "/>
      <sheetName val="Audit Programme"/>
      <sheetName val="A2 Stakeholder Summary"/>
      <sheetName val="A3 Species list"/>
      <sheetName val="A6 Group checklist"/>
      <sheetName val="A7 Members &amp; FMUs"/>
      <sheetName val="A8a Sampling "/>
      <sheetName val="A8a Sampling"/>
      <sheetName val="A11a Cert Decsn"/>
      <sheetName val="A12a Product schedule"/>
      <sheetName val="A14a Product Codes"/>
      <sheetName val="A15 Opening and Closing Meeting"/>
    </sheetNames>
    <sheetDataSet>
      <sheetData sheetId="0">
        <row r="8">
          <cell r="D8" t="str">
            <v>SA-PEFC-FM-007488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rbor.i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0D3BE-12DB-45C2-A8A4-9384F1D443CC}">
  <dimension ref="A1:H32"/>
  <sheetViews>
    <sheetView tabSelected="1" view="pageBreakPreview" zoomScaleNormal="100" zoomScaleSheetLayoutView="100" workbookViewId="0">
      <selection activeCell="C17" sqref="C17"/>
    </sheetView>
  </sheetViews>
  <sheetFormatPr defaultColWidth="9" defaultRowHeight="12.6"/>
  <cols>
    <col min="1" max="1" width="6" style="33" customWidth="1"/>
    <col min="2" max="2" width="12.5703125" style="33" customWidth="1"/>
    <col min="3" max="3" width="19.140625" style="33" customWidth="1"/>
    <col min="4" max="4" width="29" style="33" customWidth="1"/>
    <col min="5" max="5" width="14.7109375" style="33" customWidth="1"/>
    <col min="6" max="6" width="16.28515625" style="33" customWidth="1"/>
    <col min="7" max="7" width="15.42578125" style="33" customWidth="1"/>
    <col min="8" max="16384" width="9" style="33"/>
  </cols>
  <sheetData>
    <row r="1" spans="1:8" ht="163.5" customHeight="1">
      <c r="A1" s="567"/>
      <c r="B1" s="568"/>
      <c r="C1" s="568"/>
      <c r="D1" s="31" t="s">
        <v>0</v>
      </c>
      <c r="E1" s="570"/>
      <c r="F1" s="570"/>
      <c r="G1" s="32"/>
    </row>
    <row r="2" spans="1:8">
      <c r="H2" s="34"/>
    </row>
    <row r="3" spans="1:8" ht="39.75" customHeight="1">
      <c r="A3" s="571" t="s">
        <v>1</v>
      </c>
      <c r="B3" s="572"/>
      <c r="C3" s="572"/>
      <c r="D3" s="396" t="s">
        <v>2</v>
      </c>
      <c r="E3" s="401"/>
      <c r="F3" s="401"/>
      <c r="H3" s="36"/>
    </row>
    <row r="4" spans="1:8" ht="17.45">
      <c r="A4" s="37"/>
      <c r="B4" s="38"/>
      <c r="D4" s="35"/>
      <c r="H4" s="36"/>
    </row>
    <row r="5" spans="1:8" s="39" customFormat="1" ht="17.45">
      <c r="A5" s="573" t="s">
        <v>3</v>
      </c>
      <c r="B5" s="574"/>
      <c r="C5" s="574"/>
      <c r="D5" s="396" t="s">
        <v>2</v>
      </c>
      <c r="E5" s="397"/>
      <c r="F5" s="397"/>
      <c r="H5" s="40"/>
    </row>
    <row r="6" spans="1:8" s="39" customFormat="1" ht="17.45">
      <c r="A6" s="41" t="s">
        <v>4</v>
      </c>
      <c r="B6" s="42"/>
      <c r="D6" s="396" t="s">
        <v>5</v>
      </c>
      <c r="E6" s="397"/>
      <c r="F6" s="397"/>
      <c r="H6" s="40"/>
    </row>
    <row r="7" spans="1:8" s="39" customFormat="1" ht="109.5" customHeight="1">
      <c r="A7" s="562" t="s">
        <v>6</v>
      </c>
      <c r="B7" s="563"/>
      <c r="C7" s="563"/>
      <c r="D7" s="575" t="s">
        <v>7</v>
      </c>
      <c r="E7" s="576"/>
      <c r="F7" s="576"/>
      <c r="H7" s="40"/>
    </row>
    <row r="8" spans="1:8" s="39" customFormat="1" ht="37.5" customHeight="1">
      <c r="A8" s="41" t="s">
        <v>8</v>
      </c>
      <c r="D8" s="569" t="s">
        <v>9</v>
      </c>
      <c r="E8" s="569"/>
      <c r="F8" s="397"/>
      <c r="H8" s="40"/>
    </row>
    <row r="9" spans="1:8" s="39" customFormat="1" ht="37.5" customHeight="1">
      <c r="A9" s="265" t="s">
        <v>10</v>
      </c>
      <c r="B9" s="240"/>
      <c r="C9" s="240"/>
      <c r="D9" s="398" t="s">
        <v>11</v>
      </c>
      <c r="E9" s="399"/>
      <c r="F9" s="397"/>
      <c r="H9" s="40"/>
    </row>
    <row r="10" spans="1:8" s="39" customFormat="1" ht="17.45">
      <c r="A10" s="41" t="s">
        <v>12</v>
      </c>
      <c r="B10" s="42"/>
      <c r="D10" s="400">
        <v>45638</v>
      </c>
      <c r="E10" s="397"/>
      <c r="F10" s="397"/>
      <c r="H10" s="40"/>
    </row>
    <row r="11" spans="1:8" s="39" customFormat="1" ht="17.45">
      <c r="A11" s="562" t="s">
        <v>13</v>
      </c>
      <c r="B11" s="563"/>
      <c r="C11" s="563"/>
      <c r="D11" s="400">
        <v>47463</v>
      </c>
      <c r="E11" s="397"/>
      <c r="F11" s="397"/>
      <c r="H11" s="40"/>
    </row>
    <row r="12" spans="1:8" s="39" customFormat="1" ht="17.45">
      <c r="A12" s="41"/>
      <c r="B12" s="42"/>
    </row>
    <row r="13" spans="1:8" s="39" customFormat="1" ht="17.45">
      <c r="B13" s="42"/>
    </row>
    <row r="14" spans="1:8" s="39" customFormat="1" ht="27.95">
      <c r="A14" s="43"/>
      <c r="B14" s="44" t="s">
        <v>14</v>
      </c>
      <c r="C14" s="44" t="s">
        <v>15</v>
      </c>
      <c r="D14" s="44" t="s">
        <v>16</v>
      </c>
      <c r="E14" s="44" t="s">
        <v>17</v>
      </c>
      <c r="F14" s="45" t="s">
        <v>18</v>
      </c>
      <c r="G14" s="46"/>
    </row>
    <row r="15" spans="1:8" s="39" customFormat="1" ht="14.1">
      <c r="A15" s="402" t="s">
        <v>19</v>
      </c>
      <c r="B15" s="393"/>
      <c r="C15" s="393"/>
      <c r="D15" s="393"/>
      <c r="E15" s="393"/>
      <c r="F15" s="394"/>
      <c r="G15" s="46"/>
    </row>
    <row r="16" spans="1:8" s="39" customFormat="1" ht="27.95">
      <c r="A16" s="403" t="s">
        <v>20</v>
      </c>
      <c r="B16" s="395" t="s">
        <v>21</v>
      </c>
      <c r="C16" s="395">
        <v>45484</v>
      </c>
      <c r="D16" s="395" t="s">
        <v>22</v>
      </c>
      <c r="E16" s="395" t="s">
        <v>23</v>
      </c>
      <c r="F16" s="395" t="s">
        <v>23</v>
      </c>
      <c r="G16" s="47"/>
    </row>
    <row r="17" spans="1:7" s="39" customFormat="1" ht="42">
      <c r="A17" s="550" t="s">
        <v>24</v>
      </c>
      <c r="B17" s="551" t="s">
        <v>25</v>
      </c>
      <c r="C17" s="549" t="s">
        <v>26</v>
      </c>
      <c r="D17" s="549" t="s">
        <v>22</v>
      </c>
      <c r="E17" s="549" t="s">
        <v>27</v>
      </c>
      <c r="F17" s="549" t="s">
        <v>27</v>
      </c>
      <c r="G17" s="47"/>
    </row>
    <row r="18" spans="1:7" s="39" customFormat="1" ht="14.1">
      <c r="A18" s="403" t="s">
        <v>28</v>
      </c>
      <c r="B18" s="395"/>
      <c r="C18" s="395"/>
      <c r="D18" s="395"/>
      <c r="E18" s="395"/>
      <c r="F18" s="395"/>
      <c r="G18" s="47"/>
    </row>
    <row r="19" spans="1:7" s="39" customFormat="1" ht="14.1">
      <c r="A19" s="403" t="s">
        <v>29</v>
      </c>
      <c r="B19" s="395"/>
      <c r="C19" s="395"/>
      <c r="D19" s="395"/>
      <c r="E19" s="395"/>
      <c r="F19" s="395"/>
      <c r="G19" s="47"/>
    </row>
    <row r="20" spans="1:7" s="39" customFormat="1" ht="14.1">
      <c r="A20" s="403" t="s">
        <v>30</v>
      </c>
      <c r="B20" s="395"/>
      <c r="C20" s="395"/>
      <c r="D20" s="395"/>
      <c r="E20" s="395"/>
      <c r="F20" s="395"/>
      <c r="G20" s="47"/>
    </row>
    <row r="21" spans="1:7" s="39" customFormat="1" ht="17.45">
      <c r="B21" s="42"/>
    </row>
    <row r="22" spans="1:7" s="39" customFormat="1" ht="18" customHeight="1">
      <c r="A22" s="566" t="s">
        <v>31</v>
      </c>
      <c r="B22" s="566"/>
      <c r="C22" s="566"/>
      <c r="D22" s="566"/>
      <c r="E22" s="566"/>
      <c r="F22" s="566"/>
    </row>
    <row r="23" spans="1:7" ht="14.1">
      <c r="A23" s="564" t="s">
        <v>32</v>
      </c>
      <c r="B23" s="635"/>
      <c r="C23" s="635"/>
      <c r="D23" s="635"/>
      <c r="E23" s="635"/>
      <c r="F23" s="635"/>
      <c r="G23" s="32"/>
    </row>
    <row r="24" spans="1:7" ht="14.1">
      <c r="A24" s="48"/>
      <c r="B24" s="48"/>
    </row>
    <row r="25" spans="1:7" ht="14.1">
      <c r="A25" s="564" t="s">
        <v>33</v>
      </c>
      <c r="B25" s="635"/>
      <c r="C25" s="635"/>
      <c r="D25" s="635"/>
      <c r="E25" s="635"/>
      <c r="F25" s="635"/>
      <c r="G25" s="32"/>
    </row>
    <row r="26" spans="1:7" ht="14.1">
      <c r="A26" s="564" t="s">
        <v>34</v>
      </c>
      <c r="B26" s="635"/>
      <c r="C26" s="635"/>
      <c r="D26" s="635"/>
      <c r="E26" s="635"/>
      <c r="F26" s="635"/>
      <c r="G26" s="32"/>
    </row>
    <row r="27" spans="1:7" ht="14.1">
      <c r="A27" s="564" t="s">
        <v>35</v>
      </c>
      <c r="B27" s="635"/>
      <c r="C27" s="635"/>
      <c r="D27" s="635"/>
      <c r="E27" s="635"/>
      <c r="F27" s="635"/>
      <c r="G27" s="32"/>
    </row>
    <row r="28" spans="1:7" ht="14.1">
      <c r="A28" s="49"/>
      <c r="B28" s="49"/>
    </row>
    <row r="29" spans="1:7" ht="14.1">
      <c r="A29" s="565" t="s">
        <v>36</v>
      </c>
      <c r="B29" s="635"/>
      <c r="C29" s="635"/>
      <c r="D29" s="635"/>
      <c r="E29" s="635"/>
      <c r="F29" s="635"/>
      <c r="G29" s="32"/>
    </row>
    <row r="30" spans="1:7" ht="14.1">
      <c r="A30" s="565" t="s">
        <v>37</v>
      </c>
      <c r="B30" s="635"/>
      <c r="C30" s="635"/>
      <c r="D30" s="635"/>
      <c r="E30" s="635"/>
      <c r="F30" s="635"/>
      <c r="G30" s="32"/>
    </row>
    <row r="31" spans="1:7" ht="13.5" customHeight="1"/>
    <row r="32" spans="1:7">
      <c r="A32" s="33" t="s">
        <v>38</v>
      </c>
    </row>
  </sheetData>
  <sheetProtection password="CD46" sheet="1" objects="1" scenarios="1"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7:F27"/>
    <mergeCell ref="A29:F29"/>
    <mergeCell ref="A30:F30"/>
    <mergeCell ref="A23:F23"/>
    <mergeCell ref="A25:F25"/>
    <mergeCell ref="A26:F26"/>
    <mergeCell ref="A22:F22"/>
  </mergeCells>
  <phoneticPr fontId="6" type="noConversion"/>
  <pageMargins left="0.75" right="0.75" top="1" bottom="1" header="0.5" footer="0.5"/>
  <pageSetup paperSize="9" scale="88"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423C-B5AC-4A35-AFD8-3E4E7FCC727A}">
  <sheetPr filterMode="1"/>
  <dimension ref="A1:H660"/>
  <sheetViews>
    <sheetView view="pageBreakPreview" topLeftCell="A288" zoomScaleNormal="100" zoomScaleSheetLayoutView="100" workbookViewId="0">
      <selection activeCell="C159" sqref="C159"/>
    </sheetView>
  </sheetViews>
  <sheetFormatPr defaultColWidth="10" defaultRowHeight="14.1"/>
  <cols>
    <col min="1" max="1" width="6.5703125" style="450" customWidth="1"/>
    <col min="2" max="2" width="6.85546875" style="450" bestFit="1" customWidth="1"/>
    <col min="3" max="3" width="83" style="461" customWidth="1"/>
    <col min="4" max="4" width="35.140625" style="461" customWidth="1"/>
    <col min="5" max="5" width="50.5703125" style="461" customWidth="1"/>
    <col min="6" max="6" width="13.5703125" style="462" customWidth="1"/>
    <col min="7" max="7" width="8.5703125" style="461" customWidth="1"/>
    <col min="8" max="255" width="9" style="463" customWidth="1"/>
    <col min="256" max="16384" width="10" style="463"/>
  </cols>
  <sheetData>
    <row r="1" spans="1:7" s="444" customFormat="1" ht="17.45">
      <c r="A1" s="441" t="s">
        <v>546</v>
      </c>
      <c r="B1" s="441"/>
      <c r="C1" s="442"/>
      <c r="D1" s="442"/>
      <c r="E1" s="442"/>
      <c r="F1" s="443"/>
      <c r="G1" s="442"/>
    </row>
    <row r="2" spans="1:7" s="444" customFormat="1" ht="17.45">
      <c r="A2" s="445"/>
      <c r="B2" s="446"/>
      <c r="C2" s="446"/>
      <c r="D2" s="446"/>
      <c r="E2" s="447"/>
      <c r="F2" s="448"/>
      <c r="G2" s="447"/>
    </row>
    <row r="3" spans="1:7" s="444" customFormat="1" ht="17.45">
      <c r="A3" s="62"/>
      <c r="B3" s="63"/>
      <c r="C3" s="64" t="s">
        <v>547</v>
      </c>
      <c r="D3" s="50"/>
      <c r="E3" s="447"/>
      <c r="F3" s="448"/>
      <c r="G3" s="447"/>
    </row>
    <row r="4" spans="1:7" s="444" customFormat="1" ht="27.95">
      <c r="A4" s="62"/>
      <c r="B4" s="63"/>
      <c r="C4" s="65" t="s">
        <v>548</v>
      </c>
      <c r="D4" s="50"/>
      <c r="E4" s="447"/>
      <c r="F4" s="448"/>
      <c r="G4" s="447"/>
    </row>
    <row r="5" spans="1:7" s="444" customFormat="1" ht="17.45">
      <c r="A5" s="62"/>
      <c r="B5" s="63"/>
      <c r="C5" s="64" t="s">
        <v>549</v>
      </c>
      <c r="D5" s="50"/>
      <c r="E5" s="447"/>
      <c r="F5" s="448"/>
      <c r="G5" s="447"/>
    </row>
    <row r="6" spans="1:7" s="444" customFormat="1" ht="17.45">
      <c r="A6" s="62"/>
      <c r="B6" s="63"/>
      <c r="C6" s="65" t="s">
        <v>550</v>
      </c>
      <c r="D6" s="50"/>
      <c r="E6" s="447"/>
      <c r="F6" s="448"/>
      <c r="G6" s="447"/>
    </row>
    <row r="7" spans="1:7" s="444" customFormat="1" ht="17.45">
      <c r="A7" s="62"/>
      <c r="B7" s="63"/>
      <c r="C7" s="64" t="s">
        <v>551</v>
      </c>
      <c r="D7" s="50"/>
      <c r="E7" s="447"/>
      <c r="F7" s="448"/>
      <c r="G7" s="447"/>
    </row>
    <row r="8" spans="1:7" s="444" customFormat="1" ht="17.45">
      <c r="A8" s="62"/>
      <c r="B8" s="63"/>
      <c r="C8" s="66"/>
      <c r="D8" s="50"/>
      <c r="E8" s="447"/>
      <c r="F8" s="448"/>
      <c r="G8" s="447"/>
    </row>
    <row r="9" spans="1:7" s="444" customFormat="1" ht="56.1">
      <c r="A9" s="62"/>
      <c r="B9" s="63"/>
      <c r="C9" s="414" t="s">
        <v>552</v>
      </c>
      <c r="D9" s="50"/>
      <c r="E9" s="447"/>
      <c r="F9" s="448"/>
      <c r="G9" s="447"/>
    </row>
    <row r="10" spans="1:7" s="444" customFormat="1" ht="17.45">
      <c r="A10" s="62"/>
      <c r="B10" s="63"/>
      <c r="C10" s="50"/>
      <c r="D10" s="50"/>
      <c r="E10" s="447"/>
      <c r="F10" s="448"/>
      <c r="G10" s="447"/>
    </row>
    <row r="11" spans="1:7" s="444" customFormat="1" ht="17.45">
      <c r="A11" s="62"/>
      <c r="B11" s="63"/>
      <c r="C11" s="50"/>
      <c r="D11" s="50"/>
      <c r="E11" s="447"/>
      <c r="F11" s="448"/>
      <c r="G11" s="447"/>
    </row>
    <row r="12" spans="1:7" s="444" customFormat="1" ht="27.95">
      <c r="A12" s="67" t="s">
        <v>553</v>
      </c>
      <c r="B12" s="68"/>
      <c r="C12" s="69" t="s">
        <v>554</v>
      </c>
      <c r="D12" s="69" t="s">
        <v>555</v>
      </c>
      <c r="E12" s="447"/>
      <c r="F12" s="448"/>
      <c r="G12" s="447"/>
    </row>
    <row r="13" spans="1:7" s="444" customFormat="1" ht="42">
      <c r="A13" s="60" t="s">
        <v>556</v>
      </c>
      <c r="B13" s="61"/>
      <c r="C13" s="65" t="s">
        <v>557</v>
      </c>
      <c r="D13" s="59"/>
      <c r="E13" s="447"/>
      <c r="F13" s="448"/>
      <c r="G13" s="447"/>
    </row>
    <row r="14" spans="1:7" s="444" customFormat="1" ht="17.45">
      <c r="A14" s="60"/>
      <c r="B14" s="61" t="s">
        <v>20</v>
      </c>
      <c r="C14" s="59" t="s">
        <v>558</v>
      </c>
      <c r="D14" s="59" t="s">
        <v>559</v>
      </c>
      <c r="E14" s="447"/>
      <c r="F14" s="448"/>
      <c r="G14" s="447"/>
    </row>
    <row r="15" spans="1:7" s="444" customFormat="1" ht="17.45">
      <c r="A15" s="60"/>
      <c r="B15" s="61" t="s">
        <v>24</v>
      </c>
      <c r="C15" s="59" t="s">
        <v>558</v>
      </c>
      <c r="D15" s="59" t="s">
        <v>559</v>
      </c>
      <c r="E15" s="447"/>
      <c r="F15" s="448"/>
      <c r="G15" s="447"/>
    </row>
    <row r="16" spans="1:7" s="444" customFormat="1" ht="17.45">
      <c r="A16" s="60"/>
      <c r="B16" s="61" t="s">
        <v>28</v>
      </c>
      <c r="C16" s="59"/>
      <c r="D16" s="59"/>
      <c r="E16" s="447"/>
      <c r="F16" s="448"/>
      <c r="G16" s="447"/>
    </row>
    <row r="17" spans="1:8" s="444" customFormat="1" ht="17.45">
      <c r="A17" s="60"/>
      <c r="B17" s="61" t="s">
        <v>29</v>
      </c>
      <c r="C17" s="59"/>
      <c r="D17" s="59"/>
      <c r="E17" s="447"/>
      <c r="F17" s="448"/>
      <c r="G17" s="447"/>
    </row>
    <row r="18" spans="1:8" s="444" customFormat="1" ht="17.45">
      <c r="A18" s="60"/>
      <c r="B18" s="61" t="s">
        <v>30</v>
      </c>
      <c r="C18" s="59"/>
      <c r="D18" s="59"/>
      <c r="E18" s="447"/>
      <c r="F18" s="448"/>
      <c r="G18" s="447"/>
    </row>
    <row r="19" spans="1:8" s="444" customFormat="1" ht="17.45">
      <c r="A19" s="62"/>
      <c r="B19" s="63"/>
      <c r="C19" s="50"/>
      <c r="D19" s="50"/>
      <c r="E19" s="447"/>
      <c r="F19" s="448"/>
      <c r="G19" s="447"/>
    </row>
    <row r="20" spans="1:8" s="444" customFormat="1" ht="42">
      <c r="A20" s="60" t="s">
        <v>560</v>
      </c>
      <c r="B20" s="61"/>
      <c r="C20" s="65" t="s">
        <v>561</v>
      </c>
      <c r="D20" s="59"/>
      <c r="E20" s="447"/>
      <c r="F20" s="448"/>
      <c r="G20" s="447"/>
    </row>
    <row r="21" spans="1:8" s="444" customFormat="1" ht="17.45">
      <c r="A21" s="60"/>
      <c r="B21" s="61" t="s">
        <v>20</v>
      </c>
      <c r="C21" s="59" t="s">
        <v>558</v>
      </c>
      <c r="D21" s="59" t="s">
        <v>559</v>
      </c>
      <c r="E21" s="447"/>
      <c r="F21" s="448"/>
      <c r="G21" s="447"/>
    </row>
    <row r="22" spans="1:8" s="444" customFormat="1" ht="17.45">
      <c r="A22" s="60"/>
      <c r="B22" s="61" t="s">
        <v>24</v>
      </c>
      <c r="C22" s="59" t="s">
        <v>558</v>
      </c>
      <c r="D22" s="59" t="s">
        <v>559</v>
      </c>
      <c r="E22" s="447"/>
      <c r="F22" s="448"/>
      <c r="G22" s="447"/>
    </row>
    <row r="23" spans="1:8" s="444" customFormat="1" ht="17.45">
      <c r="A23" s="60"/>
      <c r="B23" s="61" t="s">
        <v>28</v>
      </c>
      <c r="C23" s="59"/>
      <c r="D23" s="59"/>
      <c r="E23" s="447"/>
      <c r="F23" s="448"/>
      <c r="G23" s="447"/>
    </row>
    <row r="24" spans="1:8" s="444" customFormat="1" ht="17.45">
      <c r="A24" s="60"/>
      <c r="B24" s="61" t="s">
        <v>29</v>
      </c>
      <c r="C24" s="59"/>
      <c r="D24" s="59"/>
      <c r="E24" s="447"/>
      <c r="F24" s="448"/>
      <c r="G24" s="447"/>
    </row>
    <row r="25" spans="1:8" s="444" customFormat="1" ht="17.45">
      <c r="A25" s="60"/>
      <c r="B25" s="61" t="s">
        <v>30</v>
      </c>
      <c r="C25" s="59"/>
      <c r="D25" s="59"/>
      <c r="E25" s="447"/>
      <c r="F25" s="448"/>
      <c r="G25" s="447"/>
    </row>
    <row r="26" spans="1:8" customFormat="1" ht="24.95">
      <c r="A26" s="449" t="s">
        <v>562</v>
      </c>
      <c r="B26" s="450"/>
      <c r="C26" s="451" t="s">
        <v>563</v>
      </c>
      <c r="D26" s="452"/>
      <c r="E26" s="453"/>
      <c r="F26" s="454"/>
      <c r="G26" s="455"/>
      <c r="H26" s="444"/>
    </row>
    <row r="27" spans="1:8" customFormat="1" ht="17.45">
      <c r="A27" s="456"/>
      <c r="B27" s="457" t="s">
        <v>20</v>
      </c>
      <c r="C27" s="59" t="s">
        <v>558</v>
      </c>
      <c r="D27" s="59" t="s">
        <v>559</v>
      </c>
      <c r="E27" s="458"/>
      <c r="F27" s="459"/>
      <c r="G27" s="455"/>
      <c r="H27" s="444"/>
    </row>
    <row r="28" spans="1:8" customFormat="1" ht="17.45">
      <c r="A28" s="456"/>
      <c r="B28" s="457" t="s">
        <v>24</v>
      </c>
      <c r="C28" s="59" t="s">
        <v>558</v>
      </c>
      <c r="D28" s="59" t="s">
        <v>559</v>
      </c>
      <c r="E28" s="458"/>
      <c r="F28" s="459"/>
      <c r="G28" s="455"/>
      <c r="H28" s="444"/>
    </row>
    <row r="29" spans="1:8" customFormat="1" ht="17.45">
      <c r="A29" s="456"/>
      <c r="B29" s="457" t="s">
        <v>28</v>
      </c>
      <c r="C29" s="460"/>
      <c r="D29" s="452"/>
      <c r="E29" s="458"/>
      <c r="F29" s="459"/>
      <c r="G29" s="455"/>
      <c r="H29" s="444"/>
    </row>
    <row r="30" spans="1:8" customFormat="1" ht="17.45">
      <c r="A30" s="456"/>
      <c r="B30" s="457" t="s">
        <v>29</v>
      </c>
      <c r="C30" s="460"/>
      <c r="D30" s="452"/>
      <c r="E30" s="458"/>
      <c r="F30" s="459"/>
      <c r="G30" s="455"/>
      <c r="H30" s="444"/>
    </row>
    <row r="31" spans="1:8" customFormat="1" ht="17.45">
      <c r="A31" s="456"/>
      <c r="B31" s="457" t="s">
        <v>30</v>
      </c>
      <c r="C31" s="460"/>
      <c r="D31" s="452"/>
      <c r="E31" s="458"/>
      <c r="F31" s="459"/>
      <c r="G31" s="455"/>
      <c r="H31" s="444"/>
    </row>
    <row r="32" spans="1:8" ht="17.45">
      <c r="H32" s="444"/>
    </row>
    <row r="33" spans="1:7" s="467" customFormat="1" ht="30">
      <c r="A33" s="464" t="s">
        <v>564</v>
      </c>
      <c r="B33" s="464" t="s">
        <v>565</v>
      </c>
      <c r="C33" s="465" t="s">
        <v>566</v>
      </c>
      <c r="D33" s="465" t="s">
        <v>567</v>
      </c>
      <c r="E33" s="465" t="s">
        <v>568</v>
      </c>
      <c r="F33" s="466" t="s">
        <v>569</v>
      </c>
      <c r="G33" s="465" t="s">
        <v>570</v>
      </c>
    </row>
    <row r="35" spans="1:7" ht="27.95">
      <c r="A35" s="468">
        <v>1</v>
      </c>
      <c r="B35" s="468"/>
      <c r="C35" s="469" t="s">
        <v>571</v>
      </c>
      <c r="D35" s="470"/>
      <c r="E35" s="470"/>
      <c r="F35" s="471"/>
      <c r="G35" s="472"/>
    </row>
    <row r="36" spans="1:7">
      <c r="A36" s="473">
        <v>1.1000000000000001</v>
      </c>
      <c r="B36" s="474"/>
      <c r="C36" s="475" t="s">
        <v>572</v>
      </c>
      <c r="D36" s="412"/>
      <c r="E36" s="412"/>
      <c r="F36" s="476"/>
      <c r="G36" s="412"/>
    </row>
    <row r="37" spans="1:7" ht="195.95">
      <c r="A37" s="473" t="s">
        <v>45</v>
      </c>
      <c r="B37" s="473"/>
      <c r="C37" s="475" t="s">
        <v>573</v>
      </c>
      <c r="D37" s="477" t="s">
        <v>574</v>
      </c>
      <c r="E37" s="412" t="s">
        <v>575</v>
      </c>
      <c r="F37" s="476"/>
      <c r="G37" s="412"/>
    </row>
    <row r="38" spans="1:7">
      <c r="A38" s="473"/>
      <c r="B38" s="473" t="s">
        <v>19</v>
      </c>
      <c r="C38" s="412"/>
      <c r="D38" s="412"/>
      <c r="E38" s="412"/>
      <c r="F38" s="476"/>
      <c r="G38" s="412"/>
    </row>
    <row r="39" spans="1:7" ht="42">
      <c r="A39" s="473"/>
      <c r="B39" s="475" t="s">
        <v>20</v>
      </c>
      <c r="C39" s="412" t="s">
        <v>576</v>
      </c>
      <c r="D39" s="412"/>
      <c r="E39" s="412"/>
      <c r="F39" s="476" t="s">
        <v>577</v>
      </c>
      <c r="G39" s="412"/>
    </row>
    <row r="40" spans="1:7" ht="182.1">
      <c r="A40" s="473"/>
      <c r="B40" s="475" t="s">
        <v>24</v>
      </c>
      <c r="C40" s="412" t="s">
        <v>578</v>
      </c>
      <c r="D40" s="412"/>
      <c r="E40" s="412"/>
      <c r="F40" s="476" t="s">
        <v>577</v>
      </c>
      <c r="G40" s="412"/>
    </row>
    <row r="41" spans="1:7">
      <c r="A41" s="473"/>
      <c r="B41" s="475" t="s">
        <v>28</v>
      </c>
      <c r="C41" s="412"/>
      <c r="D41" s="412"/>
      <c r="E41" s="412"/>
      <c r="F41" s="476"/>
      <c r="G41" s="412"/>
    </row>
    <row r="42" spans="1:7">
      <c r="A42" s="473"/>
      <c r="B42" s="475" t="s">
        <v>29</v>
      </c>
      <c r="C42" s="412"/>
      <c r="D42" s="412"/>
      <c r="E42" s="412"/>
      <c r="F42" s="476"/>
      <c r="G42" s="412"/>
    </row>
    <row r="43" spans="1:7" hidden="1">
      <c r="A43" s="473"/>
      <c r="B43" s="475" t="s">
        <v>30</v>
      </c>
      <c r="C43" s="412"/>
      <c r="D43" s="412"/>
      <c r="E43" s="412"/>
      <c r="F43" s="476"/>
      <c r="G43" s="412"/>
    </row>
    <row r="45" spans="1:7" ht="210">
      <c r="A45" s="473" t="s">
        <v>48</v>
      </c>
      <c r="B45" s="473"/>
      <c r="C45" s="475" t="s">
        <v>579</v>
      </c>
      <c r="D45" s="477" t="s">
        <v>580</v>
      </c>
      <c r="E45" s="412" t="s">
        <v>581</v>
      </c>
      <c r="F45" s="478"/>
      <c r="G45" s="479"/>
    </row>
    <row r="46" spans="1:7">
      <c r="A46" s="473"/>
      <c r="B46" s="473" t="s">
        <v>19</v>
      </c>
      <c r="C46" s="412"/>
      <c r="D46" s="412"/>
      <c r="E46" s="412"/>
      <c r="F46" s="478"/>
      <c r="G46" s="479"/>
    </row>
    <row r="47" spans="1:7" ht="69.95">
      <c r="A47" s="473"/>
      <c r="B47" s="473" t="str">
        <f>B$39</f>
        <v>MA</v>
      </c>
      <c r="C47" s="412" t="s">
        <v>582</v>
      </c>
      <c r="D47" s="412"/>
      <c r="E47" s="412"/>
      <c r="F47" s="478" t="s">
        <v>577</v>
      </c>
      <c r="G47" s="479"/>
    </row>
    <row r="48" spans="1:7" ht="84">
      <c r="A48" s="473"/>
      <c r="B48" s="473" t="str">
        <f>B$40</f>
        <v>S1</v>
      </c>
      <c r="C48" s="412" t="s">
        <v>583</v>
      </c>
      <c r="D48" s="412"/>
      <c r="E48" s="412"/>
      <c r="F48" s="478" t="s">
        <v>577</v>
      </c>
      <c r="G48" s="479"/>
    </row>
    <row r="49" spans="1:7">
      <c r="A49" s="473"/>
      <c r="B49" s="473" t="str">
        <f>B$41</f>
        <v>S2</v>
      </c>
      <c r="C49" s="412"/>
      <c r="D49" s="412"/>
      <c r="E49" s="412"/>
      <c r="F49" s="478"/>
      <c r="G49" s="479"/>
    </row>
    <row r="50" spans="1:7">
      <c r="A50" s="473"/>
      <c r="B50" s="473" t="str">
        <f>B$42</f>
        <v>S3</v>
      </c>
      <c r="C50" s="412"/>
      <c r="D50" s="412"/>
      <c r="E50" s="412"/>
      <c r="F50" s="478"/>
      <c r="G50" s="479"/>
    </row>
    <row r="51" spans="1:7" hidden="1">
      <c r="A51" s="473"/>
      <c r="B51" s="473" t="str">
        <f>B$43</f>
        <v>S4</v>
      </c>
      <c r="C51" s="412"/>
      <c r="D51" s="412"/>
      <c r="E51" s="412"/>
      <c r="F51" s="478"/>
      <c r="G51" s="479"/>
    </row>
    <row r="53" spans="1:7" ht="84">
      <c r="A53" s="473" t="s">
        <v>57</v>
      </c>
      <c r="B53" s="473"/>
      <c r="C53" s="475" t="s">
        <v>584</v>
      </c>
      <c r="D53" s="412" t="s">
        <v>585</v>
      </c>
      <c r="E53" s="412" t="s">
        <v>586</v>
      </c>
      <c r="F53" s="478"/>
      <c r="G53" s="479"/>
    </row>
    <row r="54" spans="1:7">
      <c r="A54" s="473"/>
      <c r="B54" s="473" t="s">
        <v>19</v>
      </c>
      <c r="C54" s="412"/>
      <c r="D54" s="480"/>
      <c r="E54" s="412"/>
      <c r="F54" s="478"/>
      <c r="G54" s="479"/>
    </row>
    <row r="55" spans="1:7">
      <c r="A55" s="473"/>
      <c r="B55" s="473" t="str">
        <f>B$39</f>
        <v>MA</v>
      </c>
      <c r="C55" s="412" t="s">
        <v>587</v>
      </c>
      <c r="D55" s="412"/>
      <c r="E55" s="412"/>
      <c r="F55" s="478" t="s">
        <v>577</v>
      </c>
      <c r="G55" s="479"/>
    </row>
    <row r="56" spans="1:7" ht="27.95">
      <c r="A56" s="473"/>
      <c r="B56" s="473" t="str">
        <f>B$40</f>
        <v>S1</v>
      </c>
      <c r="C56" s="412" t="s">
        <v>588</v>
      </c>
      <c r="D56" s="412"/>
      <c r="E56" s="412"/>
      <c r="F56" s="478" t="s">
        <v>577</v>
      </c>
      <c r="G56" s="479"/>
    </row>
    <row r="57" spans="1:7">
      <c r="A57" s="473"/>
      <c r="B57" s="473" t="str">
        <f>B$41</f>
        <v>S2</v>
      </c>
      <c r="C57" s="412"/>
      <c r="D57" s="412"/>
      <c r="E57" s="412"/>
      <c r="F57" s="478"/>
      <c r="G57" s="479"/>
    </row>
    <row r="58" spans="1:7">
      <c r="A58" s="473"/>
      <c r="B58" s="473" t="str">
        <f>B$42</f>
        <v>S3</v>
      </c>
      <c r="C58" s="412"/>
      <c r="D58" s="412"/>
      <c r="E58" s="412"/>
      <c r="F58" s="478"/>
      <c r="G58" s="479"/>
    </row>
    <row r="59" spans="1:7" hidden="1">
      <c r="A59" s="473"/>
      <c r="B59" s="473" t="str">
        <f>B$43</f>
        <v>S4</v>
      </c>
      <c r="C59" s="412"/>
      <c r="D59" s="412"/>
      <c r="E59" s="412"/>
      <c r="F59" s="478"/>
      <c r="G59" s="479"/>
    </row>
    <row r="61" spans="1:7" ht="98.1">
      <c r="A61" s="473" t="s">
        <v>61</v>
      </c>
      <c r="B61" s="473"/>
      <c r="C61" s="475" t="s">
        <v>589</v>
      </c>
      <c r="D61" s="412" t="s">
        <v>590</v>
      </c>
      <c r="E61" s="412" t="s">
        <v>591</v>
      </c>
      <c r="F61" s="478"/>
      <c r="G61" s="479"/>
    </row>
    <row r="62" spans="1:7">
      <c r="A62" s="473"/>
      <c r="B62" s="473" t="s">
        <v>19</v>
      </c>
      <c r="C62" s="412"/>
      <c r="D62" s="412"/>
      <c r="E62" s="412"/>
      <c r="F62" s="478"/>
      <c r="G62" s="479"/>
    </row>
    <row r="63" spans="1:7" ht="27.95">
      <c r="A63" s="473"/>
      <c r="B63" s="473" t="str">
        <f>B$39</f>
        <v>MA</v>
      </c>
      <c r="C63" s="412" t="s">
        <v>592</v>
      </c>
      <c r="D63" s="412"/>
      <c r="E63" s="412"/>
      <c r="F63" s="478" t="s">
        <v>577</v>
      </c>
      <c r="G63" s="479"/>
    </row>
    <row r="64" spans="1:7">
      <c r="A64" s="473"/>
      <c r="B64" s="473" t="str">
        <f>B$40</f>
        <v>S1</v>
      </c>
      <c r="C64" s="412" t="s">
        <v>593</v>
      </c>
      <c r="D64" s="412"/>
      <c r="E64" s="412"/>
      <c r="F64" s="478" t="s">
        <v>577</v>
      </c>
      <c r="G64" s="479"/>
    </row>
    <row r="65" spans="1:7">
      <c r="A65" s="473"/>
      <c r="B65" s="473" t="str">
        <f>B$41</f>
        <v>S2</v>
      </c>
      <c r="C65" s="412"/>
      <c r="D65" s="412"/>
      <c r="E65" s="412"/>
      <c r="F65" s="478"/>
      <c r="G65" s="479"/>
    </row>
    <row r="66" spans="1:7">
      <c r="A66" s="473"/>
      <c r="B66" s="473" t="str">
        <f>B$42</f>
        <v>S3</v>
      </c>
      <c r="C66" s="412"/>
      <c r="D66" s="412"/>
      <c r="E66" s="412"/>
      <c r="F66" s="478"/>
      <c r="G66" s="479"/>
    </row>
    <row r="67" spans="1:7" hidden="1">
      <c r="A67" s="473"/>
      <c r="B67" s="473" t="str">
        <f>B$43</f>
        <v>S4</v>
      </c>
      <c r="C67" s="412"/>
      <c r="D67" s="412"/>
      <c r="E67" s="412"/>
      <c r="F67" s="478"/>
      <c r="G67" s="479"/>
    </row>
    <row r="70" spans="1:7">
      <c r="A70" s="473">
        <v>1.2</v>
      </c>
      <c r="B70" s="473"/>
      <c r="C70" s="475" t="s">
        <v>594</v>
      </c>
      <c r="D70" s="412"/>
      <c r="E70" s="412"/>
      <c r="F70" s="478"/>
      <c r="G70" s="479"/>
    </row>
    <row r="71" spans="1:7" ht="69.95">
      <c r="A71" s="473" t="s">
        <v>65</v>
      </c>
      <c r="B71" s="473"/>
      <c r="C71" s="475" t="s">
        <v>595</v>
      </c>
      <c r="D71" s="477" t="s">
        <v>596</v>
      </c>
      <c r="E71" s="412" t="s">
        <v>597</v>
      </c>
      <c r="F71" s="478"/>
      <c r="G71" s="479"/>
    </row>
    <row r="72" spans="1:7">
      <c r="A72" s="473"/>
      <c r="B72" s="473" t="s">
        <v>19</v>
      </c>
      <c r="C72" s="412"/>
      <c r="D72" s="412"/>
      <c r="E72" s="412"/>
      <c r="F72" s="478"/>
      <c r="G72" s="479"/>
    </row>
    <row r="73" spans="1:7" ht="27.95">
      <c r="A73" s="473"/>
      <c r="B73" s="473" t="str">
        <f>B$39</f>
        <v>MA</v>
      </c>
      <c r="C73" s="412" t="s">
        <v>598</v>
      </c>
      <c r="D73" s="412"/>
      <c r="E73" s="412"/>
      <c r="F73" s="478" t="s">
        <v>577</v>
      </c>
      <c r="G73" s="479"/>
    </row>
    <row r="74" spans="1:7" ht="27.95">
      <c r="A74" s="473"/>
      <c r="B74" s="473" t="str">
        <f>B$40</f>
        <v>S1</v>
      </c>
      <c r="C74" s="412" t="s">
        <v>599</v>
      </c>
      <c r="D74" s="412"/>
      <c r="E74" s="412"/>
      <c r="F74" s="478" t="s">
        <v>577</v>
      </c>
      <c r="G74" s="479"/>
    </row>
    <row r="75" spans="1:7">
      <c r="A75" s="473"/>
      <c r="B75" s="473" t="str">
        <f>B$41</f>
        <v>S2</v>
      </c>
      <c r="C75" s="481"/>
      <c r="D75" s="412"/>
      <c r="E75" s="412"/>
      <c r="F75" s="478"/>
      <c r="G75" s="479"/>
    </row>
    <row r="76" spans="1:7">
      <c r="A76" s="473"/>
      <c r="B76" s="473" t="str">
        <f>B$42</f>
        <v>S3</v>
      </c>
      <c r="C76" s="481"/>
      <c r="D76" s="412"/>
      <c r="E76" s="412"/>
      <c r="F76" s="478"/>
      <c r="G76" s="479"/>
    </row>
    <row r="77" spans="1:7" hidden="1">
      <c r="A77" s="473"/>
      <c r="B77" s="473" t="str">
        <f>B$43</f>
        <v>S4</v>
      </c>
      <c r="C77" s="412"/>
      <c r="D77" s="412"/>
      <c r="E77" s="412"/>
      <c r="F77" s="478"/>
      <c r="G77" s="479"/>
    </row>
    <row r="79" spans="1:7">
      <c r="C79" s="542" t="s">
        <v>600</v>
      </c>
    </row>
    <row r="80" spans="1:7" s="483" customFormat="1">
      <c r="A80" s="482">
        <v>2</v>
      </c>
      <c r="B80" s="482"/>
      <c r="C80" s="469" t="s">
        <v>601</v>
      </c>
      <c r="D80" s="470"/>
      <c r="E80" s="470"/>
      <c r="F80" s="471"/>
      <c r="G80" s="470"/>
    </row>
    <row r="81" spans="1:7">
      <c r="A81" s="484">
        <v>2.1</v>
      </c>
      <c r="B81" s="484"/>
      <c r="C81" s="485" t="s">
        <v>602</v>
      </c>
      <c r="D81" s="412"/>
      <c r="E81" s="412"/>
      <c r="F81" s="476"/>
      <c r="G81" s="412"/>
    </row>
    <row r="82" spans="1:7" ht="237.95">
      <c r="A82" s="473" t="s">
        <v>603</v>
      </c>
      <c r="B82" s="473"/>
      <c r="C82" s="485" t="s">
        <v>604</v>
      </c>
      <c r="D82" s="477" t="s">
        <v>605</v>
      </c>
      <c r="E82" s="412" t="s">
        <v>606</v>
      </c>
      <c r="F82" s="476"/>
      <c r="G82" s="412"/>
    </row>
    <row r="83" spans="1:7">
      <c r="A83" s="473"/>
      <c r="B83" s="473" t="s">
        <v>19</v>
      </c>
      <c r="C83" s="412"/>
      <c r="D83" s="412"/>
      <c r="E83" s="412"/>
      <c r="F83" s="476"/>
      <c r="G83" s="412"/>
    </row>
    <row r="84" spans="1:7" ht="98.1">
      <c r="A84" s="473"/>
      <c r="B84" s="473" t="str">
        <f>B$39</f>
        <v>MA</v>
      </c>
      <c r="C84" s="486" t="s">
        <v>607</v>
      </c>
      <c r="D84" s="412"/>
      <c r="E84" s="412"/>
      <c r="F84" s="476" t="s">
        <v>577</v>
      </c>
      <c r="G84" s="412"/>
    </row>
    <row r="85" spans="1:7" ht="98.1">
      <c r="A85" s="473"/>
      <c r="B85" s="473" t="str">
        <f>B$40</f>
        <v>S1</v>
      </c>
      <c r="C85" s="412" t="s">
        <v>608</v>
      </c>
      <c r="D85" s="412"/>
      <c r="E85" s="412"/>
      <c r="F85" s="476" t="s">
        <v>577</v>
      </c>
      <c r="G85" s="412"/>
    </row>
    <row r="86" spans="1:7">
      <c r="A86" s="473"/>
      <c r="B86" s="473" t="str">
        <f>B$41</f>
        <v>S2</v>
      </c>
      <c r="C86" s="412"/>
      <c r="D86" s="412"/>
      <c r="E86" s="412"/>
      <c r="F86" s="476"/>
      <c r="G86" s="412"/>
    </row>
    <row r="87" spans="1:7">
      <c r="A87" s="473"/>
      <c r="B87" s="473" t="str">
        <f>B$42</f>
        <v>S3</v>
      </c>
      <c r="C87" s="412"/>
      <c r="D87" s="412"/>
      <c r="E87" s="412"/>
      <c r="F87" s="476"/>
      <c r="G87" s="412"/>
    </row>
    <row r="88" spans="1:7" hidden="1">
      <c r="A88" s="473"/>
      <c r="B88" s="473" t="str">
        <f>B$43</f>
        <v>S4</v>
      </c>
      <c r="C88" s="412"/>
      <c r="D88" s="412"/>
      <c r="E88" s="412"/>
      <c r="F88" s="476"/>
      <c r="G88" s="412"/>
    </row>
    <row r="89" spans="1:7">
      <c r="D89" s="412"/>
      <c r="E89" s="412"/>
    </row>
    <row r="90" spans="1:7" ht="56.1">
      <c r="A90" s="473" t="s">
        <v>609</v>
      </c>
      <c r="B90" s="473"/>
      <c r="C90" s="475" t="s">
        <v>610</v>
      </c>
      <c r="D90" s="412" t="s">
        <v>611</v>
      </c>
      <c r="E90" s="412" t="s">
        <v>612</v>
      </c>
      <c r="F90" s="478"/>
      <c r="G90" s="479"/>
    </row>
    <row r="91" spans="1:7">
      <c r="A91" s="473"/>
      <c r="B91" s="473" t="s">
        <v>19</v>
      </c>
      <c r="C91" s="412"/>
      <c r="D91" s="412"/>
      <c r="E91" s="412"/>
      <c r="F91" s="478"/>
      <c r="G91" s="479"/>
    </row>
    <row r="92" spans="1:7" ht="27.95">
      <c r="A92" s="473"/>
      <c r="B92" s="473" t="str">
        <f>B$39</f>
        <v>MA</v>
      </c>
      <c r="C92" s="412" t="s">
        <v>613</v>
      </c>
      <c r="D92" s="412"/>
      <c r="E92" s="412"/>
      <c r="F92" s="478" t="s">
        <v>577</v>
      </c>
      <c r="G92" s="479"/>
    </row>
    <row r="93" spans="1:7" ht="69.95">
      <c r="A93" s="473"/>
      <c r="B93" s="473" t="str">
        <f>B$40</f>
        <v>S1</v>
      </c>
      <c r="C93" s="412" t="s">
        <v>614</v>
      </c>
      <c r="D93" s="412"/>
      <c r="E93" s="412"/>
      <c r="F93" s="478" t="s">
        <v>577</v>
      </c>
      <c r="G93" s="479"/>
    </row>
    <row r="94" spans="1:7">
      <c r="A94" s="473"/>
      <c r="B94" s="473" t="str">
        <f>B$41</f>
        <v>S2</v>
      </c>
      <c r="C94" s="412"/>
      <c r="D94" s="412"/>
      <c r="E94" s="412"/>
      <c r="F94" s="478"/>
      <c r="G94" s="479"/>
    </row>
    <row r="95" spans="1:7">
      <c r="A95" s="473"/>
      <c r="B95" s="473" t="str">
        <f>B$42</f>
        <v>S3</v>
      </c>
      <c r="C95" s="412"/>
      <c r="D95" s="412"/>
      <c r="E95" s="412"/>
      <c r="F95" s="478"/>
      <c r="G95" s="479"/>
    </row>
    <row r="96" spans="1:7" hidden="1">
      <c r="A96" s="473"/>
      <c r="B96" s="473" t="str">
        <f>B$43</f>
        <v>S4</v>
      </c>
      <c r="C96" s="412"/>
      <c r="D96" s="412"/>
      <c r="E96" s="412"/>
      <c r="F96" s="478"/>
      <c r="G96" s="479"/>
    </row>
    <row r="98" spans="1:7" ht="168">
      <c r="A98" s="473" t="s">
        <v>615</v>
      </c>
      <c r="B98" s="473"/>
      <c r="C98" s="475" t="s">
        <v>616</v>
      </c>
      <c r="D98" s="412" t="s">
        <v>617</v>
      </c>
      <c r="E98" s="412" t="s">
        <v>618</v>
      </c>
      <c r="F98" s="478"/>
      <c r="G98" s="479"/>
    </row>
    <row r="99" spans="1:7">
      <c r="A99" s="473"/>
      <c r="B99" s="473" t="s">
        <v>19</v>
      </c>
      <c r="C99" s="412"/>
      <c r="D99" s="412"/>
      <c r="E99" s="412"/>
      <c r="F99" s="478"/>
      <c r="G99" s="479"/>
    </row>
    <row r="100" spans="1:7" ht="42">
      <c r="A100" s="473"/>
      <c r="B100" s="473" t="str">
        <f>B$39</f>
        <v>MA</v>
      </c>
      <c r="C100" s="412" t="s">
        <v>619</v>
      </c>
      <c r="D100" s="412"/>
      <c r="E100" s="412"/>
      <c r="F100" s="478" t="s">
        <v>577</v>
      </c>
      <c r="G100" s="479"/>
    </row>
    <row r="101" spans="1:7" ht="84">
      <c r="A101" s="473"/>
      <c r="B101" s="473" t="str">
        <f>B$40</f>
        <v>S1</v>
      </c>
      <c r="C101" s="412" t="s">
        <v>620</v>
      </c>
      <c r="D101" s="412"/>
      <c r="E101" s="412"/>
      <c r="F101" s="478" t="s">
        <v>577</v>
      </c>
      <c r="G101" s="479"/>
    </row>
    <row r="102" spans="1:7">
      <c r="A102" s="473"/>
      <c r="B102" s="473" t="str">
        <f>B$41</f>
        <v>S2</v>
      </c>
      <c r="C102" s="412"/>
      <c r="D102" s="412"/>
      <c r="E102" s="412"/>
      <c r="F102" s="478"/>
      <c r="G102" s="479"/>
    </row>
    <row r="103" spans="1:7">
      <c r="A103" s="473"/>
      <c r="B103" s="473" t="str">
        <f>B$42</f>
        <v>S3</v>
      </c>
      <c r="C103" s="412"/>
      <c r="D103" s="412"/>
      <c r="E103" s="412"/>
      <c r="F103" s="478"/>
      <c r="G103" s="479"/>
    </row>
    <row r="104" spans="1:7" hidden="1">
      <c r="A104" s="473"/>
      <c r="B104" s="473" t="s">
        <v>30</v>
      </c>
      <c r="C104" s="412"/>
      <c r="D104" s="412"/>
      <c r="E104" s="412"/>
      <c r="F104" s="478"/>
      <c r="G104" s="479"/>
    </row>
    <row r="105" spans="1:7">
      <c r="A105" s="473"/>
      <c r="B105" s="473"/>
      <c r="C105" s="412"/>
      <c r="D105" s="412"/>
      <c r="E105" s="412"/>
      <c r="F105" s="478"/>
      <c r="G105" s="479"/>
    </row>
    <row r="106" spans="1:7" ht="84">
      <c r="A106" s="473" t="s">
        <v>621</v>
      </c>
      <c r="B106" s="473"/>
      <c r="C106" s="475" t="s">
        <v>622</v>
      </c>
      <c r="D106" s="412" t="s">
        <v>623</v>
      </c>
      <c r="E106" s="412" t="s">
        <v>624</v>
      </c>
      <c r="F106" s="478"/>
      <c r="G106" s="479"/>
    </row>
    <row r="107" spans="1:7">
      <c r="A107" s="473"/>
      <c r="B107" s="473" t="s">
        <v>19</v>
      </c>
      <c r="C107" s="412"/>
      <c r="D107" s="412"/>
      <c r="E107" s="412"/>
      <c r="F107" s="478"/>
      <c r="G107" s="479"/>
    </row>
    <row r="108" spans="1:7" ht="27.95">
      <c r="A108" s="473"/>
      <c r="B108" s="473" t="str">
        <f>B$39</f>
        <v>MA</v>
      </c>
      <c r="C108" s="412" t="s">
        <v>625</v>
      </c>
      <c r="D108" s="412"/>
      <c r="E108" s="412"/>
      <c r="F108" s="478" t="s">
        <v>577</v>
      </c>
      <c r="G108" s="479"/>
    </row>
    <row r="109" spans="1:7" ht="27.95">
      <c r="A109" s="473"/>
      <c r="B109" s="473" t="str">
        <f>B$40</f>
        <v>S1</v>
      </c>
      <c r="C109" s="412" t="s">
        <v>625</v>
      </c>
      <c r="D109" s="412"/>
      <c r="E109" s="412"/>
      <c r="F109" s="478" t="s">
        <v>577</v>
      </c>
      <c r="G109" s="479"/>
    </row>
    <row r="110" spans="1:7">
      <c r="A110" s="473"/>
      <c r="B110" s="473" t="str">
        <f>B$41</f>
        <v>S2</v>
      </c>
      <c r="C110" s="412"/>
      <c r="D110" s="412"/>
      <c r="E110" s="412"/>
      <c r="F110" s="478"/>
      <c r="G110" s="479"/>
    </row>
    <row r="111" spans="1:7">
      <c r="A111" s="473"/>
      <c r="B111" s="473" t="str">
        <f>B$42</f>
        <v>S3</v>
      </c>
      <c r="C111" s="412"/>
      <c r="D111" s="412"/>
      <c r="E111" s="412"/>
      <c r="F111" s="478"/>
      <c r="G111" s="479"/>
    </row>
    <row r="112" spans="1:7" hidden="1">
      <c r="A112" s="473"/>
      <c r="B112" s="473" t="str">
        <f>B$43</f>
        <v>S4</v>
      </c>
      <c r="C112" s="412"/>
      <c r="D112" s="412"/>
      <c r="E112" s="412"/>
      <c r="F112" s="478"/>
      <c r="G112" s="479"/>
    </row>
    <row r="115" spans="1:7">
      <c r="A115" s="473">
        <v>2.2000000000000002</v>
      </c>
      <c r="B115" s="473"/>
      <c r="C115" s="475" t="s">
        <v>626</v>
      </c>
      <c r="D115" s="412"/>
      <c r="E115" s="412"/>
      <c r="F115" s="478"/>
      <c r="G115" s="479"/>
    </row>
    <row r="116" spans="1:7" ht="153.94999999999999">
      <c r="A116" s="473" t="s">
        <v>627</v>
      </c>
      <c r="B116" s="473"/>
      <c r="C116" s="475" t="s">
        <v>628</v>
      </c>
      <c r="D116" s="412" t="s">
        <v>629</v>
      </c>
      <c r="E116" s="412" t="s">
        <v>630</v>
      </c>
      <c r="F116" s="478"/>
      <c r="G116" s="479"/>
    </row>
    <row r="117" spans="1:7">
      <c r="A117" s="473"/>
      <c r="B117" s="473" t="s">
        <v>19</v>
      </c>
      <c r="C117" s="412"/>
      <c r="D117" s="412"/>
      <c r="E117" s="412"/>
      <c r="F117" s="478"/>
      <c r="G117" s="479"/>
    </row>
    <row r="118" spans="1:7" ht="56.1">
      <c r="A118" s="473"/>
      <c r="B118" s="473" t="str">
        <f>B$39</f>
        <v>MA</v>
      </c>
      <c r="C118" s="412" t="s">
        <v>631</v>
      </c>
      <c r="D118" s="412"/>
      <c r="E118" s="412"/>
      <c r="F118" s="478" t="s">
        <v>577</v>
      </c>
      <c r="G118" s="479"/>
    </row>
    <row r="119" spans="1:7" ht="140.1">
      <c r="A119" s="473"/>
      <c r="B119" s="473" t="str">
        <f>B$40</f>
        <v>S1</v>
      </c>
      <c r="C119" s="412" t="s">
        <v>632</v>
      </c>
      <c r="D119" s="412"/>
      <c r="E119" s="412"/>
      <c r="F119" s="478" t="s">
        <v>577</v>
      </c>
      <c r="G119" s="479"/>
    </row>
    <row r="120" spans="1:7">
      <c r="A120" s="473"/>
      <c r="B120" s="473" t="str">
        <f>B$41</f>
        <v>S2</v>
      </c>
      <c r="C120" s="412"/>
      <c r="D120" s="412"/>
      <c r="E120" s="412"/>
      <c r="F120" s="478"/>
      <c r="G120" s="479"/>
    </row>
    <row r="121" spans="1:7">
      <c r="A121" s="473"/>
      <c r="B121" s="473" t="str">
        <f>B$42</f>
        <v>S3</v>
      </c>
      <c r="C121" s="412"/>
      <c r="D121" s="412"/>
      <c r="E121" s="412"/>
      <c r="F121" s="478"/>
      <c r="G121" s="479"/>
    </row>
    <row r="122" spans="1:7" hidden="1">
      <c r="A122" s="473"/>
      <c r="B122" s="473" t="str">
        <f>B$43</f>
        <v>S4</v>
      </c>
      <c r="C122" s="412"/>
      <c r="D122" s="412"/>
      <c r="E122" s="412"/>
      <c r="F122" s="478"/>
      <c r="G122" s="479"/>
    </row>
    <row r="124" spans="1:7" ht="195.95">
      <c r="A124" s="473" t="s">
        <v>633</v>
      </c>
      <c r="B124" s="473"/>
      <c r="C124" s="475" t="s">
        <v>634</v>
      </c>
      <c r="D124" s="412" t="s">
        <v>635</v>
      </c>
      <c r="E124" s="412" t="s">
        <v>636</v>
      </c>
      <c r="F124" s="478"/>
      <c r="G124" s="479"/>
    </row>
    <row r="125" spans="1:7">
      <c r="A125" s="473"/>
      <c r="B125" s="473" t="s">
        <v>19</v>
      </c>
      <c r="C125" s="412"/>
      <c r="D125" s="412"/>
      <c r="E125" s="412"/>
      <c r="F125" s="478"/>
      <c r="G125" s="479"/>
    </row>
    <row r="126" spans="1:7" ht="69.95">
      <c r="A126" s="473"/>
      <c r="B126" s="473" t="str">
        <f>B$39</f>
        <v>MA</v>
      </c>
      <c r="C126" s="487" t="s">
        <v>637</v>
      </c>
      <c r="D126" s="412"/>
      <c r="E126" s="412"/>
      <c r="F126" s="478" t="s">
        <v>577</v>
      </c>
      <c r="G126" s="479"/>
    </row>
    <row r="127" spans="1:7" ht="126">
      <c r="A127" s="473"/>
      <c r="B127" s="473" t="str">
        <f>B$40</f>
        <v>S1</v>
      </c>
      <c r="C127" s="412" t="s">
        <v>638</v>
      </c>
      <c r="D127" s="412"/>
      <c r="E127" s="412"/>
      <c r="F127" s="478" t="s">
        <v>577</v>
      </c>
      <c r="G127" s="479"/>
    </row>
    <row r="128" spans="1:7">
      <c r="A128" s="473"/>
      <c r="B128" s="473" t="str">
        <f>B$41</f>
        <v>S2</v>
      </c>
      <c r="C128" s="412"/>
      <c r="D128" s="412"/>
      <c r="E128" s="412"/>
      <c r="F128" s="478"/>
      <c r="G128" s="479"/>
    </row>
    <row r="129" spans="1:7">
      <c r="A129" s="473"/>
      <c r="B129" s="473" t="str">
        <f>B$42</f>
        <v>S3</v>
      </c>
      <c r="C129" s="412"/>
      <c r="D129" s="412"/>
      <c r="E129" s="412"/>
      <c r="F129" s="478"/>
      <c r="G129" s="479"/>
    </row>
    <row r="130" spans="1:7" hidden="1">
      <c r="A130" s="473"/>
      <c r="B130" s="473" t="str">
        <f>B$43</f>
        <v>S4</v>
      </c>
      <c r="C130" s="412"/>
      <c r="D130" s="412"/>
      <c r="E130" s="412"/>
      <c r="F130" s="478"/>
      <c r="G130" s="479"/>
    </row>
    <row r="132" spans="1:7" ht="84">
      <c r="A132" s="473" t="s">
        <v>639</v>
      </c>
      <c r="B132" s="473"/>
      <c r="C132" s="475" t="s">
        <v>640</v>
      </c>
      <c r="D132" s="412" t="s">
        <v>641</v>
      </c>
      <c r="E132" s="412" t="s">
        <v>642</v>
      </c>
      <c r="F132" s="478"/>
      <c r="G132" s="479"/>
    </row>
    <row r="133" spans="1:7">
      <c r="A133" s="473"/>
      <c r="B133" s="473" t="s">
        <v>19</v>
      </c>
      <c r="C133" s="412"/>
      <c r="D133" s="412"/>
      <c r="E133" s="412"/>
      <c r="F133" s="478"/>
      <c r="G133" s="479"/>
    </row>
    <row r="134" spans="1:7">
      <c r="A134" s="473"/>
      <c r="B134" s="473" t="str">
        <f>B$39</f>
        <v>MA</v>
      </c>
      <c r="C134" s="412" t="s">
        <v>643</v>
      </c>
      <c r="D134" s="412"/>
      <c r="E134" s="412"/>
      <c r="F134" s="478" t="s">
        <v>577</v>
      </c>
      <c r="G134" s="479"/>
    </row>
    <row r="135" spans="1:7">
      <c r="A135" s="473"/>
      <c r="B135" s="473" t="str">
        <f>B$40</f>
        <v>S1</v>
      </c>
      <c r="C135" s="412" t="s">
        <v>644</v>
      </c>
      <c r="D135" s="412"/>
      <c r="E135" s="412"/>
      <c r="F135" s="478" t="s">
        <v>577</v>
      </c>
      <c r="G135" s="479"/>
    </row>
    <row r="136" spans="1:7">
      <c r="A136" s="473"/>
      <c r="B136" s="473" t="str">
        <f>B$41</f>
        <v>S2</v>
      </c>
      <c r="C136" s="412"/>
      <c r="D136" s="412"/>
      <c r="E136" s="412"/>
      <c r="F136" s="478"/>
      <c r="G136" s="479"/>
    </row>
    <row r="137" spans="1:7">
      <c r="A137" s="473"/>
      <c r="B137" s="473" t="str">
        <f>B$42</f>
        <v>S3</v>
      </c>
      <c r="C137" s="412"/>
      <c r="D137" s="412"/>
      <c r="E137" s="412"/>
      <c r="F137" s="478"/>
      <c r="G137" s="479"/>
    </row>
    <row r="138" spans="1:7" hidden="1">
      <c r="A138" s="473"/>
      <c r="B138" s="473" t="str">
        <f>B$43</f>
        <v>S4</v>
      </c>
      <c r="C138" s="412"/>
      <c r="D138" s="412"/>
      <c r="E138" s="412"/>
      <c r="F138" s="478"/>
      <c r="G138" s="479"/>
    </row>
    <row r="140" spans="1:7" ht="111.95">
      <c r="A140" s="473" t="s">
        <v>645</v>
      </c>
      <c r="B140" s="473"/>
      <c r="C140" s="475" t="s">
        <v>646</v>
      </c>
      <c r="D140" s="412" t="s">
        <v>647</v>
      </c>
      <c r="E140" s="412" t="s">
        <v>648</v>
      </c>
      <c r="F140" s="478"/>
      <c r="G140" s="479"/>
    </row>
    <row r="141" spans="1:7">
      <c r="A141" s="473"/>
      <c r="B141" s="473" t="s">
        <v>19</v>
      </c>
      <c r="C141" s="412"/>
      <c r="D141" s="412"/>
      <c r="E141" s="412"/>
      <c r="F141" s="478"/>
      <c r="G141" s="479"/>
    </row>
    <row r="142" spans="1:7" ht="98.1">
      <c r="A142" s="473"/>
      <c r="B142" s="473" t="str">
        <f>B$39</f>
        <v>MA</v>
      </c>
      <c r="C142" s="412" t="s">
        <v>649</v>
      </c>
      <c r="D142" s="412"/>
      <c r="E142" s="412"/>
      <c r="F142" s="478" t="s">
        <v>577</v>
      </c>
      <c r="G142" s="479"/>
    </row>
    <row r="143" spans="1:7" ht="69.95">
      <c r="A143" s="473"/>
      <c r="B143" s="473" t="str">
        <f>B$40</f>
        <v>S1</v>
      </c>
      <c r="C143" s="412" t="s">
        <v>650</v>
      </c>
      <c r="D143" s="412"/>
      <c r="E143" s="412"/>
      <c r="F143" s="478" t="s">
        <v>577</v>
      </c>
      <c r="G143" s="479"/>
    </row>
    <row r="144" spans="1:7">
      <c r="A144" s="473"/>
      <c r="B144" s="473" t="str">
        <f>B$41</f>
        <v>S2</v>
      </c>
      <c r="C144" s="412"/>
      <c r="D144" s="412"/>
      <c r="E144" s="412"/>
      <c r="F144" s="478"/>
      <c r="G144" s="479"/>
    </row>
    <row r="145" spans="1:7">
      <c r="A145" s="473"/>
      <c r="B145" s="473" t="str">
        <f>B$42</f>
        <v>S3</v>
      </c>
      <c r="C145" s="412"/>
      <c r="D145" s="412"/>
      <c r="E145" s="412"/>
      <c r="F145" s="478"/>
      <c r="G145" s="479"/>
    </row>
    <row r="146" spans="1:7" hidden="1">
      <c r="A146" s="473"/>
      <c r="B146" s="473" t="str">
        <f>B$43</f>
        <v>S4</v>
      </c>
      <c r="C146" s="412"/>
      <c r="D146" s="412"/>
      <c r="E146" s="412"/>
      <c r="F146" s="478"/>
      <c r="G146" s="479"/>
    </row>
    <row r="148" spans="1:7" s="483" customFormat="1">
      <c r="A148" s="473">
        <v>2.2999999999999998</v>
      </c>
      <c r="B148" s="473"/>
      <c r="C148" s="475" t="s">
        <v>651</v>
      </c>
      <c r="D148" s="412"/>
      <c r="E148" s="412"/>
      <c r="F148" s="478"/>
      <c r="G148" s="479"/>
    </row>
    <row r="149" spans="1:7" ht="84">
      <c r="A149" s="473" t="s">
        <v>652</v>
      </c>
      <c r="B149" s="473"/>
      <c r="C149" s="475" t="s">
        <v>653</v>
      </c>
      <c r="D149" s="412" t="s">
        <v>654</v>
      </c>
      <c r="E149" s="412" t="s">
        <v>655</v>
      </c>
      <c r="F149" s="478"/>
      <c r="G149" s="479"/>
    </row>
    <row r="150" spans="1:7">
      <c r="A150" s="473"/>
      <c r="B150" s="473" t="s">
        <v>19</v>
      </c>
      <c r="C150" s="412"/>
      <c r="D150" s="412"/>
      <c r="E150" s="412"/>
      <c r="F150" s="478"/>
      <c r="G150" s="479"/>
    </row>
    <row r="151" spans="1:7" ht="84">
      <c r="A151" s="473"/>
      <c r="B151" s="473" t="str">
        <f>B$39</f>
        <v>MA</v>
      </c>
      <c r="C151" s="412" t="s">
        <v>656</v>
      </c>
      <c r="D151" s="412"/>
      <c r="E151" s="412"/>
      <c r="F151" s="478" t="s">
        <v>577</v>
      </c>
      <c r="G151" s="479"/>
    </row>
    <row r="152" spans="1:7" ht="126">
      <c r="A152" s="473"/>
      <c r="B152" s="473" t="str">
        <f>B$40</f>
        <v>S1</v>
      </c>
      <c r="C152" s="412" t="s">
        <v>657</v>
      </c>
      <c r="D152" s="412"/>
      <c r="E152" s="412"/>
      <c r="F152" s="478" t="s">
        <v>577</v>
      </c>
      <c r="G152" s="479"/>
    </row>
    <row r="153" spans="1:7">
      <c r="A153" s="473"/>
      <c r="B153" s="473" t="str">
        <f>B$41</f>
        <v>S2</v>
      </c>
      <c r="C153" s="412"/>
      <c r="D153" s="412"/>
      <c r="E153" s="412"/>
      <c r="F153" s="478"/>
      <c r="G153" s="479"/>
    </row>
    <row r="154" spans="1:7">
      <c r="A154" s="473"/>
      <c r="B154" s="473" t="str">
        <f>B$42</f>
        <v>S3</v>
      </c>
      <c r="C154" s="412"/>
      <c r="D154" s="412"/>
      <c r="E154" s="412"/>
      <c r="F154" s="478"/>
      <c r="G154" s="479"/>
    </row>
    <row r="155" spans="1:7" hidden="1">
      <c r="A155" s="473"/>
      <c r="B155" s="473" t="str">
        <f>B$43</f>
        <v>S4</v>
      </c>
      <c r="C155" s="412"/>
      <c r="D155" s="412"/>
      <c r="E155" s="412"/>
      <c r="F155" s="478"/>
      <c r="G155" s="479"/>
    </row>
    <row r="157" spans="1:7" ht="363.95">
      <c r="A157" s="484" t="s">
        <v>314</v>
      </c>
      <c r="B157" s="484"/>
      <c r="C157" s="485" t="s">
        <v>658</v>
      </c>
      <c r="D157" s="477" t="s">
        <v>659</v>
      </c>
      <c r="E157" s="412" t="s">
        <v>660</v>
      </c>
      <c r="F157" s="488"/>
      <c r="G157" s="489"/>
    </row>
    <row r="158" spans="1:7">
      <c r="A158" s="473"/>
      <c r="B158" s="473" t="s">
        <v>19</v>
      </c>
      <c r="C158" s="412"/>
      <c r="D158" s="412"/>
      <c r="E158" s="412"/>
      <c r="F158" s="478"/>
      <c r="G158" s="479"/>
    </row>
    <row r="159" spans="1:7" ht="189.75" customHeight="1">
      <c r="A159" s="490"/>
      <c r="B159" s="490" t="str">
        <f>B$39</f>
        <v>MA</v>
      </c>
      <c r="C159" s="491" t="s">
        <v>661</v>
      </c>
      <c r="D159" s="491"/>
      <c r="E159" s="491"/>
      <c r="F159" s="492" t="s">
        <v>662</v>
      </c>
      <c r="G159" s="493" t="s">
        <v>663</v>
      </c>
    </row>
    <row r="160" spans="1:7" ht="111.95">
      <c r="A160" s="473"/>
      <c r="B160" s="473" t="str">
        <f>B$40</f>
        <v>S1</v>
      </c>
      <c r="C160" s="412" t="s">
        <v>664</v>
      </c>
      <c r="D160" s="412"/>
      <c r="E160" s="412"/>
      <c r="F160" s="478"/>
      <c r="G160" s="479"/>
    </row>
    <row r="161" spans="1:7">
      <c r="A161" s="473"/>
      <c r="B161" s="473" t="str">
        <f>B$41</f>
        <v>S2</v>
      </c>
      <c r="D161" s="412"/>
      <c r="E161" s="412"/>
      <c r="F161" s="478"/>
      <c r="G161" s="479"/>
    </row>
    <row r="162" spans="1:7">
      <c r="A162" s="473"/>
      <c r="B162" s="473" t="str">
        <f>B$42</f>
        <v>S3</v>
      </c>
      <c r="C162" s="412"/>
      <c r="D162" s="412"/>
      <c r="E162" s="412"/>
      <c r="F162" s="478"/>
      <c r="G162" s="479"/>
    </row>
    <row r="163" spans="1:7" hidden="1">
      <c r="A163" s="473"/>
      <c r="B163" s="473" t="str">
        <f>B$43</f>
        <v>S4</v>
      </c>
      <c r="C163" s="412"/>
      <c r="D163" s="412"/>
      <c r="E163" s="412"/>
      <c r="F163" s="478"/>
      <c r="G163" s="479"/>
    </row>
    <row r="165" spans="1:7" ht="69.95">
      <c r="A165" s="473" t="s">
        <v>665</v>
      </c>
      <c r="B165" s="473"/>
      <c r="C165" s="475" t="s">
        <v>666</v>
      </c>
      <c r="D165" s="477" t="s">
        <v>667</v>
      </c>
      <c r="E165" s="412" t="s">
        <v>668</v>
      </c>
      <c r="F165" s="478"/>
      <c r="G165" s="479"/>
    </row>
    <row r="166" spans="1:7">
      <c r="A166" s="473"/>
      <c r="B166" s="473" t="s">
        <v>19</v>
      </c>
      <c r="C166" s="412"/>
      <c r="D166" s="412"/>
      <c r="E166" s="412"/>
      <c r="F166" s="478"/>
      <c r="G166" s="479"/>
    </row>
    <row r="167" spans="1:7" ht="56.1">
      <c r="A167" s="473"/>
      <c r="B167" s="473" t="str">
        <f>B$39</f>
        <v>MA</v>
      </c>
      <c r="C167" s="412" t="s">
        <v>669</v>
      </c>
      <c r="D167" s="412"/>
      <c r="E167" s="412"/>
      <c r="F167" s="478" t="s">
        <v>577</v>
      </c>
      <c r="G167" s="479"/>
    </row>
    <row r="168" spans="1:7" ht="42">
      <c r="A168" s="473"/>
      <c r="B168" s="473" t="str">
        <f>B$40</f>
        <v>S1</v>
      </c>
      <c r="C168" s="412" t="s">
        <v>670</v>
      </c>
      <c r="D168" s="412"/>
      <c r="E168" s="412"/>
      <c r="F168" s="478" t="s">
        <v>577</v>
      </c>
      <c r="G168" s="479"/>
    </row>
    <row r="169" spans="1:7">
      <c r="A169" s="473"/>
      <c r="B169" s="473" t="str">
        <f>B$41</f>
        <v>S2</v>
      </c>
      <c r="C169" s="412"/>
      <c r="D169" s="412"/>
      <c r="E169" s="412"/>
      <c r="F169" s="478"/>
      <c r="G169" s="479"/>
    </row>
    <row r="170" spans="1:7">
      <c r="A170" s="473"/>
      <c r="B170" s="473" t="str">
        <f>B$42</f>
        <v>S3</v>
      </c>
      <c r="C170" s="412"/>
      <c r="D170" s="412"/>
      <c r="E170" s="412"/>
      <c r="F170" s="478"/>
      <c r="G170" s="479"/>
    </row>
    <row r="171" spans="1:7" hidden="1">
      <c r="A171" s="473"/>
      <c r="B171" s="473" t="str">
        <f>B$43</f>
        <v>S4</v>
      </c>
      <c r="C171" s="412"/>
      <c r="D171" s="412"/>
      <c r="E171" s="412"/>
      <c r="F171" s="478"/>
      <c r="G171" s="479"/>
    </row>
    <row r="174" spans="1:7">
      <c r="A174" s="482">
        <v>3</v>
      </c>
      <c r="B174" s="482"/>
      <c r="C174" s="469" t="s">
        <v>671</v>
      </c>
      <c r="D174" s="470"/>
      <c r="E174" s="470"/>
      <c r="F174" s="495"/>
      <c r="G174" s="496"/>
    </row>
    <row r="175" spans="1:7">
      <c r="A175" s="473">
        <v>3.1</v>
      </c>
      <c r="B175" s="473"/>
      <c r="C175" s="475" t="s">
        <v>672</v>
      </c>
      <c r="D175" s="412"/>
      <c r="E175" s="412"/>
      <c r="F175" s="478"/>
      <c r="G175" s="479"/>
    </row>
    <row r="176" spans="1:7" ht="409.5">
      <c r="A176" s="473" t="s">
        <v>673</v>
      </c>
      <c r="B176" s="473"/>
      <c r="C176" s="475" t="s">
        <v>674</v>
      </c>
      <c r="D176" s="477" t="s">
        <v>675</v>
      </c>
      <c r="E176" s="412" t="s">
        <v>676</v>
      </c>
      <c r="F176" s="478"/>
      <c r="G176" s="479"/>
    </row>
    <row r="177" spans="1:7">
      <c r="A177" s="473"/>
      <c r="B177" s="473" t="s">
        <v>19</v>
      </c>
      <c r="C177" s="412"/>
      <c r="D177" s="412"/>
      <c r="E177" s="412"/>
      <c r="F177" s="478"/>
      <c r="G177" s="479"/>
    </row>
    <row r="178" spans="1:7" ht="84">
      <c r="A178" s="473"/>
      <c r="B178" s="473" t="str">
        <f>B$39</f>
        <v>MA</v>
      </c>
      <c r="C178" s="412" t="s">
        <v>677</v>
      </c>
      <c r="D178" s="412"/>
      <c r="E178" s="412"/>
      <c r="F178" s="478"/>
      <c r="G178" s="479"/>
    </row>
    <row r="179" spans="1:7">
      <c r="A179" s="473"/>
      <c r="B179" s="473" t="str">
        <f>B$40</f>
        <v>S1</v>
      </c>
      <c r="C179" s="412"/>
      <c r="D179" s="412"/>
      <c r="E179" s="412"/>
      <c r="F179" s="478" t="s">
        <v>577</v>
      </c>
      <c r="G179" s="479"/>
    </row>
    <row r="180" spans="1:7">
      <c r="A180" s="473"/>
      <c r="B180" s="473" t="str">
        <f>B$41</f>
        <v>S2</v>
      </c>
      <c r="C180" s="412"/>
      <c r="D180" s="412"/>
      <c r="E180" s="412"/>
      <c r="F180" s="478"/>
      <c r="G180" s="479"/>
    </row>
    <row r="181" spans="1:7">
      <c r="A181" s="473"/>
      <c r="B181" s="473" t="str">
        <f>B$42</f>
        <v>S3</v>
      </c>
      <c r="C181" s="412"/>
      <c r="D181" s="412"/>
      <c r="E181" s="412"/>
      <c r="F181" s="478"/>
      <c r="G181" s="479"/>
    </row>
    <row r="182" spans="1:7" hidden="1">
      <c r="A182" s="473"/>
      <c r="B182" s="473" t="str">
        <f>B$43</f>
        <v>S4</v>
      </c>
      <c r="C182" s="412"/>
      <c r="D182" s="412"/>
      <c r="E182" s="412"/>
      <c r="F182" s="478"/>
      <c r="G182" s="479"/>
    </row>
    <row r="184" spans="1:7" ht="84">
      <c r="A184" s="473" t="s">
        <v>678</v>
      </c>
      <c r="B184" s="473"/>
      <c r="C184" s="475" t="s">
        <v>679</v>
      </c>
      <c r="D184" s="477" t="s">
        <v>680</v>
      </c>
      <c r="E184" s="412" t="s">
        <v>681</v>
      </c>
      <c r="F184" s="478"/>
      <c r="G184" s="479"/>
    </row>
    <row r="185" spans="1:7">
      <c r="A185" s="473"/>
      <c r="B185" s="473" t="s">
        <v>19</v>
      </c>
      <c r="C185" s="412"/>
      <c r="D185" s="412"/>
      <c r="E185" s="412"/>
      <c r="F185" s="478"/>
      <c r="G185" s="479"/>
    </row>
    <row r="186" spans="1:7" ht="69.95">
      <c r="A186" s="473"/>
      <c r="B186" s="473" t="str">
        <f>B$39</f>
        <v>MA</v>
      </c>
      <c r="C186" s="412" t="s">
        <v>682</v>
      </c>
      <c r="D186" s="412"/>
      <c r="E186" s="412"/>
      <c r="F186" s="478" t="s">
        <v>577</v>
      </c>
      <c r="G186" s="479"/>
    </row>
    <row r="187" spans="1:7">
      <c r="A187" s="473"/>
      <c r="B187" s="473" t="str">
        <f>B$40</f>
        <v>S1</v>
      </c>
      <c r="C187" s="412"/>
      <c r="D187" s="412"/>
      <c r="E187" s="412"/>
      <c r="F187" s="478"/>
      <c r="G187" s="479"/>
    </row>
    <row r="188" spans="1:7">
      <c r="A188" s="473"/>
      <c r="B188" s="473" t="str">
        <f>B$41</f>
        <v>S2</v>
      </c>
      <c r="C188" s="412"/>
      <c r="D188" s="412"/>
      <c r="E188" s="412"/>
      <c r="F188" s="478"/>
      <c r="G188" s="479"/>
    </row>
    <row r="189" spans="1:7">
      <c r="A189" s="473"/>
      <c r="B189" s="473" t="str">
        <f>B$42</f>
        <v>S3</v>
      </c>
      <c r="C189" s="412"/>
      <c r="D189" s="412"/>
      <c r="E189" s="412"/>
      <c r="F189" s="478"/>
      <c r="G189" s="479"/>
    </row>
    <row r="190" spans="1:7" hidden="1">
      <c r="A190" s="473"/>
      <c r="B190" s="473" t="str">
        <f>B$43</f>
        <v>S4</v>
      </c>
      <c r="C190" s="412"/>
      <c r="D190" s="412"/>
      <c r="E190" s="412"/>
      <c r="F190" s="478"/>
      <c r="G190" s="479"/>
    </row>
    <row r="192" spans="1:7">
      <c r="A192" s="473">
        <v>3.2</v>
      </c>
      <c r="B192" s="473"/>
      <c r="C192" s="475" t="s">
        <v>683</v>
      </c>
      <c r="D192" s="412"/>
      <c r="E192" s="412"/>
      <c r="F192" s="478"/>
      <c r="G192" s="479"/>
    </row>
    <row r="193" spans="1:7" ht="182.1">
      <c r="A193" s="473" t="s">
        <v>365</v>
      </c>
      <c r="B193" s="473"/>
      <c r="C193" s="475" t="s">
        <v>684</v>
      </c>
      <c r="D193" s="477" t="s">
        <v>685</v>
      </c>
      <c r="E193" s="412" t="s">
        <v>686</v>
      </c>
      <c r="F193" s="478"/>
      <c r="G193" s="479"/>
    </row>
    <row r="194" spans="1:7">
      <c r="A194" s="473"/>
      <c r="B194" s="473" t="s">
        <v>19</v>
      </c>
      <c r="C194" s="412"/>
      <c r="D194" s="412"/>
      <c r="E194" s="412"/>
      <c r="F194" s="478"/>
      <c r="G194" s="479"/>
    </row>
    <row r="195" spans="1:7">
      <c r="A195" s="473"/>
      <c r="B195" s="473" t="str">
        <f>B$39</f>
        <v>MA</v>
      </c>
      <c r="C195" s="412" t="s">
        <v>687</v>
      </c>
      <c r="D195" s="412"/>
      <c r="E195" s="412"/>
      <c r="F195" s="478" t="s">
        <v>577</v>
      </c>
      <c r="G195" s="479"/>
    </row>
    <row r="196" spans="1:7">
      <c r="A196" s="473"/>
      <c r="B196" s="473" t="str">
        <f>B$40</f>
        <v>S1</v>
      </c>
      <c r="C196" s="412"/>
      <c r="D196" s="412"/>
      <c r="E196" s="412"/>
      <c r="F196" s="478"/>
      <c r="G196" s="479"/>
    </row>
    <row r="197" spans="1:7">
      <c r="A197" s="473"/>
      <c r="B197" s="473" t="str">
        <f>B$41</f>
        <v>S2</v>
      </c>
      <c r="C197" s="412"/>
      <c r="D197" s="412"/>
      <c r="E197" s="412"/>
      <c r="F197" s="478"/>
      <c r="G197" s="479"/>
    </row>
    <row r="198" spans="1:7">
      <c r="A198" s="473"/>
      <c r="B198" s="473" t="str">
        <f>B$42</f>
        <v>S3</v>
      </c>
      <c r="C198" s="412"/>
      <c r="D198" s="412"/>
      <c r="E198" s="412"/>
      <c r="F198" s="478"/>
      <c r="G198" s="479"/>
    </row>
    <row r="199" spans="1:7" hidden="1">
      <c r="A199" s="473"/>
      <c r="B199" s="473" t="str">
        <f>B$43</f>
        <v>S4</v>
      </c>
      <c r="C199" s="412"/>
      <c r="D199" s="412"/>
      <c r="E199" s="412"/>
      <c r="F199" s="478"/>
      <c r="G199" s="479"/>
    </row>
    <row r="200" spans="1:7">
      <c r="F200" s="476"/>
    </row>
    <row r="201" spans="1:7" ht="279.95">
      <c r="A201" s="473" t="s">
        <v>688</v>
      </c>
      <c r="B201" s="473"/>
      <c r="C201" s="475" t="s">
        <v>689</v>
      </c>
      <c r="D201" s="477" t="s">
        <v>690</v>
      </c>
      <c r="E201" s="412" t="s">
        <v>691</v>
      </c>
      <c r="F201" s="478"/>
      <c r="G201" s="479"/>
    </row>
    <row r="202" spans="1:7">
      <c r="A202" s="473"/>
      <c r="B202" s="473" t="s">
        <v>19</v>
      </c>
      <c r="C202" s="412"/>
      <c r="D202" s="412"/>
      <c r="E202" s="412"/>
      <c r="F202" s="478"/>
      <c r="G202" s="479"/>
    </row>
    <row r="203" spans="1:7">
      <c r="A203" s="473"/>
      <c r="B203" s="473" t="str">
        <f>B$39</f>
        <v>MA</v>
      </c>
      <c r="C203" s="412" t="s">
        <v>687</v>
      </c>
      <c r="D203" s="412"/>
      <c r="E203" s="412"/>
      <c r="F203" s="478" t="s">
        <v>577</v>
      </c>
      <c r="G203" s="479"/>
    </row>
    <row r="204" spans="1:7">
      <c r="A204" s="473"/>
      <c r="B204" s="473" t="str">
        <f>B$40</f>
        <v>S1</v>
      </c>
      <c r="C204" s="412"/>
      <c r="D204" s="412"/>
      <c r="E204" s="412"/>
      <c r="F204" s="478"/>
      <c r="G204" s="479"/>
    </row>
    <row r="205" spans="1:7">
      <c r="A205" s="473"/>
      <c r="B205" s="473" t="str">
        <f>B$41</f>
        <v>S2</v>
      </c>
      <c r="C205" s="412"/>
      <c r="D205" s="412"/>
      <c r="E205" s="412"/>
      <c r="F205" s="478"/>
      <c r="G205" s="479"/>
    </row>
    <row r="206" spans="1:7">
      <c r="A206" s="473"/>
      <c r="B206" s="473" t="str">
        <f>B$42</f>
        <v>S3</v>
      </c>
      <c r="C206" s="412"/>
      <c r="D206" s="412"/>
      <c r="E206" s="412"/>
      <c r="F206" s="478"/>
      <c r="G206" s="479"/>
    </row>
    <row r="207" spans="1:7" hidden="1">
      <c r="A207" s="473"/>
      <c r="B207" s="473" t="str">
        <f>B$43</f>
        <v>S4</v>
      </c>
      <c r="C207" s="412"/>
      <c r="D207" s="412"/>
      <c r="E207" s="412"/>
      <c r="F207" s="478"/>
      <c r="G207" s="479"/>
    </row>
    <row r="209" spans="1:7" ht="153.94999999999999">
      <c r="A209" s="473" t="s">
        <v>297</v>
      </c>
      <c r="B209" s="473"/>
      <c r="C209" s="475" t="s">
        <v>692</v>
      </c>
      <c r="D209" s="477" t="s">
        <v>693</v>
      </c>
      <c r="E209" s="412" t="s">
        <v>694</v>
      </c>
      <c r="F209" s="478"/>
      <c r="G209" s="479"/>
    </row>
    <row r="210" spans="1:7">
      <c r="A210" s="473"/>
      <c r="B210" s="473" t="s">
        <v>19</v>
      </c>
      <c r="C210" s="412"/>
      <c r="D210" s="412"/>
      <c r="E210" s="412"/>
      <c r="F210" s="478"/>
      <c r="G210" s="479"/>
    </row>
    <row r="211" spans="1:7" ht="98.1">
      <c r="A211" s="473"/>
      <c r="B211" s="473" t="str">
        <f>B$39</f>
        <v>MA</v>
      </c>
      <c r="C211" s="412" t="s">
        <v>695</v>
      </c>
      <c r="D211" s="412"/>
      <c r="E211" s="412"/>
      <c r="F211" s="478" t="s">
        <v>577</v>
      </c>
      <c r="G211" s="479"/>
    </row>
    <row r="212" spans="1:7">
      <c r="A212" s="473"/>
      <c r="B212" s="473" t="str">
        <f>B$40</f>
        <v>S1</v>
      </c>
      <c r="C212" s="412"/>
      <c r="D212" s="412"/>
      <c r="E212" s="412"/>
      <c r="F212" s="478"/>
      <c r="G212" s="479"/>
    </row>
    <row r="213" spans="1:7">
      <c r="A213" s="473"/>
      <c r="B213" s="473" t="str">
        <f>B$41</f>
        <v>S2</v>
      </c>
      <c r="C213" s="412"/>
      <c r="D213" s="412"/>
      <c r="E213" s="412"/>
      <c r="F213" s="478"/>
      <c r="G213" s="479"/>
    </row>
    <row r="214" spans="1:7">
      <c r="A214" s="473"/>
      <c r="B214" s="473" t="str">
        <f>B$42</f>
        <v>S3</v>
      </c>
      <c r="C214" s="412"/>
      <c r="D214" s="412"/>
      <c r="E214" s="412"/>
      <c r="F214" s="478"/>
      <c r="G214" s="479"/>
    </row>
    <row r="215" spans="1:7" hidden="1">
      <c r="A215" s="473"/>
      <c r="B215" s="473" t="str">
        <f>B$43</f>
        <v>S4</v>
      </c>
      <c r="C215" s="412"/>
      <c r="D215" s="412"/>
      <c r="E215" s="412"/>
      <c r="F215" s="478"/>
      <c r="G215" s="479"/>
    </row>
    <row r="217" spans="1:7" ht="210">
      <c r="A217" s="473" t="s">
        <v>291</v>
      </c>
      <c r="B217" s="473"/>
      <c r="C217" s="475" t="s">
        <v>696</v>
      </c>
      <c r="D217" s="412" t="s">
        <v>697</v>
      </c>
      <c r="E217" s="412" t="s">
        <v>698</v>
      </c>
      <c r="F217" s="478"/>
      <c r="G217" s="479"/>
    </row>
    <row r="218" spans="1:7">
      <c r="A218" s="473"/>
      <c r="B218" s="473" t="s">
        <v>19</v>
      </c>
      <c r="C218" s="412"/>
      <c r="D218" s="412"/>
      <c r="E218" s="412"/>
      <c r="F218" s="478"/>
      <c r="G218" s="479"/>
    </row>
    <row r="219" spans="1:7" ht="69.95">
      <c r="A219" s="473"/>
      <c r="B219" s="473" t="str">
        <f>B$39</f>
        <v>MA</v>
      </c>
      <c r="C219" s="412" t="s">
        <v>699</v>
      </c>
      <c r="D219" s="412"/>
      <c r="E219" s="412"/>
      <c r="F219" s="478" t="s">
        <v>577</v>
      </c>
      <c r="G219" s="479"/>
    </row>
    <row r="220" spans="1:7">
      <c r="A220" s="473"/>
      <c r="B220" s="473" t="str">
        <f>B$40</f>
        <v>S1</v>
      </c>
      <c r="C220" s="412"/>
      <c r="D220" s="412"/>
      <c r="E220" s="412"/>
      <c r="F220" s="478"/>
      <c r="G220" s="479"/>
    </row>
    <row r="221" spans="1:7">
      <c r="A221" s="473"/>
      <c r="B221" s="473" t="str">
        <f>B$41</f>
        <v>S2</v>
      </c>
      <c r="C221" s="412"/>
      <c r="D221" s="412"/>
      <c r="E221" s="412"/>
      <c r="F221" s="478"/>
      <c r="G221" s="479"/>
    </row>
    <row r="222" spans="1:7">
      <c r="A222" s="473"/>
      <c r="B222" s="473" t="str">
        <f>B$42</f>
        <v>S3</v>
      </c>
      <c r="C222" s="412"/>
      <c r="D222" s="412"/>
      <c r="E222" s="412"/>
      <c r="F222" s="478"/>
      <c r="G222" s="479"/>
    </row>
    <row r="223" spans="1:7" hidden="1">
      <c r="A223" s="473"/>
      <c r="B223" s="473" t="str">
        <f>B$43</f>
        <v>S4</v>
      </c>
      <c r="C223" s="412"/>
      <c r="D223" s="412"/>
      <c r="E223" s="412"/>
      <c r="F223" s="478"/>
      <c r="G223" s="479"/>
    </row>
    <row r="225" spans="1:7">
      <c r="A225" s="473">
        <v>3.3</v>
      </c>
      <c r="B225" s="473"/>
      <c r="C225" s="475" t="s">
        <v>700</v>
      </c>
      <c r="D225" s="412"/>
      <c r="E225" s="412"/>
      <c r="F225" s="478"/>
      <c r="G225" s="479"/>
    </row>
    <row r="226" spans="1:7" ht="153.94999999999999">
      <c r="A226" s="473" t="s">
        <v>701</v>
      </c>
      <c r="B226" s="473"/>
      <c r="C226" s="475" t="s">
        <v>702</v>
      </c>
      <c r="D226" s="412" t="s">
        <v>703</v>
      </c>
      <c r="E226" s="412" t="s">
        <v>704</v>
      </c>
      <c r="F226" s="478"/>
      <c r="G226" s="479"/>
    </row>
    <row r="227" spans="1:7">
      <c r="A227" s="473"/>
      <c r="B227" s="473" t="s">
        <v>19</v>
      </c>
      <c r="C227" s="412"/>
      <c r="D227" s="412"/>
      <c r="E227" s="412"/>
      <c r="F227" s="478"/>
      <c r="G227" s="479"/>
    </row>
    <row r="228" spans="1:7" ht="182.1">
      <c r="A228" s="473"/>
      <c r="B228" s="473" t="str">
        <f>B$39</f>
        <v>MA</v>
      </c>
      <c r="C228" s="487" t="s">
        <v>705</v>
      </c>
      <c r="D228" s="412"/>
      <c r="E228" s="412"/>
      <c r="F228" s="478" t="s">
        <v>577</v>
      </c>
      <c r="G228" s="479"/>
    </row>
    <row r="229" spans="1:7">
      <c r="A229" s="473"/>
      <c r="B229" s="473" t="str">
        <f>B$40</f>
        <v>S1</v>
      </c>
      <c r="C229" s="412"/>
      <c r="D229" s="412"/>
      <c r="E229" s="412"/>
      <c r="F229" s="478"/>
      <c r="G229" s="479"/>
    </row>
    <row r="230" spans="1:7">
      <c r="A230" s="473"/>
      <c r="B230" s="473" t="str">
        <f>B$41</f>
        <v>S2</v>
      </c>
      <c r="C230" s="412"/>
      <c r="D230" s="412"/>
      <c r="E230" s="412"/>
      <c r="F230" s="478"/>
      <c r="G230" s="479"/>
    </row>
    <row r="231" spans="1:7">
      <c r="A231" s="473"/>
      <c r="B231" s="473" t="str">
        <f>B$42</f>
        <v>S3</v>
      </c>
      <c r="C231" s="412"/>
      <c r="D231" s="412"/>
      <c r="E231" s="412"/>
      <c r="F231" s="478"/>
      <c r="G231" s="479"/>
    </row>
    <row r="232" spans="1:7" hidden="1">
      <c r="A232" s="473"/>
      <c r="B232" s="473" t="str">
        <f>B$43</f>
        <v>S4</v>
      </c>
      <c r="C232" s="412"/>
      <c r="D232" s="412"/>
      <c r="E232" s="412"/>
      <c r="F232" s="478"/>
      <c r="G232" s="479"/>
    </row>
    <row r="234" spans="1:7" ht="210">
      <c r="A234" s="484" t="s">
        <v>706</v>
      </c>
      <c r="B234" s="484"/>
      <c r="C234" s="485" t="s">
        <v>707</v>
      </c>
      <c r="D234" s="412" t="s">
        <v>708</v>
      </c>
      <c r="E234" s="412" t="s">
        <v>709</v>
      </c>
      <c r="F234" s="488"/>
      <c r="G234" s="489"/>
    </row>
    <row r="235" spans="1:7">
      <c r="A235" s="484"/>
      <c r="B235" s="484" t="s">
        <v>19</v>
      </c>
      <c r="C235" s="497"/>
      <c r="D235" s="412"/>
      <c r="E235" s="412"/>
      <c r="F235" s="488"/>
      <c r="G235" s="489"/>
    </row>
    <row r="236" spans="1:7" ht="84">
      <c r="A236" s="473"/>
      <c r="B236" s="473" t="str">
        <f>B$39</f>
        <v>MA</v>
      </c>
      <c r="C236" s="412" t="s">
        <v>710</v>
      </c>
      <c r="D236" s="412"/>
      <c r="E236" s="412"/>
      <c r="F236" s="478" t="s">
        <v>577</v>
      </c>
      <c r="G236" s="479"/>
    </row>
    <row r="237" spans="1:7">
      <c r="A237" s="473"/>
      <c r="B237" s="473" t="str">
        <f>B$40</f>
        <v>S1</v>
      </c>
      <c r="C237" s="412"/>
      <c r="D237" s="412"/>
      <c r="E237" s="412"/>
      <c r="F237" s="478"/>
      <c r="G237" s="479"/>
    </row>
    <row r="238" spans="1:7">
      <c r="A238" s="473"/>
      <c r="B238" s="473" t="str">
        <f>B$41</f>
        <v>S2</v>
      </c>
      <c r="C238" s="412"/>
      <c r="D238" s="412"/>
      <c r="E238" s="412"/>
      <c r="F238" s="478"/>
      <c r="G238" s="479"/>
    </row>
    <row r="239" spans="1:7">
      <c r="A239" s="473"/>
      <c r="B239" s="473" t="str">
        <f>B$42</f>
        <v>S3</v>
      </c>
      <c r="C239" s="412"/>
      <c r="D239" s="412"/>
      <c r="E239" s="412"/>
      <c r="F239" s="478"/>
      <c r="G239" s="479"/>
    </row>
    <row r="240" spans="1:7" hidden="1">
      <c r="A240" s="473"/>
      <c r="B240" s="473" t="str">
        <f>B$43</f>
        <v>S4</v>
      </c>
      <c r="C240" s="412"/>
      <c r="D240" s="412"/>
      <c r="E240" s="412"/>
      <c r="F240" s="478"/>
      <c r="G240" s="479"/>
    </row>
    <row r="242" spans="1:7" ht="98.1">
      <c r="A242" s="473" t="s">
        <v>711</v>
      </c>
      <c r="B242" s="498"/>
      <c r="C242" s="475" t="s">
        <v>712</v>
      </c>
      <c r="D242" s="412" t="s">
        <v>713</v>
      </c>
      <c r="E242" s="412" t="s">
        <v>714</v>
      </c>
      <c r="F242" s="478"/>
      <c r="G242" s="479"/>
    </row>
    <row r="243" spans="1:7">
      <c r="A243" s="473"/>
      <c r="B243" s="473" t="s">
        <v>19</v>
      </c>
      <c r="C243" s="412"/>
      <c r="D243" s="412"/>
      <c r="E243" s="412"/>
      <c r="F243" s="478"/>
      <c r="G243" s="479"/>
    </row>
    <row r="244" spans="1:7">
      <c r="A244" s="499"/>
      <c r="B244" s="474" t="s">
        <v>20</v>
      </c>
      <c r="C244" s="412" t="s">
        <v>715</v>
      </c>
      <c r="D244" s="412"/>
      <c r="E244" s="412"/>
      <c r="F244" s="478" t="s">
        <v>577</v>
      </c>
      <c r="G244" s="479"/>
    </row>
    <row r="245" spans="1:7">
      <c r="A245" s="499"/>
      <c r="B245" s="474" t="s">
        <v>24</v>
      </c>
      <c r="C245" s="412"/>
      <c r="D245" s="412"/>
      <c r="E245" s="412"/>
      <c r="F245" s="478"/>
      <c r="G245" s="479"/>
    </row>
    <row r="246" spans="1:7">
      <c r="A246" s="499"/>
      <c r="B246" s="474" t="s">
        <v>28</v>
      </c>
      <c r="C246" s="412"/>
      <c r="D246" s="412"/>
      <c r="E246" s="412"/>
      <c r="F246" s="478"/>
      <c r="G246" s="479"/>
    </row>
    <row r="247" spans="1:7">
      <c r="A247" s="499"/>
      <c r="B247" s="474" t="s">
        <v>29</v>
      </c>
      <c r="C247" s="412"/>
      <c r="D247" s="412"/>
      <c r="E247" s="412"/>
      <c r="F247" s="478"/>
      <c r="G247" s="479"/>
    </row>
    <row r="248" spans="1:7" hidden="1">
      <c r="A248" s="499"/>
      <c r="B248" s="474" t="s">
        <v>30</v>
      </c>
      <c r="C248" s="412"/>
      <c r="D248" s="412"/>
      <c r="E248" s="412"/>
      <c r="F248" s="478"/>
      <c r="G248" s="479"/>
    </row>
    <row r="249" spans="1:7">
      <c r="A249" s="500" t="s">
        <v>716</v>
      </c>
      <c r="B249" s="500"/>
      <c r="F249" s="462" t="s">
        <v>577</v>
      </c>
    </row>
    <row r="251" spans="1:7">
      <c r="A251" s="473">
        <v>3.4</v>
      </c>
      <c r="B251" s="473"/>
      <c r="C251" s="475" t="s">
        <v>717</v>
      </c>
      <c r="D251" s="412"/>
      <c r="E251" s="412"/>
      <c r="F251" s="478"/>
      <c r="G251" s="479"/>
    </row>
    <row r="252" spans="1:7" ht="378">
      <c r="A252" s="473" t="s">
        <v>718</v>
      </c>
      <c r="B252" s="473"/>
      <c r="C252" s="475" t="s">
        <v>719</v>
      </c>
      <c r="D252" s="412" t="s">
        <v>720</v>
      </c>
      <c r="E252" s="412" t="s">
        <v>721</v>
      </c>
      <c r="F252" s="478"/>
      <c r="G252" s="479"/>
    </row>
    <row r="253" spans="1:7">
      <c r="A253" s="473"/>
      <c r="B253" s="473" t="s">
        <v>19</v>
      </c>
      <c r="C253" s="412"/>
      <c r="D253" s="412"/>
      <c r="E253" s="412"/>
      <c r="F253" s="478"/>
      <c r="G253" s="479"/>
    </row>
    <row r="254" spans="1:7" ht="84">
      <c r="A254" s="473"/>
      <c r="B254" s="473" t="str">
        <f>B$39</f>
        <v>MA</v>
      </c>
      <c r="C254" s="412" t="s">
        <v>722</v>
      </c>
      <c r="D254" s="412"/>
      <c r="E254" s="412"/>
      <c r="F254" s="478" t="s">
        <v>577</v>
      </c>
      <c r="G254" s="479"/>
    </row>
    <row r="255" spans="1:7">
      <c r="A255" s="473"/>
      <c r="B255" s="473" t="str">
        <f>B$40</f>
        <v>S1</v>
      </c>
      <c r="C255" s="412"/>
      <c r="D255" s="412"/>
      <c r="E255" s="412"/>
      <c r="F255" s="478"/>
      <c r="G255" s="479"/>
    </row>
    <row r="256" spans="1:7">
      <c r="A256" s="473"/>
      <c r="B256" s="473" t="str">
        <f>B$41</f>
        <v>S2</v>
      </c>
      <c r="C256" s="412"/>
      <c r="D256" s="412"/>
      <c r="E256" s="412"/>
      <c r="F256" s="478"/>
      <c r="G256" s="479"/>
    </row>
    <row r="257" spans="1:7">
      <c r="A257" s="473"/>
      <c r="B257" s="473" t="str">
        <f>B$42</f>
        <v>S3</v>
      </c>
      <c r="C257" s="412"/>
      <c r="D257" s="412"/>
      <c r="E257" s="412"/>
      <c r="F257" s="478"/>
      <c r="G257" s="479"/>
    </row>
    <row r="258" spans="1:7" hidden="1">
      <c r="A258" s="473"/>
      <c r="B258" s="473" t="str">
        <f>B$43</f>
        <v>S4</v>
      </c>
      <c r="C258" s="412"/>
      <c r="D258" s="412"/>
      <c r="E258" s="412"/>
      <c r="F258" s="478"/>
      <c r="G258" s="479"/>
    </row>
    <row r="260" spans="1:7" ht="84">
      <c r="A260" s="484" t="s">
        <v>723</v>
      </c>
      <c r="B260" s="484"/>
      <c r="C260" s="501" t="s">
        <v>724</v>
      </c>
      <c r="D260" s="412" t="s">
        <v>725</v>
      </c>
      <c r="E260" s="412" t="s">
        <v>726</v>
      </c>
      <c r="F260" s="488"/>
      <c r="G260" s="489"/>
    </row>
    <row r="261" spans="1:7">
      <c r="A261" s="473"/>
      <c r="B261" s="473" t="s">
        <v>19</v>
      </c>
      <c r="C261" s="412"/>
      <c r="D261" s="412"/>
      <c r="E261" s="412"/>
      <c r="F261" s="478"/>
      <c r="G261" s="479"/>
    </row>
    <row r="262" spans="1:7">
      <c r="A262" s="473"/>
      <c r="B262" s="473" t="str">
        <f>B$39</f>
        <v>MA</v>
      </c>
      <c r="C262" s="412" t="s">
        <v>727</v>
      </c>
      <c r="D262" s="412"/>
      <c r="E262" s="412"/>
      <c r="F262" s="478" t="s">
        <v>577</v>
      </c>
      <c r="G262" s="479"/>
    </row>
    <row r="263" spans="1:7">
      <c r="A263" s="473"/>
      <c r="B263" s="473" t="str">
        <f>B$40</f>
        <v>S1</v>
      </c>
      <c r="C263" s="412"/>
      <c r="D263" s="412"/>
      <c r="E263" s="412"/>
      <c r="F263" s="478"/>
      <c r="G263" s="479"/>
    </row>
    <row r="264" spans="1:7">
      <c r="A264" s="473"/>
      <c r="B264" s="473" t="str">
        <f>B$41</f>
        <v>S2</v>
      </c>
      <c r="C264" s="412"/>
      <c r="D264" s="412"/>
      <c r="E264" s="412"/>
      <c r="F264" s="478"/>
      <c r="G264" s="479"/>
    </row>
    <row r="265" spans="1:7">
      <c r="A265" s="473"/>
      <c r="B265" s="473" t="str">
        <f>B$42</f>
        <v>S3</v>
      </c>
      <c r="C265" s="412"/>
      <c r="D265" s="412"/>
      <c r="E265" s="412"/>
      <c r="F265" s="478"/>
      <c r="G265" s="479"/>
    </row>
    <row r="266" spans="1:7" hidden="1">
      <c r="A266" s="473"/>
      <c r="B266" s="473" t="str">
        <f>B$43</f>
        <v>S4</v>
      </c>
      <c r="C266" s="412"/>
      <c r="D266" s="412"/>
      <c r="E266" s="412"/>
      <c r="F266" s="478"/>
      <c r="G266" s="479"/>
    </row>
    <row r="268" spans="1:7">
      <c r="A268" s="473">
        <v>3.5</v>
      </c>
      <c r="B268" s="473"/>
      <c r="C268" s="475" t="s">
        <v>728</v>
      </c>
      <c r="D268" s="412"/>
      <c r="E268" s="412"/>
      <c r="F268" s="478"/>
      <c r="G268" s="479"/>
    </row>
    <row r="269" spans="1:7" ht="210">
      <c r="A269" s="473" t="s">
        <v>729</v>
      </c>
      <c r="B269" s="473"/>
      <c r="C269" s="475" t="s">
        <v>730</v>
      </c>
      <c r="D269" s="412" t="s">
        <v>731</v>
      </c>
      <c r="E269" s="412" t="s">
        <v>732</v>
      </c>
      <c r="F269" s="478"/>
      <c r="G269" s="479"/>
    </row>
    <row r="270" spans="1:7">
      <c r="A270" s="473"/>
      <c r="B270" s="473" t="s">
        <v>19</v>
      </c>
      <c r="C270" s="412"/>
      <c r="D270" s="412"/>
      <c r="E270" s="412"/>
      <c r="F270" s="478"/>
      <c r="G270" s="479"/>
    </row>
    <row r="271" spans="1:7" ht="27.95">
      <c r="A271" s="473"/>
      <c r="B271" s="473" t="s">
        <v>20</v>
      </c>
      <c r="C271" s="412" t="s">
        <v>733</v>
      </c>
      <c r="D271" s="412"/>
      <c r="E271" s="412"/>
      <c r="F271" s="478" t="s">
        <v>577</v>
      </c>
      <c r="G271" s="479"/>
    </row>
    <row r="272" spans="1:7">
      <c r="A272" s="473"/>
      <c r="B272" s="473" t="str">
        <f>B$40</f>
        <v>S1</v>
      </c>
      <c r="C272" s="412"/>
      <c r="D272" s="412"/>
      <c r="E272" s="412"/>
      <c r="F272" s="478"/>
      <c r="G272" s="479"/>
    </row>
    <row r="273" spans="1:7">
      <c r="A273" s="473"/>
      <c r="B273" s="473" t="str">
        <f>B$41</f>
        <v>S2</v>
      </c>
      <c r="C273" s="412"/>
      <c r="D273" s="412"/>
      <c r="E273" s="412"/>
      <c r="F273" s="478"/>
      <c r="G273" s="479"/>
    </row>
    <row r="274" spans="1:7">
      <c r="A274" s="473"/>
      <c r="B274" s="473" t="str">
        <f>B$42</f>
        <v>S3</v>
      </c>
      <c r="C274" s="412"/>
      <c r="D274" s="412"/>
      <c r="E274" s="412"/>
      <c r="F274" s="478"/>
      <c r="G274" s="479"/>
    </row>
    <row r="275" spans="1:7" hidden="1">
      <c r="A275" s="473"/>
      <c r="B275" s="473" t="str">
        <f>B$43</f>
        <v>S4</v>
      </c>
      <c r="C275" s="412"/>
      <c r="D275" s="412"/>
      <c r="E275" s="412"/>
      <c r="F275" s="478"/>
      <c r="G275" s="479"/>
    </row>
    <row r="277" spans="1:7">
      <c r="A277" s="482">
        <v>4</v>
      </c>
      <c r="B277" s="482"/>
      <c r="C277" s="469" t="s">
        <v>734</v>
      </c>
      <c r="D277" s="470"/>
      <c r="E277" s="470"/>
      <c r="F277" s="495"/>
      <c r="G277" s="496"/>
    </row>
    <row r="278" spans="1:7">
      <c r="A278" s="473">
        <v>4.0999999999999996</v>
      </c>
      <c r="B278" s="473"/>
      <c r="C278" s="475" t="s">
        <v>735</v>
      </c>
      <c r="D278" s="412"/>
      <c r="E278" s="412"/>
      <c r="F278" s="478"/>
      <c r="G278" s="479"/>
    </row>
    <row r="279" spans="1:7" ht="210">
      <c r="A279" s="484" t="s">
        <v>736</v>
      </c>
      <c r="B279" s="484"/>
      <c r="C279" s="485" t="s">
        <v>737</v>
      </c>
      <c r="D279" s="477" t="s">
        <v>738</v>
      </c>
      <c r="E279" s="412" t="s">
        <v>739</v>
      </c>
      <c r="F279" s="488"/>
      <c r="G279" s="489"/>
    </row>
    <row r="280" spans="1:7">
      <c r="A280" s="473"/>
      <c r="B280" s="473" t="s">
        <v>19</v>
      </c>
      <c r="C280" s="412"/>
      <c r="D280" s="412"/>
      <c r="E280" s="412"/>
      <c r="F280" s="478"/>
      <c r="G280" s="479"/>
    </row>
    <row r="281" spans="1:7" ht="140.1">
      <c r="A281" s="473"/>
      <c r="B281" s="473" t="str">
        <f>B$39</f>
        <v>MA</v>
      </c>
      <c r="C281" s="412" t="s">
        <v>740</v>
      </c>
      <c r="D281" s="412"/>
      <c r="E281" s="412"/>
      <c r="F281" s="478" t="s">
        <v>577</v>
      </c>
      <c r="G281" s="479"/>
    </row>
    <row r="282" spans="1:7">
      <c r="A282" s="473"/>
      <c r="B282" s="473" t="str">
        <f>B$40</f>
        <v>S1</v>
      </c>
      <c r="C282" s="412"/>
      <c r="D282" s="412"/>
      <c r="E282" s="412"/>
      <c r="F282" s="478"/>
      <c r="G282" s="479"/>
    </row>
    <row r="283" spans="1:7">
      <c r="A283" s="473"/>
      <c r="B283" s="473" t="str">
        <f>B$41</f>
        <v>S2</v>
      </c>
      <c r="C283" s="412"/>
      <c r="D283" s="412"/>
      <c r="E283" s="412"/>
      <c r="F283" s="478"/>
      <c r="G283" s="479"/>
    </row>
    <row r="284" spans="1:7">
      <c r="A284" s="473"/>
      <c r="B284" s="473" t="str">
        <f>B$42</f>
        <v>S3</v>
      </c>
      <c r="C284" s="412"/>
      <c r="D284" s="412"/>
      <c r="E284" s="412"/>
      <c r="F284" s="478"/>
      <c r="G284" s="479"/>
    </row>
    <row r="285" spans="1:7" hidden="1">
      <c r="A285" s="473"/>
      <c r="B285" s="473" t="str">
        <f>B$43</f>
        <v>S4</v>
      </c>
      <c r="C285" s="412"/>
      <c r="D285" s="412"/>
      <c r="E285" s="412"/>
      <c r="F285" s="478"/>
      <c r="G285" s="479"/>
    </row>
    <row r="287" spans="1:7" ht="84">
      <c r="A287" s="473" t="s">
        <v>741</v>
      </c>
      <c r="B287" s="473"/>
      <c r="C287" s="475" t="s">
        <v>742</v>
      </c>
      <c r="D287" s="477" t="s">
        <v>743</v>
      </c>
      <c r="E287" s="412" t="s">
        <v>744</v>
      </c>
      <c r="F287" s="478"/>
      <c r="G287" s="479"/>
    </row>
    <row r="288" spans="1:7">
      <c r="A288" s="473"/>
      <c r="B288" s="473" t="s">
        <v>19</v>
      </c>
      <c r="C288" s="412"/>
      <c r="D288" s="412"/>
      <c r="E288" s="412"/>
      <c r="F288" s="478"/>
      <c r="G288" s="479"/>
    </row>
    <row r="289" spans="1:7" ht="56.1">
      <c r="A289" s="473"/>
      <c r="B289" s="473" t="str">
        <f>B$39</f>
        <v>MA</v>
      </c>
      <c r="C289" s="412" t="s">
        <v>745</v>
      </c>
      <c r="D289" s="412"/>
      <c r="E289" s="412"/>
      <c r="F289" s="478" t="s">
        <v>577</v>
      </c>
      <c r="G289" s="479"/>
    </row>
    <row r="290" spans="1:7">
      <c r="A290" s="473"/>
      <c r="B290" s="473" t="str">
        <f>B$40</f>
        <v>S1</v>
      </c>
      <c r="C290" s="412"/>
      <c r="D290" s="412"/>
      <c r="E290" s="412"/>
      <c r="F290" s="478"/>
      <c r="G290" s="479"/>
    </row>
    <row r="291" spans="1:7">
      <c r="A291" s="473"/>
      <c r="B291" s="473" t="str">
        <f>B$41</f>
        <v>S2</v>
      </c>
      <c r="C291" s="412"/>
      <c r="D291" s="412"/>
      <c r="E291" s="412"/>
      <c r="F291" s="478"/>
      <c r="G291" s="479"/>
    </row>
    <row r="292" spans="1:7">
      <c r="A292" s="473"/>
      <c r="B292" s="473" t="str">
        <f>B$42</f>
        <v>S3</v>
      </c>
      <c r="C292" s="412"/>
      <c r="D292" s="412"/>
      <c r="E292" s="412"/>
      <c r="F292" s="478"/>
      <c r="G292" s="479"/>
    </row>
    <row r="293" spans="1:7" hidden="1">
      <c r="A293" s="473"/>
      <c r="B293" s="473" t="str">
        <f>B$43</f>
        <v>S4</v>
      </c>
      <c r="C293" s="412"/>
      <c r="D293" s="412"/>
      <c r="E293" s="412"/>
      <c r="F293" s="478"/>
      <c r="G293" s="479"/>
    </row>
    <row r="295" spans="1:7">
      <c r="A295" s="473">
        <v>4.2</v>
      </c>
      <c r="B295" s="473"/>
      <c r="C295" s="475" t="s">
        <v>746</v>
      </c>
      <c r="D295" s="412"/>
      <c r="E295" s="412"/>
      <c r="F295" s="478"/>
      <c r="G295" s="479"/>
    </row>
    <row r="296" spans="1:7" ht="98.1">
      <c r="A296" s="473" t="s">
        <v>321</v>
      </c>
      <c r="B296" s="473"/>
      <c r="C296" s="475" t="s">
        <v>747</v>
      </c>
      <c r="D296" s="477" t="s">
        <v>748</v>
      </c>
      <c r="E296" s="412" t="s">
        <v>749</v>
      </c>
      <c r="F296" s="478"/>
      <c r="G296" s="479"/>
    </row>
    <row r="297" spans="1:7">
      <c r="A297" s="473"/>
      <c r="B297" s="473" t="s">
        <v>19</v>
      </c>
      <c r="C297" s="412"/>
      <c r="D297" s="412"/>
      <c r="E297" s="412"/>
      <c r="F297" s="478"/>
      <c r="G297" s="479"/>
    </row>
    <row r="298" spans="1:7" ht="153.94999999999999">
      <c r="A298" s="490"/>
      <c r="B298" s="490" t="str">
        <f>B$39</f>
        <v>MA</v>
      </c>
      <c r="C298" s="491" t="s">
        <v>750</v>
      </c>
      <c r="D298" s="491"/>
      <c r="E298" s="491"/>
      <c r="F298" s="492" t="s">
        <v>662</v>
      </c>
      <c r="G298" s="493" t="s">
        <v>751</v>
      </c>
    </row>
    <row r="299" spans="1:7" ht="84">
      <c r="A299" s="490"/>
      <c r="B299" s="490" t="str">
        <f>B$40</f>
        <v>S1</v>
      </c>
      <c r="C299" s="491" t="s">
        <v>752</v>
      </c>
      <c r="D299" s="491"/>
      <c r="E299" s="491"/>
      <c r="F299" s="492" t="s">
        <v>662</v>
      </c>
      <c r="G299" s="493" t="s">
        <v>753</v>
      </c>
    </row>
    <row r="300" spans="1:7">
      <c r="A300" s="473"/>
      <c r="B300" s="473" t="str">
        <f>B$41</f>
        <v>S2</v>
      </c>
      <c r="C300" s="412"/>
      <c r="D300" s="412"/>
      <c r="E300" s="412"/>
      <c r="F300" s="478"/>
      <c r="G300" s="479"/>
    </row>
    <row r="301" spans="1:7">
      <c r="A301" s="473"/>
      <c r="B301" s="473" t="str">
        <f>B$42</f>
        <v>S3</v>
      </c>
      <c r="C301" s="412"/>
      <c r="D301" s="412"/>
      <c r="E301" s="412"/>
      <c r="F301" s="478"/>
      <c r="G301" s="479"/>
    </row>
    <row r="302" spans="1:7" hidden="1">
      <c r="A302" s="473"/>
      <c r="B302" s="473" t="str">
        <f>B$43</f>
        <v>S4</v>
      </c>
      <c r="C302" s="412"/>
      <c r="D302" s="412"/>
      <c r="E302" s="412"/>
      <c r="F302" s="478"/>
      <c r="G302" s="479"/>
    </row>
    <row r="304" spans="1:7" ht="126">
      <c r="A304" s="473" t="s">
        <v>301</v>
      </c>
      <c r="B304" s="473"/>
      <c r="C304" s="475" t="s">
        <v>754</v>
      </c>
      <c r="D304" s="412" t="s">
        <v>755</v>
      </c>
      <c r="E304" s="412" t="s">
        <v>756</v>
      </c>
      <c r="F304" s="478"/>
      <c r="G304" s="479"/>
    </row>
    <row r="305" spans="1:7">
      <c r="A305" s="473"/>
      <c r="B305" s="473" t="s">
        <v>19</v>
      </c>
      <c r="C305" s="412"/>
      <c r="D305" s="412"/>
      <c r="E305" s="412"/>
      <c r="F305" s="478"/>
      <c r="G305" s="479"/>
    </row>
    <row r="306" spans="1:7" ht="56.1">
      <c r="A306" s="473"/>
      <c r="B306" s="473" t="str">
        <f>B$39</f>
        <v>MA</v>
      </c>
      <c r="C306" s="412" t="s">
        <v>757</v>
      </c>
      <c r="D306" s="412"/>
      <c r="E306" s="412"/>
      <c r="F306" s="478" t="s">
        <v>577</v>
      </c>
      <c r="G306" s="479"/>
    </row>
    <row r="307" spans="1:7">
      <c r="A307" s="473"/>
      <c r="B307" s="473" t="str">
        <f>B$40</f>
        <v>S1</v>
      </c>
      <c r="C307" s="412"/>
      <c r="D307" s="412"/>
      <c r="E307" s="412"/>
      <c r="F307" s="478"/>
      <c r="G307" s="479"/>
    </row>
    <row r="308" spans="1:7">
      <c r="A308" s="473"/>
      <c r="B308" s="473" t="str">
        <f>B$41</f>
        <v>S2</v>
      </c>
      <c r="C308" s="412"/>
      <c r="D308" s="412"/>
      <c r="E308" s="412"/>
      <c r="F308" s="478"/>
      <c r="G308" s="479"/>
    </row>
    <row r="309" spans="1:7">
      <c r="A309" s="473"/>
      <c r="B309" s="473" t="str">
        <f>B$42</f>
        <v>S3</v>
      </c>
      <c r="C309" s="412"/>
      <c r="D309" s="412"/>
      <c r="E309" s="412"/>
      <c r="F309" s="478"/>
      <c r="G309" s="479"/>
    </row>
    <row r="310" spans="1:7" hidden="1">
      <c r="A310" s="473"/>
      <c r="B310" s="473" t="str">
        <f>B$43</f>
        <v>S4</v>
      </c>
      <c r="C310" s="412"/>
      <c r="D310" s="412"/>
      <c r="E310" s="412"/>
      <c r="F310" s="478"/>
      <c r="G310" s="479"/>
    </row>
    <row r="312" spans="1:7" ht="42">
      <c r="A312" s="473" t="s">
        <v>758</v>
      </c>
      <c r="B312" s="473"/>
      <c r="C312" s="475" t="s">
        <v>759</v>
      </c>
      <c r="D312" s="477" t="s">
        <v>760</v>
      </c>
      <c r="E312" s="412"/>
      <c r="F312" s="478"/>
      <c r="G312" s="479"/>
    </row>
    <row r="313" spans="1:7">
      <c r="A313" s="473"/>
      <c r="B313" s="473" t="s">
        <v>19</v>
      </c>
      <c r="C313" s="412"/>
      <c r="D313" s="412"/>
      <c r="E313" s="412"/>
      <c r="F313" s="478"/>
      <c r="G313" s="479"/>
    </row>
    <row r="314" spans="1:7">
      <c r="A314" s="473"/>
      <c r="B314" s="473" t="str">
        <f>B$39</f>
        <v>MA</v>
      </c>
      <c r="C314" s="412" t="s">
        <v>761</v>
      </c>
      <c r="D314" s="412"/>
      <c r="E314" s="412"/>
      <c r="F314" s="478" t="s">
        <v>577</v>
      </c>
      <c r="G314" s="479"/>
    </row>
    <row r="315" spans="1:7">
      <c r="A315" s="473"/>
      <c r="B315" s="473" t="str">
        <f>B$40</f>
        <v>S1</v>
      </c>
      <c r="C315" s="412"/>
      <c r="D315" s="412"/>
      <c r="E315" s="412"/>
      <c r="F315" s="478"/>
      <c r="G315" s="479"/>
    </row>
    <row r="316" spans="1:7">
      <c r="A316" s="473"/>
      <c r="B316" s="473" t="str">
        <f>B$41</f>
        <v>S2</v>
      </c>
      <c r="C316" s="412"/>
      <c r="D316" s="412"/>
      <c r="E316" s="412"/>
      <c r="F316" s="478"/>
      <c r="G316" s="479"/>
    </row>
    <row r="317" spans="1:7">
      <c r="A317" s="473"/>
      <c r="B317" s="473" t="str">
        <f>B$42</f>
        <v>S3</v>
      </c>
      <c r="C317" s="412"/>
      <c r="D317" s="412"/>
      <c r="E317" s="412"/>
      <c r="F317" s="478"/>
      <c r="G317" s="479"/>
    </row>
    <row r="318" spans="1:7" hidden="1">
      <c r="A318" s="473"/>
      <c r="B318" s="473" t="str">
        <f>B$43</f>
        <v>S4</v>
      </c>
      <c r="C318" s="412"/>
      <c r="D318" s="412"/>
      <c r="E318" s="412"/>
      <c r="F318" s="478"/>
      <c r="G318" s="479"/>
    </row>
    <row r="320" spans="1:7" ht="111.95">
      <c r="A320" s="473" t="s">
        <v>762</v>
      </c>
      <c r="B320" s="498"/>
      <c r="C320" s="475" t="s">
        <v>763</v>
      </c>
      <c r="D320" s="477" t="s">
        <v>764</v>
      </c>
      <c r="E320" s="412" t="s">
        <v>765</v>
      </c>
      <c r="F320" s="478"/>
      <c r="G320" s="479"/>
    </row>
    <row r="321" spans="1:7">
      <c r="A321" s="473"/>
      <c r="B321" s="473" t="s">
        <v>19</v>
      </c>
      <c r="C321" s="412"/>
      <c r="D321" s="412"/>
      <c r="E321" s="412"/>
      <c r="F321" s="478"/>
      <c r="G321" s="479"/>
    </row>
    <row r="322" spans="1:7" ht="27.95">
      <c r="A322" s="473"/>
      <c r="B322" s="473" t="str">
        <f>B$39</f>
        <v>MA</v>
      </c>
      <c r="C322" s="412" t="s">
        <v>766</v>
      </c>
      <c r="D322" s="412"/>
      <c r="E322" s="412"/>
      <c r="F322" s="478" t="s">
        <v>577</v>
      </c>
      <c r="G322" s="479"/>
    </row>
    <row r="323" spans="1:7">
      <c r="A323" s="473"/>
      <c r="B323" s="473" t="str">
        <f>B$40</f>
        <v>S1</v>
      </c>
      <c r="C323" s="412"/>
      <c r="D323" s="412"/>
      <c r="E323" s="412"/>
      <c r="F323" s="478"/>
      <c r="G323" s="479"/>
    </row>
    <row r="324" spans="1:7">
      <c r="A324" s="473"/>
      <c r="B324" s="473" t="str">
        <f>B$41</f>
        <v>S2</v>
      </c>
      <c r="C324" s="412"/>
      <c r="D324" s="412"/>
      <c r="E324" s="412"/>
      <c r="F324" s="478"/>
      <c r="G324" s="479"/>
    </row>
    <row r="325" spans="1:7">
      <c r="A325" s="473"/>
      <c r="B325" s="473" t="str">
        <f>B$42</f>
        <v>S3</v>
      </c>
      <c r="C325" s="412"/>
      <c r="D325" s="412"/>
      <c r="E325" s="412"/>
      <c r="F325" s="478"/>
      <c r="G325" s="479"/>
    </row>
    <row r="326" spans="1:7" hidden="1">
      <c r="A326" s="473"/>
      <c r="B326" s="473" t="str">
        <f>B$43</f>
        <v>S4</v>
      </c>
      <c r="C326" s="412"/>
      <c r="D326" s="412"/>
      <c r="E326" s="412"/>
      <c r="F326" s="478"/>
      <c r="G326" s="479"/>
    </row>
    <row r="328" spans="1:7">
      <c r="A328" s="473">
        <v>4.3</v>
      </c>
      <c r="B328" s="498"/>
      <c r="C328" s="475" t="s">
        <v>767</v>
      </c>
      <c r="D328" s="412"/>
      <c r="E328" s="412"/>
      <c r="F328" s="478"/>
      <c r="G328" s="479"/>
    </row>
    <row r="329" spans="1:7" ht="69.95">
      <c r="A329" s="473" t="s">
        <v>768</v>
      </c>
      <c r="B329" s="473"/>
      <c r="C329" s="475" t="s">
        <v>769</v>
      </c>
      <c r="D329" s="412" t="s">
        <v>770</v>
      </c>
      <c r="E329" s="412" t="s">
        <v>771</v>
      </c>
      <c r="F329" s="478"/>
      <c r="G329" s="479"/>
    </row>
    <row r="330" spans="1:7">
      <c r="A330" s="473"/>
      <c r="B330" s="473" t="s">
        <v>19</v>
      </c>
      <c r="C330" s="412"/>
      <c r="D330" s="412"/>
      <c r="E330" s="412"/>
      <c r="F330" s="478"/>
      <c r="G330" s="479"/>
    </row>
    <row r="331" spans="1:7" ht="42">
      <c r="A331" s="473"/>
      <c r="B331" s="473" t="str">
        <f>B$39</f>
        <v>MA</v>
      </c>
      <c r="C331" s="412" t="s">
        <v>772</v>
      </c>
      <c r="D331" s="412"/>
      <c r="E331" s="412"/>
      <c r="F331" s="478" t="s">
        <v>577</v>
      </c>
      <c r="G331" s="479"/>
    </row>
    <row r="332" spans="1:7">
      <c r="A332" s="473"/>
      <c r="B332" s="473" t="str">
        <f>B$40</f>
        <v>S1</v>
      </c>
      <c r="C332" s="412"/>
      <c r="D332" s="412"/>
      <c r="E332" s="412"/>
      <c r="F332" s="478"/>
      <c r="G332" s="479"/>
    </row>
    <row r="333" spans="1:7">
      <c r="A333" s="473"/>
      <c r="B333" s="473" t="str">
        <f>B$41</f>
        <v>S2</v>
      </c>
      <c r="C333" s="412"/>
      <c r="D333" s="412"/>
      <c r="E333" s="412"/>
      <c r="F333" s="478"/>
      <c r="G333" s="479"/>
    </row>
    <row r="334" spans="1:7">
      <c r="A334" s="473"/>
      <c r="B334" s="473" t="str">
        <f>B$42</f>
        <v>S3</v>
      </c>
      <c r="C334" s="412"/>
      <c r="D334" s="412"/>
      <c r="E334" s="412"/>
      <c r="F334" s="478"/>
      <c r="G334" s="479"/>
    </row>
    <row r="335" spans="1:7" hidden="1">
      <c r="A335" s="473"/>
      <c r="B335" s="473" t="str">
        <f>B$43</f>
        <v>S4</v>
      </c>
      <c r="C335" s="412"/>
      <c r="D335" s="412"/>
      <c r="E335" s="412"/>
      <c r="F335" s="478"/>
      <c r="G335" s="479"/>
    </row>
    <row r="337" spans="1:7" ht="294">
      <c r="A337" s="473" t="s">
        <v>773</v>
      </c>
      <c r="B337" s="473"/>
      <c r="C337" s="475" t="s">
        <v>774</v>
      </c>
      <c r="D337" s="477" t="s">
        <v>775</v>
      </c>
      <c r="E337" s="412" t="s">
        <v>776</v>
      </c>
      <c r="F337" s="478"/>
      <c r="G337" s="479"/>
    </row>
    <row r="338" spans="1:7">
      <c r="A338" s="473"/>
      <c r="B338" s="473" t="s">
        <v>19</v>
      </c>
      <c r="C338" s="412"/>
      <c r="D338" s="412"/>
      <c r="E338" s="412"/>
      <c r="F338" s="478"/>
      <c r="G338" s="479"/>
    </row>
    <row r="339" spans="1:7" ht="27.95">
      <c r="A339" s="473"/>
      <c r="B339" s="473" t="str">
        <f>B$39</f>
        <v>MA</v>
      </c>
      <c r="C339" s="412" t="s">
        <v>777</v>
      </c>
      <c r="D339" s="412"/>
      <c r="E339" s="412"/>
      <c r="F339" s="478" t="s">
        <v>577</v>
      </c>
      <c r="G339" s="479"/>
    </row>
    <row r="340" spans="1:7">
      <c r="A340" s="473"/>
      <c r="B340" s="473" t="str">
        <f>B$40</f>
        <v>S1</v>
      </c>
      <c r="C340" s="412"/>
      <c r="D340" s="412"/>
      <c r="E340" s="412"/>
      <c r="F340" s="478"/>
      <c r="G340" s="479"/>
    </row>
    <row r="341" spans="1:7">
      <c r="A341" s="473"/>
      <c r="B341" s="473" t="str">
        <f>B$41</f>
        <v>S2</v>
      </c>
      <c r="C341" s="412"/>
      <c r="D341" s="412"/>
      <c r="E341" s="412"/>
      <c r="F341" s="478"/>
      <c r="G341" s="479"/>
    </row>
    <row r="342" spans="1:7">
      <c r="A342" s="473"/>
      <c r="B342" s="473" t="str">
        <f>B$42</f>
        <v>S3</v>
      </c>
      <c r="C342" s="412"/>
      <c r="D342" s="412"/>
      <c r="E342" s="412"/>
      <c r="F342" s="478"/>
      <c r="G342" s="479"/>
    </row>
    <row r="343" spans="1:7" hidden="1">
      <c r="A343" s="473"/>
      <c r="B343" s="473" t="str">
        <f>B$43</f>
        <v>S4</v>
      </c>
      <c r="C343" s="412"/>
      <c r="D343" s="412"/>
      <c r="E343" s="412"/>
      <c r="F343" s="478"/>
      <c r="G343" s="479"/>
    </row>
    <row r="345" spans="1:7">
      <c r="A345" s="482">
        <v>5</v>
      </c>
      <c r="B345" s="482"/>
      <c r="C345" s="469" t="s">
        <v>778</v>
      </c>
      <c r="D345" s="470"/>
      <c r="E345" s="470"/>
      <c r="F345" s="495"/>
      <c r="G345" s="496"/>
    </row>
    <row r="346" spans="1:7">
      <c r="A346" s="473">
        <v>5.0999999999999996</v>
      </c>
      <c r="B346" s="473"/>
      <c r="C346" s="475" t="s">
        <v>779</v>
      </c>
      <c r="D346" s="412"/>
      <c r="E346" s="412"/>
      <c r="F346" s="478"/>
      <c r="G346" s="479"/>
    </row>
    <row r="347" spans="1:7" ht="210">
      <c r="A347" s="473" t="s">
        <v>780</v>
      </c>
      <c r="B347" s="473"/>
      <c r="C347" s="475" t="s">
        <v>781</v>
      </c>
      <c r="D347" s="477" t="s">
        <v>782</v>
      </c>
      <c r="E347" s="412" t="s">
        <v>783</v>
      </c>
      <c r="F347" s="478"/>
      <c r="G347" s="479"/>
    </row>
    <row r="348" spans="1:7">
      <c r="A348" s="473"/>
      <c r="B348" s="473" t="s">
        <v>19</v>
      </c>
      <c r="C348" s="412"/>
      <c r="D348" s="412"/>
      <c r="E348" s="412"/>
      <c r="F348" s="478"/>
      <c r="G348" s="479"/>
    </row>
    <row r="349" spans="1:7" ht="111.95">
      <c r="A349" s="473"/>
      <c r="B349" s="473" t="str">
        <f>B$39</f>
        <v>MA</v>
      </c>
      <c r="C349" s="412" t="s">
        <v>784</v>
      </c>
      <c r="D349" s="412"/>
      <c r="E349" s="412"/>
      <c r="F349" s="478" t="s">
        <v>577</v>
      </c>
      <c r="G349" s="479"/>
    </row>
    <row r="350" spans="1:7">
      <c r="A350" s="473"/>
      <c r="B350" s="473" t="str">
        <f>B$40</f>
        <v>S1</v>
      </c>
      <c r="C350" s="412"/>
      <c r="D350" s="412"/>
      <c r="E350" s="412"/>
      <c r="F350" s="478"/>
      <c r="G350" s="479"/>
    </row>
    <row r="351" spans="1:7">
      <c r="A351" s="473"/>
      <c r="B351" s="473" t="str">
        <f>B$41</f>
        <v>S2</v>
      </c>
      <c r="C351" s="412"/>
      <c r="D351" s="412"/>
      <c r="E351" s="412"/>
      <c r="F351" s="478"/>
      <c r="G351" s="479"/>
    </row>
    <row r="352" spans="1:7">
      <c r="A352" s="473"/>
      <c r="B352" s="473" t="str">
        <f>B$42</f>
        <v>S3</v>
      </c>
      <c r="C352" s="412"/>
      <c r="D352" s="412"/>
      <c r="E352" s="412"/>
      <c r="F352" s="478"/>
      <c r="G352" s="479"/>
    </row>
    <row r="353" spans="1:7" hidden="1">
      <c r="A353" s="473"/>
      <c r="B353" s="473" t="str">
        <f>B$43</f>
        <v>S4</v>
      </c>
      <c r="C353" s="412"/>
      <c r="D353" s="412"/>
      <c r="E353" s="412"/>
      <c r="F353" s="478"/>
      <c r="G353" s="479"/>
    </row>
    <row r="355" spans="1:7" ht="153.94999999999999">
      <c r="A355" s="473" t="s">
        <v>785</v>
      </c>
      <c r="B355" s="473"/>
      <c r="C355" s="475" t="s">
        <v>786</v>
      </c>
      <c r="D355" s="477" t="s">
        <v>787</v>
      </c>
      <c r="E355" s="412" t="s">
        <v>788</v>
      </c>
      <c r="F355" s="478"/>
      <c r="G355" s="479"/>
    </row>
    <row r="356" spans="1:7">
      <c r="A356" s="473"/>
      <c r="B356" s="473" t="s">
        <v>19</v>
      </c>
      <c r="C356" s="412"/>
      <c r="D356" s="412"/>
      <c r="E356" s="412"/>
      <c r="F356" s="478"/>
      <c r="G356" s="479"/>
    </row>
    <row r="357" spans="1:7" ht="27.95">
      <c r="A357" s="473"/>
      <c r="B357" s="473" t="str">
        <f>B$39</f>
        <v>MA</v>
      </c>
      <c r="C357" s="412" t="s">
        <v>789</v>
      </c>
      <c r="D357" s="412"/>
      <c r="E357" s="412"/>
      <c r="F357" s="478" t="s">
        <v>577</v>
      </c>
      <c r="G357" s="479"/>
    </row>
    <row r="358" spans="1:7">
      <c r="A358" s="473"/>
      <c r="B358" s="473" t="str">
        <f>B$40</f>
        <v>S1</v>
      </c>
      <c r="C358" s="412"/>
      <c r="D358" s="412"/>
      <c r="E358" s="412"/>
      <c r="F358" s="478"/>
      <c r="G358" s="479"/>
    </row>
    <row r="359" spans="1:7">
      <c r="A359" s="473"/>
      <c r="B359" s="473" t="str">
        <f>B$41</f>
        <v>S2</v>
      </c>
      <c r="C359" s="412"/>
      <c r="D359" s="412"/>
      <c r="E359" s="412"/>
      <c r="F359" s="478"/>
      <c r="G359" s="479"/>
    </row>
    <row r="360" spans="1:7">
      <c r="A360" s="473"/>
      <c r="B360" s="473" t="str">
        <f>B$42</f>
        <v>S3</v>
      </c>
      <c r="C360" s="412"/>
      <c r="D360" s="412"/>
      <c r="E360" s="412"/>
      <c r="F360" s="478"/>
      <c r="G360" s="479"/>
    </row>
    <row r="361" spans="1:7" hidden="1">
      <c r="A361" s="473"/>
      <c r="B361" s="473" t="str">
        <f>B$43</f>
        <v>S4</v>
      </c>
      <c r="C361" s="412"/>
      <c r="D361" s="412"/>
      <c r="E361" s="412"/>
      <c r="F361" s="478"/>
      <c r="G361" s="479"/>
    </row>
    <row r="363" spans="1:7" ht="195.95">
      <c r="A363" s="473" t="s">
        <v>790</v>
      </c>
      <c r="B363" s="473"/>
      <c r="C363" s="475" t="s">
        <v>791</v>
      </c>
      <c r="D363" s="477" t="s">
        <v>792</v>
      </c>
      <c r="E363" s="412" t="s">
        <v>793</v>
      </c>
      <c r="F363" s="478"/>
      <c r="G363" s="479"/>
    </row>
    <row r="364" spans="1:7">
      <c r="A364" s="473"/>
      <c r="B364" s="473" t="s">
        <v>19</v>
      </c>
      <c r="C364" s="412"/>
      <c r="D364" s="412"/>
      <c r="E364" s="412"/>
      <c r="F364" s="478"/>
      <c r="G364" s="479"/>
    </row>
    <row r="365" spans="1:7" ht="56.1">
      <c r="A365" s="473"/>
      <c r="B365" s="473" t="str">
        <f>B$39</f>
        <v>MA</v>
      </c>
      <c r="C365" s="412" t="s">
        <v>794</v>
      </c>
      <c r="D365" s="412"/>
      <c r="E365" s="412"/>
      <c r="F365" s="478" t="s">
        <v>577</v>
      </c>
      <c r="G365" s="479"/>
    </row>
    <row r="366" spans="1:7">
      <c r="A366" s="473"/>
      <c r="B366" s="473" t="str">
        <f>B$40</f>
        <v>S1</v>
      </c>
      <c r="C366" s="412"/>
      <c r="D366" s="412"/>
      <c r="E366" s="412"/>
      <c r="F366" s="478"/>
      <c r="G366" s="479"/>
    </row>
    <row r="367" spans="1:7">
      <c r="A367" s="473"/>
      <c r="B367" s="473" t="str">
        <f>B$41</f>
        <v>S2</v>
      </c>
      <c r="C367" s="412"/>
      <c r="D367" s="412"/>
      <c r="E367" s="412"/>
      <c r="F367" s="478"/>
      <c r="G367" s="479"/>
    </row>
    <row r="368" spans="1:7">
      <c r="A368" s="473"/>
      <c r="B368" s="473" t="str">
        <f>B$42</f>
        <v>S3</v>
      </c>
      <c r="C368" s="412"/>
      <c r="D368" s="412"/>
      <c r="E368" s="412"/>
      <c r="F368" s="478"/>
      <c r="G368" s="479"/>
    </row>
    <row r="369" spans="1:7" hidden="1">
      <c r="A369" s="473"/>
      <c r="B369" s="473" t="str">
        <f>B$43</f>
        <v>S4</v>
      </c>
      <c r="C369" s="412"/>
      <c r="D369" s="412"/>
      <c r="E369" s="412"/>
      <c r="F369" s="478"/>
      <c r="G369" s="479"/>
    </row>
    <row r="371" spans="1:7" ht="84">
      <c r="A371" s="473" t="s">
        <v>795</v>
      </c>
      <c r="B371" s="473"/>
      <c r="C371" s="475" t="s">
        <v>796</v>
      </c>
      <c r="D371" s="477" t="s">
        <v>797</v>
      </c>
      <c r="E371" s="412" t="s">
        <v>798</v>
      </c>
      <c r="F371" s="478"/>
      <c r="G371" s="479"/>
    </row>
    <row r="372" spans="1:7">
      <c r="A372" s="473"/>
      <c r="B372" s="473" t="s">
        <v>19</v>
      </c>
      <c r="C372" s="412"/>
      <c r="D372" s="412"/>
      <c r="E372" s="412"/>
      <c r="F372" s="478"/>
      <c r="G372" s="479"/>
    </row>
    <row r="373" spans="1:7" ht="27.95">
      <c r="A373" s="473"/>
      <c r="B373" s="473" t="str">
        <f>B$39</f>
        <v>MA</v>
      </c>
      <c r="C373" s="412" t="s">
        <v>799</v>
      </c>
      <c r="D373" s="412"/>
      <c r="E373" s="412"/>
      <c r="F373" s="478" t="s">
        <v>577</v>
      </c>
      <c r="G373" s="479"/>
    </row>
    <row r="374" spans="1:7">
      <c r="A374" s="473"/>
      <c r="B374" s="473" t="str">
        <f>B$40</f>
        <v>S1</v>
      </c>
      <c r="C374" s="412"/>
      <c r="D374" s="412"/>
      <c r="E374" s="412"/>
      <c r="F374" s="478"/>
      <c r="G374" s="479"/>
    </row>
    <row r="375" spans="1:7">
      <c r="A375" s="473"/>
      <c r="B375" s="473" t="str">
        <f>B$41</f>
        <v>S2</v>
      </c>
      <c r="C375" s="412"/>
      <c r="D375" s="412"/>
      <c r="E375" s="412"/>
      <c r="F375" s="478"/>
      <c r="G375" s="479"/>
    </row>
    <row r="376" spans="1:7">
      <c r="A376" s="473"/>
      <c r="B376" s="473" t="str">
        <f>B$42</f>
        <v>S3</v>
      </c>
      <c r="C376" s="412"/>
      <c r="D376" s="412"/>
      <c r="E376" s="412"/>
      <c r="F376" s="478"/>
      <c r="G376" s="479"/>
    </row>
    <row r="377" spans="1:7" hidden="1">
      <c r="A377" s="473"/>
      <c r="B377" s="473" t="str">
        <f>B$43</f>
        <v>S4</v>
      </c>
      <c r="C377" s="412"/>
      <c r="D377" s="412"/>
      <c r="E377" s="412"/>
      <c r="F377" s="478"/>
      <c r="G377" s="479"/>
    </row>
    <row r="379" spans="1:7" ht="42">
      <c r="A379" s="473" t="s">
        <v>800</v>
      </c>
      <c r="B379" s="473"/>
      <c r="C379" s="475" t="s">
        <v>801</v>
      </c>
      <c r="D379" s="477" t="s">
        <v>802</v>
      </c>
      <c r="E379" s="412" t="s">
        <v>803</v>
      </c>
      <c r="F379" s="478"/>
      <c r="G379" s="479"/>
    </row>
    <row r="380" spans="1:7">
      <c r="A380" s="473"/>
      <c r="B380" s="473" t="s">
        <v>19</v>
      </c>
      <c r="C380" s="412"/>
      <c r="D380" s="412"/>
      <c r="E380" s="412"/>
      <c r="F380" s="478"/>
      <c r="G380" s="479"/>
    </row>
    <row r="381" spans="1:7">
      <c r="A381" s="473"/>
      <c r="B381" s="473" t="str">
        <f>B$39</f>
        <v>MA</v>
      </c>
      <c r="C381" s="412" t="s">
        <v>804</v>
      </c>
      <c r="D381" s="412"/>
      <c r="E381" s="412"/>
      <c r="F381" s="478" t="s">
        <v>577</v>
      </c>
      <c r="G381" s="479"/>
    </row>
    <row r="382" spans="1:7">
      <c r="A382" s="473"/>
      <c r="B382" s="473" t="str">
        <f>B$40</f>
        <v>S1</v>
      </c>
      <c r="C382" s="412"/>
      <c r="D382" s="412"/>
      <c r="E382" s="412"/>
      <c r="F382" s="478"/>
      <c r="G382" s="479"/>
    </row>
    <row r="383" spans="1:7">
      <c r="A383" s="473"/>
      <c r="B383" s="473" t="str">
        <f>B$41</f>
        <v>S2</v>
      </c>
      <c r="C383" s="412"/>
      <c r="D383" s="412"/>
      <c r="E383" s="412"/>
      <c r="F383" s="478"/>
      <c r="G383" s="479"/>
    </row>
    <row r="384" spans="1:7">
      <c r="A384" s="473"/>
      <c r="B384" s="473" t="str">
        <f>B$42</f>
        <v>S3</v>
      </c>
      <c r="C384" s="412"/>
      <c r="D384" s="412"/>
      <c r="E384" s="412"/>
      <c r="F384" s="478"/>
      <c r="G384" s="479"/>
    </row>
    <row r="385" spans="1:7" hidden="1">
      <c r="A385" s="473"/>
      <c r="B385" s="473" t="str">
        <f>B$43</f>
        <v>S4</v>
      </c>
      <c r="C385" s="412"/>
      <c r="D385" s="412"/>
      <c r="E385" s="412"/>
      <c r="F385" s="478"/>
      <c r="G385" s="479"/>
    </row>
    <row r="387" spans="1:7" ht="168">
      <c r="A387" s="473" t="s">
        <v>805</v>
      </c>
      <c r="B387" s="473"/>
      <c r="C387" s="475" t="s">
        <v>806</v>
      </c>
      <c r="D387" s="412" t="s">
        <v>807</v>
      </c>
      <c r="E387" s="412" t="s">
        <v>808</v>
      </c>
      <c r="F387" s="478"/>
      <c r="G387" s="479"/>
    </row>
    <row r="388" spans="1:7">
      <c r="A388" s="473"/>
      <c r="B388" s="473" t="s">
        <v>19</v>
      </c>
      <c r="C388" s="412"/>
      <c r="D388" s="412"/>
      <c r="E388" s="412"/>
      <c r="F388" s="478"/>
      <c r="G388" s="479"/>
    </row>
    <row r="389" spans="1:7">
      <c r="A389" s="473"/>
      <c r="B389" s="473" t="str">
        <f>B$39</f>
        <v>MA</v>
      </c>
      <c r="C389" s="412" t="s">
        <v>809</v>
      </c>
      <c r="D389" s="412"/>
      <c r="E389" s="412"/>
      <c r="F389" s="478" t="s">
        <v>577</v>
      </c>
      <c r="G389" s="479"/>
    </row>
    <row r="390" spans="1:7">
      <c r="A390" s="473"/>
      <c r="B390" s="473" t="str">
        <f>B$40</f>
        <v>S1</v>
      </c>
      <c r="C390" s="412"/>
      <c r="D390" s="412"/>
      <c r="E390" s="412"/>
      <c r="F390" s="478"/>
      <c r="G390" s="479"/>
    </row>
    <row r="391" spans="1:7">
      <c r="A391" s="473"/>
      <c r="B391" s="473" t="str">
        <f>B$41</f>
        <v>S2</v>
      </c>
      <c r="C391" s="412"/>
      <c r="D391" s="412"/>
      <c r="E391" s="412"/>
      <c r="F391" s="478"/>
      <c r="G391" s="479"/>
    </row>
    <row r="392" spans="1:7">
      <c r="A392" s="473"/>
      <c r="B392" s="473" t="str">
        <f>B$42</f>
        <v>S3</v>
      </c>
      <c r="C392" s="412"/>
      <c r="D392" s="412"/>
      <c r="E392" s="412"/>
      <c r="F392" s="478"/>
      <c r="G392" s="479"/>
    </row>
    <row r="393" spans="1:7" hidden="1">
      <c r="A393" s="473"/>
      <c r="B393" s="473" t="str">
        <f>B$43</f>
        <v>S4</v>
      </c>
      <c r="C393" s="412"/>
      <c r="D393" s="412"/>
      <c r="E393" s="412"/>
      <c r="F393" s="478"/>
      <c r="G393" s="479"/>
    </row>
    <row r="395" spans="1:7" s="503" customFormat="1" ht="321.95">
      <c r="A395" s="473" t="s">
        <v>810</v>
      </c>
      <c r="B395" s="473"/>
      <c r="C395" s="475" t="s">
        <v>811</v>
      </c>
      <c r="D395" s="412" t="s">
        <v>812</v>
      </c>
      <c r="E395" s="412" t="s">
        <v>813</v>
      </c>
      <c r="F395" s="478"/>
      <c r="G395" s="502"/>
    </row>
    <row r="396" spans="1:7">
      <c r="A396" s="473"/>
      <c r="B396" s="473" t="s">
        <v>19</v>
      </c>
      <c r="C396" s="412"/>
      <c r="D396" s="412"/>
      <c r="E396" s="412"/>
      <c r="F396" s="478"/>
      <c r="G396" s="479"/>
    </row>
    <row r="397" spans="1:7" ht="69.95">
      <c r="A397" s="473"/>
      <c r="B397" s="473" t="str">
        <f>B$39</f>
        <v>MA</v>
      </c>
      <c r="C397" s="412" t="s">
        <v>814</v>
      </c>
      <c r="D397" s="412"/>
      <c r="E397" s="412"/>
      <c r="F397" s="478" t="s">
        <v>577</v>
      </c>
      <c r="G397" s="479"/>
    </row>
    <row r="398" spans="1:7">
      <c r="A398" s="473"/>
      <c r="B398" s="473" t="str">
        <f>B$40</f>
        <v>S1</v>
      </c>
      <c r="C398" s="412"/>
      <c r="D398" s="412"/>
      <c r="E398" s="412"/>
      <c r="F398" s="478"/>
      <c r="G398" s="479"/>
    </row>
    <row r="399" spans="1:7">
      <c r="A399" s="473"/>
      <c r="B399" s="473" t="str">
        <f>B$41</f>
        <v>S2</v>
      </c>
      <c r="C399" s="412"/>
      <c r="D399" s="412"/>
      <c r="E399" s="412"/>
      <c r="F399" s="478"/>
      <c r="G399" s="479"/>
    </row>
    <row r="400" spans="1:7">
      <c r="A400" s="473"/>
      <c r="B400" s="473" t="str">
        <f>B$42</f>
        <v>S3</v>
      </c>
      <c r="C400" s="412"/>
      <c r="D400" s="412"/>
      <c r="E400" s="412"/>
      <c r="F400" s="478"/>
      <c r="G400" s="479"/>
    </row>
    <row r="401" spans="1:7" hidden="1">
      <c r="A401" s="473"/>
      <c r="B401" s="473" t="str">
        <f>B$43</f>
        <v>S4</v>
      </c>
      <c r="C401" s="412"/>
      <c r="D401" s="412"/>
      <c r="E401" s="412"/>
      <c r="F401" s="478"/>
      <c r="G401" s="479"/>
    </row>
    <row r="403" spans="1:7">
      <c r="A403" s="473">
        <v>5.2</v>
      </c>
      <c r="B403" s="473"/>
      <c r="C403" s="475" t="s">
        <v>815</v>
      </c>
      <c r="D403" s="412"/>
      <c r="E403" s="412"/>
      <c r="F403" s="478"/>
      <c r="G403" s="479"/>
    </row>
    <row r="404" spans="1:7" ht="69.95">
      <c r="A404" s="504" t="s">
        <v>816</v>
      </c>
      <c r="B404" s="504"/>
      <c r="C404" s="505" t="s">
        <v>817</v>
      </c>
      <c r="D404" s="412" t="s">
        <v>818</v>
      </c>
      <c r="E404" s="412" t="s">
        <v>819</v>
      </c>
      <c r="F404" s="506"/>
      <c r="G404" s="507"/>
    </row>
    <row r="405" spans="1:7">
      <c r="A405" s="504"/>
      <c r="B405" s="504" t="s">
        <v>19</v>
      </c>
      <c r="C405" s="505"/>
      <c r="D405" s="412"/>
      <c r="E405" s="412"/>
      <c r="F405" s="506"/>
      <c r="G405" s="507"/>
    </row>
    <row r="406" spans="1:7" ht="56.1">
      <c r="A406" s="473"/>
      <c r="B406" s="473" t="str">
        <f>B$39</f>
        <v>MA</v>
      </c>
      <c r="C406" s="412" t="s">
        <v>820</v>
      </c>
      <c r="D406" s="412"/>
      <c r="E406" s="412"/>
      <c r="F406" s="478" t="s">
        <v>577</v>
      </c>
      <c r="G406" s="479"/>
    </row>
    <row r="407" spans="1:7">
      <c r="A407" s="473"/>
      <c r="B407" s="473" t="str">
        <f>B$40</f>
        <v>S1</v>
      </c>
      <c r="C407" s="412"/>
      <c r="D407" s="412"/>
      <c r="E407" s="412"/>
      <c r="F407" s="478"/>
      <c r="G407" s="479"/>
    </row>
    <row r="408" spans="1:7">
      <c r="A408" s="473"/>
      <c r="B408" s="473" t="str">
        <f>B$41</f>
        <v>S2</v>
      </c>
      <c r="C408" s="412"/>
      <c r="D408" s="412"/>
      <c r="E408" s="412"/>
      <c r="F408" s="478"/>
      <c r="G408" s="479"/>
    </row>
    <row r="409" spans="1:7">
      <c r="A409" s="473"/>
      <c r="B409" s="473" t="str">
        <f>B$42</f>
        <v>S3</v>
      </c>
      <c r="C409" s="412"/>
      <c r="D409" s="412"/>
      <c r="E409" s="412"/>
      <c r="F409" s="478"/>
      <c r="G409" s="479"/>
    </row>
    <row r="410" spans="1:7" hidden="1">
      <c r="A410" s="473"/>
      <c r="B410" s="473" t="str">
        <f>B$43</f>
        <v>S4</v>
      </c>
      <c r="C410" s="412"/>
      <c r="D410" s="412"/>
      <c r="E410" s="412"/>
      <c r="F410" s="478"/>
      <c r="G410" s="479"/>
    </row>
    <row r="412" spans="1:7" ht="69.95">
      <c r="A412" s="473" t="s">
        <v>821</v>
      </c>
      <c r="B412" s="473"/>
      <c r="C412" s="475" t="s">
        <v>822</v>
      </c>
      <c r="D412" s="477" t="s">
        <v>823</v>
      </c>
      <c r="E412" s="412" t="s">
        <v>824</v>
      </c>
      <c r="F412" s="478"/>
      <c r="G412" s="479"/>
    </row>
    <row r="413" spans="1:7">
      <c r="A413" s="473"/>
      <c r="B413" s="473" t="s">
        <v>19</v>
      </c>
      <c r="C413" s="508"/>
      <c r="D413" s="412"/>
      <c r="E413" s="412"/>
      <c r="F413" s="478"/>
      <c r="G413" s="479"/>
    </row>
    <row r="414" spans="1:7" ht="42">
      <c r="A414" s="473"/>
      <c r="B414" s="473" t="str">
        <f>B$39</f>
        <v>MA</v>
      </c>
      <c r="C414" s="412" t="s">
        <v>825</v>
      </c>
      <c r="D414" s="412"/>
      <c r="E414" s="412"/>
      <c r="F414" s="478" t="s">
        <v>577</v>
      </c>
      <c r="G414" s="479"/>
    </row>
    <row r="415" spans="1:7">
      <c r="A415" s="473"/>
      <c r="B415" s="473" t="str">
        <f>B$40</f>
        <v>S1</v>
      </c>
      <c r="C415" s="412"/>
      <c r="D415" s="412"/>
      <c r="E415" s="412"/>
      <c r="F415" s="478"/>
      <c r="G415" s="479"/>
    </row>
    <row r="416" spans="1:7">
      <c r="A416" s="473"/>
      <c r="B416" s="473" t="str">
        <f>B$41</f>
        <v>S2</v>
      </c>
      <c r="C416" s="412"/>
      <c r="D416" s="412"/>
      <c r="E416" s="412"/>
      <c r="F416" s="478"/>
      <c r="G416" s="479"/>
    </row>
    <row r="417" spans="1:7">
      <c r="A417" s="473"/>
      <c r="B417" s="473" t="str">
        <f>B$42</f>
        <v>S3</v>
      </c>
      <c r="C417" s="412"/>
      <c r="D417" s="412"/>
      <c r="E417" s="412"/>
      <c r="F417" s="478"/>
      <c r="G417" s="479"/>
    </row>
    <row r="418" spans="1:7" hidden="1">
      <c r="A418" s="473"/>
      <c r="B418" s="473" t="str">
        <f>B$43</f>
        <v>S4</v>
      </c>
      <c r="C418" s="412"/>
      <c r="D418" s="412"/>
      <c r="E418" s="412"/>
      <c r="F418" s="478"/>
      <c r="G418" s="479"/>
    </row>
    <row r="420" spans="1:7" ht="224.1">
      <c r="A420" s="484" t="s">
        <v>826</v>
      </c>
      <c r="B420" s="484"/>
      <c r="C420" s="485" t="s">
        <v>827</v>
      </c>
      <c r="D420" s="477" t="s">
        <v>828</v>
      </c>
      <c r="E420" s="412" t="s">
        <v>829</v>
      </c>
      <c r="F420" s="488"/>
      <c r="G420" s="489"/>
    </row>
    <row r="421" spans="1:7">
      <c r="A421" s="484"/>
      <c r="B421" s="484" t="s">
        <v>19</v>
      </c>
      <c r="C421" s="497"/>
      <c r="D421" s="412"/>
      <c r="E421" s="412"/>
      <c r="F421" s="488"/>
      <c r="G421" s="489"/>
    </row>
    <row r="422" spans="1:7" ht="56.1">
      <c r="A422" s="473"/>
      <c r="B422" s="473" t="str">
        <f>B$39</f>
        <v>MA</v>
      </c>
      <c r="C422" s="412" t="s">
        <v>830</v>
      </c>
      <c r="D422" s="412"/>
      <c r="E422" s="412"/>
      <c r="F422" s="478" t="s">
        <v>577</v>
      </c>
      <c r="G422" s="479"/>
    </row>
    <row r="423" spans="1:7">
      <c r="A423" s="473"/>
      <c r="B423" s="473" t="str">
        <f>B$40</f>
        <v>S1</v>
      </c>
      <c r="C423" s="412"/>
      <c r="D423" s="412"/>
      <c r="E423" s="412"/>
      <c r="F423" s="478"/>
      <c r="G423" s="479"/>
    </row>
    <row r="424" spans="1:7">
      <c r="A424" s="473"/>
      <c r="B424" s="473" t="str">
        <f>B$41</f>
        <v>S2</v>
      </c>
      <c r="C424" s="412"/>
      <c r="D424" s="412"/>
      <c r="E424" s="412"/>
      <c r="F424" s="478"/>
      <c r="G424" s="479"/>
    </row>
    <row r="425" spans="1:7">
      <c r="A425" s="473"/>
      <c r="B425" s="473" t="str">
        <f>B$42</f>
        <v>S3</v>
      </c>
      <c r="C425" s="412"/>
      <c r="D425" s="412"/>
      <c r="E425" s="412"/>
      <c r="F425" s="478"/>
      <c r="G425" s="479"/>
    </row>
    <row r="426" spans="1:7" hidden="1">
      <c r="A426" s="473"/>
      <c r="B426" s="473" t="str">
        <f>B$43</f>
        <v>S4</v>
      </c>
      <c r="C426" s="412"/>
      <c r="D426" s="412"/>
      <c r="E426" s="412"/>
      <c r="F426" s="478"/>
      <c r="G426" s="479"/>
    </row>
    <row r="428" spans="1:7" ht="84">
      <c r="A428" s="473" t="s">
        <v>831</v>
      </c>
      <c r="B428" s="473"/>
      <c r="C428" s="485" t="s">
        <v>832</v>
      </c>
      <c r="D428" s="477" t="s">
        <v>833</v>
      </c>
      <c r="E428" s="477" t="s">
        <v>834</v>
      </c>
      <c r="F428" s="488"/>
      <c r="G428" s="489"/>
    </row>
    <row r="429" spans="1:7">
      <c r="A429" s="504"/>
      <c r="B429" s="504" t="s">
        <v>19</v>
      </c>
      <c r="C429" s="509"/>
      <c r="D429" s="412"/>
      <c r="E429" s="412"/>
      <c r="F429" s="506"/>
      <c r="G429" s="507"/>
    </row>
    <row r="430" spans="1:7" ht="56.1">
      <c r="A430" s="473"/>
      <c r="B430" s="473" t="str">
        <f>B$39</f>
        <v>MA</v>
      </c>
      <c r="C430" s="509" t="s">
        <v>835</v>
      </c>
      <c r="D430" s="412"/>
      <c r="E430" s="412"/>
      <c r="F430" s="478" t="s">
        <v>577</v>
      </c>
      <c r="G430" s="479"/>
    </row>
    <row r="431" spans="1:7">
      <c r="A431" s="473"/>
      <c r="B431" s="473" t="str">
        <f>B$40</f>
        <v>S1</v>
      </c>
      <c r="C431" s="412"/>
      <c r="D431" s="412"/>
      <c r="E431" s="412"/>
      <c r="F431" s="478"/>
      <c r="G431" s="479"/>
    </row>
    <row r="432" spans="1:7">
      <c r="A432" s="473"/>
      <c r="B432" s="473" t="str">
        <f>B$41</f>
        <v>S2</v>
      </c>
      <c r="C432" s="412"/>
      <c r="D432" s="412"/>
      <c r="E432" s="412"/>
      <c r="F432" s="478"/>
      <c r="G432" s="479"/>
    </row>
    <row r="433" spans="1:7">
      <c r="A433" s="473"/>
      <c r="B433" s="473" t="str">
        <f>B$42</f>
        <v>S3</v>
      </c>
      <c r="C433" s="412"/>
      <c r="D433" s="412"/>
      <c r="E433" s="412"/>
      <c r="F433" s="478"/>
      <c r="G433" s="479"/>
    </row>
    <row r="434" spans="1:7" hidden="1">
      <c r="A434" s="473"/>
      <c r="B434" s="473" t="str">
        <f>B$43</f>
        <v>S4</v>
      </c>
      <c r="C434" s="412"/>
      <c r="D434" s="412"/>
      <c r="E434" s="412"/>
      <c r="F434" s="478"/>
      <c r="G434" s="479"/>
    </row>
    <row r="436" spans="1:7" ht="140.1">
      <c r="A436" s="484" t="s">
        <v>836</v>
      </c>
      <c r="B436" s="484"/>
      <c r="C436" s="485" t="s">
        <v>837</v>
      </c>
      <c r="D436" s="477" t="s">
        <v>838</v>
      </c>
      <c r="E436" s="412" t="s">
        <v>839</v>
      </c>
      <c r="F436" s="488"/>
      <c r="G436" s="489"/>
    </row>
    <row r="437" spans="1:7">
      <c r="A437" s="484"/>
      <c r="B437" s="484" t="s">
        <v>19</v>
      </c>
      <c r="C437" s="497"/>
      <c r="D437" s="412"/>
      <c r="E437" s="412"/>
      <c r="F437" s="488"/>
      <c r="G437" s="489"/>
    </row>
    <row r="438" spans="1:7" ht="27.95">
      <c r="A438" s="473"/>
      <c r="B438" s="473" t="str">
        <f>B$39</f>
        <v>MA</v>
      </c>
      <c r="C438" s="412" t="s">
        <v>840</v>
      </c>
      <c r="D438" s="412"/>
      <c r="E438" s="412"/>
      <c r="F438" s="478" t="s">
        <v>577</v>
      </c>
      <c r="G438" s="479"/>
    </row>
    <row r="439" spans="1:7">
      <c r="A439" s="473"/>
      <c r="B439" s="473" t="str">
        <f>B$40</f>
        <v>S1</v>
      </c>
      <c r="C439" s="412"/>
      <c r="D439" s="412"/>
      <c r="E439" s="412"/>
      <c r="F439" s="478"/>
      <c r="G439" s="479"/>
    </row>
    <row r="440" spans="1:7">
      <c r="A440" s="473"/>
      <c r="B440" s="473" t="str">
        <f>B$41</f>
        <v>S2</v>
      </c>
      <c r="C440" s="412"/>
      <c r="D440" s="412"/>
      <c r="E440" s="412"/>
      <c r="F440" s="478"/>
      <c r="G440" s="479"/>
    </row>
    <row r="441" spans="1:7">
      <c r="A441" s="473"/>
      <c r="B441" s="473" t="str">
        <f>B$42</f>
        <v>S3</v>
      </c>
      <c r="C441" s="412"/>
      <c r="D441" s="412"/>
      <c r="E441" s="412"/>
      <c r="F441" s="478"/>
      <c r="G441" s="479"/>
    </row>
    <row r="442" spans="1:7" hidden="1">
      <c r="A442" s="473"/>
      <c r="B442" s="473" t="str">
        <f>B$43</f>
        <v>S4</v>
      </c>
      <c r="C442" s="412"/>
      <c r="D442" s="412"/>
      <c r="E442" s="412"/>
      <c r="F442" s="478"/>
      <c r="G442" s="479"/>
    </row>
    <row r="444" spans="1:7">
      <c r="A444" s="473">
        <v>5.3</v>
      </c>
      <c r="B444" s="473"/>
      <c r="C444" s="475" t="s">
        <v>841</v>
      </c>
      <c r="D444" s="412"/>
      <c r="E444" s="412"/>
      <c r="F444" s="476"/>
      <c r="G444" s="412"/>
    </row>
    <row r="445" spans="1:7" ht="98.1">
      <c r="A445" s="473" t="s">
        <v>422</v>
      </c>
      <c r="B445" s="473"/>
      <c r="C445" s="475" t="s">
        <v>842</v>
      </c>
      <c r="D445" s="412" t="s">
        <v>843</v>
      </c>
      <c r="E445" s="412" t="s">
        <v>844</v>
      </c>
      <c r="F445" s="476"/>
      <c r="G445" s="412"/>
    </row>
    <row r="446" spans="1:7">
      <c r="A446" s="473"/>
      <c r="B446" s="473" t="s">
        <v>19</v>
      </c>
      <c r="C446" s="509"/>
      <c r="D446" s="412"/>
      <c r="E446" s="412"/>
      <c r="F446" s="476"/>
      <c r="G446" s="412"/>
    </row>
    <row r="447" spans="1:7">
      <c r="A447" s="473"/>
      <c r="B447" s="473" t="str">
        <f>B$39</f>
        <v>MA</v>
      </c>
      <c r="C447" s="412" t="s">
        <v>845</v>
      </c>
      <c r="D447" s="412"/>
      <c r="E447" s="412"/>
      <c r="F447" s="476" t="s">
        <v>577</v>
      </c>
      <c r="G447" s="412"/>
    </row>
    <row r="448" spans="1:7">
      <c r="A448" s="473"/>
      <c r="B448" s="473" t="str">
        <f>B$40</f>
        <v>S1</v>
      </c>
      <c r="C448" s="412"/>
      <c r="D448" s="412"/>
      <c r="E448" s="412"/>
      <c r="F448" s="476"/>
      <c r="G448" s="412"/>
    </row>
    <row r="449" spans="1:7">
      <c r="A449" s="473"/>
      <c r="B449" s="473" t="str">
        <f>B$41</f>
        <v>S2</v>
      </c>
      <c r="C449" s="412"/>
      <c r="D449" s="412"/>
      <c r="E449" s="412"/>
      <c r="F449" s="476"/>
      <c r="G449" s="412"/>
    </row>
    <row r="450" spans="1:7">
      <c r="A450" s="473"/>
      <c r="B450" s="473" t="str">
        <f>B$42</f>
        <v>S3</v>
      </c>
      <c r="C450" s="412"/>
      <c r="D450" s="412"/>
      <c r="E450" s="412"/>
      <c r="F450" s="476"/>
      <c r="G450" s="412"/>
    </row>
    <row r="451" spans="1:7" hidden="1">
      <c r="A451" s="473"/>
      <c r="B451" s="473" t="str">
        <f>B$43</f>
        <v>S4</v>
      </c>
      <c r="C451" s="412"/>
      <c r="D451" s="412"/>
      <c r="E451" s="412"/>
      <c r="F451" s="476"/>
      <c r="G451" s="412"/>
    </row>
    <row r="453" spans="1:7">
      <c r="A453" s="473">
        <v>5.4</v>
      </c>
      <c r="B453" s="473"/>
      <c r="C453" s="475" t="s">
        <v>846</v>
      </c>
      <c r="D453" s="412"/>
      <c r="E453" s="412"/>
      <c r="F453" s="476"/>
      <c r="G453" s="412"/>
    </row>
    <row r="454" spans="1:7" ht="182.1">
      <c r="A454" s="473" t="s">
        <v>305</v>
      </c>
      <c r="B454" s="473"/>
      <c r="C454" s="475" t="s">
        <v>847</v>
      </c>
      <c r="D454" s="477" t="s">
        <v>848</v>
      </c>
      <c r="E454" s="412" t="s">
        <v>849</v>
      </c>
      <c r="F454" s="476"/>
      <c r="G454" s="412"/>
    </row>
    <row r="455" spans="1:7">
      <c r="A455" s="504"/>
      <c r="B455" s="504" t="s">
        <v>19</v>
      </c>
      <c r="C455" s="509"/>
      <c r="D455" s="412"/>
      <c r="E455" s="412"/>
      <c r="F455" s="506"/>
      <c r="G455" s="507"/>
    </row>
    <row r="456" spans="1:7" ht="27.95">
      <c r="A456" s="473"/>
      <c r="B456" s="473" t="str">
        <f>B$39</f>
        <v>MA</v>
      </c>
      <c r="C456" s="412" t="s">
        <v>850</v>
      </c>
      <c r="D456" s="412"/>
      <c r="E456" s="412"/>
      <c r="F456" s="478" t="s">
        <v>577</v>
      </c>
      <c r="G456" s="479"/>
    </row>
    <row r="457" spans="1:7">
      <c r="A457" s="473"/>
      <c r="B457" s="473" t="str">
        <f>B$40</f>
        <v>S1</v>
      </c>
      <c r="C457" s="412"/>
      <c r="D457" s="412"/>
      <c r="E457" s="412"/>
      <c r="F457" s="478"/>
      <c r="G457" s="479"/>
    </row>
    <row r="458" spans="1:7">
      <c r="A458" s="473"/>
      <c r="B458" s="473" t="str">
        <f>B$41</f>
        <v>S2</v>
      </c>
      <c r="C458" s="412"/>
      <c r="D458" s="412"/>
      <c r="E458" s="412"/>
      <c r="F458" s="478"/>
      <c r="G458" s="479"/>
    </row>
    <row r="459" spans="1:7">
      <c r="A459" s="473"/>
      <c r="B459" s="473" t="str">
        <f>B$42</f>
        <v>S3</v>
      </c>
      <c r="C459" s="412"/>
      <c r="D459" s="412"/>
      <c r="E459" s="412"/>
      <c r="F459" s="478"/>
      <c r="G459" s="479"/>
    </row>
    <row r="460" spans="1:7" hidden="1">
      <c r="A460" s="473"/>
      <c r="B460" s="473" t="str">
        <f>B$43</f>
        <v>S4</v>
      </c>
      <c r="C460" s="412"/>
      <c r="D460" s="412"/>
      <c r="E460" s="412"/>
      <c r="F460" s="478"/>
      <c r="G460" s="479"/>
    </row>
    <row r="462" spans="1:7" ht="126">
      <c r="A462" s="473" t="s">
        <v>435</v>
      </c>
      <c r="B462" s="473"/>
      <c r="C462" s="475" t="s">
        <v>851</v>
      </c>
      <c r="D462" s="477" t="s">
        <v>852</v>
      </c>
      <c r="E462" s="412" t="s">
        <v>853</v>
      </c>
      <c r="F462" s="478"/>
      <c r="G462" s="479"/>
    </row>
    <row r="463" spans="1:7">
      <c r="A463" s="504"/>
      <c r="B463" s="504" t="s">
        <v>19</v>
      </c>
      <c r="C463" s="509"/>
      <c r="D463" s="412"/>
      <c r="E463" s="412"/>
      <c r="F463" s="506"/>
      <c r="G463" s="507"/>
    </row>
    <row r="464" spans="1:7" ht="27.95">
      <c r="A464" s="473"/>
      <c r="B464" s="473" t="str">
        <f>B$39</f>
        <v>MA</v>
      </c>
      <c r="C464" s="412" t="s">
        <v>854</v>
      </c>
      <c r="D464" s="412"/>
      <c r="E464" s="412"/>
      <c r="F464" s="478" t="s">
        <v>577</v>
      </c>
      <c r="G464" s="479"/>
    </row>
    <row r="465" spans="1:7">
      <c r="A465" s="473"/>
      <c r="B465" s="473" t="str">
        <f>B$40</f>
        <v>S1</v>
      </c>
      <c r="C465" s="412"/>
      <c r="D465" s="412"/>
      <c r="E465" s="412"/>
      <c r="F465" s="478"/>
      <c r="G465" s="479"/>
    </row>
    <row r="466" spans="1:7">
      <c r="A466" s="473"/>
      <c r="B466" s="473" t="str">
        <f>B$41</f>
        <v>S2</v>
      </c>
      <c r="C466" s="412"/>
      <c r="D466" s="412"/>
      <c r="E466" s="412"/>
      <c r="F466" s="478"/>
      <c r="G466" s="479"/>
    </row>
    <row r="467" spans="1:7">
      <c r="A467" s="473"/>
      <c r="B467" s="473" t="str">
        <f>B$42</f>
        <v>S3</v>
      </c>
      <c r="C467" s="412"/>
      <c r="D467" s="412"/>
      <c r="E467" s="412"/>
      <c r="F467" s="478"/>
      <c r="G467" s="479"/>
    </row>
    <row r="468" spans="1:7" hidden="1">
      <c r="A468" s="473"/>
      <c r="B468" s="473" t="str">
        <f>B$43</f>
        <v>S4</v>
      </c>
      <c r="C468" s="412"/>
      <c r="D468" s="412"/>
      <c r="E468" s="412"/>
      <c r="F468" s="478"/>
      <c r="G468" s="479"/>
    </row>
    <row r="470" spans="1:7">
      <c r="A470" s="510">
        <v>6</v>
      </c>
      <c r="B470" s="482"/>
      <c r="C470" s="469" t="s">
        <v>855</v>
      </c>
      <c r="D470" s="470"/>
      <c r="E470" s="470"/>
      <c r="F470" s="471"/>
      <c r="G470" s="470"/>
    </row>
    <row r="471" spans="1:7">
      <c r="A471" s="473">
        <v>6.1</v>
      </c>
      <c r="B471" s="473"/>
      <c r="C471" s="475" t="s">
        <v>856</v>
      </c>
      <c r="D471" s="412"/>
      <c r="E471" s="412"/>
      <c r="F471" s="476"/>
      <c r="G471" s="412"/>
    </row>
    <row r="472" spans="1:7" ht="266.10000000000002">
      <c r="A472" s="473" t="s">
        <v>857</v>
      </c>
      <c r="B472" s="473"/>
      <c r="C472" s="475" t="s">
        <v>858</v>
      </c>
      <c r="D472" s="477" t="s">
        <v>859</v>
      </c>
      <c r="E472" s="412" t="s">
        <v>860</v>
      </c>
      <c r="F472" s="476"/>
      <c r="G472" s="412"/>
    </row>
    <row r="473" spans="1:7">
      <c r="A473" s="504"/>
      <c r="B473" s="504" t="s">
        <v>19</v>
      </c>
      <c r="C473" s="509"/>
      <c r="D473" s="412"/>
      <c r="E473" s="412"/>
      <c r="F473" s="506"/>
      <c r="G473" s="507"/>
    </row>
    <row r="474" spans="1:7" ht="56.1">
      <c r="A474" s="473"/>
      <c r="B474" s="473" t="str">
        <f>B$39</f>
        <v>MA</v>
      </c>
      <c r="C474" s="412" t="s">
        <v>861</v>
      </c>
      <c r="D474" s="412"/>
      <c r="E474" s="412"/>
      <c r="F474" s="478" t="s">
        <v>577</v>
      </c>
      <c r="G474" s="479"/>
    </row>
    <row r="475" spans="1:7">
      <c r="A475" s="473"/>
      <c r="B475" s="473" t="str">
        <f>B$40</f>
        <v>S1</v>
      </c>
      <c r="C475" s="412"/>
      <c r="D475" s="412"/>
      <c r="E475" s="412"/>
      <c r="F475" s="478"/>
      <c r="G475" s="479"/>
    </row>
    <row r="476" spans="1:7">
      <c r="A476" s="473"/>
      <c r="B476" s="473" t="str">
        <f>B$41</f>
        <v>S2</v>
      </c>
      <c r="C476" s="412"/>
      <c r="D476" s="412"/>
      <c r="E476" s="412"/>
      <c r="F476" s="478"/>
      <c r="G476" s="479"/>
    </row>
    <row r="477" spans="1:7">
      <c r="A477" s="473"/>
      <c r="B477" s="473" t="str">
        <f>B$42</f>
        <v>S3</v>
      </c>
      <c r="C477" s="412"/>
      <c r="D477" s="412"/>
      <c r="E477" s="412"/>
      <c r="F477" s="478"/>
      <c r="G477" s="479"/>
    </row>
    <row r="478" spans="1:7" hidden="1">
      <c r="A478" s="473"/>
      <c r="B478" s="473" t="str">
        <f>B$43</f>
        <v>S4</v>
      </c>
      <c r="C478" s="412"/>
      <c r="D478" s="412"/>
      <c r="E478" s="412"/>
      <c r="F478" s="478"/>
      <c r="G478" s="479"/>
    </row>
    <row r="480" spans="1:7" ht="336">
      <c r="A480" s="484" t="s">
        <v>862</v>
      </c>
      <c r="B480" s="484"/>
      <c r="C480" s="485" t="s">
        <v>863</v>
      </c>
      <c r="D480" s="477" t="s">
        <v>864</v>
      </c>
      <c r="E480" s="412" t="s">
        <v>865</v>
      </c>
      <c r="F480" s="488"/>
      <c r="G480" s="489"/>
    </row>
    <row r="481" spans="1:7">
      <c r="A481" s="473"/>
      <c r="B481" s="473" t="s">
        <v>19</v>
      </c>
      <c r="C481" s="509"/>
      <c r="D481" s="412"/>
      <c r="E481" s="412"/>
      <c r="F481" s="506"/>
      <c r="G481" s="507"/>
    </row>
    <row r="482" spans="1:7" ht="69.95">
      <c r="A482" s="473"/>
      <c r="B482" s="473" t="str">
        <f>B$39</f>
        <v>MA</v>
      </c>
      <c r="C482" s="412" t="s">
        <v>866</v>
      </c>
      <c r="D482" s="412"/>
      <c r="E482" s="412"/>
      <c r="F482" s="478" t="s">
        <v>577</v>
      </c>
      <c r="G482" s="479"/>
    </row>
    <row r="483" spans="1:7">
      <c r="A483" s="473"/>
      <c r="B483" s="473" t="str">
        <f>B$40</f>
        <v>S1</v>
      </c>
      <c r="C483" s="412"/>
      <c r="D483" s="412"/>
      <c r="E483" s="412"/>
      <c r="F483" s="478"/>
      <c r="G483" s="479"/>
    </row>
    <row r="484" spans="1:7">
      <c r="A484" s="473"/>
      <c r="B484" s="473" t="str">
        <f>B$41</f>
        <v>S2</v>
      </c>
      <c r="C484" s="412"/>
      <c r="D484" s="412"/>
      <c r="E484" s="412"/>
      <c r="F484" s="478"/>
      <c r="G484" s="479"/>
    </row>
    <row r="485" spans="1:7">
      <c r="A485" s="473"/>
      <c r="B485" s="473" t="str">
        <f>B$42</f>
        <v>S3</v>
      </c>
      <c r="C485" s="412"/>
      <c r="D485" s="412"/>
      <c r="E485" s="412"/>
      <c r="F485" s="478"/>
      <c r="G485" s="479"/>
    </row>
    <row r="486" spans="1:7" hidden="1">
      <c r="A486" s="473"/>
      <c r="B486" s="473" t="str">
        <f>B$43</f>
        <v>S4</v>
      </c>
      <c r="C486" s="412"/>
      <c r="D486" s="412"/>
      <c r="E486" s="412"/>
      <c r="F486" s="478"/>
      <c r="G486" s="479"/>
    </row>
    <row r="488" spans="1:7" ht="111.95">
      <c r="A488" s="484" t="s">
        <v>867</v>
      </c>
      <c r="B488" s="484"/>
      <c r="C488" s="485" t="s">
        <v>868</v>
      </c>
      <c r="D488" s="477" t="s">
        <v>869</v>
      </c>
      <c r="E488" s="412" t="s">
        <v>870</v>
      </c>
      <c r="F488" s="488"/>
      <c r="G488" s="489"/>
    </row>
    <row r="489" spans="1:7">
      <c r="A489" s="504"/>
      <c r="B489" s="504" t="s">
        <v>19</v>
      </c>
      <c r="C489" s="505"/>
      <c r="D489" s="412"/>
      <c r="E489" s="412"/>
      <c r="F489" s="478"/>
      <c r="G489" s="412"/>
    </row>
    <row r="490" spans="1:7" ht="69.95">
      <c r="A490" s="473"/>
      <c r="B490" s="473" t="str">
        <f>B$39</f>
        <v>MA</v>
      </c>
      <c r="C490" s="412" t="s">
        <v>871</v>
      </c>
      <c r="D490" s="412"/>
      <c r="E490" s="412"/>
      <c r="F490" s="478" t="s">
        <v>577</v>
      </c>
      <c r="G490" s="479"/>
    </row>
    <row r="491" spans="1:7">
      <c r="A491" s="473"/>
      <c r="B491" s="473" t="str">
        <f>B$40</f>
        <v>S1</v>
      </c>
      <c r="C491" s="412"/>
      <c r="D491" s="412"/>
      <c r="E491" s="412"/>
      <c r="F491" s="478"/>
      <c r="G491" s="479"/>
    </row>
    <row r="492" spans="1:7">
      <c r="A492" s="473"/>
      <c r="B492" s="473" t="str">
        <f>B$41</f>
        <v>S2</v>
      </c>
      <c r="C492" s="412"/>
      <c r="D492" s="412"/>
      <c r="E492" s="412"/>
      <c r="F492" s="478"/>
      <c r="G492" s="479"/>
    </row>
    <row r="493" spans="1:7">
      <c r="A493" s="473"/>
      <c r="B493" s="473" t="str">
        <f>B$42</f>
        <v>S3</v>
      </c>
      <c r="C493" s="412"/>
      <c r="D493" s="412"/>
      <c r="E493" s="412"/>
      <c r="F493" s="478"/>
      <c r="G493" s="479"/>
    </row>
    <row r="494" spans="1:7" hidden="1">
      <c r="A494" s="473"/>
      <c r="B494" s="473" t="str">
        <f>B$43</f>
        <v>S4</v>
      </c>
      <c r="C494" s="412"/>
      <c r="D494" s="412"/>
      <c r="E494" s="412"/>
      <c r="F494" s="478"/>
      <c r="G494" s="479"/>
    </row>
    <row r="496" spans="1:7">
      <c r="A496" s="473">
        <v>6.2</v>
      </c>
      <c r="B496" s="473"/>
      <c r="C496" s="475" t="s">
        <v>872</v>
      </c>
      <c r="D496" s="412"/>
      <c r="E496" s="412"/>
      <c r="F496" s="476"/>
      <c r="G496" s="412"/>
    </row>
    <row r="497" spans="1:7" ht="126">
      <c r="A497" s="473" t="s">
        <v>873</v>
      </c>
      <c r="B497" s="473"/>
      <c r="C497" s="502" t="s">
        <v>874</v>
      </c>
      <c r="D497" s="412" t="s">
        <v>875</v>
      </c>
      <c r="E497" s="412" t="s">
        <v>876</v>
      </c>
      <c r="F497" s="511"/>
      <c r="G497" s="512"/>
    </row>
    <row r="498" spans="1:7">
      <c r="A498" s="504"/>
      <c r="B498" s="504" t="s">
        <v>19</v>
      </c>
      <c r="C498" s="513"/>
      <c r="D498" s="412"/>
      <c r="E498" s="412"/>
      <c r="F498" s="514"/>
      <c r="G498" s="515"/>
    </row>
    <row r="499" spans="1:7" ht="69.95">
      <c r="A499" s="473"/>
      <c r="B499" s="473" t="str">
        <f>B$39</f>
        <v>MA</v>
      </c>
      <c r="C499" s="412" t="s">
        <v>814</v>
      </c>
      <c r="D499" s="412"/>
      <c r="E499" s="412"/>
      <c r="F499" s="516" t="s">
        <v>577</v>
      </c>
      <c r="G499" s="517"/>
    </row>
    <row r="500" spans="1:7">
      <c r="A500" s="473"/>
      <c r="B500" s="473" t="str">
        <f>B$40</f>
        <v>S1</v>
      </c>
      <c r="C500" s="479"/>
      <c r="D500" s="412"/>
      <c r="E500" s="412"/>
      <c r="F500" s="516"/>
      <c r="G500" s="517"/>
    </row>
    <row r="501" spans="1:7">
      <c r="A501" s="473"/>
      <c r="B501" s="473" t="str">
        <f>B$41</f>
        <v>S2</v>
      </c>
      <c r="C501" s="479"/>
      <c r="D501" s="412"/>
      <c r="E501" s="412"/>
      <c r="F501" s="516"/>
      <c r="G501" s="517"/>
    </row>
    <row r="502" spans="1:7">
      <c r="A502" s="473"/>
      <c r="B502" s="473" t="str">
        <f>B$42</f>
        <v>S3</v>
      </c>
      <c r="C502" s="479"/>
      <c r="D502" s="412"/>
      <c r="E502" s="412"/>
      <c r="F502" s="516"/>
      <c r="G502" s="517"/>
    </row>
    <row r="503" spans="1:7" hidden="1">
      <c r="A503" s="473"/>
      <c r="B503" s="473" t="str">
        <f>B$43</f>
        <v>S4</v>
      </c>
      <c r="C503" s="479"/>
      <c r="D503" s="412"/>
      <c r="E503" s="412"/>
      <c r="F503" s="516"/>
      <c r="G503" s="517"/>
    </row>
    <row r="505" spans="1:7" ht="84">
      <c r="A505" s="473" t="s">
        <v>877</v>
      </c>
      <c r="B505" s="473"/>
      <c r="C505" s="502" t="s">
        <v>878</v>
      </c>
      <c r="D505" s="412" t="s">
        <v>879</v>
      </c>
      <c r="E505" s="412" t="s">
        <v>880</v>
      </c>
      <c r="F505" s="516"/>
      <c r="G505" s="517"/>
    </row>
    <row r="506" spans="1:7">
      <c r="A506" s="473"/>
      <c r="B506" s="473" t="s">
        <v>19</v>
      </c>
      <c r="C506" s="502"/>
      <c r="D506" s="412"/>
      <c r="E506" s="412"/>
      <c r="F506" s="516"/>
      <c r="G506" s="517"/>
    </row>
    <row r="507" spans="1:7" ht="56.1">
      <c r="A507" s="473"/>
      <c r="B507" s="473" t="str">
        <f>B$39</f>
        <v>MA</v>
      </c>
      <c r="C507" s="479" t="s">
        <v>881</v>
      </c>
      <c r="D507" s="412"/>
      <c r="E507" s="412"/>
      <c r="F507" s="516" t="s">
        <v>577</v>
      </c>
      <c r="G507" s="517"/>
    </row>
    <row r="508" spans="1:7">
      <c r="A508" s="473"/>
      <c r="B508" s="473" t="str">
        <f>B$40</f>
        <v>S1</v>
      </c>
      <c r="C508" s="479"/>
      <c r="D508" s="412"/>
      <c r="E508" s="412"/>
      <c r="F508" s="516"/>
      <c r="G508" s="517"/>
    </row>
    <row r="509" spans="1:7">
      <c r="A509" s="473"/>
      <c r="B509" s="473" t="str">
        <f>B$41</f>
        <v>S2</v>
      </c>
      <c r="C509" s="479"/>
      <c r="D509" s="412"/>
      <c r="E509" s="412"/>
      <c r="F509" s="516"/>
      <c r="G509" s="517"/>
    </row>
    <row r="510" spans="1:7">
      <c r="A510" s="473"/>
      <c r="B510" s="473" t="str">
        <f>B$42</f>
        <v>S3</v>
      </c>
      <c r="C510" s="479"/>
      <c r="D510" s="412"/>
      <c r="E510" s="412"/>
      <c r="F510" s="516"/>
      <c r="G510" s="517"/>
    </row>
    <row r="511" spans="1:7" hidden="1">
      <c r="A511" s="473"/>
      <c r="B511" s="473" t="str">
        <f>B$43</f>
        <v>S4</v>
      </c>
      <c r="C511" s="479"/>
      <c r="D511" s="412"/>
      <c r="E511" s="412"/>
      <c r="F511" s="476"/>
      <c r="G511" s="412"/>
    </row>
    <row r="514" spans="1:7">
      <c r="A514" s="473">
        <v>6.3</v>
      </c>
      <c r="B514" s="473"/>
      <c r="C514" s="502" t="s">
        <v>882</v>
      </c>
      <c r="D514" s="412"/>
      <c r="E514" s="412"/>
      <c r="F514" s="476"/>
      <c r="G514" s="412"/>
    </row>
    <row r="515" spans="1:7" ht="98.1">
      <c r="A515" s="473" t="s">
        <v>457</v>
      </c>
      <c r="B515" s="473"/>
      <c r="C515" s="502" t="s">
        <v>883</v>
      </c>
      <c r="D515" s="412" t="s">
        <v>884</v>
      </c>
      <c r="E515" s="412" t="s">
        <v>885</v>
      </c>
      <c r="F515" s="476"/>
      <c r="G515" s="412"/>
    </row>
    <row r="516" spans="1:7">
      <c r="A516" s="473"/>
      <c r="B516" s="473" t="s">
        <v>19</v>
      </c>
      <c r="C516" s="479"/>
      <c r="D516" s="412"/>
      <c r="E516" s="412"/>
      <c r="F516" s="516"/>
      <c r="G516" s="517"/>
    </row>
    <row r="517" spans="1:7" ht="42">
      <c r="A517" s="473"/>
      <c r="B517" s="473" t="str">
        <f>B$39</f>
        <v>MA</v>
      </c>
      <c r="C517" s="479" t="s">
        <v>886</v>
      </c>
      <c r="D517" s="412"/>
      <c r="E517" s="412"/>
      <c r="F517" s="516" t="s">
        <v>577</v>
      </c>
      <c r="G517" s="517"/>
    </row>
    <row r="518" spans="1:7">
      <c r="A518" s="473"/>
      <c r="B518" s="473" t="str">
        <f>B$40</f>
        <v>S1</v>
      </c>
      <c r="C518" s="479"/>
      <c r="D518" s="412"/>
      <c r="E518" s="412"/>
      <c r="F518" s="516"/>
      <c r="G518" s="517"/>
    </row>
    <row r="519" spans="1:7">
      <c r="A519" s="473"/>
      <c r="B519" s="473" t="str">
        <f>B$41</f>
        <v>S2</v>
      </c>
      <c r="C519" s="479"/>
      <c r="D519" s="412"/>
      <c r="E519" s="412"/>
      <c r="F519" s="516"/>
      <c r="G519" s="517"/>
    </row>
    <row r="520" spans="1:7">
      <c r="A520" s="473"/>
      <c r="B520" s="473" t="str">
        <f>B$42</f>
        <v>S3</v>
      </c>
      <c r="C520" s="479"/>
      <c r="D520" s="412"/>
      <c r="E520" s="412"/>
      <c r="F520" s="516"/>
      <c r="G520" s="517"/>
    </row>
    <row r="521" spans="1:7" hidden="1">
      <c r="A521" s="473"/>
      <c r="B521" s="473" t="str">
        <f>B$43</f>
        <v>S4</v>
      </c>
      <c r="C521" s="479"/>
      <c r="D521" s="412"/>
      <c r="E521" s="412"/>
      <c r="F521" s="516"/>
      <c r="G521" s="517"/>
    </row>
    <row r="523" spans="1:7" ht="363.95">
      <c r="A523" s="473" t="s">
        <v>887</v>
      </c>
      <c r="B523" s="473"/>
      <c r="C523" s="475" t="s">
        <v>888</v>
      </c>
      <c r="D523" s="412" t="s">
        <v>889</v>
      </c>
      <c r="E523" s="477" t="s">
        <v>890</v>
      </c>
      <c r="F523" s="478"/>
      <c r="G523" s="479"/>
    </row>
    <row r="524" spans="1:7">
      <c r="A524" s="473"/>
      <c r="B524" s="473" t="s">
        <v>19</v>
      </c>
      <c r="C524" s="475"/>
      <c r="D524" s="412"/>
      <c r="E524" s="412"/>
      <c r="F524" s="478"/>
      <c r="G524" s="479"/>
    </row>
    <row r="525" spans="1:7">
      <c r="A525" s="473"/>
      <c r="B525" s="473" t="str">
        <f>B$39</f>
        <v>MA</v>
      </c>
      <c r="C525" s="412" t="s">
        <v>891</v>
      </c>
      <c r="D525" s="412"/>
      <c r="E525" s="412"/>
      <c r="F525" s="478" t="s">
        <v>577</v>
      </c>
      <c r="G525" s="479"/>
    </row>
    <row r="526" spans="1:7">
      <c r="A526" s="473"/>
      <c r="B526" s="473" t="str">
        <f>B$40</f>
        <v>S1</v>
      </c>
      <c r="C526" s="412"/>
      <c r="D526" s="412"/>
      <c r="E526" s="412"/>
      <c r="F526" s="478"/>
      <c r="G526" s="479"/>
    </row>
    <row r="527" spans="1:7">
      <c r="A527" s="473"/>
      <c r="B527" s="473" t="str">
        <f>B$41</f>
        <v>S2</v>
      </c>
      <c r="C527" s="412"/>
      <c r="D527" s="412"/>
      <c r="E527" s="412"/>
      <c r="F527" s="478"/>
      <c r="G527" s="479"/>
    </row>
    <row r="528" spans="1:7">
      <c r="A528" s="473"/>
      <c r="B528" s="473" t="str">
        <f>B$42</f>
        <v>S3</v>
      </c>
      <c r="C528" s="412"/>
      <c r="D528" s="412"/>
      <c r="E528" s="412"/>
      <c r="F528" s="478"/>
      <c r="G528" s="479"/>
    </row>
    <row r="529" spans="1:7" hidden="1">
      <c r="A529" s="473"/>
      <c r="B529" s="473" t="str">
        <f>B$43</f>
        <v>S4</v>
      </c>
      <c r="C529" s="412"/>
      <c r="D529" s="412"/>
      <c r="E529" s="412"/>
      <c r="F529" s="478"/>
      <c r="G529" s="479"/>
    </row>
    <row r="531" spans="1:7" ht="140.1">
      <c r="A531" s="484" t="s">
        <v>892</v>
      </c>
      <c r="B531" s="484"/>
      <c r="C531" s="485" t="s">
        <v>893</v>
      </c>
      <c r="D531" s="412" t="s">
        <v>894</v>
      </c>
      <c r="E531" s="412" t="s">
        <v>895</v>
      </c>
      <c r="F531" s="488"/>
      <c r="G531" s="489"/>
    </row>
    <row r="532" spans="1:7">
      <c r="A532" s="473"/>
      <c r="B532" s="473" t="s">
        <v>19</v>
      </c>
      <c r="C532" s="412"/>
      <c r="D532" s="412"/>
      <c r="E532" s="412"/>
      <c r="F532" s="478"/>
      <c r="G532" s="479"/>
    </row>
    <row r="533" spans="1:7">
      <c r="A533" s="473"/>
      <c r="B533" s="473" t="str">
        <f>B$39</f>
        <v>MA</v>
      </c>
      <c r="C533" s="412" t="s">
        <v>896</v>
      </c>
      <c r="D533" s="412"/>
      <c r="E533" s="412"/>
      <c r="F533" s="478" t="s">
        <v>577</v>
      </c>
      <c r="G533" s="479"/>
    </row>
    <row r="534" spans="1:7">
      <c r="A534" s="473"/>
      <c r="B534" s="473" t="str">
        <f>B$40</f>
        <v>S1</v>
      </c>
      <c r="C534" s="412"/>
      <c r="D534" s="412"/>
      <c r="E534" s="412"/>
      <c r="F534" s="478"/>
      <c r="G534" s="479"/>
    </row>
    <row r="535" spans="1:7">
      <c r="A535" s="473"/>
      <c r="B535" s="473" t="str">
        <f>B$41</f>
        <v>S2</v>
      </c>
      <c r="C535" s="412"/>
      <c r="D535" s="412"/>
      <c r="E535" s="412"/>
      <c r="F535" s="478"/>
      <c r="G535" s="479"/>
    </row>
    <row r="536" spans="1:7">
      <c r="A536" s="473"/>
      <c r="B536" s="473" t="str">
        <f>B$42</f>
        <v>S3</v>
      </c>
      <c r="C536" s="412"/>
      <c r="D536" s="412"/>
      <c r="E536" s="412"/>
      <c r="F536" s="478"/>
      <c r="G536" s="479"/>
    </row>
    <row r="537" spans="1:7" hidden="1">
      <c r="A537" s="473"/>
      <c r="B537" s="473" t="str">
        <f>B$43</f>
        <v>S4</v>
      </c>
      <c r="C537" s="412"/>
      <c r="D537" s="412"/>
      <c r="E537" s="412"/>
      <c r="F537" s="478"/>
      <c r="G537" s="479"/>
    </row>
    <row r="539" spans="1:7">
      <c r="A539" s="473">
        <v>6.4</v>
      </c>
      <c r="B539" s="473"/>
      <c r="C539" s="475" t="s">
        <v>897</v>
      </c>
      <c r="D539" s="412"/>
      <c r="E539" s="412"/>
      <c r="F539" s="476"/>
      <c r="G539" s="412"/>
    </row>
    <row r="540" spans="1:7" ht="153.94999999999999">
      <c r="A540" s="484" t="s">
        <v>459</v>
      </c>
      <c r="B540" s="484"/>
      <c r="C540" s="485" t="s">
        <v>898</v>
      </c>
      <c r="D540" s="477" t="s">
        <v>899</v>
      </c>
      <c r="E540" s="412" t="s">
        <v>900</v>
      </c>
      <c r="F540" s="488"/>
      <c r="G540" s="489"/>
    </row>
    <row r="541" spans="1:7">
      <c r="A541" s="473"/>
      <c r="B541" s="473" t="s">
        <v>19</v>
      </c>
      <c r="C541" s="475"/>
      <c r="D541" s="412"/>
      <c r="E541" s="412"/>
      <c r="F541" s="478"/>
      <c r="G541" s="479"/>
    </row>
    <row r="542" spans="1:7" ht="42">
      <c r="A542" s="473"/>
      <c r="B542" s="473" t="str">
        <f>B$39</f>
        <v>MA</v>
      </c>
      <c r="C542" s="412" t="s">
        <v>901</v>
      </c>
      <c r="D542" s="412"/>
      <c r="E542" s="412"/>
      <c r="F542" s="478" t="s">
        <v>577</v>
      </c>
      <c r="G542" s="479"/>
    </row>
    <row r="543" spans="1:7">
      <c r="A543" s="473"/>
      <c r="B543" s="473" t="str">
        <f>B$40</f>
        <v>S1</v>
      </c>
      <c r="C543" s="412"/>
      <c r="D543" s="412"/>
      <c r="E543" s="412"/>
      <c r="F543" s="478"/>
      <c r="G543" s="479"/>
    </row>
    <row r="544" spans="1:7">
      <c r="A544" s="473"/>
      <c r="B544" s="473" t="str">
        <f>B$41</f>
        <v>S2</v>
      </c>
      <c r="C544" s="412"/>
      <c r="D544" s="412"/>
      <c r="E544" s="412"/>
      <c r="F544" s="478"/>
      <c r="G544" s="479"/>
    </row>
    <row r="545" spans="1:7">
      <c r="A545" s="473"/>
      <c r="B545" s="473" t="str">
        <f>B$42</f>
        <v>S3</v>
      </c>
      <c r="C545" s="412"/>
      <c r="D545" s="412"/>
      <c r="E545" s="412"/>
      <c r="F545" s="478"/>
      <c r="G545" s="479"/>
    </row>
    <row r="546" spans="1:7" hidden="1">
      <c r="A546" s="473"/>
      <c r="B546" s="473" t="str">
        <f>B$43</f>
        <v>S4</v>
      </c>
      <c r="C546" s="412"/>
      <c r="D546" s="412"/>
      <c r="E546" s="412"/>
      <c r="F546" s="478"/>
      <c r="G546" s="479"/>
    </row>
    <row r="548" spans="1:7" ht="140.1">
      <c r="A548" s="484" t="s">
        <v>309</v>
      </c>
      <c r="B548" s="484"/>
      <c r="C548" s="485" t="s">
        <v>902</v>
      </c>
      <c r="D548" s="412" t="s">
        <v>903</v>
      </c>
      <c r="E548" s="412" t="s">
        <v>904</v>
      </c>
      <c r="F548" s="488"/>
      <c r="G548" s="489"/>
    </row>
    <row r="549" spans="1:7">
      <c r="A549" s="473"/>
      <c r="B549" s="473" t="s">
        <v>19</v>
      </c>
      <c r="C549" s="475"/>
      <c r="D549" s="412"/>
      <c r="E549" s="412"/>
      <c r="F549" s="478"/>
      <c r="G549" s="479"/>
    </row>
    <row r="550" spans="1:7">
      <c r="A550" s="473"/>
      <c r="B550" s="473" t="str">
        <f>B$39</f>
        <v>MA</v>
      </c>
      <c r="C550" s="412" t="s">
        <v>905</v>
      </c>
      <c r="D550" s="412"/>
      <c r="E550" s="412"/>
      <c r="F550" s="478" t="s">
        <v>577</v>
      </c>
      <c r="G550" s="479"/>
    </row>
    <row r="551" spans="1:7">
      <c r="A551" s="473"/>
      <c r="B551" s="473" t="str">
        <f>B$40</f>
        <v>S1</v>
      </c>
      <c r="C551" s="412"/>
      <c r="D551" s="412"/>
      <c r="E551" s="412"/>
      <c r="F551" s="478"/>
      <c r="G551" s="479"/>
    </row>
    <row r="552" spans="1:7">
      <c r="A552" s="473"/>
      <c r="B552" s="473" t="str">
        <f>B$41</f>
        <v>S2</v>
      </c>
      <c r="C552" s="412"/>
      <c r="D552" s="412"/>
      <c r="E552" s="412"/>
      <c r="F552" s="478"/>
      <c r="G552" s="479"/>
    </row>
    <row r="553" spans="1:7">
      <c r="A553" s="473"/>
      <c r="B553" s="473" t="str">
        <f>B$42</f>
        <v>S3</v>
      </c>
      <c r="C553" s="412"/>
      <c r="D553" s="412"/>
      <c r="E553" s="412"/>
      <c r="F553" s="478"/>
      <c r="G553" s="479"/>
    </row>
    <row r="554" spans="1:7" hidden="1">
      <c r="A554" s="473"/>
      <c r="B554" s="473" t="str">
        <f>B$43</f>
        <v>S4</v>
      </c>
      <c r="C554" s="412"/>
      <c r="D554" s="412"/>
      <c r="E554" s="412"/>
      <c r="F554" s="478"/>
      <c r="G554" s="479"/>
    </row>
    <row r="556" spans="1:7">
      <c r="A556" s="482">
        <v>7</v>
      </c>
      <c r="B556" s="482"/>
      <c r="C556" s="469" t="s">
        <v>906</v>
      </c>
      <c r="D556" s="470"/>
      <c r="E556" s="470"/>
      <c r="F556" s="471"/>
      <c r="G556" s="470"/>
    </row>
    <row r="557" spans="1:7">
      <c r="A557" s="473">
        <v>7.1</v>
      </c>
      <c r="B557" s="473"/>
      <c r="C557" s="475" t="s">
        <v>907</v>
      </c>
      <c r="D557" s="412"/>
      <c r="E557" s="412"/>
      <c r="F557" s="476"/>
      <c r="G557" s="412"/>
    </row>
    <row r="558" spans="1:7" ht="252">
      <c r="A558" s="473" t="s">
        <v>908</v>
      </c>
      <c r="B558" s="473"/>
      <c r="C558" s="475" t="s">
        <v>909</v>
      </c>
      <c r="D558" s="477" t="s">
        <v>910</v>
      </c>
      <c r="E558" s="412" t="s">
        <v>911</v>
      </c>
      <c r="F558" s="476"/>
      <c r="G558" s="412"/>
    </row>
    <row r="559" spans="1:7">
      <c r="A559" s="473"/>
      <c r="B559" s="473" t="s">
        <v>19</v>
      </c>
      <c r="C559" s="412"/>
      <c r="D559" s="412"/>
      <c r="E559" s="412"/>
      <c r="F559" s="478"/>
      <c r="G559" s="479"/>
    </row>
    <row r="560" spans="1:7" ht="84">
      <c r="A560" s="473"/>
      <c r="B560" s="473" t="str">
        <f>B$39</f>
        <v>MA</v>
      </c>
      <c r="C560" s="412" t="s">
        <v>912</v>
      </c>
      <c r="D560" s="412"/>
      <c r="E560" s="412"/>
      <c r="F560" s="478" t="s">
        <v>577</v>
      </c>
      <c r="G560" s="479"/>
    </row>
    <row r="561" spans="1:7" ht="69.95">
      <c r="A561" s="473"/>
      <c r="B561" s="473" t="str">
        <f>B$40</f>
        <v>S1</v>
      </c>
      <c r="C561" s="412" t="s">
        <v>913</v>
      </c>
      <c r="D561" s="412"/>
      <c r="E561" s="412"/>
      <c r="F561" s="478" t="s">
        <v>577</v>
      </c>
      <c r="G561" s="479"/>
    </row>
    <row r="562" spans="1:7">
      <c r="A562" s="473"/>
      <c r="B562" s="473" t="str">
        <f>B$41</f>
        <v>S2</v>
      </c>
      <c r="C562" s="412"/>
      <c r="D562" s="412"/>
      <c r="E562" s="412"/>
      <c r="F562" s="478"/>
      <c r="G562" s="479"/>
    </row>
    <row r="563" spans="1:7">
      <c r="A563" s="473"/>
      <c r="B563" s="473" t="str">
        <f>B$42</f>
        <v>S3</v>
      </c>
      <c r="C563" s="412"/>
      <c r="D563" s="412"/>
      <c r="E563" s="412"/>
      <c r="F563" s="478"/>
      <c r="G563" s="479"/>
    </row>
    <row r="564" spans="1:7" hidden="1">
      <c r="A564" s="473"/>
      <c r="B564" s="473" t="str">
        <f>B$43</f>
        <v>S4</v>
      </c>
      <c r="C564" s="412"/>
      <c r="D564" s="412"/>
      <c r="E564" s="412"/>
      <c r="F564" s="478"/>
      <c r="G564" s="479"/>
    </row>
    <row r="565" spans="1:7" ht="69.95">
      <c r="A565" s="473" t="s">
        <v>914</v>
      </c>
      <c r="B565" s="473"/>
      <c r="C565" s="475" t="s">
        <v>915</v>
      </c>
      <c r="D565" s="477" t="s">
        <v>916</v>
      </c>
      <c r="E565" s="412" t="s">
        <v>917</v>
      </c>
      <c r="F565" s="476"/>
      <c r="G565" s="412"/>
    </row>
    <row r="566" spans="1:7">
      <c r="A566" s="473"/>
      <c r="B566" s="473" t="s">
        <v>19</v>
      </c>
      <c r="C566" s="412"/>
      <c r="D566" s="412"/>
      <c r="E566" s="412"/>
      <c r="F566" s="478"/>
      <c r="G566" s="479"/>
    </row>
    <row r="567" spans="1:7" ht="27.95">
      <c r="A567" s="473"/>
      <c r="B567" s="473" t="str">
        <f>B$39</f>
        <v>MA</v>
      </c>
      <c r="C567" s="412" t="s">
        <v>918</v>
      </c>
      <c r="D567" s="412"/>
      <c r="E567" s="412"/>
      <c r="F567" s="478" t="s">
        <v>577</v>
      </c>
      <c r="G567" s="479"/>
    </row>
    <row r="568" spans="1:7" ht="42.75" customHeight="1">
      <c r="A568" s="473"/>
      <c r="B568" s="473" t="str">
        <f>B$40</f>
        <v>S1</v>
      </c>
      <c r="C568" s="412" t="s">
        <v>919</v>
      </c>
      <c r="D568" s="412"/>
      <c r="E568" s="412"/>
      <c r="F568" s="478" t="s">
        <v>577</v>
      </c>
      <c r="G568" s="479"/>
    </row>
    <row r="569" spans="1:7">
      <c r="A569" s="473"/>
      <c r="B569" s="473" t="str">
        <f>B$41</f>
        <v>S2</v>
      </c>
      <c r="C569" s="412"/>
      <c r="D569" s="412"/>
      <c r="E569" s="412"/>
      <c r="F569" s="478"/>
      <c r="G569" s="479"/>
    </row>
    <row r="570" spans="1:7">
      <c r="A570" s="473"/>
      <c r="B570" s="473" t="str">
        <f>B$42</f>
        <v>S3</v>
      </c>
      <c r="C570" s="412"/>
      <c r="D570" s="412"/>
      <c r="E570" s="412"/>
      <c r="F570" s="478"/>
      <c r="G570" s="479"/>
    </row>
    <row r="571" spans="1:7" hidden="1">
      <c r="A571" s="473"/>
      <c r="B571" s="473" t="str">
        <f>B$43</f>
        <v>S4</v>
      </c>
      <c r="C571" s="412"/>
      <c r="D571" s="412"/>
      <c r="E571" s="412"/>
      <c r="F571" s="478"/>
      <c r="G571" s="479"/>
    </row>
    <row r="573" spans="1:7">
      <c r="A573" s="473">
        <v>7.2</v>
      </c>
      <c r="B573" s="473"/>
      <c r="C573" s="475" t="s">
        <v>920</v>
      </c>
      <c r="D573" s="412"/>
      <c r="E573" s="412"/>
      <c r="F573" s="476"/>
      <c r="G573" s="412"/>
    </row>
    <row r="574" spans="1:7" ht="140.1">
      <c r="A574" s="473" t="s">
        <v>921</v>
      </c>
      <c r="B574" s="473"/>
      <c r="C574" s="475" t="s">
        <v>922</v>
      </c>
      <c r="D574" s="412" t="s">
        <v>923</v>
      </c>
      <c r="E574" s="412" t="s">
        <v>924</v>
      </c>
      <c r="F574" s="478"/>
      <c r="G574" s="479"/>
    </row>
    <row r="575" spans="1:7" ht="69.95">
      <c r="A575" s="473"/>
      <c r="B575" s="473" t="str">
        <f>B$39</f>
        <v>MA</v>
      </c>
      <c r="C575" s="412" t="s">
        <v>925</v>
      </c>
      <c r="D575" s="412"/>
      <c r="E575" s="412"/>
      <c r="F575" s="478" t="s">
        <v>577</v>
      </c>
      <c r="G575" s="479"/>
    </row>
    <row r="576" spans="1:7" ht="84">
      <c r="A576" s="473"/>
      <c r="B576" s="473" t="str">
        <f>B$40</f>
        <v>S1</v>
      </c>
      <c r="C576" s="475" t="s">
        <v>926</v>
      </c>
      <c r="D576" s="412"/>
      <c r="E576" s="412"/>
      <c r="F576" s="478" t="s">
        <v>577</v>
      </c>
      <c r="G576" s="479"/>
    </row>
    <row r="577" spans="1:7">
      <c r="A577" s="473"/>
      <c r="B577" s="473" t="str">
        <f>B$41</f>
        <v>S2</v>
      </c>
      <c r="C577" s="412"/>
      <c r="D577" s="412"/>
      <c r="E577" s="412"/>
      <c r="F577" s="478"/>
      <c r="G577" s="479"/>
    </row>
    <row r="578" spans="1:7">
      <c r="A578" s="473"/>
      <c r="B578" s="473" t="str">
        <f>B$42</f>
        <v>S3</v>
      </c>
      <c r="C578" s="412"/>
      <c r="D578" s="412"/>
      <c r="E578" s="412"/>
      <c r="F578" s="478"/>
      <c r="G578" s="479"/>
    </row>
    <row r="579" spans="1:7" hidden="1">
      <c r="A579" s="473"/>
      <c r="B579" s="473" t="str">
        <f>B$43</f>
        <v>S4</v>
      </c>
      <c r="C579" s="412"/>
      <c r="D579" s="412"/>
      <c r="E579" s="412"/>
      <c r="F579" s="478"/>
      <c r="G579" s="479"/>
    </row>
    <row r="581" spans="1:7" ht="168">
      <c r="A581" s="473" t="s">
        <v>927</v>
      </c>
      <c r="B581" s="473"/>
      <c r="C581" s="475" t="s">
        <v>928</v>
      </c>
      <c r="D581" s="412" t="s">
        <v>929</v>
      </c>
      <c r="E581" s="412" t="s">
        <v>930</v>
      </c>
      <c r="F581" s="478"/>
      <c r="G581" s="479"/>
    </row>
    <row r="582" spans="1:7">
      <c r="A582" s="473"/>
      <c r="B582" s="473" t="s">
        <v>19</v>
      </c>
      <c r="C582" s="475"/>
      <c r="D582" s="412"/>
      <c r="E582" s="412"/>
      <c r="F582" s="478"/>
      <c r="G582" s="479"/>
    </row>
    <row r="583" spans="1:7" ht="27.95">
      <c r="A583" s="473"/>
      <c r="B583" s="473" t="str">
        <f>B$39</f>
        <v>MA</v>
      </c>
      <c r="C583" s="412" t="s">
        <v>931</v>
      </c>
      <c r="D583" s="412"/>
      <c r="E583" s="412"/>
      <c r="F583" s="478" t="s">
        <v>577</v>
      </c>
      <c r="G583" s="479"/>
    </row>
    <row r="584" spans="1:7" ht="27.95">
      <c r="A584" s="473"/>
      <c r="B584" s="473" t="str">
        <f>B$40</f>
        <v>S1</v>
      </c>
      <c r="C584" s="412" t="s">
        <v>932</v>
      </c>
      <c r="D584" s="412"/>
      <c r="E584" s="412"/>
      <c r="F584" s="478" t="s">
        <v>577</v>
      </c>
      <c r="G584" s="479"/>
    </row>
    <row r="585" spans="1:7">
      <c r="A585" s="473"/>
      <c r="B585" s="473" t="str">
        <f>B$41</f>
        <v>S2</v>
      </c>
      <c r="C585" s="412"/>
      <c r="D585" s="412"/>
      <c r="E585" s="412"/>
      <c r="F585" s="478"/>
      <c r="G585" s="479"/>
    </row>
    <row r="586" spans="1:7">
      <c r="A586" s="473"/>
      <c r="B586" s="473" t="str">
        <f>B$42</f>
        <v>S3</v>
      </c>
      <c r="C586" s="412"/>
      <c r="D586" s="412"/>
      <c r="E586" s="412"/>
      <c r="F586" s="478"/>
      <c r="G586" s="479"/>
    </row>
    <row r="587" spans="1:7" hidden="1">
      <c r="A587" s="473"/>
      <c r="B587" s="473" t="str">
        <f>B$43</f>
        <v>S4</v>
      </c>
      <c r="C587" s="412"/>
      <c r="D587" s="412"/>
      <c r="E587" s="412"/>
      <c r="F587" s="478"/>
      <c r="G587" s="479"/>
    </row>
    <row r="589" spans="1:7">
      <c r="A589" s="473">
        <v>7.3</v>
      </c>
      <c r="B589" s="473"/>
      <c r="C589" s="475" t="s">
        <v>933</v>
      </c>
      <c r="D589" s="412"/>
      <c r="E589" s="412"/>
    </row>
    <row r="590" spans="1:7" ht="42">
      <c r="A590" s="473" t="s">
        <v>507</v>
      </c>
      <c r="B590" s="473"/>
      <c r="C590" s="475" t="s">
        <v>934</v>
      </c>
      <c r="D590" s="477" t="s">
        <v>935</v>
      </c>
      <c r="E590" s="412" t="s">
        <v>936</v>
      </c>
      <c r="F590" s="478"/>
      <c r="G590" s="479"/>
    </row>
    <row r="591" spans="1:7">
      <c r="A591" s="473"/>
      <c r="B591" s="473" t="s">
        <v>19</v>
      </c>
      <c r="C591" s="412"/>
      <c r="D591" s="412"/>
      <c r="E591" s="412"/>
      <c r="F591" s="478"/>
      <c r="G591" s="479"/>
    </row>
    <row r="592" spans="1:7" ht="98.1">
      <c r="A592" s="473"/>
      <c r="B592" s="473" t="str">
        <f>B$39</f>
        <v>MA</v>
      </c>
      <c r="C592" s="412" t="s">
        <v>937</v>
      </c>
      <c r="D592" s="412"/>
      <c r="E592" s="412"/>
      <c r="F592" s="478" t="s">
        <v>577</v>
      </c>
      <c r="G592" s="479"/>
    </row>
    <row r="593" spans="1:7" ht="42">
      <c r="A593" s="473"/>
      <c r="B593" s="473" t="str">
        <f>B$40</f>
        <v>S1</v>
      </c>
      <c r="C593" s="412" t="s">
        <v>938</v>
      </c>
      <c r="D593" s="412"/>
      <c r="E593" s="412"/>
      <c r="F593" s="548" t="s">
        <v>577</v>
      </c>
      <c r="G593" s="479"/>
    </row>
    <row r="594" spans="1:7">
      <c r="A594" s="473"/>
      <c r="B594" s="473" t="str">
        <f>B$41</f>
        <v>S2</v>
      </c>
      <c r="C594" s="412"/>
      <c r="D594" s="412"/>
      <c r="E594" s="412"/>
      <c r="F594" s="478"/>
      <c r="G594" s="479"/>
    </row>
    <row r="595" spans="1:7">
      <c r="A595" s="473"/>
      <c r="B595" s="473" t="str">
        <f>B$42</f>
        <v>S3</v>
      </c>
      <c r="C595" s="412"/>
      <c r="D595" s="412"/>
      <c r="E595" s="412"/>
      <c r="F595" s="478"/>
      <c r="G595" s="479"/>
    </row>
    <row r="596" spans="1:7" hidden="1">
      <c r="A596" s="473"/>
      <c r="B596" s="473" t="str">
        <f>B$43</f>
        <v>S4</v>
      </c>
      <c r="C596" s="412"/>
      <c r="D596" s="412"/>
      <c r="E596" s="412"/>
      <c r="F596" s="478"/>
      <c r="G596" s="479"/>
    </row>
    <row r="598" spans="1:7">
      <c r="A598" s="473">
        <v>7.4</v>
      </c>
      <c r="B598" s="473"/>
      <c r="C598" s="475" t="s">
        <v>939</v>
      </c>
      <c r="D598" s="412"/>
      <c r="E598" s="412"/>
      <c r="F598" s="476"/>
      <c r="G598" s="412"/>
    </row>
    <row r="599" spans="1:7" ht="182.1">
      <c r="A599" s="473" t="s">
        <v>508</v>
      </c>
      <c r="B599" s="473"/>
      <c r="C599" s="475" t="s">
        <v>940</v>
      </c>
      <c r="D599" s="412" t="s">
        <v>941</v>
      </c>
      <c r="E599" s="412" t="s">
        <v>942</v>
      </c>
      <c r="F599" s="476"/>
      <c r="G599" s="412"/>
    </row>
    <row r="600" spans="1:7">
      <c r="A600" s="473"/>
      <c r="B600" s="473" t="s">
        <v>19</v>
      </c>
      <c r="C600" s="412"/>
      <c r="D600" s="412"/>
      <c r="E600" s="412"/>
      <c r="F600" s="478"/>
      <c r="G600" s="479"/>
    </row>
    <row r="601" spans="1:7">
      <c r="A601" s="473"/>
      <c r="B601" s="473" t="str">
        <f>B$39</f>
        <v>MA</v>
      </c>
      <c r="C601" s="412" t="s">
        <v>943</v>
      </c>
      <c r="D601" s="412"/>
      <c r="E601" s="412"/>
      <c r="F601" s="478" t="s">
        <v>577</v>
      </c>
      <c r="G601" s="479"/>
    </row>
    <row r="602" spans="1:7" ht="56.1">
      <c r="A602" s="473"/>
      <c r="B602" s="473" t="str">
        <f>B$40</f>
        <v>S1</v>
      </c>
      <c r="C602" s="412" t="s">
        <v>944</v>
      </c>
      <c r="D602" s="412"/>
      <c r="E602" s="412"/>
      <c r="F602" s="478"/>
      <c r="G602" s="479"/>
    </row>
    <row r="603" spans="1:7">
      <c r="A603" s="473"/>
      <c r="B603" s="473" t="str">
        <f>B$41</f>
        <v>S2</v>
      </c>
      <c r="C603" s="412"/>
      <c r="D603" s="412"/>
      <c r="E603" s="412"/>
      <c r="F603" s="478"/>
      <c r="G603" s="479"/>
    </row>
    <row r="604" spans="1:7">
      <c r="A604" s="473"/>
      <c r="B604" s="473" t="str">
        <f>B$42</f>
        <v>S3</v>
      </c>
      <c r="C604" s="412"/>
      <c r="D604" s="412"/>
      <c r="E604" s="412"/>
      <c r="F604" s="478"/>
      <c r="G604" s="479"/>
    </row>
    <row r="605" spans="1:7" hidden="1">
      <c r="A605" s="473"/>
      <c r="B605" s="473" t="str">
        <f>B$43</f>
        <v>S4</v>
      </c>
      <c r="C605" s="412"/>
      <c r="D605" s="412"/>
      <c r="E605" s="412"/>
      <c r="F605" s="478"/>
      <c r="G605" s="479"/>
    </row>
    <row r="606" spans="1:7">
      <c r="A606" s="518"/>
      <c r="B606" s="463"/>
    </row>
    <row r="607" spans="1:7">
      <c r="A607" s="473">
        <v>7.5</v>
      </c>
      <c r="B607" s="473"/>
      <c r="C607" s="475" t="s">
        <v>945</v>
      </c>
      <c r="D607" s="412"/>
      <c r="E607" s="412"/>
      <c r="F607" s="476"/>
      <c r="G607" s="412"/>
    </row>
    <row r="608" spans="1:7" ht="98.1">
      <c r="A608" s="473" t="s">
        <v>328</v>
      </c>
      <c r="B608" s="473"/>
      <c r="C608" s="475" t="s">
        <v>329</v>
      </c>
      <c r="D608" s="477" t="s">
        <v>946</v>
      </c>
      <c r="E608" s="412" t="s">
        <v>947</v>
      </c>
      <c r="F608" s="476"/>
      <c r="G608" s="412"/>
    </row>
    <row r="609" spans="1:7">
      <c r="A609" s="473"/>
      <c r="B609" s="473" t="s">
        <v>19</v>
      </c>
      <c r="C609" s="412"/>
      <c r="D609" s="412"/>
      <c r="E609" s="412"/>
      <c r="F609" s="478"/>
      <c r="G609" s="479"/>
    </row>
    <row r="610" spans="1:7" s="494" customFormat="1" ht="111.95">
      <c r="A610" s="490"/>
      <c r="B610" s="490" t="str">
        <f>B$39</f>
        <v>MA</v>
      </c>
      <c r="C610" s="491" t="s">
        <v>948</v>
      </c>
      <c r="D610" s="491"/>
      <c r="E610" s="491"/>
      <c r="F610" s="492" t="s">
        <v>662</v>
      </c>
      <c r="G610" s="493" t="s">
        <v>949</v>
      </c>
    </row>
    <row r="611" spans="1:7" ht="174" customHeight="1">
      <c r="A611" s="473"/>
      <c r="B611" s="473" t="str">
        <f>B$40</f>
        <v>S1</v>
      </c>
      <c r="C611" s="412" t="s">
        <v>950</v>
      </c>
      <c r="D611" s="412"/>
      <c r="E611" s="412"/>
      <c r="F611" s="478" t="s">
        <v>577</v>
      </c>
      <c r="G611" s="479"/>
    </row>
    <row r="612" spans="1:7">
      <c r="A612" s="473"/>
      <c r="B612" s="473" t="str">
        <f>B$41</f>
        <v>S2</v>
      </c>
      <c r="C612" s="412"/>
      <c r="D612" s="412"/>
      <c r="E612" s="412"/>
      <c r="F612" s="478"/>
      <c r="G612" s="479"/>
    </row>
    <row r="613" spans="1:7">
      <c r="A613" s="473"/>
      <c r="B613" s="473" t="str">
        <f>B$42</f>
        <v>S3</v>
      </c>
      <c r="C613" s="412"/>
      <c r="D613" s="412"/>
      <c r="E613" s="412"/>
      <c r="F613" s="478"/>
      <c r="G613" s="479"/>
    </row>
    <row r="614" spans="1:7" hidden="1">
      <c r="A614" s="473"/>
      <c r="B614" s="473" t="str">
        <f>B$43</f>
        <v>S4</v>
      </c>
      <c r="C614" s="412"/>
      <c r="D614" s="412"/>
      <c r="E614" s="412"/>
      <c r="F614" s="478"/>
      <c r="G614" s="479"/>
    </row>
    <row r="616" spans="1:7">
      <c r="A616" s="482">
        <v>8</v>
      </c>
      <c r="B616" s="482"/>
      <c r="C616" s="469" t="s">
        <v>951</v>
      </c>
      <c r="D616" s="470"/>
      <c r="E616" s="470"/>
      <c r="F616" s="471"/>
      <c r="G616" s="470"/>
    </row>
    <row r="617" spans="1:7">
      <c r="A617" s="473">
        <v>8.1</v>
      </c>
      <c r="B617" s="473"/>
      <c r="C617" s="475" t="s">
        <v>952</v>
      </c>
      <c r="D617" s="412"/>
      <c r="E617" s="412"/>
      <c r="F617" s="476"/>
      <c r="G617" s="412"/>
    </row>
    <row r="618" spans="1:7" ht="378">
      <c r="A618" s="473" t="s">
        <v>953</v>
      </c>
      <c r="B618" s="473"/>
      <c r="C618" s="475" t="s">
        <v>954</v>
      </c>
      <c r="D618" s="477" t="s">
        <v>955</v>
      </c>
      <c r="E618" s="412" t="s">
        <v>956</v>
      </c>
      <c r="F618" s="476"/>
      <c r="G618" s="412"/>
    </row>
    <row r="619" spans="1:7">
      <c r="A619" s="473"/>
      <c r="B619" s="473" t="s">
        <v>19</v>
      </c>
      <c r="C619" s="412"/>
      <c r="D619" s="412"/>
      <c r="E619" s="412"/>
      <c r="F619" s="478"/>
      <c r="G619" s="479"/>
    </row>
    <row r="620" spans="1:7" ht="111.95">
      <c r="A620" s="473"/>
      <c r="B620" s="473" t="str">
        <f>B$39</f>
        <v>MA</v>
      </c>
      <c r="C620" s="412" t="s">
        <v>957</v>
      </c>
      <c r="D620" s="412"/>
      <c r="E620" s="412"/>
      <c r="F620" s="478" t="s">
        <v>577</v>
      </c>
      <c r="G620" s="479"/>
    </row>
    <row r="621" spans="1:7">
      <c r="A621" s="473"/>
      <c r="B621" s="473" t="str">
        <f>B$40</f>
        <v>S1</v>
      </c>
      <c r="C621" s="412"/>
      <c r="D621" s="412"/>
      <c r="E621" s="412"/>
      <c r="F621" s="478"/>
      <c r="G621" s="479"/>
    </row>
    <row r="622" spans="1:7">
      <c r="A622" s="473"/>
      <c r="B622" s="473" t="str">
        <f>B$41</f>
        <v>S2</v>
      </c>
      <c r="C622" s="412"/>
      <c r="D622" s="412"/>
      <c r="E622" s="412"/>
      <c r="F622" s="478"/>
      <c r="G622" s="479"/>
    </row>
    <row r="623" spans="1:7">
      <c r="A623" s="473"/>
      <c r="B623" s="473" t="str">
        <f>B$42</f>
        <v>S3</v>
      </c>
      <c r="C623" s="412"/>
      <c r="D623" s="412"/>
      <c r="E623" s="412"/>
      <c r="F623" s="478"/>
      <c r="G623" s="479"/>
    </row>
    <row r="624" spans="1:7" hidden="1">
      <c r="A624" s="473"/>
      <c r="B624" s="473" t="str">
        <f>B$43</f>
        <v>S4</v>
      </c>
      <c r="C624" s="412"/>
      <c r="D624" s="412"/>
      <c r="E624" s="412"/>
      <c r="F624" s="478"/>
      <c r="G624" s="479"/>
    </row>
    <row r="627" spans="1:7">
      <c r="A627" s="473">
        <v>8.1999999999999993</v>
      </c>
      <c r="B627" s="473"/>
      <c r="C627" s="475" t="s">
        <v>958</v>
      </c>
      <c r="D627" s="412"/>
      <c r="E627" s="412"/>
      <c r="F627" s="476"/>
      <c r="G627" s="412"/>
    </row>
    <row r="628" spans="1:7" ht="266.10000000000002">
      <c r="A628" s="473" t="s">
        <v>959</v>
      </c>
      <c r="B628" s="473"/>
      <c r="C628" s="475" t="s">
        <v>960</v>
      </c>
      <c r="D628" s="477" t="s">
        <v>961</v>
      </c>
      <c r="E628" s="412" t="s">
        <v>962</v>
      </c>
      <c r="F628" s="476"/>
      <c r="G628" s="412"/>
    </row>
    <row r="629" spans="1:7">
      <c r="A629" s="473"/>
      <c r="B629" s="473" t="s">
        <v>19</v>
      </c>
      <c r="C629" s="412"/>
      <c r="D629" s="412"/>
      <c r="E629" s="412"/>
      <c r="F629" s="478"/>
      <c r="G629" s="479"/>
    </row>
    <row r="630" spans="1:7" ht="42">
      <c r="A630" s="473"/>
      <c r="B630" s="473" t="str">
        <f>B$39</f>
        <v>MA</v>
      </c>
      <c r="C630" s="412" t="s">
        <v>963</v>
      </c>
      <c r="D630" s="412"/>
      <c r="E630" s="412"/>
      <c r="F630" s="478" t="s">
        <v>577</v>
      </c>
      <c r="G630" s="479"/>
    </row>
    <row r="631" spans="1:7">
      <c r="A631" s="473"/>
      <c r="B631" s="473" t="str">
        <f>B$40</f>
        <v>S1</v>
      </c>
      <c r="C631" s="412"/>
      <c r="D631" s="412"/>
      <c r="E631" s="412"/>
      <c r="F631" s="478"/>
      <c r="G631" s="479"/>
    </row>
    <row r="632" spans="1:7">
      <c r="A632" s="473"/>
      <c r="B632" s="473" t="str">
        <f>B$41</f>
        <v>S2</v>
      </c>
      <c r="C632" s="412"/>
      <c r="D632" s="412"/>
      <c r="E632" s="412"/>
      <c r="F632" s="478"/>
      <c r="G632" s="479"/>
    </row>
    <row r="633" spans="1:7">
      <c r="A633" s="473"/>
      <c r="B633" s="473" t="str">
        <f>B$42</f>
        <v>S3</v>
      </c>
      <c r="C633" s="412"/>
      <c r="D633" s="412"/>
      <c r="E633" s="412"/>
      <c r="F633" s="478"/>
      <c r="G633" s="479"/>
    </row>
    <row r="634" spans="1:7" hidden="1">
      <c r="A634" s="473"/>
      <c r="B634" s="473" t="str">
        <f>B$43</f>
        <v>S4</v>
      </c>
      <c r="C634" s="412"/>
      <c r="D634" s="412"/>
      <c r="E634" s="412"/>
      <c r="F634" s="478"/>
      <c r="G634" s="479"/>
    </row>
    <row r="636" spans="1:7" ht="182.1">
      <c r="A636" s="473" t="s">
        <v>964</v>
      </c>
      <c r="B636" s="473"/>
      <c r="C636" s="475" t="s">
        <v>965</v>
      </c>
      <c r="D636" s="412" t="s">
        <v>966</v>
      </c>
      <c r="E636" s="412" t="s">
        <v>967</v>
      </c>
      <c r="F636" s="478"/>
      <c r="G636" s="479"/>
    </row>
    <row r="637" spans="1:7">
      <c r="A637" s="473"/>
      <c r="B637" s="473" t="s">
        <v>19</v>
      </c>
      <c r="C637" s="412"/>
      <c r="D637" s="412"/>
      <c r="E637" s="412"/>
      <c r="F637" s="478"/>
      <c r="G637" s="479"/>
    </row>
    <row r="638" spans="1:7" ht="27.95">
      <c r="A638" s="473"/>
      <c r="B638" s="473" t="str">
        <f>B$39</f>
        <v>MA</v>
      </c>
      <c r="C638" s="412" t="s">
        <v>968</v>
      </c>
      <c r="D638" s="412"/>
      <c r="E638" s="412"/>
      <c r="F638" s="478" t="s">
        <v>577</v>
      </c>
      <c r="G638" s="479"/>
    </row>
    <row r="639" spans="1:7">
      <c r="A639" s="473"/>
      <c r="B639" s="473" t="str">
        <f>B$40</f>
        <v>S1</v>
      </c>
      <c r="C639" s="412"/>
      <c r="D639" s="412"/>
      <c r="E639" s="412"/>
      <c r="F639" s="478"/>
      <c r="G639" s="479"/>
    </row>
    <row r="640" spans="1:7">
      <c r="A640" s="473"/>
      <c r="B640" s="473" t="str">
        <f>B$41</f>
        <v>S2</v>
      </c>
      <c r="C640" s="412"/>
      <c r="D640" s="412"/>
      <c r="E640" s="412"/>
      <c r="F640" s="478"/>
      <c r="G640" s="479"/>
    </row>
    <row r="641" spans="1:7">
      <c r="A641" s="473"/>
      <c r="B641" s="473" t="str">
        <f>B$42</f>
        <v>S3</v>
      </c>
      <c r="C641" s="412"/>
      <c r="D641" s="412"/>
      <c r="E641" s="412"/>
      <c r="F641" s="478"/>
      <c r="G641" s="479"/>
    </row>
    <row r="642" spans="1:7" hidden="1">
      <c r="A642" s="473"/>
      <c r="B642" s="473" t="str">
        <f>B$43</f>
        <v>S4</v>
      </c>
      <c r="C642" s="412"/>
      <c r="D642" s="412"/>
      <c r="E642" s="412"/>
      <c r="F642" s="478"/>
      <c r="G642" s="479"/>
    </row>
    <row r="644" spans="1:7">
      <c r="A644" s="473">
        <v>8.3000000000000007</v>
      </c>
      <c r="B644" s="473"/>
      <c r="C644" s="475" t="s">
        <v>969</v>
      </c>
      <c r="D644" s="412"/>
      <c r="E644" s="412"/>
      <c r="F644" s="476"/>
      <c r="G644" s="412"/>
    </row>
    <row r="645" spans="1:7" ht="84">
      <c r="A645" s="473" t="s">
        <v>529</v>
      </c>
      <c r="B645" s="473"/>
      <c r="C645" s="475" t="s">
        <v>970</v>
      </c>
      <c r="D645" s="412" t="s">
        <v>971</v>
      </c>
      <c r="E645" s="412" t="s">
        <v>972</v>
      </c>
      <c r="F645" s="476"/>
      <c r="G645" s="412"/>
    </row>
    <row r="646" spans="1:7">
      <c r="A646" s="473"/>
      <c r="B646" s="473" t="s">
        <v>19</v>
      </c>
      <c r="C646" s="412"/>
      <c r="D646" s="412"/>
      <c r="E646" s="412"/>
      <c r="F646" s="478"/>
      <c r="G646" s="479"/>
    </row>
    <row r="647" spans="1:7">
      <c r="A647" s="473"/>
      <c r="B647" s="473" t="str">
        <f>B$39</f>
        <v>MA</v>
      </c>
      <c r="C647" s="412" t="s">
        <v>973</v>
      </c>
      <c r="D647" s="412"/>
      <c r="E647" s="412"/>
      <c r="F647" s="478" t="s">
        <v>577</v>
      </c>
      <c r="G647" s="479"/>
    </row>
    <row r="648" spans="1:7">
      <c r="A648" s="473"/>
      <c r="B648" s="473" t="str">
        <f>B$40</f>
        <v>S1</v>
      </c>
      <c r="C648" s="412"/>
      <c r="D648" s="412"/>
      <c r="E648" s="412"/>
      <c r="F648" s="478"/>
      <c r="G648" s="479"/>
    </row>
    <row r="649" spans="1:7">
      <c r="A649" s="473"/>
      <c r="B649" s="473" t="str">
        <f>B$41</f>
        <v>S2</v>
      </c>
      <c r="C649" s="412"/>
      <c r="D649" s="412"/>
      <c r="E649" s="412"/>
      <c r="F649" s="478"/>
      <c r="G649" s="479"/>
    </row>
    <row r="650" spans="1:7">
      <c r="A650" s="473"/>
      <c r="B650" s="473" t="str">
        <f>B$42</f>
        <v>S3</v>
      </c>
      <c r="C650" s="412"/>
      <c r="D650" s="412"/>
      <c r="E650" s="412"/>
      <c r="F650" s="478"/>
      <c r="G650" s="479"/>
    </row>
    <row r="651" spans="1:7" hidden="1">
      <c r="A651" s="473"/>
      <c r="B651" s="473" t="str">
        <f>B$43</f>
        <v>S4</v>
      </c>
      <c r="C651" s="412"/>
      <c r="D651" s="412"/>
      <c r="E651" s="412"/>
      <c r="F651" s="478"/>
      <c r="G651" s="479"/>
    </row>
    <row r="653" spans="1:7">
      <c r="A653" s="473">
        <v>8.4</v>
      </c>
      <c r="B653" s="473"/>
      <c r="C653" s="475" t="s">
        <v>974</v>
      </c>
      <c r="D653" s="412"/>
      <c r="E653" s="412"/>
      <c r="F653" s="476"/>
      <c r="G653" s="412"/>
    </row>
    <row r="654" spans="1:7" ht="42">
      <c r="A654" s="473" t="s">
        <v>530</v>
      </c>
      <c r="B654" s="473"/>
      <c r="C654" s="475" t="s">
        <v>975</v>
      </c>
      <c r="D654" s="412" t="s">
        <v>976</v>
      </c>
      <c r="E654" s="412"/>
      <c r="F654" s="476"/>
      <c r="G654" s="412"/>
    </row>
    <row r="655" spans="1:7">
      <c r="A655" s="473"/>
      <c r="B655" s="473" t="s">
        <v>19</v>
      </c>
      <c r="C655" s="412"/>
      <c r="D655" s="412"/>
      <c r="E655" s="412"/>
      <c r="F655" s="478"/>
      <c r="G655" s="479"/>
    </row>
    <row r="656" spans="1:7" ht="27.95">
      <c r="A656" s="473"/>
      <c r="B656" s="473" t="str">
        <f>B$39</f>
        <v>MA</v>
      </c>
      <c r="C656" s="412" t="s">
        <v>977</v>
      </c>
      <c r="D656" s="412"/>
      <c r="E656" s="412"/>
      <c r="F656" s="476" t="s">
        <v>577</v>
      </c>
      <c r="G656" s="412"/>
    </row>
    <row r="657" spans="1:7">
      <c r="A657" s="473"/>
      <c r="B657" s="473" t="str">
        <f>B$40</f>
        <v>S1</v>
      </c>
      <c r="C657" s="412"/>
      <c r="D657" s="412"/>
      <c r="E657" s="412"/>
      <c r="F657" s="478"/>
      <c r="G657" s="479"/>
    </row>
    <row r="658" spans="1:7">
      <c r="A658" s="473"/>
      <c r="B658" s="473" t="str">
        <f>B$41</f>
        <v>S2</v>
      </c>
      <c r="C658" s="412"/>
      <c r="D658" s="412"/>
      <c r="E658" s="412"/>
      <c r="F658" s="478"/>
      <c r="G658" s="479"/>
    </row>
    <row r="659" spans="1:7">
      <c r="A659" s="473"/>
      <c r="B659" s="473" t="str">
        <f>B$42</f>
        <v>S3</v>
      </c>
      <c r="C659" s="412"/>
      <c r="D659" s="412"/>
      <c r="E659" s="412"/>
      <c r="F659" s="478"/>
      <c r="G659" s="479"/>
    </row>
    <row r="660" spans="1:7" hidden="1">
      <c r="A660" s="473"/>
      <c r="B660" s="473" t="str">
        <f>B$43</f>
        <v>S4</v>
      </c>
      <c r="C660" s="412"/>
      <c r="D660" s="412"/>
      <c r="E660" s="412"/>
      <c r="F660" s="478"/>
      <c r="G660" s="479"/>
    </row>
  </sheetData>
  <autoFilter ref="A33:G660" xr:uid="{D4ADA152-A0E8-4EE7-951F-F230AC052FF6}">
    <filterColumn colId="1">
      <filters blank="1">
        <filter val="MA"/>
        <filter val="PA"/>
        <filter val="S1"/>
        <filter val="S2"/>
        <filter val="S3"/>
      </filters>
    </filterColumn>
  </autoFilter>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FA81-827A-46FD-9514-4736354A6CE1}">
  <dimension ref="A1:N9"/>
  <sheetViews>
    <sheetView view="pageBreakPreview" zoomScaleNormal="100" zoomScaleSheetLayoutView="100" workbookViewId="0">
      <selection activeCell="D19" sqref="D19"/>
    </sheetView>
  </sheetViews>
  <sheetFormatPr defaultRowHeight="14.1"/>
  <cols>
    <col min="1" max="1" width="62.42578125" customWidth="1"/>
    <col min="2" max="9" width="8.5703125" customWidth="1"/>
  </cols>
  <sheetData>
    <row r="1" spans="1:14" ht="131.1" customHeight="1">
      <c r="A1" s="519" t="s">
        <v>548</v>
      </c>
      <c r="B1" s="520" t="s">
        <v>978</v>
      </c>
      <c r="C1" s="521" t="s">
        <v>20</v>
      </c>
      <c r="D1" s="521" t="s">
        <v>24</v>
      </c>
      <c r="E1" s="521" t="s">
        <v>28</v>
      </c>
      <c r="F1" s="521" t="s">
        <v>29</v>
      </c>
      <c r="G1" s="521" t="s">
        <v>30</v>
      </c>
      <c r="H1" s="521" t="s">
        <v>979</v>
      </c>
      <c r="I1" s="270"/>
      <c r="J1" s="270"/>
      <c r="K1" s="270"/>
      <c r="L1" s="270"/>
      <c r="M1" s="270"/>
      <c r="N1" s="270"/>
    </row>
    <row r="2" spans="1:14" ht="64.5" customHeight="1">
      <c r="A2" s="469" t="s">
        <v>571</v>
      </c>
      <c r="B2" s="522">
        <v>1</v>
      </c>
      <c r="C2" s="523" t="s">
        <v>980</v>
      </c>
      <c r="D2" s="523" t="s">
        <v>980</v>
      </c>
      <c r="E2" s="523"/>
      <c r="F2" s="523" t="s">
        <v>980</v>
      </c>
      <c r="G2" s="523" t="s">
        <v>980</v>
      </c>
      <c r="H2" s="523" t="s">
        <v>980</v>
      </c>
    </row>
    <row r="3" spans="1:14">
      <c r="A3" s="469" t="s">
        <v>601</v>
      </c>
      <c r="B3" s="522">
        <v>2</v>
      </c>
      <c r="C3" s="523" t="s">
        <v>980</v>
      </c>
      <c r="D3" s="523" t="s">
        <v>980</v>
      </c>
      <c r="E3" s="523" t="s">
        <v>980</v>
      </c>
      <c r="F3" s="524"/>
      <c r="G3" s="523"/>
      <c r="H3" s="523" t="s">
        <v>980</v>
      </c>
    </row>
    <row r="4" spans="1:14" ht="23.85" customHeight="1">
      <c r="A4" s="469" t="s">
        <v>671</v>
      </c>
      <c r="B4" s="522">
        <v>3</v>
      </c>
      <c r="C4" s="523" t="s">
        <v>980</v>
      </c>
      <c r="D4" s="524"/>
      <c r="E4" s="523" t="s">
        <v>980</v>
      </c>
      <c r="F4" s="524"/>
      <c r="G4" s="524"/>
      <c r="H4" s="523" t="s">
        <v>980</v>
      </c>
    </row>
    <row r="5" spans="1:14">
      <c r="A5" s="469" t="s">
        <v>734</v>
      </c>
      <c r="B5" s="522">
        <v>4</v>
      </c>
      <c r="C5" s="523" t="s">
        <v>980</v>
      </c>
      <c r="D5" s="524"/>
      <c r="E5" s="32"/>
      <c r="F5" s="523"/>
      <c r="G5" s="523" t="s">
        <v>980</v>
      </c>
      <c r="H5" s="523" t="s">
        <v>980</v>
      </c>
    </row>
    <row r="6" spans="1:14" ht="21" customHeight="1">
      <c r="A6" s="469" t="s">
        <v>778</v>
      </c>
      <c r="B6" s="522">
        <v>5</v>
      </c>
      <c r="C6" s="523" t="s">
        <v>980</v>
      </c>
      <c r="D6" s="523"/>
      <c r="E6" s="523" t="s">
        <v>980</v>
      </c>
      <c r="F6" s="523" t="s">
        <v>980</v>
      </c>
      <c r="G6" s="524"/>
      <c r="H6" s="523" t="s">
        <v>980</v>
      </c>
    </row>
    <row r="7" spans="1:14" ht="25.35" customHeight="1">
      <c r="A7" s="469" t="s">
        <v>855</v>
      </c>
      <c r="B7" s="522">
        <v>6</v>
      </c>
      <c r="C7" s="523" t="s">
        <v>980</v>
      </c>
      <c r="D7" s="523" t="s">
        <v>980</v>
      </c>
      <c r="E7" s="523"/>
      <c r="F7" s="523" t="s">
        <v>980</v>
      </c>
      <c r="G7" s="524"/>
      <c r="H7" s="523" t="s">
        <v>980</v>
      </c>
    </row>
    <row r="8" spans="1:14" ht="19.350000000000001" customHeight="1">
      <c r="A8" s="469" t="s">
        <v>906</v>
      </c>
      <c r="B8" s="522">
        <v>7</v>
      </c>
      <c r="C8" s="523" t="s">
        <v>980</v>
      </c>
      <c r="D8" s="523"/>
      <c r="E8" s="524"/>
      <c r="F8" s="524"/>
      <c r="G8" s="523" t="s">
        <v>980</v>
      </c>
      <c r="H8" s="523" t="s">
        <v>980</v>
      </c>
    </row>
    <row r="9" spans="1:14" ht="19.5" customHeight="1">
      <c r="A9" s="469" t="s">
        <v>951</v>
      </c>
      <c r="B9" s="522">
        <v>8</v>
      </c>
      <c r="C9" s="523" t="s">
        <v>980</v>
      </c>
      <c r="D9" s="524"/>
      <c r="E9" s="524"/>
      <c r="F9" s="523" t="s">
        <v>980</v>
      </c>
      <c r="G9" s="524"/>
      <c r="H9" s="523" t="s">
        <v>980</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32F18-0132-4A24-B514-ACD3768E24DE}">
  <dimension ref="A1:J36"/>
  <sheetViews>
    <sheetView view="pageBreakPreview" zoomScaleNormal="100" zoomScaleSheetLayoutView="100" workbookViewId="0">
      <selection activeCell="D19" sqref="D19"/>
    </sheetView>
  </sheetViews>
  <sheetFormatPr defaultColWidth="9.42578125" defaultRowHeight="14.1"/>
  <cols>
    <col min="1" max="1" width="8.42578125" style="33" customWidth="1"/>
    <col min="2" max="2" width="13.42578125" style="33" customWidth="1"/>
    <col min="3" max="3" width="5.42578125" style="33" customWidth="1"/>
    <col min="4" max="4" width="11" style="33" customWidth="1"/>
    <col min="5" max="5" width="11.5703125" style="33" customWidth="1"/>
    <col min="6" max="6" width="9.42578125" style="33" customWidth="1"/>
    <col min="7" max="7" width="10.42578125" style="33" customWidth="1"/>
    <col min="8" max="8" width="58" style="33" customWidth="1"/>
    <col min="9" max="9" width="35.42578125" style="33" customWidth="1"/>
    <col min="10" max="10" width="3.5703125" style="75" customWidth="1"/>
    <col min="11" max="16384" width="9.42578125" style="32"/>
  </cols>
  <sheetData>
    <row r="1" spans="1:9" ht="15" customHeight="1">
      <c r="A1" s="310" t="s">
        <v>981</v>
      </c>
      <c r="B1" s="311"/>
      <c r="C1" s="308"/>
      <c r="D1" s="308"/>
      <c r="E1" s="308"/>
      <c r="F1" s="308"/>
      <c r="G1" s="308"/>
      <c r="H1" s="308"/>
      <c r="I1" s="309"/>
    </row>
    <row r="2" spans="1:9" ht="76.5" customHeight="1">
      <c r="A2" s="73" t="s">
        <v>982</v>
      </c>
      <c r="B2" s="312" t="s">
        <v>983</v>
      </c>
      <c r="C2" s="313" t="s">
        <v>984</v>
      </c>
      <c r="D2" s="74" t="s">
        <v>985</v>
      </c>
      <c r="E2" s="74" t="s">
        <v>986</v>
      </c>
      <c r="F2" s="74" t="s">
        <v>281</v>
      </c>
      <c r="G2" s="74" t="s">
        <v>987</v>
      </c>
      <c r="H2" s="74" t="s">
        <v>988</v>
      </c>
      <c r="I2" s="74" t="s">
        <v>989</v>
      </c>
    </row>
    <row r="3" spans="1:9">
      <c r="A3" s="314" t="s">
        <v>20</v>
      </c>
      <c r="B3" s="314"/>
      <c r="C3" s="314"/>
      <c r="D3" s="314"/>
      <c r="E3" s="314"/>
      <c r="F3" s="314"/>
      <c r="G3" s="314"/>
      <c r="H3" s="315" t="s">
        <v>990</v>
      </c>
      <c r="I3" s="315" t="s">
        <v>559</v>
      </c>
    </row>
    <row r="4" spans="1:9">
      <c r="A4" s="314" t="s">
        <v>24</v>
      </c>
      <c r="B4" s="314"/>
      <c r="C4" s="314"/>
      <c r="D4" s="314"/>
      <c r="E4" s="314"/>
      <c r="F4" s="314"/>
      <c r="G4" s="314"/>
      <c r="H4" s="315" t="s">
        <v>990</v>
      </c>
      <c r="I4" s="315" t="s">
        <v>559</v>
      </c>
    </row>
    <row r="5" spans="1:9">
      <c r="A5" s="316"/>
      <c r="B5" s="316"/>
      <c r="C5" s="316"/>
      <c r="D5" s="316"/>
      <c r="E5" s="316"/>
      <c r="F5" s="316"/>
      <c r="G5" s="316"/>
      <c r="H5" s="317"/>
      <c r="I5" s="317"/>
    </row>
    <row r="6" spans="1:9">
      <c r="A6" s="316"/>
      <c r="B6" s="316"/>
      <c r="C6" s="316"/>
      <c r="D6" s="316"/>
      <c r="E6" s="316"/>
      <c r="F6" s="316"/>
      <c r="G6" s="316"/>
      <c r="H6" s="317"/>
      <c r="I6" s="317"/>
    </row>
    <row r="7" spans="1:9">
      <c r="A7" s="316"/>
      <c r="B7" s="316"/>
      <c r="C7" s="316"/>
      <c r="D7" s="316"/>
      <c r="E7" s="316"/>
      <c r="F7" s="316"/>
      <c r="G7" s="316"/>
      <c r="H7" s="317"/>
      <c r="I7" s="317"/>
    </row>
    <row r="8" spans="1:9">
      <c r="A8" s="316"/>
      <c r="B8" s="316"/>
      <c r="C8" s="316"/>
      <c r="D8" s="316"/>
      <c r="E8" s="316"/>
      <c r="F8" s="316"/>
      <c r="G8" s="316"/>
      <c r="H8" s="317"/>
      <c r="I8" s="317"/>
    </row>
    <row r="9" spans="1:9">
      <c r="A9" s="316"/>
      <c r="B9" s="316"/>
      <c r="C9" s="316"/>
      <c r="D9" s="316"/>
      <c r="E9" s="316"/>
      <c r="F9" s="316"/>
      <c r="G9" s="316"/>
      <c r="H9" s="317"/>
      <c r="I9" s="317"/>
    </row>
    <row r="10" spans="1:9">
      <c r="A10" s="316"/>
      <c r="B10" s="316"/>
      <c r="C10" s="316"/>
      <c r="D10" s="316"/>
      <c r="E10" s="316"/>
      <c r="F10" s="316"/>
      <c r="G10" s="316"/>
      <c r="H10" s="317"/>
      <c r="I10" s="317"/>
    </row>
    <row r="11" spans="1:9">
      <c r="A11" s="316"/>
      <c r="B11" s="316"/>
      <c r="C11" s="316"/>
      <c r="D11" s="316"/>
      <c r="E11" s="316"/>
      <c r="F11" s="316"/>
      <c r="G11" s="316"/>
      <c r="H11" s="317"/>
      <c r="I11" s="317"/>
    </row>
    <row r="12" spans="1:9">
      <c r="A12" s="316"/>
      <c r="B12" s="316"/>
      <c r="C12" s="316"/>
      <c r="D12" s="316"/>
      <c r="E12" s="316"/>
      <c r="F12" s="316"/>
      <c r="G12" s="316"/>
      <c r="H12" s="317"/>
      <c r="I12" s="317"/>
    </row>
    <row r="13" spans="1:9">
      <c r="A13" s="316"/>
      <c r="B13" s="316"/>
      <c r="C13" s="316"/>
      <c r="D13" s="316"/>
      <c r="E13" s="316"/>
      <c r="F13" s="316"/>
      <c r="G13" s="316"/>
      <c r="H13" s="317"/>
      <c r="I13" s="317"/>
    </row>
    <row r="14" spans="1:9">
      <c r="A14" s="316"/>
      <c r="B14" s="316"/>
      <c r="C14" s="316"/>
      <c r="D14" s="316"/>
      <c r="E14" s="316"/>
      <c r="F14" s="316"/>
      <c r="G14" s="316"/>
      <c r="H14" s="317"/>
      <c r="I14" s="317"/>
    </row>
    <row r="15" spans="1:9">
      <c r="A15" s="316"/>
      <c r="B15" s="316"/>
      <c r="C15" s="316"/>
      <c r="D15" s="316"/>
      <c r="E15" s="316"/>
      <c r="F15" s="316"/>
      <c r="G15" s="316"/>
      <c r="H15" s="317"/>
      <c r="I15" s="317"/>
    </row>
    <row r="16" spans="1:9">
      <c r="A16" s="316"/>
      <c r="B16" s="316"/>
      <c r="C16" s="316"/>
      <c r="D16" s="316"/>
      <c r="E16" s="316"/>
      <c r="F16" s="316"/>
      <c r="G16" s="316"/>
      <c r="H16" s="317"/>
      <c r="I16" s="317"/>
    </row>
    <row r="17" spans="1:9">
      <c r="A17" s="316"/>
      <c r="B17" s="316"/>
      <c r="C17" s="316"/>
      <c r="D17" s="316"/>
      <c r="E17" s="316"/>
      <c r="F17" s="316"/>
      <c r="G17" s="316"/>
      <c r="H17" s="317"/>
      <c r="I17" s="317"/>
    </row>
    <row r="18" spans="1:9">
      <c r="A18" s="316"/>
      <c r="B18" s="316"/>
      <c r="C18" s="316"/>
      <c r="D18" s="316"/>
      <c r="E18" s="316"/>
      <c r="F18" s="316"/>
      <c r="G18" s="316"/>
      <c r="H18" s="317"/>
      <c r="I18" s="317"/>
    </row>
    <row r="19" spans="1:9">
      <c r="A19" s="316"/>
      <c r="B19" s="316"/>
      <c r="C19" s="316"/>
      <c r="D19" s="316"/>
      <c r="E19" s="316"/>
      <c r="F19" s="316"/>
      <c r="G19" s="316"/>
      <c r="H19" s="317"/>
      <c r="I19" s="317"/>
    </row>
    <row r="20" spans="1:9">
      <c r="A20" s="316"/>
      <c r="B20" s="316"/>
      <c r="C20" s="316"/>
      <c r="D20" s="316"/>
      <c r="E20" s="316"/>
      <c r="F20" s="316"/>
      <c r="G20" s="316"/>
      <c r="H20" s="317"/>
      <c r="I20" s="317"/>
    </row>
    <row r="21" spans="1:9">
      <c r="A21" s="316"/>
      <c r="B21" s="316"/>
      <c r="C21" s="316"/>
      <c r="D21" s="316"/>
      <c r="E21" s="316"/>
      <c r="F21" s="316"/>
      <c r="G21" s="316"/>
      <c r="H21" s="317"/>
      <c r="I21" s="317"/>
    </row>
    <row r="22" spans="1:9">
      <c r="A22" s="316"/>
      <c r="B22" s="316"/>
      <c r="C22" s="316"/>
      <c r="D22" s="316"/>
      <c r="E22" s="316"/>
      <c r="F22" s="316"/>
      <c r="G22" s="316"/>
      <c r="H22" s="317"/>
      <c r="I22" s="317"/>
    </row>
    <row r="23" spans="1:9">
      <c r="A23" s="316"/>
      <c r="B23" s="316"/>
      <c r="C23" s="316"/>
      <c r="D23" s="316"/>
      <c r="E23" s="316"/>
      <c r="F23" s="316"/>
      <c r="G23" s="316"/>
      <c r="H23" s="317"/>
      <c r="I23" s="317"/>
    </row>
    <row r="24" spans="1:9">
      <c r="A24" s="316"/>
      <c r="B24" s="316"/>
      <c r="C24" s="316"/>
      <c r="D24" s="316"/>
      <c r="E24" s="316"/>
      <c r="F24" s="316"/>
      <c r="G24" s="316"/>
      <c r="H24" s="317"/>
      <c r="I24" s="317"/>
    </row>
    <row r="25" spans="1:9">
      <c r="A25" s="316"/>
      <c r="B25" s="316"/>
      <c r="C25" s="316"/>
      <c r="D25" s="316"/>
      <c r="E25" s="316"/>
      <c r="F25" s="316"/>
      <c r="G25" s="316"/>
      <c r="H25" s="317"/>
      <c r="I25" s="317"/>
    </row>
    <row r="26" spans="1:9">
      <c r="A26" s="316"/>
      <c r="B26" s="316"/>
      <c r="C26" s="316"/>
      <c r="D26" s="316"/>
      <c r="E26" s="316"/>
      <c r="F26" s="316"/>
      <c r="G26" s="316"/>
      <c r="H26" s="317"/>
      <c r="I26" s="317"/>
    </row>
    <row r="27" spans="1:9">
      <c r="A27" s="316"/>
      <c r="B27" s="316"/>
      <c r="C27" s="316"/>
      <c r="D27" s="316"/>
      <c r="E27" s="316"/>
      <c r="F27" s="316"/>
      <c r="G27" s="316"/>
      <c r="H27" s="317"/>
      <c r="I27" s="317"/>
    </row>
    <row r="28" spans="1:9">
      <c r="A28" s="316"/>
      <c r="B28" s="316"/>
      <c r="C28" s="316"/>
      <c r="D28" s="316"/>
      <c r="E28" s="316"/>
      <c r="F28" s="316"/>
      <c r="G28" s="316"/>
      <c r="H28" s="317"/>
      <c r="I28" s="317"/>
    </row>
    <row r="29" spans="1:9">
      <c r="A29" s="316"/>
      <c r="B29" s="316"/>
      <c r="C29" s="316"/>
      <c r="D29" s="316"/>
      <c r="E29" s="316"/>
      <c r="F29" s="316"/>
      <c r="G29" s="316"/>
      <c r="H29" s="317"/>
      <c r="I29" s="317"/>
    </row>
    <row r="30" spans="1:9">
      <c r="A30" s="316"/>
      <c r="B30" s="316"/>
      <c r="C30" s="316"/>
      <c r="D30" s="316"/>
      <c r="E30" s="316"/>
      <c r="F30" s="316"/>
      <c r="G30" s="316"/>
      <c r="H30" s="317"/>
      <c r="I30" s="316"/>
    </row>
    <row r="31" spans="1:9">
      <c r="A31" s="316"/>
      <c r="B31" s="316"/>
      <c r="C31" s="316"/>
      <c r="D31" s="316"/>
      <c r="E31" s="316"/>
      <c r="F31" s="316"/>
      <c r="G31" s="316"/>
      <c r="H31" s="317"/>
      <c r="I31" s="316"/>
    </row>
    <row r="32" spans="1:9">
      <c r="A32" s="316"/>
      <c r="B32" s="316"/>
      <c r="C32" s="316"/>
      <c r="D32" s="316"/>
      <c r="E32" s="316"/>
      <c r="F32" s="316"/>
      <c r="G32" s="316"/>
      <c r="H32" s="317"/>
      <c r="I32" s="316"/>
    </row>
    <row r="33" spans="8:8">
      <c r="H33" s="318"/>
    </row>
    <row r="34" spans="8:8">
      <c r="H34" s="318"/>
    </row>
    <row r="35" spans="8:8">
      <c r="H35" s="318"/>
    </row>
    <row r="36" spans="8:8">
      <c r="H36" s="318"/>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D0DF-E155-45A8-894E-5035C10D4A62}">
  <dimension ref="A1:D40"/>
  <sheetViews>
    <sheetView view="pageBreakPreview" topLeftCell="A5" zoomScaleNormal="100" zoomScaleSheetLayoutView="100" workbookViewId="0">
      <selection activeCell="D19" sqref="D19"/>
    </sheetView>
  </sheetViews>
  <sheetFormatPr defaultColWidth="9.42578125" defaultRowHeight="14.1"/>
  <cols>
    <col min="1" max="1" width="24.42578125" style="32" customWidth="1"/>
    <col min="2" max="2" width="27.42578125" style="32" customWidth="1"/>
    <col min="3" max="3" width="20.42578125" style="32" customWidth="1"/>
    <col min="4" max="16384" width="9.42578125" style="32"/>
  </cols>
  <sheetData>
    <row r="1" spans="1:4" ht="21" customHeight="1">
      <c r="A1" s="72" t="s">
        <v>991</v>
      </c>
      <c r="B1" s="525" t="s">
        <v>992</v>
      </c>
    </row>
    <row r="2" spans="1:4" ht="28.5" customHeight="1">
      <c r="A2" s="592" t="s">
        <v>993</v>
      </c>
      <c r="B2" s="592"/>
      <c r="C2" s="592"/>
      <c r="D2" s="175"/>
    </row>
    <row r="3" spans="1:4" ht="12.75" customHeight="1">
      <c r="A3" s="406"/>
      <c r="B3" s="406"/>
      <c r="C3" s="406"/>
      <c r="D3" s="175"/>
    </row>
    <row r="4" spans="1:4">
      <c r="A4" s="72" t="s">
        <v>994</v>
      </c>
      <c r="B4" s="72" t="s">
        <v>995</v>
      </c>
      <c r="C4" s="72" t="s">
        <v>996</v>
      </c>
    </row>
    <row r="6" spans="1:4">
      <c r="A6" s="72" t="s">
        <v>997</v>
      </c>
    </row>
    <row r="7" spans="1:4">
      <c r="A7" s="32" t="s">
        <v>998</v>
      </c>
      <c r="B7" s="81" t="s">
        <v>999</v>
      </c>
      <c r="C7" s="32" t="s">
        <v>577</v>
      </c>
    </row>
    <row r="8" spans="1:4">
      <c r="A8" s="32" t="s">
        <v>1000</v>
      </c>
      <c r="B8" s="81" t="s">
        <v>1001</v>
      </c>
      <c r="C8" s="32" t="s">
        <v>577</v>
      </c>
    </row>
    <row r="9" spans="1:4">
      <c r="A9" s="32" t="s">
        <v>1002</v>
      </c>
      <c r="B9" s="81" t="s">
        <v>1003</v>
      </c>
      <c r="C9" s="32" t="s">
        <v>577</v>
      </c>
    </row>
    <row r="10" spans="1:4">
      <c r="A10" s="32" t="s">
        <v>1004</v>
      </c>
      <c r="B10" s="81" t="s">
        <v>1005</v>
      </c>
      <c r="C10" s="32" t="s">
        <v>577</v>
      </c>
    </row>
    <row r="11" spans="1:4">
      <c r="A11" s="32" t="s">
        <v>1006</v>
      </c>
      <c r="B11" s="81" t="s">
        <v>1007</v>
      </c>
      <c r="C11" s="32" t="s">
        <v>577</v>
      </c>
    </row>
    <row r="12" spans="1:4">
      <c r="A12" s="32" t="s">
        <v>1008</v>
      </c>
      <c r="B12" s="81" t="s">
        <v>1009</v>
      </c>
      <c r="C12" s="32" t="s">
        <v>577</v>
      </c>
    </row>
    <row r="13" spans="1:4">
      <c r="A13" s="32" t="s">
        <v>1010</v>
      </c>
      <c r="B13" s="81" t="s">
        <v>1011</v>
      </c>
      <c r="C13" s="32" t="s">
        <v>577</v>
      </c>
    </row>
    <row r="14" spans="1:4">
      <c r="A14" s="32" t="s">
        <v>1012</v>
      </c>
      <c r="B14" s="81" t="s">
        <v>1013</v>
      </c>
      <c r="C14" s="32" t="s">
        <v>577</v>
      </c>
    </row>
    <row r="15" spans="1:4">
      <c r="A15" s="32" t="s">
        <v>1014</v>
      </c>
      <c r="B15" s="81" t="s">
        <v>1015</v>
      </c>
      <c r="C15" s="32" t="s">
        <v>577</v>
      </c>
    </row>
    <row r="16" spans="1:4">
      <c r="A16" s="32" t="s">
        <v>1016</v>
      </c>
      <c r="B16" s="81" t="s">
        <v>1017</v>
      </c>
      <c r="C16" s="32" t="s">
        <v>577</v>
      </c>
    </row>
    <row r="17" spans="1:3">
      <c r="A17" s="32" t="s">
        <v>1018</v>
      </c>
      <c r="B17" s="81" t="s">
        <v>1019</v>
      </c>
    </row>
    <row r="18" spans="1:3">
      <c r="A18" s="32" t="s">
        <v>1020</v>
      </c>
      <c r="B18" s="81" t="s">
        <v>1021</v>
      </c>
    </row>
    <row r="19" spans="1:3">
      <c r="A19" s="32" t="s">
        <v>1022</v>
      </c>
      <c r="B19" s="81" t="s">
        <v>1023</v>
      </c>
      <c r="C19" s="32" t="s">
        <v>577</v>
      </c>
    </row>
    <row r="20" spans="1:3">
      <c r="A20" s="32" t="s">
        <v>1024</v>
      </c>
      <c r="B20" s="81" t="s">
        <v>1025</v>
      </c>
      <c r="C20" s="32" t="s">
        <v>577</v>
      </c>
    </row>
    <row r="21" spans="1:3">
      <c r="A21" s="32" t="s">
        <v>1026</v>
      </c>
      <c r="B21" s="81"/>
      <c r="C21" s="32" t="s">
        <v>577</v>
      </c>
    </row>
    <row r="22" spans="1:3">
      <c r="B22" s="81"/>
    </row>
    <row r="23" spans="1:3">
      <c r="A23" s="72" t="s">
        <v>1027</v>
      </c>
      <c r="B23" s="81"/>
    </row>
    <row r="24" spans="1:3">
      <c r="A24" s="32" t="s">
        <v>1028</v>
      </c>
      <c r="B24" s="81" t="s">
        <v>1029</v>
      </c>
    </row>
    <row r="25" spans="1:3">
      <c r="A25" s="32" t="s">
        <v>1030</v>
      </c>
      <c r="B25" s="81" t="s">
        <v>1031</v>
      </c>
      <c r="C25" s="32" t="s">
        <v>577</v>
      </c>
    </row>
    <row r="26" spans="1:3">
      <c r="A26" s="32" t="s">
        <v>1032</v>
      </c>
      <c r="B26" s="81" t="s">
        <v>1033</v>
      </c>
      <c r="C26" s="32" t="s">
        <v>577</v>
      </c>
    </row>
    <row r="27" spans="1:3">
      <c r="A27" s="32" t="s">
        <v>1034</v>
      </c>
      <c r="B27" s="81" t="s">
        <v>1035</v>
      </c>
      <c r="C27" s="32" t="s">
        <v>577</v>
      </c>
    </row>
    <row r="28" spans="1:3">
      <c r="A28" s="32" t="s">
        <v>1036</v>
      </c>
      <c r="B28" s="81" t="s">
        <v>1037</v>
      </c>
    </row>
    <row r="29" spans="1:3">
      <c r="A29" s="32" t="s">
        <v>1038</v>
      </c>
      <c r="B29" s="81" t="s">
        <v>1039</v>
      </c>
    </row>
    <row r="30" spans="1:3">
      <c r="A30" s="32" t="s">
        <v>1040</v>
      </c>
      <c r="B30" s="81" t="s">
        <v>1041</v>
      </c>
    </row>
    <row r="31" spans="1:3">
      <c r="A31" s="32" t="s">
        <v>1042</v>
      </c>
      <c r="B31" s="81" t="s">
        <v>1043</v>
      </c>
    </row>
    <row r="32" spans="1:3">
      <c r="A32" s="32" t="s">
        <v>1044</v>
      </c>
      <c r="B32" s="81" t="s">
        <v>1045</v>
      </c>
      <c r="C32" s="32" t="s">
        <v>577</v>
      </c>
    </row>
    <row r="33" spans="1:3">
      <c r="A33" s="32" t="s">
        <v>1046</v>
      </c>
      <c r="B33" s="81" t="s">
        <v>1047</v>
      </c>
      <c r="C33" s="32" t="s">
        <v>577</v>
      </c>
    </row>
    <row r="34" spans="1:3">
      <c r="A34" s="32" t="s">
        <v>1048</v>
      </c>
      <c r="B34" s="81" t="s">
        <v>1049</v>
      </c>
      <c r="C34" s="32" t="s">
        <v>577</v>
      </c>
    </row>
    <row r="35" spans="1:3">
      <c r="A35" s="32" t="s">
        <v>1050</v>
      </c>
      <c r="B35" s="81" t="s">
        <v>1051</v>
      </c>
    </row>
    <row r="36" spans="1:3">
      <c r="A36" s="32" t="s">
        <v>1052</v>
      </c>
      <c r="B36" s="81" t="s">
        <v>1053</v>
      </c>
      <c r="C36" s="32" t="s">
        <v>577</v>
      </c>
    </row>
    <row r="37" spans="1:3">
      <c r="A37" s="32" t="s">
        <v>1054</v>
      </c>
      <c r="B37" s="81" t="s">
        <v>1055</v>
      </c>
      <c r="C37" s="32" t="s">
        <v>577</v>
      </c>
    </row>
    <row r="38" spans="1:3">
      <c r="A38" s="32" t="s">
        <v>1056</v>
      </c>
      <c r="B38" s="81" t="s">
        <v>1057</v>
      </c>
    </row>
    <row r="39" spans="1:3">
      <c r="A39" s="32" t="s">
        <v>1058</v>
      </c>
      <c r="B39" s="81" t="s">
        <v>1059</v>
      </c>
    </row>
    <row r="40" spans="1:3">
      <c r="A40" s="32" t="s">
        <v>1060</v>
      </c>
      <c r="B40" s="81"/>
    </row>
  </sheetData>
  <mergeCells count="1">
    <mergeCell ref="A2:C2"/>
  </mergeCells>
  <phoneticPr fontId="6" type="noConversion"/>
  <pageMargins left="0.75" right="0.75" top="1" bottom="1" header="0.5" footer="0.5"/>
  <pageSetup paperSize="9" orientation="portrait"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BE230-F59F-4E78-A1F4-AB3C7A4217A1}">
  <dimension ref="A1:D256"/>
  <sheetViews>
    <sheetView topLeftCell="A247" workbookViewId="0">
      <selection activeCell="F255" sqref="F255"/>
    </sheetView>
  </sheetViews>
  <sheetFormatPr defaultColWidth="8" defaultRowHeight="14.1"/>
  <cols>
    <col min="1" max="1" width="7.5703125" style="176" customWidth="1"/>
    <col min="2" max="2" width="70.85546875" style="195" customWidth="1"/>
    <col min="3" max="3" width="7" style="196" customWidth="1"/>
    <col min="4" max="4" width="8" style="197" customWidth="1"/>
    <col min="5" max="16384" width="8" style="180"/>
  </cols>
  <sheetData>
    <row r="1" spans="1:4">
      <c r="A1" s="176" t="s">
        <v>1061</v>
      </c>
      <c r="B1" s="177"/>
      <c r="C1" s="178"/>
      <c r="D1" s="179"/>
    </row>
    <row r="2" spans="1:4" ht="49.5" customHeight="1">
      <c r="A2" s="596" t="s">
        <v>1062</v>
      </c>
      <c r="B2" s="596"/>
      <c r="C2" s="273"/>
      <c r="D2" s="273"/>
    </row>
    <row r="3" spans="1:4" ht="42">
      <c r="A3" s="181" t="s">
        <v>1063</v>
      </c>
      <c r="B3" s="182" t="s">
        <v>1064</v>
      </c>
      <c r="C3" s="183" t="s">
        <v>1065</v>
      </c>
      <c r="D3" s="182" t="s">
        <v>570</v>
      </c>
    </row>
    <row r="4" spans="1:4">
      <c r="A4" s="184">
        <v>1.1000000000000001</v>
      </c>
      <c r="B4" s="185" t="s">
        <v>1066</v>
      </c>
      <c r="C4" s="221"/>
      <c r="D4" s="222"/>
    </row>
    <row r="5" spans="1:4">
      <c r="A5" s="186" t="s">
        <v>20</v>
      </c>
      <c r="B5" s="187"/>
      <c r="C5" s="188"/>
      <c r="D5" s="189"/>
    </row>
    <row r="6" spans="1:4">
      <c r="A6" s="190" t="s">
        <v>24</v>
      </c>
      <c r="B6" s="191"/>
      <c r="C6" s="192"/>
      <c r="D6" s="193"/>
    </row>
    <row r="7" spans="1:4">
      <c r="A7" s="190" t="s">
        <v>28</v>
      </c>
      <c r="B7" s="191"/>
      <c r="C7" s="192"/>
      <c r="D7" s="193"/>
    </row>
    <row r="8" spans="1:4">
      <c r="A8" s="190" t="s">
        <v>29</v>
      </c>
      <c r="B8" s="191"/>
      <c r="C8" s="192"/>
      <c r="D8" s="193"/>
    </row>
    <row r="9" spans="1:4">
      <c r="A9" s="190" t="s">
        <v>30</v>
      </c>
      <c r="B9" s="191"/>
      <c r="C9" s="192"/>
      <c r="D9" s="193"/>
    </row>
    <row r="10" spans="1:4">
      <c r="A10" s="194"/>
    </row>
    <row r="11" spans="1:4" ht="27.95">
      <c r="A11" s="184">
        <v>1.2</v>
      </c>
      <c r="B11" s="185" t="s">
        <v>1067</v>
      </c>
      <c r="C11" s="223"/>
      <c r="D11" s="224"/>
    </row>
    <row r="12" spans="1:4">
      <c r="A12" s="190" t="s">
        <v>20</v>
      </c>
      <c r="B12" s="198"/>
      <c r="C12" s="192"/>
      <c r="D12" s="193"/>
    </row>
    <row r="13" spans="1:4">
      <c r="A13" s="190" t="s">
        <v>24</v>
      </c>
      <c r="B13" s="191"/>
      <c r="C13" s="192"/>
      <c r="D13" s="193"/>
    </row>
    <row r="14" spans="1:4">
      <c r="A14" s="190" t="s">
        <v>28</v>
      </c>
      <c r="B14" s="191"/>
      <c r="C14" s="192"/>
      <c r="D14" s="193"/>
    </row>
    <row r="15" spans="1:4">
      <c r="A15" s="190" t="s">
        <v>29</v>
      </c>
      <c r="B15" s="191"/>
      <c r="C15" s="192"/>
      <c r="D15" s="193"/>
    </row>
    <row r="16" spans="1:4">
      <c r="A16" s="190" t="s">
        <v>30</v>
      </c>
      <c r="B16" s="191"/>
      <c r="C16" s="192"/>
      <c r="D16" s="193"/>
    </row>
    <row r="17" spans="1:4">
      <c r="A17" s="194"/>
    </row>
    <row r="18" spans="1:4" ht="27.95">
      <c r="A18" s="218">
        <v>1.3</v>
      </c>
      <c r="B18" s="219" t="s">
        <v>1068</v>
      </c>
      <c r="C18" s="225" t="s">
        <v>116</v>
      </c>
      <c r="D18" s="226" t="s">
        <v>116</v>
      </c>
    </row>
    <row r="19" spans="1:4">
      <c r="A19" s="194"/>
    </row>
    <row r="20" spans="1:4" ht="27.95">
      <c r="A20" s="184">
        <v>1.4</v>
      </c>
      <c r="B20" s="185" t="s">
        <v>1069</v>
      </c>
      <c r="C20" s="223"/>
      <c r="D20" s="224"/>
    </row>
    <row r="21" spans="1:4">
      <c r="A21" s="190" t="s">
        <v>20</v>
      </c>
      <c r="B21" s="191"/>
      <c r="C21" s="192"/>
      <c r="D21" s="193"/>
    </row>
    <row r="22" spans="1:4">
      <c r="A22" s="190" t="s">
        <v>24</v>
      </c>
      <c r="B22" s="191"/>
      <c r="C22" s="192"/>
      <c r="D22" s="193"/>
    </row>
    <row r="23" spans="1:4">
      <c r="A23" s="190" t="s">
        <v>28</v>
      </c>
      <c r="B23" s="191"/>
      <c r="C23" s="192"/>
      <c r="D23" s="193"/>
    </row>
    <row r="24" spans="1:4">
      <c r="A24" s="190" t="s">
        <v>29</v>
      </c>
      <c r="B24" s="191"/>
      <c r="C24" s="192"/>
      <c r="D24" s="193"/>
    </row>
    <row r="25" spans="1:4">
      <c r="A25" s="190" t="s">
        <v>30</v>
      </c>
      <c r="B25" s="191"/>
      <c r="C25" s="192"/>
      <c r="D25" s="193"/>
    </row>
    <row r="26" spans="1:4">
      <c r="A26" s="194"/>
    </row>
    <row r="27" spans="1:4" ht="154.5" customHeight="1">
      <c r="A27" s="199">
        <v>1.5</v>
      </c>
      <c r="B27" s="220" t="s">
        <v>1070</v>
      </c>
      <c r="C27" s="227"/>
      <c r="D27" s="228"/>
    </row>
    <row r="28" spans="1:4">
      <c r="A28" s="190" t="s">
        <v>20</v>
      </c>
      <c r="B28" s="229"/>
      <c r="C28" s="192"/>
      <c r="D28" s="193"/>
    </row>
    <row r="29" spans="1:4">
      <c r="A29" s="190" t="s">
        <v>24</v>
      </c>
      <c r="B29" s="191"/>
      <c r="C29" s="192"/>
      <c r="D29" s="193"/>
    </row>
    <row r="30" spans="1:4">
      <c r="A30" s="190" t="s">
        <v>28</v>
      </c>
      <c r="B30" s="191"/>
      <c r="C30" s="192"/>
      <c r="D30" s="193"/>
    </row>
    <row r="31" spans="1:4">
      <c r="A31" s="190" t="s">
        <v>29</v>
      </c>
      <c r="B31" s="191"/>
      <c r="C31" s="192"/>
      <c r="D31" s="193"/>
    </row>
    <row r="32" spans="1:4">
      <c r="A32" s="190" t="s">
        <v>30</v>
      </c>
      <c r="B32" s="191"/>
      <c r="C32" s="192"/>
      <c r="D32" s="193"/>
    </row>
    <row r="33" spans="1:4">
      <c r="A33" s="194"/>
    </row>
    <row r="34" spans="1:4" ht="72" customHeight="1">
      <c r="A34" s="201">
        <v>1.6</v>
      </c>
      <c r="B34" s="220" t="s">
        <v>1071</v>
      </c>
      <c r="C34" s="223"/>
      <c r="D34" s="224"/>
    </row>
    <row r="35" spans="1:4">
      <c r="A35" s="190" t="s">
        <v>20</v>
      </c>
      <c r="B35" s="191"/>
      <c r="C35" s="192"/>
      <c r="D35" s="193"/>
    </row>
    <row r="36" spans="1:4">
      <c r="A36" s="190" t="s">
        <v>24</v>
      </c>
      <c r="B36" s="191"/>
      <c r="C36" s="192"/>
      <c r="D36" s="193"/>
    </row>
    <row r="37" spans="1:4">
      <c r="A37" s="190" t="s">
        <v>28</v>
      </c>
      <c r="B37" s="191"/>
      <c r="C37" s="192"/>
      <c r="D37" s="193"/>
    </row>
    <row r="38" spans="1:4">
      <c r="A38" s="190" t="s">
        <v>29</v>
      </c>
      <c r="B38" s="191"/>
      <c r="C38" s="192"/>
      <c r="D38" s="193"/>
    </row>
    <row r="39" spans="1:4">
      <c r="A39" s="190" t="s">
        <v>30</v>
      </c>
      <c r="B39" s="191"/>
      <c r="C39" s="192"/>
      <c r="D39" s="193"/>
    </row>
    <row r="40" spans="1:4">
      <c r="A40" s="194"/>
    </row>
    <row r="41" spans="1:4" ht="68.25" customHeight="1">
      <c r="A41" s="184">
        <v>1.7</v>
      </c>
      <c r="B41" s="220" t="s">
        <v>1072</v>
      </c>
      <c r="C41" s="223"/>
      <c r="D41" s="224"/>
    </row>
    <row r="42" spans="1:4">
      <c r="A42" s="190" t="s">
        <v>20</v>
      </c>
      <c r="B42" s="191"/>
      <c r="C42" s="192"/>
      <c r="D42" s="193"/>
    </row>
    <row r="43" spans="1:4">
      <c r="A43" s="190" t="s">
        <v>24</v>
      </c>
      <c r="B43" s="191"/>
      <c r="C43" s="192"/>
      <c r="D43" s="193"/>
    </row>
    <row r="44" spans="1:4">
      <c r="A44" s="190" t="s">
        <v>28</v>
      </c>
      <c r="B44" s="191"/>
      <c r="C44" s="192"/>
      <c r="D44" s="193"/>
    </row>
    <row r="45" spans="1:4">
      <c r="A45" s="190" t="s">
        <v>29</v>
      </c>
      <c r="B45" s="191"/>
      <c r="C45" s="192"/>
      <c r="D45" s="193"/>
    </row>
    <row r="46" spans="1:4">
      <c r="A46" s="190" t="s">
        <v>30</v>
      </c>
      <c r="B46" s="191"/>
      <c r="C46" s="192"/>
      <c r="D46" s="193"/>
    </row>
    <row r="47" spans="1:4">
      <c r="A47" s="194"/>
    </row>
    <row r="48" spans="1:4" ht="51.75" customHeight="1">
      <c r="A48" s="184">
        <v>1.8</v>
      </c>
      <c r="B48" s="185" t="s">
        <v>1073</v>
      </c>
      <c r="C48" s="221"/>
      <c r="D48" s="222"/>
    </row>
    <row r="49" spans="1:4">
      <c r="A49" s="190" t="s">
        <v>20</v>
      </c>
      <c r="B49" s="198"/>
      <c r="C49" s="192"/>
      <c r="D49" s="193"/>
    </row>
    <row r="50" spans="1:4">
      <c r="A50" s="190" t="s">
        <v>24</v>
      </c>
      <c r="B50" s="198"/>
      <c r="C50" s="192"/>
      <c r="D50" s="193"/>
    </row>
    <row r="51" spans="1:4">
      <c r="A51" s="190" t="s">
        <v>28</v>
      </c>
      <c r="B51" s="198"/>
      <c r="C51" s="192"/>
      <c r="D51" s="193"/>
    </row>
    <row r="52" spans="1:4">
      <c r="A52" s="190" t="s">
        <v>29</v>
      </c>
      <c r="B52" s="198"/>
      <c r="C52" s="192"/>
      <c r="D52" s="193"/>
    </row>
    <row r="53" spans="1:4">
      <c r="A53" s="190" t="s">
        <v>30</v>
      </c>
      <c r="B53" s="198"/>
      <c r="C53" s="192"/>
      <c r="D53" s="193"/>
    </row>
    <row r="54" spans="1:4">
      <c r="A54" s="194"/>
      <c r="B54" s="202"/>
    </row>
    <row r="55" spans="1:4" ht="59.25" customHeight="1">
      <c r="A55" s="184">
        <v>1.9</v>
      </c>
      <c r="B55" s="185" t="s">
        <v>1074</v>
      </c>
      <c r="C55" s="223"/>
      <c r="D55" s="224"/>
    </row>
    <row r="56" spans="1:4">
      <c r="A56" s="190" t="s">
        <v>20</v>
      </c>
      <c r="B56" s="198"/>
      <c r="C56" s="192"/>
      <c r="D56" s="193"/>
    </row>
    <row r="57" spans="1:4">
      <c r="A57" s="190" t="s">
        <v>24</v>
      </c>
      <c r="B57" s="198"/>
      <c r="C57" s="192"/>
      <c r="D57" s="193"/>
    </row>
    <row r="58" spans="1:4">
      <c r="A58" s="190" t="s">
        <v>28</v>
      </c>
      <c r="B58" s="198"/>
      <c r="C58" s="192"/>
      <c r="D58" s="193"/>
    </row>
    <row r="59" spans="1:4">
      <c r="A59" s="190" t="s">
        <v>29</v>
      </c>
      <c r="B59" s="198"/>
      <c r="C59" s="192"/>
      <c r="D59" s="193"/>
    </row>
    <row r="60" spans="1:4">
      <c r="A60" s="190" t="s">
        <v>30</v>
      </c>
      <c r="B60" s="198"/>
      <c r="C60" s="192"/>
      <c r="D60" s="193"/>
    </row>
    <row r="61" spans="1:4">
      <c r="A61" s="194"/>
      <c r="B61" s="202"/>
    </row>
    <row r="62" spans="1:4" ht="34.5" customHeight="1">
      <c r="A62" s="203">
        <v>1.1000000000000001</v>
      </c>
      <c r="B62" s="185" t="s">
        <v>1075</v>
      </c>
      <c r="C62" s="223"/>
      <c r="D62" s="224"/>
    </row>
    <row r="63" spans="1:4">
      <c r="A63" s="190" t="s">
        <v>20</v>
      </c>
      <c r="B63" s="191"/>
      <c r="C63" s="192"/>
      <c r="D63" s="193"/>
    </row>
    <row r="64" spans="1:4">
      <c r="A64" s="190" t="s">
        <v>24</v>
      </c>
      <c r="B64" s="191"/>
      <c r="C64" s="192"/>
      <c r="D64" s="193"/>
    </row>
    <row r="65" spans="1:4">
      <c r="A65" s="190" t="s">
        <v>28</v>
      </c>
      <c r="B65" s="191"/>
      <c r="C65" s="192"/>
      <c r="D65" s="193"/>
    </row>
    <row r="66" spans="1:4">
      <c r="A66" s="190" t="s">
        <v>29</v>
      </c>
      <c r="B66" s="191"/>
      <c r="C66" s="192"/>
      <c r="D66" s="193"/>
    </row>
    <row r="67" spans="1:4">
      <c r="A67" s="190" t="s">
        <v>30</v>
      </c>
      <c r="B67" s="191"/>
      <c r="C67" s="192"/>
      <c r="D67" s="193"/>
    </row>
    <row r="68" spans="1:4">
      <c r="A68" s="194"/>
    </row>
    <row r="69" spans="1:4" ht="56.1">
      <c r="A69" s="203">
        <v>1.1100000000000001</v>
      </c>
      <c r="B69" s="185" t="s">
        <v>1076</v>
      </c>
      <c r="C69" s="223"/>
      <c r="D69" s="224"/>
    </row>
    <row r="70" spans="1:4">
      <c r="A70" s="190" t="s">
        <v>20</v>
      </c>
      <c r="B70" s="191"/>
      <c r="C70" s="192"/>
      <c r="D70" s="193"/>
    </row>
    <row r="71" spans="1:4">
      <c r="A71" s="190" t="s">
        <v>24</v>
      </c>
      <c r="B71" s="191"/>
      <c r="C71" s="192"/>
      <c r="D71" s="193"/>
    </row>
    <row r="72" spans="1:4">
      <c r="A72" s="190" t="s">
        <v>28</v>
      </c>
      <c r="B72" s="191"/>
      <c r="C72" s="192"/>
      <c r="D72" s="193"/>
    </row>
    <row r="73" spans="1:4">
      <c r="A73" s="190" t="s">
        <v>29</v>
      </c>
      <c r="B73" s="191"/>
      <c r="C73" s="192"/>
      <c r="D73" s="193"/>
    </row>
    <row r="74" spans="1:4">
      <c r="A74" s="190" t="s">
        <v>30</v>
      </c>
      <c r="B74" s="191"/>
      <c r="C74" s="192"/>
      <c r="D74" s="193"/>
    </row>
    <row r="75" spans="1:4">
      <c r="A75" s="194"/>
    </row>
    <row r="76" spans="1:4" ht="42">
      <c r="A76" s="201">
        <v>1.1200000000000001</v>
      </c>
      <c r="B76" s="185" t="s">
        <v>1077</v>
      </c>
      <c r="C76" s="223"/>
      <c r="D76" s="224"/>
    </row>
    <row r="77" spans="1:4">
      <c r="A77" s="190" t="s">
        <v>20</v>
      </c>
      <c r="B77" s="204" t="s">
        <v>1078</v>
      </c>
      <c r="C77" s="198"/>
      <c r="D77" s="198"/>
    </row>
    <row r="78" spans="1:4">
      <c r="A78" s="190" t="s">
        <v>24</v>
      </c>
      <c r="B78" s="198"/>
      <c r="C78" s="198"/>
      <c r="D78" s="198"/>
    </row>
    <row r="79" spans="1:4">
      <c r="A79" s="190" t="s">
        <v>28</v>
      </c>
      <c r="B79" s="198"/>
      <c r="C79" s="198"/>
      <c r="D79" s="198"/>
    </row>
    <row r="80" spans="1:4">
      <c r="A80" s="190" t="s">
        <v>29</v>
      </c>
      <c r="B80" s="198"/>
      <c r="C80" s="198"/>
      <c r="D80" s="198"/>
    </row>
    <row r="81" spans="1:4">
      <c r="A81" s="190" t="s">
        <v>30</v>
      </c>
      <c r="B81" s="198"/>
      <c r="C81" s="198"/>
      <c r="D81" s="198"/>
    </row>
    <row r="82" spans="1:4">
      <c r="A82" s="205"/>
      <c r="B82" s="202"/>
      <c r="C82" s="202"/>
      <c r="D82" s="202"/>
    </row>
    <row r="83" spans="1:4" ht="69.95">
      <c r="A83" s="199">
        <v>1.1299999999999999</v>
      </c>
      <c r="B83" s="70" t="s">
        <v>1079</v>
      </c>
      <c r="C83" s="227" t="s">
        <v>116</v>
      </c>
      <c r="D83" s="228" t="s">
        <v>116</v>
      </c>
    </row>
    <row r="84" spans="1:4" ht="27.95">
      <c r="A84" s="199"/>
      <c r="B84" s="71" t="s">
        <v>1080</v>
      </c>
      <c r="C84" s="192"/>
      <c r="D84" s="193"/>
    </row>
    <row r="85" spans="1:4">
      <c r="A85" s="194"/>
    </row>
    <row r="86" spans="1:4" ht="56.1">
      <c r="A86" s="199">
        <v>2.1</v>
      </c>
      <c r="B86" s="200" t="s">
        <v>1081</v>
      </c>
      <c r="C86" s="227"/>
      <c r="D86" s="228"/>
    </row>
    <row r="87" spans="1:4" ht="56.25" customHeight="1">
      <c r="A87" s="206"/>
      <c r="B87" s="207" t="s">
        <v>1082</v>
      </c>
      <c r="C87" s="231"/>
      <c r="D87" s="232"/>
    </row>
    <row r="88" spans="1:4">
      <c r="A88" s="190" t="s">
        <v>20</v>
      </c>
      <c r="B88" s="198"/>
      <c r="C88" s="192"/>
      <c r="D88" s="193"/>
    </row>
    <row r="89" spans="1:4">
      <c r="A89" s="190" t="s">
        <v>24</v>
      </c>
      <c r="B89" s="198"/>
      <c r="C89" s="192"/>
      <c r="D89" s="193"/>
    </row>
    <row r="90" spans="1:4">
      <c r="A90" s="190" t="s">
        <v>28</v>
      </c>
      <c r="B90" s="198"/>
      <c r="C90" s="192"/>
      <c r="D90" s="193"/>
    </row>
    <row r="91" spans="1:4">
      <c r="A91" s="190" t="s">
        <v>29</v>
      </c>
      <c r="B91" s="198"/>
      <c r="C91" s="192"/>
      <c r="D91" s="193"/>
    </row>
    <row r="92" spans="1:4">
      <c r="A92" s="190" t="s">
        <v>30</v>
      </c>
      <c r="B92" s="198"/>
      <c r="C92" s="192"/>
      <c r="D92" s="193"/>
    </row>
    <row r="93" spans="1:4">
      <c r="A93" s="194"/>
    </row>
    <row r="94" spans="1:4" ht="27.75" customHeight="1">
      <c r="A94" s="593">
        <v>2.2000000000000002</v>
      </c>
      <c r="B94" s="200" t="s">
        <v>1083</v>
      </c>
      <c r="C94" s="227"/>
      <c r="D94" s="228"/>
    </row>
    <row r="95" spans="1:4" ht="14.25" customHeight="1">
      <c r="A95" s="594"/>
      <c r="B95" s="177" t="s">
        <v>1084</v>
      </c>
      <c r="C95" s="178"/>
      <c r="D95" s="208"/>
    </row>
    <row r="96" spans="1:4" ht="14.25" customHeight="1">
      <c r="A96" s="594"/>
      <c r="B96" s="177" t="s">
        <v>1085</v>
      </c>
      <c r="C96" s="178"/>
      <c r="D96" s="208"/>
    </row>
    <row r="97" spans="1:4" ht="14.25" customHeight="1">
      <c r="A97" s="594"/>
      <c r="B97" s="177" t="s">
        <v>1086</v>
      </c>
      <c r="C97" s="178"/>
      <c r="D97" s="208"/>
    </row>
    <row r="98" spans="1:4" ht="14.25" customHeight="1">
      <c r="A98" s="594"/>
      <c r="B98" s="177" t="s">
        <v>1087</v>
      </c>
      <c r="C98" s="178"/>
      <c r="D98" s="208"/>
    </row>
    <row r="99" spans="1:4" ht="14.25" customHeight="1">
      <c r="A99" s="594"/>
      <c r="B99" s="177" t="s">
        <v>1088</v>
      </c>
      <c r="C99" s="233"/>
      <c r="D99" s="234"/>
    </row>
    <row r="100" spans="1:4" ht="14.25" customHeight="1">
      <c r="A100" s="594"/>
      <c r="B100" s="177" t="s">
        <v>1089</v>
      </c>
      <c r="C100" s="178"/>
      <c r="D100" s="208"/>
    </row>
    <row r="101" spans="1:4" ht="27.75" customHeight="1">
      <c r="A101" s="594"/>
      <c r="B101" s="177" t="s">
        <v>1090</v>
      </c>
      <c r="C101" s="233"/>
      <c r="D101" s="234"/>
    </row>
    <row r="102" spans="1:4" ht="31.5" customHeight="1">
      <c r="A102" s="594"/>
      <c r="B102" s="177" t="s">
        <v>1091</v>
      </c>
      <c r="C102" s="233"/>
      <c r="D102" s="234"/>
    </row>
    <row r="103" spans="1:4" ht="14.25" customHeight="1">
      <c r="A103" s="594"/>
      <c r="B103" s="177" t="s">
        <v>1092</v>
      </c>
      <c r="C103" s="233"/>
      <c r="D103" s="234"/>
    </row>
    <row r="104" spans="1:4" ht="15.75" customHeight="1">
      <c r="A104" s="594"/>
      <c r="B104" s="177" t="s">
        <v>1093</v>
      </c>
      <c r="C104" s="233"/>
      <c r="D104" s="234"/>
    </row>
    <row r="105" spans="1:4">
      <c r="A105" s="595"/>
      <c r="B105" s="207" t="s">
        <v>1094</v>
      </c>
      <c r="C105" s="231"/>
      <c r="D105" s="232"/>
    </row>
    <row r="106" spans="1:4">
      <c r="A106" s="190" t="s">
        <v>20</v>
      </c>
      <c r="B106" s="191"/>
      <c r="C106" s="192"/>
      <c r="D106" s="193"/>
    </row>
    <row r="107" spans="1:4">
      <c r="A107" s="190" t="s">
        <v>24</v>
      </c>
      <c r="B107" s="191"/>
      <c r="C107" s="192"/>
      <c r="D107" s="193"/>
    </row>
    <row r="108" spans="1:4">
      <c r="A108" s="190" t="s">
        <v>28</v>
      </c>
      <c r="B108" s="191"/>
      <c r="C108" s="192"/>
      <c r="D108" s="193"/>
    </row>
    <row r="109" spans="1:4">
      <c r="A109" s="190" t="s">
        <v>29</v>
      </c>
      <c r="B109" s="191"/>
      <c r="C109" s="192"/>
      <c r="D109" s="193"/>
    </row>
    <row r="110" spans="1:4">
      <c r="A110" s="190" t="s">
        <v>30</v>
      </c>
      <c r="B110" s="191"/>
      <c r="C110" s="192"/>
      <c r="D110" s="193"/>
    </row>
    <row r="111" spans="1:4">
      <c r="A111" s="194"/>
    </row>
    <row r="112" spans="1:4" ht="42">
      <c r="A112" s="199">
        <v>2.2999999999999998</v>
      </c>
      <c r="B112" s="200" t="s">
        <v>1095</v>
      </c>
      <c r="C112" s="227"/>
      <c r="D112" s="228"/>
    </row>
    <row r="113" spans="1:4" ht="45.75" customHeight="1">
      <c r="A113" s="209"/>
      <c r="B113" s="177" t="s">
        <v>1096</v>
      </c>
      <c r="C113" s="233"/>
      <c r="D113" s="234"/>
    </row>
    <row r="114" spans="1:4">
      <c r="A114" s="209"/>
      <c r="B114" s="177" t="s">
        <v>1097</v>
      </c>
      <c r="C114" s="178"/>
      <c r="D114" s="208"/>
    </row>
    <row r="115" spans="1:4">
      <c r="A115" s="209"/>
      <c r="B115" s="177" t="s">
        <v>1098</v>
      </c>
      <c r="C115" s="178"/>
      <c r="D115" s="208"/>
    </row>
    <row r="116" spans="1:4" ht="54" customHeight="1">
      <c r="A116" s="209"/>
      <c r="B116" s="177" t="s">
        <v>1099</v>
      </c>
      <c r="C116" s="233"/>
      <c r="D116" s="234"/>
    </row>
    <row r="117" spans="1:4" ht="30.75" customHeight="1">
      <c r="A117" s="209"/>
      <c r="B117" s="177" t="s">
        <v>1100</v>
      </c>
      <c r="C117" s="233"/>
      <c r="D117" s="234"/>
    </row>
    <row r="118" spans="1:4">
      <c r="A118" s="209"/>
      <c r="B118" s="177" t="s">
        <v>1101</v>
      </c>
      <c r="C118" s="178"/>
      <c r="D118" s="208"/>
    </row>
    <row r="119" spans="1:4" ht="45.75" customHeight="1">
      <c r="A119" s="209"/>
      <c r="B119" s="177" t="s">
        <v>1102</v>
      </c>
      <c r="C119" s="235"/>
      <c r="D119" s="236"/>
    </row>
    <row r="120" spans="1:4">
      <c r="A120" s="209"/>
      <c r="B120" s="177" t="s">
        <v>1103</v>
      </c>
      <c r="C120" s="178"/>
      <c r="D120" s="208"/>
    </row>
    <row r="121" spans="1:4">
      <c r="A121" s="209"/>
      <c r="B121" s="177" t="s">
        <v>1104</v>
      </c>
      <c r="C121" s="178"/>
      <c r="D121" s="208"/>
    </row>
    <row r="122" spans="1:4" ht="27.95">
      <c r="A122" s="209"/>
      <c r="B122" s="177" t="s">
        <v>1105</v>
      </c>
      <c r="C122" s="178"/>
      <c r="D122" s="208"/>
    </row>
    <row r="123" spans="1:4" ht="27.95">
      <c r="A123" s="209"/>
      <c r="B123" s="177" t="s">
        <v>1106</v>
      </c>
      <c r="C123" s="178"/>
      <c r="D123" s="208"/>
    </row>
    <row r="124" spans="1:4">
      <c r="A124" s="206"/>
      <c r="B124" s="207" t="s">
        <v>1107</v>
      </c>
      <c r="C124" s="210"/>
      <c r="D124" s="211"/>
    </row>
    <row r="125" spans="1:4">
      <c r="A125" s="190" t="s">
        <v>20</v>
      </c>
      <c r="B125" s="198"/>
      <c r="C125" s="192"/>
      <c r="D125" s="193"/>
    </row>
    <row r="126" spans="1:4">
      <c r="A126" s="190" t="s">
        <v>24</v>
      </c>
      <c r="B126" s="198"/>
      <c r="C126" s="192"/>
      <c r="D126" s="193"/>
    </row>
    <row r="127" spans="1:4">
      <c r="A127" s="190" t="s">
        <v>28</v>
      </c>
      <c r="B127" s="198"/>
      <c r="C127" s="192"/>
      <c r="D127" s="193"/>
    </row>
    <row r="128" spans="1:4">
      <c r="A128" s="190" t="s">
        <v>29</v>
      </c>
      <c r="B128" s="198"/>
      <c r="C128" s="192"/>
      <c r="D128" s="193"/>
    </row>
    <row r="129" spans="1:4">
      <c r="A129" s="190" t="s">
        <v>30</v>
      </c>
      <c r="B129" s="191"/>
      <c r="C129" s="192"/>
      <c r="D129" s="193"/>
    </row>
    <row r="130" spans="1:4">
      <c r="A130" s="194"/>
    </row>
    <row r="131" spans="1:4" ht="42">
      <c r="A131" s="184">
        <v>2.4</v>
      </c>
      <c r="B131" s="177" t="s">
        <v>1108</v>
      </c>
      <c r="C131" s="212" t="s">
        <v>116</v>
      </c>
      <c r="D131" s="213" t="s">
        <v>116</v>
      </c>
    </row>
    <row r="132" spans="1:4">
      <c r="A132" s="190" t="s">
        <v>20</v>
      </c>
      <c r="B132" s="198"/>
      <c r="C132" s="192"/>
      <c r="D132" s="193"/>
    </row>
    <row r="133" spans="1:4">
      <c r="A133" s="190" t="s">
        <v>24</v>
      </c>
      <c r="B133" s="198"/>
      <c r="C133" s="192"/>
      <c r="D133" s="193"/>
    </row>
    <row r="134" spans="1:4">
      <c r="A134" s="190" t="s">
        <v>28</v>
      </c>
      <c r="B134" s="198"/>
      <c r="C134" s="192"/>
      <c r="D134" s="193"/>
    </row>
    <row r="135" spans="1:4">
      <c r="A135" s="190" t="s">
        <v>29</v>
      </c>
      <c r="B135" s="198"/>
      <c r="C135" s="192"/>
      <c r="D135" s="193"/>
    </row>
    <row r="136" spans="1:4">
      <c r="A136" s="190" t="s">
        <v>30</v>
      </c>
      <c r="B136" s="191"/>
      <c r="C136" s="192"/>
      <c r="D136" s="193"/>
    </row>
    <row r="137" spans="1:4">
      <c r="A137" s="194"/>
    </row>
    <row r="138" spans="1:4" ht="75.75" customHeight="1">
      <c r="A138" s="199">
        <v>2.5</v>
      </c>
      <c r="B138" s="177" t="s">
        <v>1109</v>
      </c>
      <c r="C138" s="227"/>
      <c r="D138" s="228"/>
    </row>
    <row r="139" spans="1:4" ht="70.5" customHeight="1">
      <c r="A139" s="206"/>
      <c r="B139" s="207" t="s">
        <v>1110</v>
      </c>
      <c r="C139" s="231"/>
      <c r="D139" s="232"/>
    </row>
    <row r="140" spans="1:4">
      <c r="A140" s="190" t="s">
        <v>20</v>
      </c>
      <c r="B140" s="191"/>
      <c r="C140" s="192"/>
      <c r="D140" s="193"/>
    </row>
    <row r="141" spans="1:4">
      <c r="A141" s="190" t="s">
        <v>24</v>
      </c>
      <c r="B141" s="191"/>
      <c r="C141" s="192"/>
      <c r="D141" s="193"/>
    </row>
    <row r="142" spans="1:4">
      <c r="A142" s="190" t="s">
        <v>28</v>
      </c>
      <c r="B142" s="191"/>
      <c r="C142" s="192"/>
      <c r="D142" s="193"/>
    </row>
    <row r="143" spans="1:4">
      <c r="A143" s="190" t="s">
        <v>29</v>
      </c>
      <c r="B143" s="191"/>
      <c r="C143" s="192"/>
      <c r="D143" s="193"/>
    </row>
    <row r="144" spans="1:4">
      <c r="A144" s="190" t="s">
        <v>30</v>
      </c>
      <c r="B144" s="191"/>
      <c r="C144" s="192"/>
      <c r="D144" s="193"/>
    </row>
    <row r="145" spans="1:4">
      <c r="A145" s="194"/>
    </row>
    <row r="146" spans="1:4" ht="56.1">
      <c r="A146" s="199">
        <v>2.6</v>
      </c>
      <c r="B146" s="207" t="s">
        <v>1111</v>
      </c>
      <c r="C146" s="227"/>
      <c r="D146" s="228"/>
    </row>
    <row r="147" spans="1:4">
      <c r="A147" s="190" t="s">
        <v>20</v>
      </c>
      <c r="B147" s="191"/>
      <c r="C147" s="192"/>
      <c r="D147" s="193"/>
    </row>
    <row r="148" spans="1:4">
      <c r="A148" s="190" t="s">
        <v>24</v>
      </c>
      <c r="B148" s="191"/>
      <c r="C148" s="192"/>
      <c r="D148" s="193"/>
    </row>
    <row r="149" spans="1:4">
      <c r="A149" s="190" t="s">
        <v>28</v>
      </c>
      <c r="B149" s="191"/>
      <c r="C149" s="192"/>
      <c r="D149" s="193"/>
    </row>
    <row r="150" spans="1:4">
      <c r="A150" s="190" t="s">
        <v>29</v>
      </c>
      <c r="B150" s="191"/>
      <c r="C150" s="192"/>
      <c r="D150" s="193"/>
    </row>
    <row r="151" spans="1:4">
      <c r="A151" s="190" t="s">
        <v>30</v>
      </c>
      <c r="B151" s="191"/>
      <c r="C151" s="192"/>
      <c r="D151" s="193"/>
    </row>
    <row r="152" spans="1:4">
      <c r="A152" s="194"/>
    </row>
    <row r="153" spans="1:4" ht="84">
      <c r="A153" s="199">
        <v>2.7</v>
      </c>
      <c r="B153" s="220" t="s">
        <v>1112</v>
      </c>
      <c r="C153" s="227"/>
      <c r="D153" s="228"/>
    </row>
    <row r="154" spans="1:4">
      <c r="A154" s="190" t="s">
        <v>20</v>
      </c>
      <c r="B154" s="230"/>
      <c r="C154" s="192"/>
      <c r="D154" s="193"/>
    </row>
    <row r="155" spans="1:4">
      <c r="A155" s="190" t="s">
        <v>24</v>
      </c>
      <c r="B155" s="191"/>
      <c r="C155" s="192"/>
      <c r="D155" s="193"/>
    </row>
    <row r="156" spans="1:4">
      <c r="A156" s="190" t="s">
        <v>28</v>
      </c>
      <c r="B156" s="191"/>
      <c r="C156" s="192"/>
      <c r="D156" s="193"/>
    </row>
    <row r="157" spans="1:4">
      <c r="A157" s="190" t="s">
        <v>29</v>
      </c>
      <c r="B157" s="191"/>
      <c r="C157" s="192"/>
      <c r="D157" s="193"/>
    </row>
    <row r="158" spans="1:4">
      <c r="A158" s="190" t="s">
        <v>30</v>
      </c>
      <c r="B158" s="191"/>
      <c r="C158" s="192"/>
      <c r="D158" s="193"/>
    </row>
    <row r="159" spans="1:4">
      <c r="A159" s="194"/>
    </row>
    <row r="160" spans="1:4" ht="42" customHeight="1">
      <c r="A160" s="184">
        <v>2.8</v>
      </c>
      <c r="B160" s="185" t="s">
        <v>1113</v>
      </c>
      <c r="C160" s="223"/>
      <c r="D160" s="224"/>
    </row>
    <row r="161" spans="1:4">
      <c r="A161" s="190" t="s">
        <v>20</v>
      </c>
      <c r="B161" s="191"/>
      <c r="C161" s="192"/>
      <c r="D161" s="193"/>
    </row>
    <row r="162" spans="1:4">
      <c r="A162" s="190" t="s">
        <v>24</v>
      </c>
      <c r="B162" s="214"/>
      <c r="C162" s="192"/>
      <c r="D162" s="193"/>
    </row>
    <row r="163" spans="1:4">
      <c r="A163" s="190" t="s">
        <v>28</v>
      </c>
      <c r="B163" s="191"/>
      <c r="C163" s="192"/>
      <c r="D163" s="193"/>
    </row>
    <row r="164" spans="1:4">
      <c r="A164" s="190" t="s">
        <v>29</v>
      </c>
      <c r="B164" s="191"/>
      <c r="C164" s="192"/>
      <c r="D164" s="193"/>
    </row>
    <row r="165" spans="1:4">
      <c r="A165" s="190" t="s">
        <v>30</v>
      </c>
      <c r="B165" s="191"/>
      <c r="C165" s="192"/>
      <c r="D165" s="193"/>
    </row>
    <row r="166" spans="1:4">
      <c r="A166" s="194"/>
    </row>
    <row r="167" spans="1:4" ht="56.1">
      <c r="A167" s="199">
        <v>3.1</v>
      </c>
      <c r="B167" s="200" t="s">
        <v>1114</v>
      </c>
      <c r="C167" s="215"/>
      <c r="D167" s="216"/>
    </row>
    <row r="168" spans="1:4" ht="42">
      <c r="A168" s="209"/>
      <c r="B168" s="177" t="s">
        <v>1115</v>
      </c>
      <c r="C168" s="178"/>
      <c r="D168" s="208"/>
    </row>
    <row r="169" spans="1:4" ht="27.95">
      <c r="A169" s="209"/>
      <c r="B169" s="177" t="s">
        <v>1116</v>
      </c>
      <c r="C169" s="178"/>
      <c r="D169" s="208"/>
    </row>
    <row r="170" spans="1:4" ht="98.1">
      <c r="A170" s="206"/>
      <c r="B170" s="207" t="s">
        <v>1117</v>
      </c>
      <c r="C170" s="210"/>
      <c r="D170" s="211"/>
    </row>
    <row r="171" spans="1:4">
      <c r="A171" s="190" t="s">
        <v>20</v>
      </c>
      <c r="B171" s="191"/>
      <c r="C171" s="192"/>
      <c r="D171" s="193"/>
    </row>
    <row r="172" spans="1:4">
      <c r="A172" s="190" t="s">
        <v>24</v>
      </c>
      <c r="B172" s="191"/>
      <c r="C172" s="192"/>
      <c r="D172" s="193"/>
    </row>
    <row r="173" spans="1:4">
      <c r="A173" s="190" t="s">
        <v>28</v>
      </c>
      <c r="B173" s="191"/>
      <c r="C173" s="192"/>
      <c r="D173" s="193"/>
    </row>
    <row r="174" spans="1:4">
      <c r="A174" s="190" t="s">
        <v>29</v>
      </c>
      <c r="B174" s="191"/>
      <c r="C174" s="192"/>
      <c r="D174" s="193"/>
    </row>
    <row r="175" spans="1:4">
      <c r="A175" s="190" t="s">
        <v>30</v>
      </c>
      <c r="B175" s="191"/>
      <c r="C175" s="192"/>
      <c r="D175" s="193"/>
    </row>
    <row r="176" spans="1:4">
      <c r="A176" s="194"/>
    </row>
    <row r="177" spans="1:4" ht="42">
      <c r="A177" s="199">
        <v>3.2</v>
      </c>
      <c r="B177" s="207" t="s">
        <v>1118</v>
      </c>
      <c r="C177" s="215"/>
      <c r="D177" s="216"/>
    </row>
    <row r="178" spans="1:4" ht="42">
      <c r="A178" s="209"/>
      <c r="B178" s="177" t="s">
        <v>1119</v>
      </c>
      <c r="C178" s="178"/>
      <c r="D178" s="208"/>
    </row>
    <row r="179" spans="1:4" ht="56.1">
      <c r="A179" s="209"/>
      <c r="B179" s="177" t="s">
        <v>1120</v>
      </c>
      <c r="C179" s="178"/>
      <c r="D179" s="208"/>
    </row>
    <row r="180" spans="1:4" ht="27.95">
      <c r="A180" s="206"/>
      <c r="B180" s="217" t="s">
        <v>1121</v>
      </c>
      <c r="C180" s="210"/>
      <c r="D180" s="211"/>
    </row>
    <row r="181" spans="1:4">
      <c r="A181" s="190"/>
      <c r="B181" s="191"/>
      <c r="C181" s="192"/>
      <c r="D181" s="193"/>
    </row>
    <row r="182" spans="1:4">
      <c r="A182" s="190"/>
      <c r="B182" s="191"/>
      <c r="C182" s="192"/>
      <c r="D182" s="193"/>
    </row>
    <row r="183" spans="1:4">
      <c r="A183" s="190"/>
      <c r="B183" s="191"/>
      <c r="C183" s="192"/>
      <c r="D183" s="193"/>
    </row>
    <row r="184" spans="1:4">
      <c r="A184" s="190"/>
      <c r="B184" s="191"/>
      <c r="C184" s="192"/>
      <c r="D184" s="193"/>
    </row>
    <row r="185" spans="1:4">
      <c r="A185" s="190"/>
      <c r="B185" s="191"/>
      <c r="C185" s="192"/>
      <c r="D185" s="193"/>
    </row>
    <row r="186" spans="1:4">
      <c r="A186" s="194"/>
    </row>
    <row r="187" spans="1:4" ht="56.1">
      <c r="A187" s="199">
        <v>4.0999999999999996</v>
      </c>
      <c r="B187" s="200" t="s">
        <v>1122</v>
      </c>
      <c r="C187" s="215"/>
      <c r="D187" s="216"/>
    </row>
    <row r="188" spans="1:4">
      <c r="A188" s="190" t="s">
        <v>20</v>
      </c>
      <c r="B188" s="191"/>
      <c r="C188" s="192"/>
      <c r="D188" s="193"/>
    </row>
    <row r="189" spans="1:4">
      <c r="A189" s="190" t="s">
        <v>24</v>
      </c>
      <c r="B189" s="191"/>
      <c r="C189" s="192"/>
      <c r="D189" s="193"/>
    </row>
    <row r="190" spans="1:4">
      <c r="A190" s="190" t="s">
        <v>28</v>
      </c>
      <c r="B190" s="191"/>
      <c r="C190" s="192"/>
      <c r="D190" s="193"/>
    </row>
    <row r="191" spans="1:4">
      <c r="A191" s="190" t="s">
        <v>29</v>
      </c>
      <c r="B191" s="191"/>
      <c r="C191" s="192"/>
      <c r="D191" s="193"/>
    </row>
    <row r="192" spans="1:4">
      <c r="A192" s="190" t="s">
        <v>30</v>
      </c>
      <c r="B192" s="191"/>
      <c r="C192" s="192"/>
      <c r="D192" s="193"/>
    </row>
    <row r="193" spans="1:4">
      <c r="A193" s="194"/>
    </row>
    <row r="194" spans="1:4" ht="42">
      <c r="A194" s="184">
        <v>4.2</v>
      </c>
      <c r="B194" s="185" t="s">
        <v>1123</v>
      </c>
      <c r="C194" s="212"/>
      <c r="D194" s="213"/>
    </row>
    <row r="195" spans="1:4">
      <c r="A195" s="190" t="s">
        <v>20</v>
      </c>
      <c r="B195" s="191"/>
      <c r="C195" s="192"/>
      <c r="D195" s="193"/>
    </row>
    <row r="196" spans="1:4">
      <c r="A196" s="190" t="s">
        <v>24</v>
      </c>
      <c r="B196" s="191"/>
      <c r="C196" s="192"/>
      <c r="D196" s="193"/>
    </row>
    <row r="197" spans="1:4">
      <c r="A197" s="190" t="s">
        <v>28</v>
      </c>
      <c r="B197" s="191"/>
      <c r="C197" s="192"/>
      <c r="D197" s="193"/>
    </row>
    <row r="198" spans="1:4">
      <c r="A198" s="190" t="s">
        <v>29</v>
      </c>
      <c r="B198" s="191"/>
      <c r="C198" s="192"/>
      <c r="D198" s="193"/>
    </row>
    <row r="199" spans="1:4">
      <c r="A199" s="190" t="s">
        <v>30</v>
      </c>
      <c r="B199" s="191"/>
      <c r="C199" s="192"/>
      <c r="D199" s="193"/>
    </row>
    <row r="201" spans="1:4" ht="42">
      <c r="A201" s="184">
        <v>4.3</v>
      </c>
      <c r="B201" s="185" t="s">
        <v>1124</v>
      </c>
      <c r="C201" s="212"/>
      <c r="D201" s="213"/>
    </row>
    <row r="202" spans="1:4">
      <c r="A202" s="190" t="s">
        <v>20</v>
      </c>
      <c r="B202" s="191"/>
      <c r="C202" s="192"/>
      <c r="D202" s="193"/>
    </row>
    <row r="203" spans="1:4">
      <c r="A203" s="190" t="s">
        <v>24</v>
      </c>
      <c r="B203" s="191"/>
      <c r="C203" s="192"/>
      <c r="D203" s="193"/>
    </row>
    <row r="204" spans="1:4">
      <c r="A204" s="190" t="s">
        <v>28</v>
      </c>
      <c r="B204" s="191"/>
      <c r="C204" s="192"/>
      <c r="D204" s="193"/>
    </row>
    <row r="205" spans="1:4">
      <c r="A205" s="190" t="s">
        <v>29</v>
      </c>
      <c r="B205" s="191"/>
      <c r="C205" s="192"/>
      <c r="D205" s="193"/>
    </row>
    <row r="206" spans="1:4">
      <c r="A206" s="190" t="s">
        <v>30</v>
      </c>
      <c r="B206" s="191"/>
      <c r="C206" s="192"/>
      <c r="D206" s="193"/>
    </row>
    <row r="207" spans="1:4">
      <c r="A207" s="194"/>
    </row>
    <row r="208" spans="1:4" ht="69.95">
      <c r="A208" s="199">
        <v>5.0999999999999996</v>
      </c>
      <c r="B208" s="200" t="s">
        <v>1125</v>
      </c>
      <c r="C208" s="215"/>
      <c r="D208" s="216"/>
    </row>
    <row r="209" spans="1:4">
      <c r="A209" s="190" t="s">
        <v>20</v>
      </c>
      <c r="B209" s="191"/>
      <c r="C209" s="192"/>
      <c r="D209" s="193"/>
    </row>
    <row r="210" spans="1:4">
      <c r="A210" s="190" t="s">
        <v>24</v>
      </c>
      <c r="B210" s="191"/>
      <c r="C210" s="192"/>
      <c r="D210" s="193"/>
    </row>
    <row r="211" spans="1:4">
      <c r="A211" s="190" t="s">
        <v>28</v>
      </c>
      <c r="B211" s="191"/>
      <c r="C211" s="192"/>
      <c r="D211" s="193"/>
    </row>
    <row r="212" spans="1:4">
      <c r="A212" s="190" t="s">
        <v>29</v>
      </c>
      <c r="B212" s="191"/>
      <c r="C212" s="192"/>
      <c r="D212" s="193"/>
    </row>
    <row r="213" spans="1:4">
      <c r="A213" s="190" t="s">
        <v>30</v>
      </c>
      <c r="B213" s="191"/>
      <c r="C213" s="192"/>
      <c r="D213" s="193"/>
    </row>
    <row r="214" spans="1:4">
      <c r="A214" s="194"/>
    </row>
    <row r="215" spans="1:4" ht="42">
      <c r="A215" s="184">
        <v>5.2</v>
      </c>
      <c r="B215" s="185" t="s">
        <v>1126</v>
      </c>
      <c r="C215" s="212"/>
      <c r="D215" s="213"/>
    </row>
    <row r="216" spans="1:4">
      <c r="A216" s="190" t="s">
        <v>20</v>
      </c>
      <c r="B216" s="191"/>
      <c r="C216" s="192"/>
      <c r="D216" s="193"/>
    </row>
    <row r="217" spans="1:4">
      <c r="A217" s="190" t="s">
        <v>24</v>
      </c>
      <c r="B217" s="191"/>
      <c r="C217" s="192"/>
      <c r="D217" s="193"/>
    </row>
    <row r="218" spans="1:4">
      <c r="A218" s="190" t="s">
        <v>28</v>
      </c>
      <c r="B218" s="191"/>
      <c r="C218" s="192"/>
      <c r="D218" s="193"/>
    </row>
    <row r="219" spans="1:4">
      <c r="A219" s="190" t="s">
        <v>29</v>
      </c>
      <c r="B219" s="191"/>
      <c r="C219" s="192"/>
      <c r="D219" s="193"/>
    </row>
    <row r="220" spans="1:4">
      <c r="A220" s="190" t="s">
        <v>30</v>
      </c>
      <c r="B220" s="191"/>
      <c r="C220" s="192"/>
      <c r="D220" s="193"/>
    </row>
    <row r="221" spans="1:4">
      <c r="A221" s="194"/>
    </row>
    <row r="222" spans="1:4" ht="56.1">
      <c r="A222" s="184">
        <v>5.3</v>
      </c>
      <c r="B222" s="185" t="s">
        <v>1127</v>
      </c>
      <c r="C222" s="212"/>
      <c r="D222" s="213"/>
    </row>
    <row r="223" spans="1:4">
      <c r="A223" s="190" t="s">
        <v>20</v>
      </c>
      <c r="B223" s="191"/>
      <c r="C223" s="192"/>
      <c r="D223" s="193"/>
    </row>
    <row r="224" spans="1:4">
      <c r="A224" s="190" t="s">
        <v>24</v>
      </c>
      <c r="B224" s="191"/>
      <c r="C224" s="192"/>
      <c r="D224" s="193"/>
    </row>
    <row r="225" spans="1:4">
      <c r="A225" s="190" t="s">
        <v>28</v>
      </c>
      <c r="B225" s="191"/>
      <c r="C225" s="192"/>
      <c r="D225" s="193"/>
    </row>
    <row r="226" spans="1:4">
      <c r="A226" s="190" t="s">
        <v>29</v>
      </c>
      <c r="B226" s="191"/>
      <c r="C226" s="192"/>
      <c r="D226" s="193"/>
    </row>
    <row r="227" spans="1:4">
      <c r="A227" s="190" t="s">
        <v>30</v>
      </c>
      <c r="B227" s="191"/>
      <c r="C227" s="192"/>
      <c r="D227" s="193"/>
    </row>
    <row r="228" spans="1:4">
      <c r="A228" s="194"/>
    </row>
    <row r="229" spans="1:4" ht="56.1">
      <c r="A229" s="184">
        <v>5.4</v>
      </c>
      <c r="B229" s="185" t="s">
        <v>1128</v>
      </c>
      <c r="C229" s="212"/>
      <c r="D229" s="213"/>
    </row>
    <row r="230" spans="1:4">
      <c r="A230" s="190" t="s">
        <v>20</v>
      </c>
      <c r="B230" s="191"/>
      <c r="C230" s="192"/>
      <c r="D230" s="193"/>
    </row>
    <row r="231" spans="1:4">
      <c r="A231" s="190" t="s">
        <v>24</v>
      </c>
      <c r="B231" s="191"/>
      <c r="C231" s="192"/>
      <c r="D231" s="193"/>
    </row>
    <row r="232" spans="1:4">
      <c r="A232" s="190" t="s">
        <v>28</v>
      </c>
      <c r="B232" s="191"/>
      <c r="C232" s="192"/>
      <c r="D232" s="193"/>
    </row>
    <row r="233" spans="1:4">
      <c r="A233" s="190" t="s">
        <v>29</v>
      </c>
      <c r="B233" s="191"/>
      <c r="C233" s="192"/>
      <c r="D233" s="193"/>
    </row>
    <row r="234" spans="1:4">
      <c r="A234" s="190" t="s">
        <v>30</v>
      </c>
      <c r="B234" s="191"/>
      <c r="C234" s="192"/>
      <c r="D234" s="193"/>
    </row>
    <row r="235" spans="1:4">
      <c r="A235" s="194"/>
    </row>
    <row r="236" spans="1:4" ht="42">
      <c r="A236" s="184">
        <v>5.5</v>
      </c>
      <c r="B236" s="185" t="s">
        <v>1129</v>
      </c>
      <c r="C236" s="212"/>
      <c r="D236" s="213"/>
    </row>
    <row r="237" spans="1:4">
      <c r="A237" s="190" t="s">
        <v>20</v>
      </c>
      <c r="B237" s="191"/>
      <c r="C237" s="192"/>
      <c r="D237" s="193"/>
    </row>
    <row r="238" spans="1:4">
      <c r="A238" s="190" t="s">
        <v>24</v>
      </c>
      <c r="B238" s="191"/>
      <c r="C238" s="192"/>
      <c r="D238" s="193"/>
    </row>
    <row r="239" spans="1:4">
      <c r="A239" s="190" t="s">
        <v>28</v>
      </c>
      <c r="B239" s="191"/>
      <c r="C239" s="192"/>
      <c r="D239" s="193"/>
    </row>
    <row r="240" spans="1:4">
      <c r="A240" s="190" t="s">
        <v>29</v>
      </c>
      <c r="B240" s="191"/>
      <c r="C240" s="192"/>
      <c r="D240" s="193"/>
    </row>
    <row r="241" spans="1:4">
      <c r="A241" s="190" t="s">
        <v>30</v>
      </c>
      <c r="B241" s="191"/>
      <c r="C241" s="192"/>
      <c r="D241" s="193"/>
    </row>
    <row r="242" spans="1:4">
      <c r="A242" s="194"/>
    </row>
    <row r="243" spans="1:4" ht="43.5" customHeight="1">
      <c r="A243" s="199">
        <v>5.6</v>
      </c>
      <c r="B243" s="275" t="s">
        <v>1130</v>
      </c>
      <c r="C243" s="227"/>
      <c r="D243" s="228"/>
    </row>
    <row r="244" spans="1:4">
      <c r="A244" s="209"/>
      <c r="B244" s="276" t="s">
        <v>1131</v>
      </c>
      <c r="C244" s="178"/>
      <c r="D244" s="208"/>
    </row>
    <row r="245" spans="1:4">
      <c r="A245" s="209"/>
      <c r="B245" s="276" t="s">
        <v>1132</v>
      </c>
      <c r="C245" s="178"/>
      <c r="D245" s="208"/>
    </row>
    <row r="246" spans="1:4">
      <c r="A246" s="209"/>
      <c r="B246" s="276" t="s">
        <v>1133</v>
      </c>
      <c r="C246" s="178"/>
      <c r="D246" s="208"/>
    </row>
    <row r="247" spans="1:4">
      <c r="A247" s="209"/>
      <c r="B247" s="276" t="s">
        <v>1134</v>
      </c>
      <c r="C247" s="178"/>
      <c r="D247" s="208"/>
    </row>
    <row r="248" spans="1:4" ht="27.95">
      <c r="A248" s="206"/>
      <c r="B248" s="277" t="s">
        <v>1135</v>
      </c>
      <c r="C248" s="237"/>
      <c r="D248" s="238"/>
    </row>
    <row r="249" spans="1:4">
      <c r="A249" s="190" t="s">
        <v>20</v>
      </c>
      <c r="B249" s="191"/>
      <c r="C249" s="192"/>
      <c r="D249" s="193"/>
    </row>
    <row r="250" spans="1:4">
      <c r="A250" s="190" t="s">
        <v>24</v>
      </c>
      <c r="B250" s="191"/>
      <c r="C250" s="192"/>
      <c r="D250" s="193"/>
    </row>
    <row r="251" spans="1:4">
      <c r="A251" s="190" t="s">
        <v>28</v>
      </c>
      <c r="B251" s="191"/>
      <c r="C251" s="192"/>
      <c r="D251" s="193"/>
    </row>
    <row r="252" spans="1:4">
      <c r="A252" s="190" t="s">
        <v>29</v>
      </c>
      <c r="B252" s="191"/>
      <c r="C252" s="192"/>
      <c r="D252" s="193"/>
    </row>
    <row r="253" spans="1:4">
      <c r="A253" s="190" t="s">
        <v>30</v>
      </c>
      <c r="B253" s="191"/>
      <c r="C253" s="192"/>
      <c r="D253" s="193"/>
    </row>
    <row r="254" spans="1:4">
      <c r="A254" s="194"/>
    </row>
    <row r="255" spans="1:4" ht="42">
      <c r="A255" s="218">
        <v>5.7</v>
      </c>
      <c r="B255" s="219" t="s">
        <v>1136</v>
      </c>
      <c r="C255" s="225" t="s">
        <v>1137</v>
      </c>
      <c r="D255" s="226" t="s">
        <v>1137</v>
      </c>
    </row>
    <row r="256" spans="1:4">
      <c r="A256" s="194"/>
    </row>
  </sheetData>
  <mergeCells count="2">
    <mergeCell ref="A94:A105"/>
    <mergeCell ref="A2:B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678D4-8C52-4710-A29E-A43C6A39F9FC}">
  <dimension ref="A1:D39"/>
  <sheetViews>
    <sheetView workbookViewId="0">
      <selection activeCell="B17" sqref="B17"/>
    </sheetView>
  </sheetViews>
  <sheetFormatPr defaultRowHeight="14.1"/>
  <cols>
    <col min="2" max="2" width="78.140625" customWidth="1"/>
  </cols>
  <sheetData>
    <row r="1" spans="1:4" s="180" customFormat="1">
      <c r="A1" s="176" t="s">
        <v>1138</v>
      </c>
      <c r="B1" s="177"/>
      <c r="C1" s="178"/>
      <c r="D1" s="179"/>
    </row>
    <row r="2" spans="1:4" s="180" customFormat="1" ht="49.5" customHeight="1">
      <c r="A2" s="596" t="s">
        <v>1139</v>
      </c>
      <c r="B2" s="597"/>
      <c r="C2" s="597"/>
      <c r="D2" s="597"/>
    </row>
    <row r="3" spans="1:4" s="180" customFormat="1" ht="27.95">
      <c r="A3" s="181" t="s">
        <v>1063</v>
      </c>
      <c r="B3" s="182" t="s">
        <v>1140</v>
      </c>
      <c r="C3" s="183" t="s">
        <v>1065</v>
      </c>
      <c r="D3" s="182" t="s">
        <v>570</v>
      </c>
    </row>
    <row r="4" spans="1:4" s="180" customFormat="1">
      <c r="A4" s="184">
        <v>1.1000000000000001</v>
      </c>
      <c r="B4" s="185" t="s">
        <v>1141</v>
      </c>
      <c r="C4" s="221"/>
      <c r="D4" s="222"/>
    </row>
    <row r="5" spans="1:4" s="180" customFormat="1">
      <c r="A5" s="186" t="s">
        <v>20</v>
      </c>
      <c r="B5" s="187"/>
      <c r="C5" s="188"/>
      <c r="D5" s="189"/>
    </row>
    <row r="6" spans="1:4" s="180" customFormat="1">
      <c r="A6" s="190" t="s">
        <v>24</v>
      </c>
      <c r="B6" s="191"/>
      <c r="C6" s="192"/>
      <c r="D6" s="193"/>
    </row>
    <row r="7" spans="1:4" s="180" customFormat="1">
      <c r="A7" s="190" t="s">
        <v>28</v>
      </c>
      <c r="B7" s="191"/>
      <c r="C7" s="192"/>
      <c r="D7" s="193"/>
    </row>
    <row r="8" spans="1:4" s="180" customFormat="1">
      <c r="A8" s="190" t="s">
        <v>29</v>
      </c>
      <c r="B8" s="191"/>
      <c r="C8" s="192"/>
      <c r="D8" s="193"/>
    </row>
    <row r="9" spans="1:4" s="180" customFormat="1">
      <c r="A9" s="190" t="s">
        <v>30</v>
      </c>
      <c r="B9" s="191"/>
      <c r="C9" s="192"/>
      <c r="D9" s="193"/>
    </row>
    <row r="10" spans="1:4" ht="27.95">
      <c r="A10" s="184">
        <v>1.2</v>
      </c>
      <c r="B10" s="185" t="s">
        <v>1142</v>
      </c>
      <c r="C10" s="221"/>
      <c r="D10" s="222"/>
    </row>
    <row r="11" spans="1:4">
      <c r="A11" s="186" t="s">
        <v>20</v>
      </c>
      <c r="B11" s="187"/>
      <c r="C11" s="188"/>
      <c r="D11" s="189"/>
    </row>
    <row r="12" spans="1:4">
      <c r="A12" s="190" t="s">
        <v>24</v>
      </c>
      <c r="B12" s="191"/>
      <c r="C12" s="192"/>
      <c r="D12" s="193"/>
    </row>
    <row r="13" spans="1:4">
      <c r="A13" s="190" t="s">
        <v>28</v>
      </c>
      <c r="B13" s="191"/>
      <c r="C13" s="192"/>
      <c r="D13" s="193"/>
    </row>
    <row r="14" spans="1:4">
      <c r="A14" s="190" t="s">
        <v>29</v>
      </c>
      <c r="B14" s="191"/>
      <c r="C14" s="192"/>
      <c r="D14" s="193"/>
    </row>
    <row r="15" spans="1:4">
      <c r="A15" s="190" t="s">
        <v>30</v>
      </c>
      <c r="B15" s="191"/>
      <c r="C15" s="192"/>
      <c r="D15" s="193"/>
    </row>
    <row r="16" spans="1:4" ht="30.75" customHeight="1">
      <c r="A16" s="184">
        <v>1.3</v>
      </c>
      <c r="B16" s="185" t="s">
        <v>1143</v>
      </c>
      <c r="C16" s="221"/>
      <c r="D16" s="222"/>
    </row>
    <row r="17" spans="1:4">
      <c r="A17" s="186" t="s">
        <v>20</v>
      </c>
      <c r="B17" s="187"/>
      <c r="C17" s="188"/>
      <c r="D17" s="189"/>
    </row>
    <row r="18" spans="1:4">
      <c r="A18" s="190" t="s">
        <v>24</v>
      </c>
      <c r="B18" s="191"/>
      <c r="C18" s="192"/>
      <c r="D18" s="193"/>
    </row>
    <row r="19" spans="1:4">
      <c r="A19" s="190" t="s">
        <v>28</v>
      </c>
      <c r="B19" s="191"/>
      <c r="C19" s="192"/>
      <c r="D19" s="193"/>
    </row>
    <row r="20" spans="1:4">
      <c r="A20" s="190" t="s">
        <v>29</v>
      </c>
      <c r="B20" s="191"/>
      <c r="C20" s="192"/>
      <c r="D20" s="193"/>
    </row>
    <row r="21" spans="1:4">
      <c r="A21" s="190" t="s">
        <v>30</v>
      </c>
      <c r="B21" s="191"/>
      <c r="C21" s="192"/>
      <c r="D21" s="193"/>
    </row>
    <row r="22" spans="1:4" ht="27.95">
      <c r="A22" s="184">
        <v>1.4</v>
      </c>
      <c r="B22" s="185" t="s">
        <v>1144</v>
      </c>
      <c r="C22" s="221"/>
      <c r="D22" s="222"/>
    </row>
    <row r="23" spans="1:4">
      <c r="A23" s="186" t="s">
        <v>20</v>
      </c>
      <c r="B23" s="187"/>
      <c r="C23" s="188"/>
      <c r="D23" s="189"/>
    </row>
    <row r="24" spans="1:4">
      <c r="A24" s="190" t="s">
        <v>24</v>
      </c>
      <c r="B24" s="191"/>
      <c r="C24" s="192"/>
      <c r="D24" s="193"/>
    </row>
    <row r="25" spans="1:4">
      <c r="A25" s="190" t="s">
        <v>28</v>
      </c>
      <c r="B25" s="191"/>
      <c r="C25" s="192"/>
      <c r="D25" s="193"/>
    </row>
    <row r="26" spans="1:4">
      <c r="A26" s="190" t="s">
        <v>29</v>
      </c>
      <c r="B26" s="191"/>
      <c r="C26" s="192"/>
      <c r="D26" s="193"/>
    </row>
    <row r="27" spans="1:4">
      <c r="A27" s="190" t="s">
        <v>30</v>
      </c>
      <c r="B27" s="191"/>
      <c r="C27" s="192"/>
      <c r="D27" s="193"/>
    </row>
    <row r="28" spans="1:4">
      <c r="A28" s="184">
        <v>1.5</v>
      </c>
      <c r="B28" s="185" t="s">
        <v>1145</v>
      </c>
      <c r="C28" s="221"/>
      <c r="D28" s="222"/>
    </row>
    <row r="29" spans="1:4">
      <c r="A29" s="186" t="s">
        <v>20</v>
      </c>
      <c r="B29" s="187"/>
      <c r="C29" s="188"/>
      <c r="D29" s="189"/>
    </row>
    <row r="30" spans="1:4">
      <c r="A30" s="190" t="s">
        <v>24</v>
      </c>
      <c r="B30" s="191"/>
      <c r="C30" s="192"/>
      <c r="D30" s="193"/>
    </row>
    <row r="31" spans="1:4">
      <c r="A31" s="190" t="s">
        <v>28</v>
      </c>
      <c r="B31" s="191"/>
      <c r="C31" s="192"/>
      <c r="D31" s="193"/>
    </row>
    <row r="32" spans="1:4">
      <c r="A32" s="190" t="s">
        <v>29</v>
      </c>
      <c r="B32" s="191"/>
      <c r="C32" s="192"/>
      <c r="D32" s="193"/>
    </row>
    <row r="33" spans="1:4">
      <c r="A33" s="190" t="s">
        <v>30</v>
      </c>
      <c r="B33" s="191"/>
      <c r="C33" s="192"/>
      <c r="D33" s="193"/>
    </row>
    <row r="34" spans="1:4" ht="182.1">
      <c r="A34" s="184">
        <v>1.1000000000000001</v>
      </c>
      <c r="B34" s="185" t="s">
        <v>1146</v>
      </c>
      <c r="C34" s="221"/>
      <c r="D34" s="222"/>
    </row>
    <row r="35" spans="1:4">
      <c r="A35" s="186" t="s">
        <v>20</v>
      </c>
      <c r="B35" s="187"/>
      <c r="C35" s="188"/>
      <c r="D35" s="189"/>
    </row>
    <row r="36" spans="1:4">
      <c r="A36" s="190" t="s">
        <v>24</v>
      </c>
      <c r="B36" s="191"/>
      <c r="C36" s="192"/>
      <c r="D36" s="193"/>
    </row>
    <row r="37" spans="1:4">
      <c r="A37" s="190" t="s">
        <v>28</v>
      </c>
      <c r="B37" s="191"/>
      <c r="C37" s="192"/>
      <c r="D37" s="193"/>
    </row>
    <row r="38" spans="1:4">
      <c r="A38" s="190" t="s">
        <v>29</v>
      </c>
      <c r="B38" s="191"/>
      <c r="C38" s="192"/>
      <c r="D38" s="193"/>
    </row>
    <row r="39" spans="1:4">
      <c r="A39" s="190" t="s">
        <v>30</v>
      </c>
      <c r="B39" s="191"/>
      <c r="C39" s="192"/>
      <c r="D39" s="193"/>
    </row>
  </sheetData>
  <mergeCells count="1">
    <mergeCell ref="A2:D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E7BF1-B364-4633-80FE-B57F10253A96}">
  <dimension ref="A1:X33"/>
  <sheetViews>
    <sheetView view="pageBreakPreview" topLeftCell="A8" zoomScaleNormal="100" zoomScaleSheetLayoutView="100" workbookViewId="0">
      <selection activeCell="D19" sqref="D19"/>
    </sheetView>
  </sheetViews>
  <sheetFormatPr defaultColWidth="8.5703125" defaultRowHeight="12.6"/>
  <cols>
    <col min="1" max="1" width="4.42578125" style="78" customWidth="1"/>
    <col min="2" max="2" width="6.42578125" style="78" customWidth="1"/>
    <col min="3" max="3" width="28.42578125" style="78" customWidth="1"/>
    <col min="4" max="4" width="14.42578125" style="78" customWidth="1"/>
    <col min="5" max="5" width="13.5703125" style="78" customWidth="1"/>
    <col min="6" max="6" width="19.5703125" style="78" customWidth="1"/>
    <col min="7" max="7" width="17.42578125" style="33" customWidth="1"/>
    <col min="8" max="10" width="19" style="78" customWidth="1"/>
    <col min="11" max="11" width="11.5703125" style="78" customWidth="1"/>
    <col min="12" max="12" width="23.5703125" style="78" customWidth="1"/>
    <col min="13" max="13" width="19" style="78" customWidth="1"/>
    <col min="14" max="14" width="13.42578125" style="78" customWidth="1"/>
    <col min="15" max="15" width="10.5703125" style="78" customWidth="1"/>
    <col min="16" max="16" width="11.42578125" style="78" customWidth="1"/>
    <col min="17" max="19" width="13.5703125" style="78" customWidth="1"/>
    <col min="20" max="20" width="11.42578125" style="78" customWidth="1"/>
    <col min="21" max="21" width="18.42578125" style="78" customWidth="1"/>
    <col min="22" max="22" width="18.5703125" style="78" customWidth="1"/>
    <col min="23" max="23" width="28" style="78" customWidth="1"/>
    <col min="24" max="24" width="13.5703125" style="78" customWidth="1"/>
    <col min="25" max="16384" width="8.5703125" style="78"/>
  </cols>
  <sheetData>
    <row r="1" spans="1:24" s="278" customFormat="1" ht="25.5" hidden="1" customHeight="1">
      <c r="G1" s="279"/>
      <c r="L1" s="280" t="s">
        <v>1147</v>
      </c>
      <c r="V1" s="278" t="s">
        <v>1148</v>
      </c>
      <c r="W1" s="281" t="s">
        <v>1149</v>
      </c>
      <c r="X1" s="278" t="s">
        <v>1150</v>
      </c>
    </row>
    <row r="2" spans="1:24" s="278" customFormat="1" ht="37.5" hidden="1">
      <c r="G2" s="279"/>
      <c r="L2" s="280" t="s">
        <v>1147</v>
      </c>
      <c r="V2" s="278" t="s">
        <v>1151</v>
      </c>
      <c r="W2" s="281" t="s">
        <v>150</v>
      </c>
      <c r="X2" s="278" t="s">
        <v>1152</v>
      </c>
    </row>
    <row r="3" spans="1:24" s="278" customFormat="1" ht="24.95" hidden="1">
      <c r="G3" s="279"/>
      <c r="L3" s="280" t="s">
        <v>1147</v>
      </c>
      <c r="V3" s="278" t="s">
        <v>1153</v>
      </c>
      <c r="W3" s="281" t="s">
        <v>152</v>
      </c>
      <c r="X3" s="278" t="s">
        <v>1154</v>
      </c>
    </row>
    <row r="4" spans="1:24" s="278" customFormat="1" hidden="1">
      <c r="G4" s="279"/>
      <c r="L4" s="280" t="s">
        <v>1147</v>
      </c>
      <c r="V4" s="278" t="s">
        <v>1155</v>
      </c>
      <c r="W4" s="281" t="s">
        <v>153</v>
      </c>
    </row>
    <row r="5" spans="1:24" s="278" customFormat="1" hidden="1">
      <c r="G5" s="279"/>
      <c r="L5" s="280" t="s">
        <v>1147</v>
      </c>
      <c r="V5" s="278" t="s">
        <v>1156</v>
      </c>
      <c r="W5" s="281" t="s">
        <v>154</v>
      </c>
    </row>
    <row r="6" spans="1:24" s="278" customFormat="1" hidden="1">
      <c r="G6" s="279"/>
      <c r="L6" s="280" t="s">
        <v>1147</v>
      </c>
      <c r="W6" s="281" t="s">
        <v>155</v>
      </c>
    </row>
    <row r="7" spans="1:24" s="278" customFormat="1" hidden="1">
      <c r="G7" s="279"/>
      <c r="L7" s="280" t="s">
        <v>1147</v>
      </c>
      <c r="W7" s="281" t="s">
        <v>156</v>
      </c>
    </row>
    <row r="8" spans="1:24" s="240" customFormat="1" ht="27" customHeight="1" thickBot="1">
      <c r="A8" s="239" t="s">
        <v>1157</v>
      </c>
      <c r="B8" s="241"/>
      <c r="C8" s="239"/>
      <c r="D8" s="282"/>
      <c r="E8" s="282"/>
      <c r="F8" s="240" t="s">
        <v>1158</v>
      </c>
      <c r="L8" s="239" t="s">
        <v>1159</v>
      </c>
      <c r="M8" s="241"/>
      <c r="P8" s="241"/>
      <c r="Q8" s="241"/>
      <c r="R8" s="241"/>
      <c r="S8" s="241"/>
      <c r="T8" s="241"/>
      <c r="U8" s="241"/>
      <c r="V8" s="241"/>
    </row>
    <row r="9" spans="1:24" s="240" customFormat="1" ht="40.5" customHeight="1" thickBot="1">
      <c r="A9" s="239"/>
      <c r="B9" s="283"/>
      <c r="C9" s="284" t="s">
        <v>1160</v>
      </c>
      <c r="D9" s="285"/>
      <c r="E9" s="286"/>
      <c r="F9" s="598" t="s">
        <v>1161</v>
      </c>
      <c r="G9" s="599"/>
      <c r="H9" s="599"/>
      <c r="I9" s="599"/>
      <c r="J9" s="600"/>
      <c r="K9" s="287"/>
      <c r="L9" s="239" t="s">
        <v>1162</v>
      </c>
      <c r="M9" s="241"/>
      <c r="P9" s="241"/>
      <c r="Q9" s="241"/>
      <c r="R9" s="241"/>
      <c r="S9" s="241"/>
      <c r="T9" s="241"/>
      <c r="U9" s="241"/>
      <c r="V9" s="239"/>
    </row>
    <row r="10" spans="1:24" s="243" customFormat="1" ht="26.25" customHeight="1" thickBot="1">
      <c r="A10" s="288"/>
      <c r="B10" s="289" t="s">
        <v>1163</v>
      </c>
      <c r="C10" s="290" t="s">
        <v>1164</v>
      </c>
      <c r="D10" s="291" t="s">
        <v>1165</v>
      </c>
      <c r="E10" s="291" t="s">
        <v>1166</v>
      </c>
      <c r="F10" s="292" t="s">
        <v>1167</v>
      </c>
      <c r="G10" s="292" t="s">
        <v>1168</v>
      </c>
      <c r="H10" s="292" t="s">
        <v>1169</v>
      </c>
      <c r="I10" s="292" t="s">
        <v>1170</v>
      </c>
      <c r="J10" s="293" t="s">
        <v>80</v>
      </c>
      <c r="K10" s="294" t="s">
        <v>1171</v>
      </c>
      <c r="L10" s="295" t="s">
        <v>1172</v>
      </c>
      <c r="M10" s="242" t="s">
        <v>1173</v>
      </c>
      <c r="N10" s="242" t="s">
        <v>187</v>
      </c>
      <c r="O10" s="242" t="s">
        <v>1174</v>
      </c>
      <c r="P10" s="242" t="s">
        <v>1175</v>
      </c>
      <c r="Q10" s="242" t="s">
        <v>1176</v>
      </c>
      <c r="R10" s="242" t="s">
        <v>1177</v>
      </c>
      <c r="S10" s="242" t="s">
        <v>1178</v>
      </c>
      <c r="T10" s="242" t="s">
        <v>1179</v>
      </c>
      <c r="U10" s="242" t="s">
        <v>1180</v>
      </c>
      <c r="W10" s="243" t="s">
        <v>1181</v>
      </c>
      <c r="X10" s="296" t="s">
        <v>163</v>
      </c>
    </row>
    <row r="11" spans="1:24" ht="50.1">
      <c r="A11" s="77">
        <v>1</v>
      </c>
      <c r="B11" s="76"/>
      <c r="C11" s="77" t="s">
        <v>1182</v>
      </c>
      <c r="D11" s="77"/>
      <c r="E11" s="77"/>
      <c r="F11" s="77" t="s">
        <v>1183</v>
      </c>
      <c r="G11" s="303" t="s">
        <v>1184</v>
      </c>
      <c r="I11" s="77" t="s">
        <v>1185</v>
      </c>
      <c r="J11" s="77" t="s">
        <v>5</v>
      </c>
      <c r="K11" s="77">
        <v>1</v>
      </c>
      <c r="L11" s="77" t="s">
        <v>1186</v>
      </c>
      <c r="M11" s="77" t="s">
        <v>1187</v>
      </c>
      <c r="N11" s="77" t="s">
        <v>1150</v>
      </c>
      <c r="O11" s="77">
        <v>3381.63</v>
      </c>
      <c r="P11" s="77" t="s">
        <v>1153</v>
      </c>
      <c r="Q11" s="77" t="s">
        <v>1188</v>
      </c>
      <c r="R11" s="296" t="s">
        <v>163</v>
      </c>
      <c r="S11" s="77" t="s">
        <v>1189</v>
      </c>
      <c r="T11" s="77" t="s">
        <v>1190</v>
      </c>
      <c r="U11" s="76" t="s">
        <v>1191</v>
      </c>
    </row>
    <row r="12" spans="1:24" s="300" customFormat="1">
      <c r="A12" s="296"/>
      <c r="B12" s="297"/>
      <c r="C12" s="298"/>
      <c r="D12" s="296"/>
      <c r="E12" s="296"/>
      <c r="F12" s="298"/>
      <c r="G12" s="299"/>
      <c r="H12" s="298"/>
      <c r="I12" s="298"/>
      <c r="J12" s="298"/>
      <c r="K12" s="296"/>
      <c r="L12" s="296"/>
      <c r="M12" s="296"/>
      <c r="N12" s="296"/>
      <c r="O12" s="296"/>
      <c r="P12" s="296"/>
      <c r="Q12" s="296"/>
      <c r="R12" s="296"/>
      <c r="S12" s="296"/>
      <c r="T12" s="296"/>
      <c r="U12" s="297"/>
      <c r="X12" s="296"/>
    </row>
    <row r="13" spans="1:24" s="300" customFormat="1" ht="33" customHeight="1">
      <c r="B13" s="297"/>
      <c r="C13" s="301"/>
      <c r="D13" s="296"/>
      <c r="E13" s="296"/>
      <c r="F13" s="301"/>
      <c r="G13" s="302"/>
      <c r="H13" s="301"/>
      <c r="I13" s="301"/>
      <c r="J13" s="301"/>
      <c r="K13" s="301"/>
      <c r="L13" s="296"/>
      <c r="M13" s="296"/>
      <c r="N13" s="296"/>
      <c r="O13" s="296"/>
      <c r="P13" s="296"/>
      <c r="Q13" s="296"/>
      <c r="R13" s="296"/>
      <c r="S13" s="296"/>
      <c r="T13" s="296"/>
      <c r="U13" s="297"/>
    </row>
    <row r="14" spans="1:24" ht="12.6" customHeight="1">
      <c r="A14" s="77">
        <v>2</v>
      </c>
      <c r="B14" s="76"/>
      <c r="C14" s="77"/>
      <c r="D14" s="77"/>
      <c r="E14" s="77"/>
      <c r="F14" s="77"/>
      <c r="G14" s="303"/>
      <c r="H14" s="77"/>
      <c r="I14" s="77"/>
      <c r="J14" s="77"/>
      <c r="K14" s="77"/>
      <c r="L14" s="77"/>
      <c r="M14" s="77"/>
      <c r="N14" s="77"/>
      <c r="O14" s="77"/>
      <c r="P14" s="77"/>
      <c r="Q14" s="77"/>
      <c r="R14" s="296"/>
      <c r="S14" s="77"/>
      <c r="T14" s="77"/>
      <c r="U14" s="76"/>
    </row>
    <row r="15" spans="1:24" ht="12.6" customHeight="1">
      <c r="A15" s="77">
        <v>3</v>
      </c>
      <c r="B15" s="76"/>
      <c r="C15" s="77"/>
      <c r="D15" s="77"/>
      <c r="E15" s="77"/>
      <c r="F15" s="77"/>
      <c r="G15" s="303"/>
      <c r="H15" s="77"/>
      <c r="I15" s="77"/>
      <c r="J15" s="77"/>
      <c r="K15" s="77"/>
      <c r="L15" s="77"/>
      <c r="M15" s="77"/>
      <c r="N15" s="77"/>
      <c r="O15" s="77"/>
      <c r="P15" s="77"/>
      <c r="Q15" s="77"/>
      <c r="R15" s="296"/>
      <c r="S15" s="77"/>
      <c r="T15" s="77"/>
      <c r="U15" s="76"/>
    </row>
    <row r="16" spans="1:24" ht="12.6" customHeight="1">
      <c r="A16" s="77">
        <v>4</v>
      </c>
      <c r="B16" s="76"/>
      <c r="C16" s="77"/>
      <c r="D16" s="77"/>
      <c r="E16" s="77"/>
      <c r="F16" s="77"/>
      <c r="G16" s="303"/>
      <c r="H16" s="77"/>
      <c r="I16" s="77"/>
      <c r="J16" s="77"/>
      <c r="K16" s="77"/>
      <c r="L16" s="77"/>
      <c r="M16" s="77"/>
      <c r="N16" s="77"/>
      <c r="O16" s="77"/>
      <c r="P16" s="77"/>
      <c r="Q16" s="77"/>
      <c r="R16" s="296"/>
      <c r="S16" s="77"/>
      <c r="T16" s="77"/>
      <c r="U16" s="76"/>
    </row>
    <row r="17" spans="1:21" ht="12.6" customHeight="1">
      <c r="A17" s="77">
        <v>5</v>
      </c>
      <c r="B17" s="76"/>
      <c r="C17" s="77"/>
      <c r="D17" s="77"/>
      <c r="E17" s="77"/>
      <c r="F17" s="77"/>
      <c r="G17" s="303"/>
      <c r="H17" s="77"/>
      <c r="I17" s="77"/>
      <c r="J17" s="77"/>
      <c r="K17" s="77"/>
      <c r="L17" s="77"/>
      <c r="M17" s="77"/>
      <c r="N17" s="77"/>
      <c r="O17" s="77"/>
      <c r="P17" s="77"/>
      <c r="Q17" s="77"/>
      <c r="R17" s="296"/>
      <c r="S17" s="77"/>
      <c r="T17" s="77"/>
      <c r="U17" s="76"/>
    </row>
    <row r="18" spans="1:21" ht="12.6" customHeight="1">
      <c r="A18" s="77">
        <v>6</v>
      </c>
      <c r="B18" s="76"/>
      <c r="C18" s="77"/>
      <c r="D18" s="77"/>
      <c r="E18" s="77"/>
      <c r="F18" s="77"/>
      <c r="G18" s="303"/>
      <c r="H18" s="77"/>
      <c r="I18" s="77"/>
      <c r="J18" s="77"/>
      <c r="K18" s="77"/>
      <c r="L18" s="77"/>
      <c r="M18" s="77"/>
      <c r="N18" s="77"/>
      <c r="O18" s="77"/>
      <c r="P18" s="77"/>
      <c r="Q18" s="77"/>
      <c r="R18" s="296"/>
      <c r="S18" s="77"/>
      <c r="T18" s="77"/>
      <c r="U18" s="76"/>
    </row>
    <row r="19" spans="1:21" ht="12.6" customHeight="1">
      <c r="A19" s="77">
        <v>7</v>
      </c>
      <c r="B19" s="76"/>
      <c r="C19" s="77"/>
      <c r="D19" s="77"/>
      <c r="E19" s="77"/>
      <c r="F19" s="77"/>
      <c r="G19" s="303"/>
      <c r="H19" s="77"/>
      <c r="I19" s="77"/>
      <c r="J19" s="77"/>
      <c r="K19" s="77"/>
      <c r="L19" s="77"/>
      <c r="M19" s="77"/>
      <c r="N19" s="77"/>
      <c r="O19" s="77"/>
      <c r="P19" s="77"/>
      <c r="Q19" s="77"/>
      <c r="R19" s="296"/>
      <c r="S19" s="77"/>
      <c r="T19" s="77"/>
      <c r="U19" s="76"/>
    </row>
    <row r="20" spans="1:21" ht="12.6" customHeight="1">
      <c r="A20" s="77">
        <v>8</v>
      </c>
      <c r="B20" s="76"/>
      <c r="C20" s="77"/>
      <c r="D20" s="77"/>
      <c r="E20" s="77"/>
      <c r="F20" s="77"/>
      <c r="G20" s="303"/>
      <c r="H20" s="77"/>
      <c r="I20" s="77"/>
      <c r="J20" s="77"/>
      <c r="K20" s="77"/>
      <c r="L20" s="77"/>
      <c r="M20" s="77"/>
      <c r="N20" s="77"/>
      <c r="O20" s="77"/>
      <c r="P20" s="77"/>
      <c r="Q20" s="77"/>
      <c r="R20" s="296"/>
      <c r="S20" s="77"/>
      <c r="T20" s="77"/>
      <c r="U20" s="76"/>
    </row>
    <row r="21" spans="1:21" ht="12.6" customHeight="1">
      <c r="A21" s="77">
        <v>9</v>
      </c>
      <c r="B21" s="76"/>
      <c r="C21" s="77"/>
      <c r="D21" s="77"/>
      <c r="E21" s="77"/>
      <c r="F21" s="77"/>
      <c r="G21" s="303"/>
      <c r="H21" s="77"/>
      <c r="I21" s="77"/>
      <c r="J21" s="77"/>
      <c r="K21" s="77"/>
      <c r="L21" s="77"/>
      <c r="M21" s="77"/>
      <c r="N21" s="77"/>
      <c r="O21" s="77"/>
      <c r="P21" s="77"/>
      <c r="Q21" s="77"/>
      <c r="R21" s="296"/>
      <c r="S21" s="77"/>
      <c r="T21" s="77"/>
      <c r="U21" s="76"/>
    </row>
    <row r="22" spans="1:21" ht="12.6" customHeight="1">
      <c r="A22" s="77">
        <v>10</v>
      </c>
      <c r="B22" s="76"/>
      <c r="C22" s="77"/>
      <c r="D22" s="77"/>
      <c r="E22" s="77"/>
      <c r="F22" s="77"/>
      <c r="G22" s="303"/>
      <c r="H22" s="77"/>
      <c r="I22" s="77"/>
      <c r="J22" s="77"/>
      <c r="K22" s="77"/>
      <c r="L22" s="77"/>
      <c r="M22" s="77"/>
      <c r="N22" s="77"/>
      <c r="O22" s="77"/>
      <c r="P22" s="77"/>
      <c r="Q22" s="77"/>
      <c r="R22" s="296"/>
      <c r="S22" s="77"/>
      <c r="T22" s="77"/>
      <c r="U22" s="76"/>
    </row>
    <row r="23" spans="1:21" ht="12.6" customHeight="1">
      <c r="A23" s="77">
        <v>11</v>
      </c>
      <c r="B23" s="76"/>
      <c r="C23" s="77"/>
      <c r="D23" s="77"/>
      <c r="E23" s="77"/>
      <c r="F23" s="77"/>
      <c r="G23" s="303"/>
      <c r="H23" s="77"/>
      <c r="I23" s="77"/>
      <c r="J23" s="77"/>
      <c r="K23" s="77"/>
      <c r="L23" s="77"/>
      <c r="M23" s="77"/>
      <c r="N23" s="77"/>
      <c r="O23" s="77"/>
      <c r="P23" s="77"/>
      <c r="Q23" s="77"/>
      <c r="R23" s="296"/>
      <c r="S23" s="77"/>
      <c r="T23" s="77"/>
      <c r="U23" s="76"/>
    </row>
    <row r="24" spans="1:21" ht="12.6" customHeight="1">
      <c r="A24" s="77">
        <v>12</v>
      </c>
      <c r="B24" s="76"/>
      <c r="C24" s="77"/>
      <c r="D24" s="77"/>
      <c r="E24" s="77"/>
      <c r="F24" s="77"/>
      <c r="G24" s="303"/>
      <c r="H24" s="77"/>
      <c r="I24" s="77"/>
      <c r="J24" s="77"/>
      <c r="K24" s="77"/>
      <c r="L24" s="77"/>
      <c r="M24" s="77"/>
      <c r="N24" s="77"/>
      <c r="O24" s="77"/>
      <c r="P24" s="77"/>
      <c r="Q24" s="77"/>
      <c r="R24" s="296"/>
      <c r="S24" s="77"/>
      <c r="T24" s="77"/>
      <c r="U24" s="76"/>
    </row>
    <row r="25" spans="1:21" ht="12.6" customHeight="1">
      <c r="A25" s="77">
        <v>13</v>
      </c>
      <c r="B25" s="76"/>
      <c r="C25" s="77"/>
      <c r="D25" s="77"/>
      <c r="E25" s="77"/>
      <c r="F25" s="77"/>
      <c r="G25" s="303"/>
      <c r="H25" s="77"/>
      <c r="I25" s="77"/>
      <c r="J25" s="77"/>
      <c r="K25" s="77"/>
      <c r="L25" s="77"/>
      <c r="M25" s="77"/>
      <c r="N25" s="77"/>
      <c r="O25" s="77"/>
      <c r="P25" s="77"/>
      <c r="Q25" s="77"/>
      <c r="R25" s="296"/>
      <c r="S25" s="77"/>
      <c r="T25" s="77"/>
      <c r="U25" s="76"/>
    </row>
    <row r="26" spans="1:21">
      <c r="A26" s="77">
        <v>14</v>
      </c>
      <c r="B26" s="76"/>
      <c r="C26" s="77"/>
      <c r="D26" s="77"/>
      <c r="E26" s="77"/>
      <c r="F26" s="77"/>
      <c r="G26" s="303"/>
      <c r="H26" s="77"/>
      <c r="I26" s="77"/>
      <c r="J26" s="77"/>
      <c r="K26" s="77"/>
      <c r="L26" s="77"/>
      <c r="M26" s="77"/>
      <c r="N26" s="77"/>
      <c r="O26" s="77"/>
      <c r="P26" s="77"/>
      <c r="Q26" s="77"/>
      <c r="R26" s="296"/>
      <c r="S26" s="77"/>
      <c r="T26" s="77"/>
      <c r="U26" s="76"/>
    </row>
    <row r="27" spans="1:21">
      <c r="A27" s="77">
        <v>15</v>
      </c>
      <c r="B27" s="76"/>
      <c r="C27" s="77"/>
      <c r="D27" s="77"/>
      <c r="E27" s="77"/>
      <c r="F27" s="77"/>
      <c r="G27" s="303"/>
      <c r="H27" s="77"/>
      <c r="I27" s="77"/>
      <c r="J27" s="77"/>
      <c r="K27" s="77"/>
      <c r="L27" s="77"/>
      <c r="M27" s="77"/>
      <c r="N27" s="77"/>
      <c r="O27" s="77"/>
      <c r="P27" s="77"/>
      <c r="Q27" s="77"/>
      <c r="R27" s="296"/>
      <c r="S27" s="77"/>
      <c r="T27" s="77"/>
      <c r="U27" s="76"/>
    </row>
    <row r="28" spans="1:21">
      <c r="A28" s="77">
        <v>16</v>
      </c>
      <c r="B28" s="76"/>
      <c r="C28" s="77"/>
      <c r="D28" s="77"/>
      <c r="E28" s="77"/>
      <c r="F28" s="77"/>
      <c r="G28" s="303"/>
      <c r="H28" s="77"/>
      <c r="I28" s="77"/>
      <c r="J28" s="77"/>
      <c r="K28" s="77"/>
      <c r="L28" s="77"/>
      <c r="M28" s="77"/>
      <c r="N28" s="77"/>
      <c r="O28" s="77"/>
      <c r="P28" s="77"/>
      <c r="Q28" s="77"/>
      <c r="R28" s="296"/>
      <c r="S28" s="77"/>
      <c r="T28" s="77"/>
      <c r="U28" s="76"/>
    </row>
    <row r="29" spans="1:21">
      <c r="A29" s="77">
        <v>17</v>
      </c>
      <c r="B29" s="76"/>
      <c r="C29" s="77"/>
      <c r="D29" s="77"/>
      <c r="E29" s="77"/>
      <c r="F29" s="77"/>
      <c r="G29" s="303"/>
      <c r="H29" s="77"/>
      <c r="I29" s="77"/>
      <c r="J29" s="77"/>
      <c r="K29" s="77"/>
      <c r="L29" s="77"/>
      <c r="M29" s="77"/>
      <c r="N29" s="77"/>
      <c r="O29" s="77"/>
      <c r="P29" s="77"/>
      <c r="Q29" s="77"/>
      <c r="R29" s="296"/>
      <c r="S29" s="77"/>
      <c r="T29" s="77"/>
      <c r="U29" s="76"/>
    </row>
    <row r="30" spans="1:21">
      <c r="A30" s="77">
        <v>18</v>
      </c>
      <c r="B30" s="76"/>
      <c r="C30" s="77"/>
      <c r="D30" s="77"/>
      <c r="E30" s="77"/>
      <c r="F30" s="77"/>
      <c r="G30" s="303"/>
      <c r="H30" s="77"/>
      <c r="I30" s="77"/>
      <c r="J30" s="77"/>
      <c r="K30" s="77"/>
      <c r="L30" s="77"/>
      <c r="M30" s="77"/>
      <c r="N30" s="77"/>
      <c r="O30" s="77"/>
      <c r="P30" s="77"/>
      <c r="Q30" s="77"/>
      <c r="R30" s="296"/>
      <c r="S30" s="77"/>
      <c r="T30" s="77"/>
      <c r="U30" s="76"/>
    </row>
    <row r="31" spans="1:21">
      <c r="A31" s="77">
        <v>19</v>
      </c>
      <c r="B31" s="76"/>
      <c r="C31" s="77"/>
      <c r="D31" s="77"/>
      <c r="E31" s="77"/>
      <c r="F31" s="77"/>
      <c r="G31" s="303"/>
      <c r="H31" s="77"/>
      <c r="I31" s="77"/>
      <c r="J31" s="77"/>
      <c r="K31" s="77"/>
      <c r="L31" s="77"/>
      <c r="M31" s="77"/>
      <c r="N31" s="77"/>
      <c r="O31" s="77"/>
      <c r="P31" s="77"/>
      <c r="Q31" s="77"/>
      <c r="R31" s="296"/>
      <c r="S31" s="77"/>
      <c r="T31" s="77"/>
      <c r="U31" s="76"/>
    </row>
    <row r="32" spans="1:21">
      <c r="A32" s="77">
        <v>20</v>
      </c>
      <c r="B32" s="76"/>
      <c r="C32" s="79"/>
      <c r="D32" s="77"/>
      <c r="E32" s="77"/>
      <c r="F32" s="77"/>
      <c r="G32" s="303"/>
      <c r="H32" s="77"/>
      <c r="I32" s="77"/>
      <c r="J32" s="77"/>
      <c r="K32" s="79"/>
      <c r="L32" s="77"/>
      <c r="M32" s="77"/>
      <c r="N32" s="77"/>
      <c r="O32" s="77"/>
      <c r="P32" s="77"/>
      <c r="Q32" s="77"/>
      <c r="R32" s="296"/>
      <c r="S32" s="77"/>
      <c r="T32" s="77"/>
      <c r="U32" s="76"/>
    </row>
    <row r="33" spans="1:18">
      <c r="A33" s="79" t="s">
        <v>1192</v>
      </c>
      <c r="R33" s="296"/>
    </row>
  </sheetData>
  <autoFilter ref="A2:K2" xr:uid="{B79FBC95-3F8B-4DDA-AEE9-9F6212CA1016}"/>
  <mergeCells count="1">
    <mergeCell ref="F9:J9"/>
  </mergeCells>
  <phoneticPr fontId="6" type="noConversion"/>
  <dataValidations count="4">
    <dataValidation type="list" allowBlank="1" showInputMessage="1" showErrorMessage="1" sqref="R12:R33" xr:uid="{A313FD4E-E8E2-4705-AE28-6A634F0FEF9C}">
      <formula1>$X$10:$X$12</formula1>
    </dataValidation>
    <dataValidation type="list" allowBlank="1" showInputMessage="1" showErrorMessage="1" sqref="N11:N31" xr:uid="{D3E44D6E-75E8-4891-A5C3-12647E7779C8}">
      <formula1>$X$1:$X$3</formula1>
    </dataValidation>
    <dataValidation type="list" allowBlank="1" showInputMessage="1" showErrorMessage="1" sqref="P11:P31" xr:uid="{6C339A0C-7348-4B0B-B390-2FA0222CB22A}">
      <formula1>$V$2:$V$5</formula1>
    </dataValidation>
    <dataValidation type="list" allowBlank="1" showInputMessage="1" showErrorMessage="1" sqref="R11" xr:uid="{E4131269-165E-4AA8-B31C-E258ADC8BEDE}">
      <formula1>$X$10:$X$10</formula1>
    </dataValidation>
  </dataValidations>
  <pageMargins left="0.75" right="0.75" top="1" bottom="1" header="0.5" footer="0.5"/>
  <pageSetup paperSize="9"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18008-8CD8-4146-91C0-CA43BBAC2626}">
  <dimension ref="A1:G55"/>
  <sheetViews>
    <sheetView view="pageBreakPreview" topLeftCell="A16" zoomScaleNormal="100" zoomScaleSheetLayoutView="100" workbookViewId="0">
      <selection activeCell="D19" sqref="D19"/>
    </sheetView>
  </sheetViews>
  <sheetFormatPr defaultColWidth="9.42578125" defaultRowHeight="14.1"/>
  <cols>
    <col min="1" max="1" width="30.5703125" style="32" customWidth="1"/>
    <col min="2" max="2" width="36.42578125" style="32" customWidth="1"/>
    <col min="3" max="3" width="13.42578125" style="32" customWidth="1"/>
    <col min="4" max="6" width="9.42578125" style="32"/>
    <col min="7" max="7" width="12.140625" style="32" customWidth="1"/>
    <col min="8" max="8" width="51.42578125" style="32" customWidth="1"/>
    <col min="9" max="16384" width="9.42578125" style="32"/>
  </cols>
  <sheetData>
    <row r="1" spans="1:7" ht="15">
      <c r="A1" s="80" t="s">
        <v>1193</v>
      </c>
    </row>
    <row r="2" spans="1:7">
      <c r="A2" s="316" t="s">
        <v>1194</v>
      </c>
      <c r="B2" s="316" t="s">
        <v>1195</v>
      </c>
    </row>
    <row r="3" spans="1:7">
      <c r="A3" s="316" t="s">
        <v>1196</v>
      </c>
      <c r="B3" s="316" t="s">
        <v>1197</v>
      </c>
    </row>
    <row r="4" spans="1:7" ht="50.45">
      <c r="A4" s="316" t="s">
        <v>1198</v>
      </c>
      <c r="B4" s="317" t="s">
        <v>1199</v>
      </c>
    </row>
    <row r="5" spans="1:7">
      <c r="A5" s="316" t="s">
        <v>1200</v>
      </c>
      <c r="B5" s="526">
        <v>45748</v>
      </c>
    </row>
    <row r="6" spans="1:7">
      <c r="A6" s="527" t="s">
        <v>1201</v>
      </c>
    </row>
    <row r="7" spans="1:7">
      <c r="A7" s="527" t="s">
        <v>1202</v>
      </c>
      <c r="B7" s="528" t="s">
        <v>1203</v>
      </c>
      <c r="E7" s="529"/>
      <c r="G7" s="529"/>
    </row>
    <row r="8" spans="1:7">
      <c r="B8" s="528" t="s">
        <v>1204</v>
      </c>
      <c r="E8" s="529"/>
      <c r="G8" s="529"/>
    </row>
    <row r="9" spans="1:7">
      <c r="B9" s="528" t="s">
        <v>1205</v>
      </c>
      <c r="E9" s="529"/>
      <c r="G9" s="529"/>
    </row>
    <row r="10" spans="1:7">
      <c r="B10" s="528" t="s">
        <v>1206</v>
      </c>
      <c r="E10" s="529"/>
      <c r="G10" s="529"/>
    </row>
    <row r="11" spans="1:7">
      <c r="B11" s="528" t="s">
        <v>1207</v>
      </c>
      <c r="E11" s="529"/>
      <c r="G11" s="529"/>
    </row>
    <row r="12" spans="1:7">
      <c r="B12" s="528"/>
      <c r="E12" s="529"/>
      <c r="G12" s="529"/>
    </row>
    <row r="13" spans="1:7">
      <c r="A13" s="72" t="s">
        <v>1208</v>
      </c>
      <c r="B13" s="528" t="s">
        <v>1209</v>
      </c>
      <c r="E13" s="529"/>
      <c r="G13" s="529"/>
    </row>
    <row r="14" spans="1:7">
      <c r="A14" s="72" t="s">
        <v>1210</v>
      </c>
      <c r="B14" s="528" t="s">
        <v>1211</v>
      </c>
      <c r="E14" s="529"/>
      <c r="G14" s="529"/>
    </row>
    <row r="15" spans="1:7">
      <c r="A15" s="72" t="s">
        <v>1212</v>
      </c>
      <c r="B15" s="528" t="s">
        <v>1213</v>
      </c>
      <c r="E15" s="529"/>
      <c r="G15" s="529"/>
    </row>
    <row r="16" spans="1:7">
      <c r="E16" s="529"/>
      <c r="G16" s="529"/>
    </row>
    <row r="17" spans="1:7">
      <c r="A17" s="636" t="s">
        <v>1214</v>
      </c>
      <c r="B17" s="637"/>
      <c r="C17" s="530" t="s">
        <v>20</v>
      </c>
      <c r="D17" s="530" t="s">
        <v>24</v>
      </c>
      <c r="E17" s="530" t="s">
        <v>28</v>
      </c>
      <c r="F17" s="530" t="s">
        <v>29</v>
      </c>
      <c r="G17" s="530" t="s">
        <v>30</v>
      </c>
    </row>
    <row r="18" spans="1:7">
      <c r="A18" s="531" t="s">
        <v>111</v>
      </c>
      <c r="B18" s="531" t="s">
        <v>1215</v>
      </c>
      <c r="C18" s="532">
        <v>181</v>
      </c>
      <c r="D18" s="532">
        <v>139</v>
      </c>
      <c r="E18" s="532"/>
      <c r="F18" s="532"/>
      <c r="G18" s="532"/>
    </row>
    <row r="19" spans="1:7">
      <c r="A19" s="533"/>
      <c r="B19" s="531" t="s">
        <v>1216</v>
      </c>
      <c r="C19" s="532">
        <v>9</v>
      </c>
      <c r="D19" s="532">
        <v>8</v>
      </c>
      <c r="E19" s="532"/>
      <c r="F19" s="532"/>
      <c r="G19" s="532"/>
    </row>
    <row r="20" spans="1:7">
      <c r="E20" s="529"/>
      <c r="G20" s="529"/>
    </row>
    <row r="21" spans="1:7">
      <c r="A21" s="531" t="s">
        <v>1217</v>
      </c>
      <c r="E21" s="529"/>
      <c r="G21" s="529"/>
    </row>
    <row r="22" spans="1:7" ht="25.5">
      <c r="A22" s="531" t="s">
        <v>1218</v>
      </c>
      <c r="B22" s="531" t="s">
        <v>1219</v>
      </c>
      <c r="C22" s="534" t="s">
        <v>1220</v>
      </c>
      <c r="E22" s="529"/>
      <c r="G22" s="529"/>
    </row>
    <row r="23" spans="1:7" ht="38.1">
      <c r="A23" s="317" t="s">
        <v>1221</v>
      </c>
      <c r="B23" s="535" t="s">
        <v>1222</v>
      </c>
      <c r="C23" s="535" t="s">
        <v>1223</v>
      </c>
    </row>
    <row r="24" spans="1:7" ht="38.1">
      <c r="A24" s="317" t="s">
        <v>1224</v>
      </c>
      <c r="B24" s="535" t="s">
        <v>1225</v>
      </c>
      <c r="C24" s="535" t="s">
        <v>1223</v>
      </c>
    </row>
    <row r="25" spans="1:7" ht="42">
      <c r="A25" s="317" t="s">
        <v>1226</v>
      </c>
      <c r="B25" s="535" t="s">
        <v>1227</v>
      </c>
      <c r="C25" s="535" t="s">
        <v>1228</v>
      </c>
    </row>
    <row r="26" spans="1:7">
      <c r="A26" s="317" t="s">
        <v>1229</v>
      </c>
      <c r="B26" s="535" t="s">
        <v>1230</v>
      </c>
      <c r="C26" s="535" t="s">
        <v>1228</v>
      </c>
    </row>
    <row r="27" spans="1:7" ht="50.45">
      <c r="A27" s="317" t="s">
        <v>1231</v>
      </c>
      <c r="B27" s="535" t="s">
        <v>1232</v>
      </c>
      <c r="C27" s="535" t="s">
        <v>1223</v>
      </c>
    </row>
    <row r="28" spans="1:7" ht="38.1">
      <c r="A28" s="317" t="s">
        <v>1233</v>
      </c>
      <c r="B28" s="535" t="s">
        <v>1234</v>
      </c>
      <c r="C28" s="535" t="s">
        <v>1223</v>
      </c>
    </row>
    <row r="29" spans="1:7">
      <c r="A29" s="317" t="s">
        <v>1235</v>
      </c>
      <c r="B29" s="535" t="s">
        <v>1236</v>
      </c>
      <c r="C29" s="535" t="s">
        <v>1223</v>
      </c>
    </row>
    <row r="30" spans="1:7" ht="27.95">
      <c r="A30" s="317" t="s">
        <v>1237</v>
      </c>
      <c r="B30" s="535" t="s">
        <v>1238</v>
      </c>
      <c r="C30" s="535" t="s">
        <v>1223</v>
      </c>
    </row>
    <row r="31" spans="1:7">
      <c r="B31" s="536" t="s">
        <v>1239</v>
      </c>
      <c r="C31" s="537" t="s">
        <v>1240</v>
      </c>
      <c r="E31" s="538"/>
    </row>
    <row r="32" spans="1:7">
      <c r="A32" s="528"/>
      <c r="C32" s="528"/>
      <c r="D32" s="528"/>
      <c r="E32" s="528"/>
      <c r="F32" s="528"/>
    </row>
    <row r="33" spans="1:6">
      <c r="A33" s="531" t="s">
        <v>1210</v>
      </c>
    </row>
    <row r="34" spans="1:6">
      <c r="A34" s="531" t="s">
        <v>1241</v>
      </c>
      <c r="B34" s="531" t="s">
        <v>1242</v>
      </c>
      <c r="C34" s="531" t="s">
        <v>20</v>
      </c>
      <c r="D34" s="531" t="s">
        <v>1243</v>
      </c>
      <c r="E34" s="531" t="s">
        <v>979</v>
      </c>
    </row>
    <row r="35" spans="1:6">
      <c r="A35" s="32" t="s">
        <v>1244</v>
      </c>
      <c r="B35" s="532">
        <v>139</v>
      </c>
      <c r="C35" s="32">
        <f>ROUNDUP((SQRT(B35)),0)</f>
        <v>12</v>
      </c>
      <c r="D35" s="32">
        <f>ROUNDUP((0.6*SQRT(B35)),0)</f>
        <v>8</v>
      </c>
      <c r="E35" s="32">
        <f>ROUNDUP((SQRT(B35)),0)</f>
        <v>12</v>
      </c>
      <c r="F35" s="81" t="s">
        <v>1245</v>
      </c>
    </row>
    <row r="36" spans="1:6">
      <c r="A36" s="32" t="s">
        <v>1246</v>
      </c>
      <c r="B36" s="532"/>
      <c r="C36" s="32">
        <f>ROUNDUP((SQRT(B36)),0)</f>
        <v>0</v>
      </c>
      <c r="D36" s="32">
        <f>ROUNDUP((0.6*SQRT(B36)),0)</f>
        <v>0</v>
      </c>
      <c r="E36" s="32">
        <f>ROUNDUP((SQRT(B36)),0)</f>
        <v>0</v>
      </c>
    </row>
    <row r="37" spans="1:6">
      <c r="A37" s="32" t="s">
        <v>1247</v>
      </c>
      <c r="B37" s="532"/>
      <c r="C37" s="32">
        <f>ROUNDUP((0.3*(B37)),0)</f>
        <v>0</v>
      </c>
      <c r="D37" s="32">
        <f>ROUNDUP((0.8*SQRT(B37)),0)</f>
        <v>0</v>
      </c>
      <c r="E37" s="32">
        <f>ROUNDUP((0.3*(B37)),0)</f>
        <v>0</v>
      </c>
    </row>
    <row r="38" spans="1:6">
      <c r="B38" s="532"/>
      <c r="F38" s="601"/>
    </row>
    <row r="39" spans="1:6">
      <c r="A39" s="531" t="s">
        <v>1248</v>
      </c>
      <c r="B39" s="531"/>
      <c r="C39" s="531"/>
      <c r="D39" s="531"/>
      <c r="E39" s="531"/>
      <c r="F39" s="635"/>
    </row>
    <row r="40" spans="1:6">
      <c r="A40" s="32" t="s">
        <v>1244</v>
      </c>
      <c r="B40" s="532"/>
      <c r="C40" s="32">
        <f>ROUNDUP((SQRT(B40)),0)</f>
        <v>0</v>
      </c>
      <c r="D40" s="32">
        <f>ROUNDUP((0.6*SQRT(B40)),0)</f>
        <v>0</v>
      </c>
      <c r="E40" s="32">
        <f>ROUNDUP((SQRT(B40)),0)</f>
        <v>0</v>
      </c>
      <c r="F40" s="81" t="s">
        <v>1245</v>
      </c>
    </row>
    <row r="41" spans="1:6">
      <c r="A41" s="32" t="s">
        <v>1246</v>
      </c>
      <c r="B41" s="532"/>
      <c r="C41" s="32">
        <f>ROUNDUP((SQRT(B41)),0)</f>
        <v>0</v>
      </c>
      <c r="D41" s="32">
        <f>ROUNDUP((0.6*SQRT(B41)),0)</f>
        <v>0</v>
      </c>
      <c r="E41" s="32">
        <f>ROUNDUP((SQRT(B41)),0)</f>
        <v>0</v>
      </c>
    </row>
    <row r="42" spans="1:6">
      <c r="A42" s="32" t="s">
        <v>1247</v>
      </c>
      <c r="B42" s="532"/>
      <c r="C42" s="32">
        <f>ROUNDUP((0.3*(B42)),0)</f>
        <v>0</v>
      </c>
      <c r="D42" s="32">
        <f>ROUNDUP((0.8*SQRT(B42)),0)</f>
        <v>0</v>
      </c>
      <c r="E42" s="32">
        <f>ROUNDUP((0.3*(B42)),0)</f>
        <v>0</v>
      </c>
    </row>
    <row r="44" spans="1:6">
      <c r="A44" s="531" t="s">
        <v>1212</v>
      </c>
      <c r="D44" s="527"/>
    </row>
    <row r="45" spans="1:6">
      <c r="A45" s="531" t="s">
        <v>1249</v>
      </c>
      <c r="B45" s="527"/>
    </row>
    <row r="46" spans="1:6">
      <c r="A46" s="32" t="s">
        <v>1250</v>
      </c>
      <c r="B46" s="528"/>
      <c r="E46" s="538"/>
    </row>
    <row r="47" spans="1:6" ht="16.5" customHeight="1">
      <c r="A47" s="32" t="s">
        <v>1251</v>
      </c>
      <c r="B47" s="528"/>
      <c r="C47" s="528"/>
      <c r="D47" s="528"/>
      <c r="E47" s="528"/>
      <c r="F47" s="528"/>
    </row>
    <row r="48" spans="1:6">
      <c r="A48" s="32" t="s">
        <v>1252</v>
      </c>
    </row>
    <row r="49" spans="1:1">
      <c r="A49" s="32" t="s">
        <v>1253</v>
      </c>
    </row>
    <row r="50" spans="1:1">
      <c r="A50" s="32" t="s">
        <v>1254</v>
      </c>
    </row>
    <row r="51" spans="1:1">
      <c r="A51" s="32" t="s">
        <v>1255</v>
      </c>
    </row>
    <row r="52" spans="1:1">
      <c r="A52" s="32" t="s">
        <v>1256</v>
      </c>
    </row>
    <row r="53" spans="1:1">
      <c r="A53" s="32" t="s">
        <v>1257</v>
      </c>
    </row>
    <row r="54" spans="1:1">
      <c r="A54" s="32" t="s">
        <v>1258</v>
      </c>
    </row>
    <row r="55" spans="1:1">
      <c r="A55" s="32" t="s">
        <v>1259</v>
      </c>
    </row>
  </sheetData>
  <mergeCells count="2">
    <mergeCell ref="A17:B17"/>
    <mergeCell ref="F38:F3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EF11-CB05-4EAD-933D-062C4A7BA6BF}">
  <dimension ref="A1:B43"/>
  <sheetViews>
    <sheetView view="pageBreakPreview" zoomScaleNormal="100" zoomScaleSheetLayoutView="100" workbookViewId="0">
      <selection activeCell="B27" sqref="B27"/>
    </sheetView>
  </sheetViews>
  <sheetFormatPr defaultColWidth="9" defaultRowHeight="12.6"/>
  <cols>
    <col min="1" max="1" width="40.42578125" style="39" customWidth="1"/>
    <col min="2" max="2" width="46.42578125" style="39" customWidth="1"/>
    <col min="3" max="16384" width="9" style="33"/>
  </cols>
  <sheetData>
    <row r="1" spans="1:2" ht="163.5" customHeight="1">
      <c r="A1" s="82"/>
      <c r="B1" s="31" t="s">
        <v>1260</v>
      </c>
    </row>
    <row r="2" spans="1:2" ht="14.1">
      <c r="A2" s="83" t="s">
        <v>1261</v>
      </c>
      <c r="B2" s="84"/>
    </row>
    <row r="3" spans="1:2" ht="14.1">
      <c r="A3" s="85" t="s">
        <v>1262</v>
      </c>
      <c r="B3" s="86" t="str">
        <f>Cover!D3</f>
        <v>Foraois Growth Ltd</v>
      </c>
    </row>
    <row r="4" spans="1:2" ht="14.1">
      <c r="A4" s="85" t="s">
        <v>1263</v>
      </c>
      <c r="B4" s="86" t="str">
        <f>Cover!D8</f>
        <v>SA-PEFC-FM-007488</v>
      </c>
    </row>
    <row r="5" spans="1:2" ht="14.1">
      <c r="A5" s="85" t="s">
        <v>80</v>
      </c>
      <c r="B5" s="86" t="str">
        <f>'1 Basic info'!C16</f>
        <v>Ireland</v>
      </c>
    </row>
    <row r="6" spans="1:2" ht="14.1">
      <c r="A6" s="85" t="s">
        <v>1264</v>
      </c>
      <c r="B6" s="86" t="s">
        <v>1265</v>
      </c>
    </row>
    <row r="7" spans="1:2" ht="14.1">
      <c r="A7" s="85" t="s">
        <v>1266</v>
      </c>
      <c r="B7" s="539">
        <f>'1 Basic info'!C57</f>
        <v>3381.36</v>
      </c>
    </row>
    <row r="8" spans="1:2" ht="14.1">
      <c r="A8" s="87" t="s">
        <v>1267</v>
      </c>
      <c r="B8" s="541" t="s">
        <v>102</v>
      </c>
    </row>
    <row r="9" spans="1:2" ht="14.1">
      <c r="A9" s="48"/>
      <c r="B9" s="48"/>
    </row>
    <row r="10" spans="1:2" ht="14.1">
      <c r="A10" s="88" t="s">
        <v>1268</v>
      </c>
      <c r="B10" s="89"/>
    </row>
    <row r="11" spans="1:2" ht="14.1">
      <c r="A11" s="90" t="s">
        <v>1269</v>
      </c>
      <c r="B11" s="91" t="s">
        <v>24</v>
      </c>
    </row>
    <row r="12" spans="1:2" ht="14.1">
      <c r="A12" s="90" t="s">
        <v>1270</v>
      </c>
      <c r="B12" s="91" t="s">
        <v>22</v>
      </c>
    </row>
    <row r="13" spans="1:2" ht="14.1">
      <c r="A13" s="90" t="s">
        <v>1271</v>
      </c>
      <c r="B13" s="91" t="s">
        <v>27</v>
      </c>
    </row>
    <row r="14" spans="1:2" ht="27.95">
      <c r="A14" s="92" t="s">
        <v>1272</v>
      </c>
      <c r="B14" s="93" t="s">
        <v>27</v>
      </c>
    </row>
    <row r="15" spans="1:2" ht="14.1">
      <c r="A15" s="48"/>
      <c r="B15" s="48"/>
    </row>
    <row r="16" spans="1:2" s="48" customFormat="1" ht="14.1">
      <c r="A16" s="88" t="s">
        <v>1273</v>
      </c>
      <c r="B16" s="553"/>
    </row>
    <row r="17" spans="1:2" s="48" customFormat="1" ht="14.1">
      <c r="A17" s="90" t="s">
        <v>1274</v>
      </c>
      <c r="B17" s="554" t="s">
        <v>559</v>
      </c>
    </row>
    <row r="18" spans="1:2" s="48" customFormat="1" ht="14.1">
      <c r="A18" s="90" t="s">
        <v>1275</v>
      </c>
      <c r="B18" s="554">
        <v>1</v>
      </c>
    </row>
    <row r="19" spans="1:2" s="48" customFormat="1" ht="14.1">
      <c r="A19" s="90" t="s">
        <v>1276</v>
      </c>
      <c r="B19" s="554">
        <v>0</v>
      </c>
    </row>
    <row r="20" spans="1:2" s="48" customFormat="1" ht="14.1">
      <c r="A20" s="90" t="s">
        <v>1277</v>
      </c>
      <c r="B20" s="554">
        <v>0</v>
      </c>
    </row>
    <row r="21" spans="1:2" s="48" customFormat="1" ht="14.1">
      <c r="A21" s="90" t="s">
        <v>1278</v>
      </c>
      <c r="B21" s="554" t="s">
        <v>395</v>
      </c>
    </row>
    <row r="22" spans="1:2" s="48" customFormat="1" ht="14.1">
      <c r="A22" s="94" t="s">
        <v>1279</v>
      </c>
      <c r="B22" s="555" t="s">
        <v>1280</v>
      </c>
    </row>
    <row r="23" spans="1:2" s="48" customFormat="1" ht="14.1"/>
    <row r="24" spans="1:2" s="48" customFormat="1" ht="14.1">
      <c r="A24" s="83" t="s">
        <v>1281</v>
      </c>
      <c r="B24" s="95"/>
    </row>
    <row r="25" spans="1:2" s="48" customFormat="1" ht="42">
      <c r="A25" s="602" t="s">
        <v>1282</v>
      </c>
      <c r="B25" s="96" t="s">
        <v>1283</v>
      </c>
    </row>
    <row r="26" spans="1:2" s="48" customFormat="1" ht="14.1">
      <c r="A26" s="603"/>
      <c r="B26" s="96"/>
    </row>
    <row r="27" spans="1:2" s="48" customFormat="1" ht="14.1">
      <c r="A27" s="85"/>
      <c r="B27" s="97"/>
    </row>
    <row r="28" spans="1:2" s="48" customFormat="1" ht="14.1">
      <c r="A28" s="87" t="s">
        <v>1284</v>
      </c>
      <c r="B28" s="556">
        <v>45925</v>
      </c>
    </row>
    <row r="29" spans="1:2" s="48" customFormat="1" ht="14.1">
      <c r="B29" s="52"/>
    </row>
    <row r="30" spans="1:2" s="48" customFormat="1" ht="14.1">
      <c r="A30" s="83" t="s">
        <v>1285</v>
      </c>
      <c r="B30" s="95"/>
    </row>
    <row r="31" spans="1:2" s="39" customFormat="1" ht="14.1">
      <c r="A31" s="603" t="s">
        <v>1286</v>
      </c>
      <c r="B31" s="96" t="s">
        <v>1287</v>
      </c>
    </row>
    <row r="32" spans="1:2" s="39" customFormat="1" ht="14.1">
      <c r="A32" s="603"/>
      <c r="B32" s="48"/>
    </row>
    <row r="33" spans="1:2" s="39" customFormat="1" ht="14.1">
      <c r="A33" s="603"/>
      <c r="B33" s="244"/>
    </row>
    <row r="34" spans="1:2" s="39" customFormat="1" ht="14.1">
      <c r="A34" s="85" t="s">
        <v>1262</v>
      </c>
      <c r="B34" s="48" t="str">
        <f>B14</f>
        <v>Antonia Dunwoody</v>
      </c>
    </row>
    <row r="35" spans="1:2" s="39" customFormat="1" ht="27.95">
      <c r="A35" s="50" t="s">
        <v>1288</v>
      </c>
      <c r="B35" s="304" t="s">
        <v>27</v>
      </c>
    </row>
    <row r="36" spans="1:2" ht="14.1">
      <c r="A36" s="87" t="s">
        <v>1284</v>
      </c>
      <c r="B36" s="557">
        <v>45925</v>
      </c>
    </row>
    <row r="37" spans="1:2" s="99" customFormat="1" ht="10.5" customHeight="1">
      <c r="A37" s="48"/>
      <c r="B37" s="48"/>
    </row>
    <row r="38" spans="1:2" s="99" customFormat="1" ht="10.5" customHeight="1">
      <c r="A38" s="604" t="s">
        <v>1289</v>
      </c>
      <c r="B38" s="604"/>
    </row>
    <row r="39" spans="1:2" s="99" customFormat="1" ht="10.5">
      <c r="A39" s="565" t="s">
        <v>34</v>
      </c>
      <c r="B39" s="565"/>
    </row>
    <row r="40" spans="1:2" s="99" customFormat="1" ht="10.5">
      <c r="A40" s="565" t="s">
        <v>1290</v>
      </c>
      <c r="B40" s="565"/>
    </row>
    <row r="41" spans="1:2" s="99" customFormat="1" ht="10.5">
      <c r="A41" s="100"/>
      <c r="B41" s="100"/>
    </row>
    <row r="42" spans="1:2" s="99" customFormat="1" ht="10.5">
      <c r="A42" s="565" t="s">
        <v>36</v>
      </c>
      <c r="B42" s="565"/>
    </row>
    <row r="43" spans="1:2">
      <c r="A43" s="565" t="s">
        <v>37</v>
      </c>
      <c r="B43" s="565"/>
    </row>
  </sheetData>
  <mergeCells count="7">
    <mergeCell ref="A43:B43"/>
    <mergeCell ref="A25:A26"/>
    <mergeCell ref="A42:B42"/>
    <mergeCell ref="A38:B38"/>
    <mergeCell ref="A39:B39"/>
    <mergeCell ref="A31:A33"/>
    <mergeCell ref="A40:B40"/>
  </mergeCells>
  <phoneticPr fontId="6" type="noConversion"/>
  <pageMargins left="0.75" right="0.75" top="1" bottom="1" header="0.5" footer="0.5"/>
  <pageSetup paperSize="9" scale="86" orientation="portrait" horizontalDpi="4294967294"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C43A-1D17-45ED-AFA9-8F9BC1D0EEBC}">
  <dimension ref="A1:BN110"/>
  <sheetViews>
    <sheetView view="pageBreakPreview" zoomScaleNormal="100" zoomScaleSheetLayoutView="100" workbookViewId="0">
      <selection activeCell="C26" sqref="C26"/>
    </sheetView>
  </sheetViews>
  <sheetFormatPr defaultColWidth="8" defaultRowHeight="12.6"/>
  <cols>
    <col min="1" max="1" width="23.42578125" style="104" customWidth="1"/>
    <col min="2" max="2" width="21.7109375" style="104" customWidth="1"/>
    <col min="3" max="3" width="31" style="103" customWidth="1"/>
    <col min="4" max="4" width="24.42578125" style="103" customWidth="1"/>
    <col min="5" max="12" width="8" style="103" customWidth="1"/>
    <col min="13" max="16384" width="8" style="104"/>
  </cols>
  <sheetData>
    <row r="1" spans="1:66" ht="143.25" customHeight="1">
      <c r="A1" s="272"/>
      <c r="B1" s="615" t="s">
        <v>1291</v>
      </c>
      <c r="C1" s="615"/>
      <c r="D1" s="101"/>
      <c r="E1" s="102"/>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row>
    <row r="2" spans="1:66" ht="9.75" customHeight="1">
      <c r="A2" s="105"/>
      <c r="B2" s="105"/>
      <c r="C2" s="106"/>
      <c r="D2" s="106"/>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row>
    <row r="3" spans="1:66">
      <c r="A3" s="616" t="s">
        <v>1292</v>
      </c>
      <c r="B3" s="616"/>
      <c r="C3" s="616"/>
      <c r="D3" s="616"/>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row>
    <row r="4" spans="1:66" ht="14.25" customHeight="1">
      <c r="A4" s="616"/>
      <c r="B4" s="616"/>
      <c r="C4" s="616"/>
      <c r="D4" s="616"/>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row>
    <row r="5" spans="1:66" ht="25.5" customHeight="1">
      <c r="A5" s="616" t="s">
        <v>1293</v>
      </c>
      <c r="B5" s="616"/>
      <c r="C5" s="616"/>
      <c r="D5" s="616"/>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row>
    <row r="6" spans="1:66" ht="14.1">
      <c r="A6" s="617" t="s">
        <v>1261</v>
      </c>
      <c r="B6" s="617"/>
      <c r="C6" s="617"/>
      <c r="D6" s="107"/>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row>
    <row r="7" spans="1:66" ht="14.1">
      <c r="A7" s="107" t="s">
        <v>1262</v>
      </c>
      <c r="B7" s="610" t="str">
        <f>'1 Basic info'!C11</f>
        <v>Foraois Growth Ltd</v>
      </c>
      <c r="C7" s="610"/>
      <c r="D7" s="610"/>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row>
    <row r="8" spans="1:66" ht="14.1">
      <c r="A8" s="107" t="s">
        <v>1294</v>
      </c>
      <c r="B8" s="610" t="str">
        <f>'1 Basic info'!C15</f>
        <v>Enterprise House,
Marina Commercial Park,
Cork, T12 X4YW</v>
      </c>
      <c r="C8" s="610"/>
      <c r="D8" s="610"/>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row>
    <row r="9" spans="1:66" ht="14.1">
      <c r="A9" s="107" t="s">
        <v>80</v>
      </c>
      <c r="B9" s="108" t="str">
        <f>'1 Basic info'!C16</f>
        <v>Ireland</v>
      </c>
      <c r="C9" s="108"/>
      <c r="D9" s="108"/>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row>
    <row r="10" spans="1:66" ht="14.1">
      <c r="A10" s="107" t="s">
        <v>1263</v>
      </c>
      <c r="B10" s="610" t="str">
        <f>Cover!D8</f>
        <v>SA-PEFC-FM-007488</v>
      </c>
      <c r="C10" s="610"/>
      <c r="D10" s="108"/>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row>
    <row r="11" spans="1:66" ht="14.1">
      <c r="A11" s="107" t="s">
        <v>105</v>
      </c>
      <c r="B11" s="610" t="str">
        <f>'1 Basic info'!C25</f>
        <v>Single</v>
      </c>
      <c r="C11" s="610"/>
      <c r="D11" s="108"/>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row>
    <row r="12" spans="1:66" ht="14.1">
      <c r="A12" s="107" t="s">
        <v>1295</v>
      </c>
      <c r="B12" s="109">
        <f>Cover!D10</f>
        <v>45638</v>
      </c>
      <c r="C12" s="108" t="s">
        <v>1296</v>
      </c>
      <c r="D12" s="109">
        <f>Cover!D11</f>
        <v>47463</v>
      </c>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row>
    <row r="13" spans="1:66" ht="9.75" customHeight="1">
      <c r="A13" s="107"/>
      <c r="B13" s="108"/>
      <c r="C13" s="110"/>
      <c r="D13" s="108"/>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row>
    <row r="14" spans="1:66" ht="18" customHeight="1">
      <c r="A14" s="617" t="s">
        <v>1297</v>
      </c>
      <c r="B14" s="617"/>
      <c r="C14" s="617"/>
      <c r="D14" s="617"/>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row>
    <row r="15" spans="1:66" s="114" customFormat="1" ht="14.1">
      <c r="A15" s="111" t="s">
        <v>1298</v>
      </c>
      <c r="B15" s="112" t="s">
        <v>1299</v>
      </c>
      <c r="C15" s="112" t="s">
        <v>1300</v>
      </c>
      <c r="D15" s="112" t="s">
        <v>1301</v>
      </c>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row>
    <row r="16" spans="1:66" s="117" customFormat="1" ht="42">
      <c r="A16" s="558" t="s">
        <v>1302</v>
      </c>
      <c r="B16" s="558" t="s">
        <v>1303</v>
      </c>
      <c r="C16" s="559" t="s">
        <v>1304</v>
      </c>
      <c r="D16" s="540" t="s">
        <v>1305</v>
      </c>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row>
    <row r="17" spans="1:66" s="117" customFormat="1" ht="27.95">
      <c r="A17" s="558" t="s">
        <v>1302</v>
      </c>
      <c r="B17" s="558" t="s">
        <v>1306</v>
      </c>
      <c r="C17" s="558" t="s">
        <v>1307</v>
      </c>
      <c r="D17" s="540" t="s">
        <v>1305</v>
      </c>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row>
    <row r="18" spans="1:66" s="117" customFormat="1">
      <c r="A18" s="115"/>
      <c r="B18" s="115"/>
      <c r="C18" s="115"/>
      <c r="D18" s="115"/>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row>
    <row r="19" spans="1:66" s="117" customFormat="1">
      <c r="A19" s="115"/>
      <c r="B19" s="115"/>
      <c r="C19" s="115"/>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row>
    <row r="20" spans="1:66">
      <c r="A20" s="118"/>
      <c r="B20" s="118"/>
      <c r="C20" s="118"/>
      <c r="D20" s="118"/>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row>
    <row r="21" spans="1:66">
      <c r="A21" s="118"/>
      <c r="B21" s="118"/>
      <c r="C21" s="118"/>
      <c r="D21" s="118"/>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row>
    <row r="22" spans="1:66">
      <c r="A22" s="118"/>
      <c r="B22" s="118"/>
      <c r="C22" s="118"/>
      <c r="D22" s="118"/>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row>
    <row r="23" spans="1:66">
      <c r="A23" s="118"/>
      <c r="B23" s="118"/>
      <c r="C23" s="118"/>
      <c r="D23" s="118"/>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row>
    <row r="24" spans="1:66" ht="17.25" customHeight="1">
      <c r="A24" s="118"/>
      <c r="B24" s="118"/>
      <c r="C24" s="118"/>
      <c r="D24" s="118"/>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row>
    <row r="25" spans="1:66" ht="15" customHeight="1">
      <c r="A25" s="118"/>
      <c r="B25" s="119"/>
      <c r="C25" s="118"/>
      <c r="D25" s="119"/>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row>
    <row r="26" spans="1:66" ht="14.1">
      <c r="A26" s="108"/>
      <c r="B26" s="120"/>
      <c r="C26" s="108"/>
      <c r="D26" s="120"/>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row>
    <row r="27" spans="1:66" ht="14.1">
      <c r="A27" s="121" t="s">
        <v>1285</v>
      </c>
      <c r="B27" s="122"/>
      <c r="C27" s="123"/>
      <c r="D27" s="124"/>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row>
    <row r="28" spans="1:66" ht="15.75" customHeight="1">
      <c r="A28" s="609" t="s">
        <v>1308</v>
      </c>
      <c r="B28" s="610"/>
      <c r="C28" s="611"/>
      <c r="D28" s="612"/>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row>
    <row r="29" spans="1:66" ht="26.25" hidden="1" customHeight="1">
      <c r="A29" s="609" t="s">
        <v>1309</v>
      </c>
      <c r="B29" s="610"/>
      <c r="C29" s="613"/>
      <c r="D29" s="614"/>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row>
    <row r="30" spans="1:66" ht="14.1">
      <c r="A30" s="606" t="s">
        <v>1310</v>
      </c>
      <c r="B30" s="607"/>
      <c r="C30" s="125"/>
      <c r="D30" s="126"/>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row>
    <row r="31" spans="1:66" ht="14.1">
      <c r="A31" s="107"/>
      <c r="B31" s="107"/>
      <c r="C31" s="110"/>
      <c r="D31" s="107"/>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row>
    <row r="32" spans="1:66">
      <c r="A32" s="608" t="s">
        <v>33</v>
      </c>
      <c r="B32" s="608"/>
      <c r="C32" s="608"/>
      <c r="D32" s="608"/>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row>
    <row r="33" spans="1:66">
      <c r="A33" s="605" t="s">
        <v>34</v>
      </c>
      <c r="B33" s="605"/>
      <c r="C33" s="605"/>
      <c r="D33" s="605"/>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row>
    <row r="34" spans="1:66">
      <c r="A34" s="605" t="s">
        <v>1311</v>
      </c>
      <c r="B34" s="605"/>
      <c r="C34" s="605"/>
      <c r="D34" s="605"/>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row>
    <row r="35" spans="1:66" ht="13.5" customHeight="1">
      <c r="A35" s="127"/>
      <c r="B35" s="127"/>
      <c r="C35" s="127"/>
      <c r="D35" s="127"/>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row>
    <row r="36" spans="1:66">
      <c r="A36" s="605" t="s">
        <v>36</v>
      </c>
      <c r="B36" s="605"/>
      <c r="C36" s="605"/>
      <c r="D36" s="605"/>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row>
    <row r="37" spans="1:66">
      <c r="A37" s="605" t="s">
        <v>37</v>
      </c>
      <c r="B37" s="605"/>
      <c r="C37" s="605"/>
      <c r="D37" s="605"/>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row>
    <row r="38" spans="1:66">
      <c r="A38" s="605" t="s">
        <v>1312</v>
      </c>
      <c r="B38" s="605"/>
      <c r="C38" s="605"/>
      <c r="D38" s="605"/>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row>
    <row r="39" spans="1:66">
      <c r="A39" s="103"/>
      <c r="B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row>
    <row r="40" spans="1:66">
      <c r="A40" s="103"/>
      <c r="B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row>
    <row r="41" spans="1:66">
      <c r="A41" s="103"/>
      <c r="B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row>
    <row r="42" spans="1:66">
      <c r="A42" s="103"/>
      <c r="B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row>
    <row r="43" spans="1:66" s="103" customFormat="1"/>
    <row r="44" spans="1:66" s="103" customFormat="1"/>
    <row r="45" spans="1:66" s="103" customFormat="1"/>
    <row r="46" spans="1:66" s="103" customFormat="1"/>
    <row r="47" spans="1:66" s="103" customFormat="1"/>
    <row r="48" spans="1:66" s="103" customFormat="1"/>
    <row r="49" spans="1:31" s="103" customFormat="1"/>
    <row r="50" spans="1:31" s="103" customFormat="1"/>
    <row r="51" spans="1:31" s="103" customFormat="1"/>
    <row r="52" spans="1:31" s="103" customFormat="1"/>
    <row r="53" spans="1:31" s="103" customFormat="1"/>
    <row r="54" spans="1:31" s="103" customFormat="1"/>
    <row r="55" spans="1:31" s="103" customFormat="1"/>
    <row r="56" spans="1:31" s="103" customFormat="1"/>
    <row r="57" spans="1:31" s="103" customFormat="1"/>
    <row r="58" spans="1:31" s="103" customFormat="1"/>
    <row r="59" spans="1:31" s="103" customFormat="1"/>
    <row r="60" spans="1:31" s="103" customFormat="1"/>
    <row r="61" spans="1:31" s="103" customFormat="1"/>
    <row r="62" spans="1:31">
      <c r="A62" s="103"/>
      <c r="B62" s="103"/>
      <c r="M62" s="103"/>
      <c r="N62" s="103"/>
      <c r="O62" s="103"/>
      <c r="P62" s="103"/>
      <c r="Q62" s="103"/>
      <c r="R62" s="103"/>
      <c r="S62" s="103"/>
      <c r="T62" s="103"/>
      <c r="U62" s="103"/>
      <c r="V62" s="103"/>
      <c r="W62" s="103"/>
      <c r="X62" s="103"/>
      <c r="Y62" s="103"/>
      <c r="Z62" s="103"/>
      <c r="AA62" s="103"/>
      <c r="AB62" s="103"/>
      <c r="AC62" s="103"/>
      <c r="AD62" s="103"/>
      <c r="AE62" s="103"/>
    </row>
    <row r="63" spans="1:31">
      <c r="A63" s="103"/>
      <c r="B63" s="103"/>
      <c r="M63" s="103"/>
      <c r="N63" s="103"/>
      <c r="O63" s="103"/>
      <c r="P63" s="103"/>
      <c r="Q63" s="103"/>
      <c r="R63" s="103"/>
      <c r="S63" s="103"/>
      <c r="T63" s="103"/>
      <c r="U63" s="103"/>
      <c r="V63" s="103"/>
      <c r="W63" s="103"/>
      <c r="X63" s="103"/>
      <c r="Y63" s="103"/>
      <c r="Z63" s="103"/>
      <c r="AA63" s="103"/>
      <c r="AB63" s="103"/>
      <c r="AC63" s="103"/>
      <c r="AD63" s="103"/>
      <c r="AE63" s="103"/>
    </row>
    <row r="64" spans="1:31">
      <c r="A64" s="103"/>
      <c r="B64" s="103"/>
      <c r="M64" s="103"/>
      <c r="N64" s="103"/>
      <c r="O64" s="103"/>
      <c r="P64" s="103"/>
      <c r="Q64" s="103"/>
      <c r="R64" s="103"/>
      <c r="S64" s="103"/>
      <c r="T64" s="103"/>
      <c r="U64" s="103"/>
      <c r="V64" s="103"/>
      <c r="W64" s="103"/>
      <c r="X64" s="103"/>
      <c r="Y64" s="103"/>
      <c r="Z64" s="103"/>
      <c r="AA64" s="103"/>
      <c r="AB64" s="103"/>
      <c r="AC64" s="103"/>
      <c r="AD64" s="103"/>
      <c r="AE64" s="103"/>
    </row>
    <row r="65" spans="1:31">
      <c r="A65" s="103"/>
      <c r="B65" s="103"/>
      <c r="M65" s="103"/>
      <c r="N65" s="103"/>
      <c r="O65" s="103"/>
      <c r="P65" s="103"/>
      <c r="Q65" s="103"/>
      <c r="R65" s="103"/>
      <c r="S65" s="103"/>
      <c r="T65" s="103"/>
      <c r="U65" s="103"/>
      <c r="V65" s="103"/>
      <c r="W65" s="103"/>
      <c r="X65" s="103"/>
      <c r="Y65" s="103"/>
      <c r="Z65" s="103"/>
      <c r="AA65" s="103"/>
      <c r="AB65" s="103"/>
      <c r="AC65" s="103"/>
      <c r="AD65" s="103"/>
      <c r="AE65" s="103"/>
    </row>
    <row r="66" spans="1:31">
      <c r="A66" s="103"/>
      <c r="B66" s="103"/>
      <c r="M66" s="103"/>
      <c r="N66" s="103"/>
      <c r="O66" s="103"/>
      <c r="P66" s="103"/>
      <c r="Q66" s="103"/>
      <c r="R66" s="103"/>
      <c r="S66" s="103"/>
      <c r="T66" s="103"/>
      <c r="U66" s="103"/>
      <c r="V66" s="103"/>
      <c r="W66" s="103"/>
      <c r="X66" s="103"/>
      <c r="Y66" s="103"/>
      <c r="Z66" s="103"/>
      <c r="AA66" s="103"/>
      <c r="AB66" s="103"/>
      <c r="AC66" s="103"/>
      <c r="AD66" s="103"/>
      <c r="AE66" s="103"/>
    </row>
    <row r="67" spans="1:31">
      <c r="A67" s="103"/>
      <c r="B67" s="103"/>
      <c r="M67" s="103"/>
      <c r="N67" s="103"/>
      <c r="O67" s="103"/>
      <c r="P67" s="103"/>
      <c r="Q67" s="103"/>
      <c r="R67" s="103"/>
      <c r="S67" s="103"/>
      <c r="T67" s="103"/>
      <c r="U67" s="103"/>
      <c r="V67" s="103"/>
      <c r="W67" s="103"/>
      <c r="X67" s="103"/>
      <c r="Y67" s="103"/>
      <c r="Z67" s="103"/>
      <c r="AA67" s="103"/>
      <c r="AB67" s="103"/>
      <c r="AC67" s="103"/>
      <c r="AD67" s="103"/>
      <c r="AE67" s="103"/>
    </row>
    <row r="68" spans="1:31">
      <c r="A68" s="103"/>
      <c r="B68" s="103"/>
      <c r="M68" s="103"/>
      <c r="N68" s="103"/>
      <c r="O68" s="103"/>
      <c r="P68" s="103"/>
      <c r="Q68" s="103"/>
      <c r="R68" s="103"/>
      <c r="S68" s="103"/>
      <c r="T68" s="103"/>
      <c r="U68" s="103"/>
      <c r="V68" s="103"/>
      <c r="W68" s="103"/>
      <c r="X68" s="103"/>
      <c r="Y68" s="103"/>
      <c r="Z68" s="103"/>
      <c r="AA68" s="103"/>
      <c r="AB68" s="103"/>
      <c r="AC68" s="103"/>
      <c r="AD68" s="103"/>
      <c r="AE68" s="103"/>
    </row>
    <row r="69" spans="1:31">
      <c r="A69" s="103"/>
      <c r="B69" s="103"/>
      <c r="M69" s="103"/>
      <c r="N69" s="103"/>
      <c r="O69" s="103"/>
      <c r="P69" s="103"/>
      <c r="Q69" s="103"/>
      <c r="R69" s="103"/>
      <c r="S69" s="103"/>
      <c r="T69" s="103"/>
      <c r="U69" s="103"/>
      <c r="V69" s="103"/>
      <c r="W69" s="103"/>
      <c r="X69" s="103"/>
      <c r="Y69" s="103"/>
      <c r="Z69" s="103"/>
      <c r="AA69" s="103"/>
      <c r="AB69" s="103"/>
      <c r="AC69" s="103"/>
      <c r="AD69" s="103"/>
      <c r="AE69" s="103"/>
    </row>
    <row r="70" spans="1:31">
      <c r="A70" s="103"/>
      <c r="B70" s="103"/>
      <c r="M70" s="103"/>
      <c r="N70" s="103"/>
      <c r="O70" s="103"/>
      <c r="P70" s="103"/>
      <c r="Q70" s="103"/>
      <c r="R70" s="103"/>
      <c r="S70" s="103"/>
      <c r="T70" s="103"/>
      <c r="U70" s="103"/>
      <c r="V70" s="103"/>
      <c r="W70" s="103"/>
      <c r="X70" s="103"/>
      <c r="Y70" s="103"/>
      <c r="Z70" s="103"/>
      <c r="AA70" s="103"/>
      <c r="AB70" s="103"/>
      <c r="AC70" s="103"/>
      <c r="AD70" s="103"/>
      <c r="AE70" s="103"/>
    </row>
    <row r="71" spans="1:31">
      <c r="A71" s="103"/>
      <c r="B71" s="103"/>
      <c r="M71" s="103"/>
      <c r="N71" s="103"/>
      <c r="O71" s="103"/>
      <c r="P71" s="103"/>
      <c r="Q71" s="103"/>
      <c r="R71" s="103"/>
      <c r="S71" s="103"/>
      <c r="T71" s="103"/>
      <c r="U71" s="103"/>
      <c r="V71" s="103"/>
      <c r="W71" s="103"/>
      <c r="X71" s="103"/>
      <c r="Y71" s="103"/>
      <c r="Z71" s="103"/>
      <c r="AA71" s="103"/>
      <c r="AB71" s="103"/>
      <c r="AC71" s="103"/>
      <c r="AD71" s="103"/>
      <c r="AE71" s="103"/>
    </row>
    <row r="72" spans="1:31">
      <c r="A72" s="103"/>
      <c r="B72" s="103"/>
      <c r="M72" s="103"/>
      <c r="N72" s="103"/>
      <c r="O72" s="103"/>
      <c r="P72" s="103"/>
      <c r="Q72" s="103"/>
      <c r="R72" s="103"/>
      <c r="S72" s="103"/>
      <c r="T72" s="103"/>
      <c r="U72" s="103"/>
      <c r="V72" s="103"/>
      <c r="W72" s="103"/>
      <c r="X72" s="103"/>
      <c r="Y72" s="103"/>
      <c r="Z72" s="103"/>
      <c r="AA72" s="103"/>
      <c r="AB72" s="103"/>
      <c r="AC72" s="103"/>
      <c r="AD72" s="103"/>
      <c r="AE72" s="103"/>
    </row>
    <row r="73" spans="1:31">
      <c r="A73" s="103"/>
      <c r="B73" s="103"/>
      <c r="M73" s="103"/>
      <c r="N73" s="103"/>
      <c r="O73" s="103"/>
      <c r="P73" s="103"/>
      <c r="Q73" s="103"/>
      <c r="R73" s="103"/>
      <c r="S73" s="103"/>
      <c r="T73" s="103"/>
      <c r="U73" s="103"/>
      <c r="V73" s="103"/>
      <c r="W73" s="103"/>
      <c r="X73" s="103"/>
      <c r="Y73" s="103"/>
      <c r="Z73" s="103"/>
      <c r="AA73" s="103"/>
      <c r="AB73" s="103"/>
      <c r="AC73" s="103"/>
      <c r="AD73" s="103"/>
      <c r="AE73" s="103"/>
    </row>
    <row r="74" spans="1:31">
      <c r="A74" s="103"/>
      <c r="B74" s="103"/>
      <c r="M74" s="103"/>
      <c r="N74" s="103"/>
      <c r="O74" s="103"/>
      <c r="P74" s="103"/>
      <c r="Q74" s="103"/>
      <c r="R74" s="103"/>
      <c r="S74" s="103"/>
      <c r="T74" s="103"/>
      <c r="U74" s="103"/>
      <c r="V74" s="103"/>
      <c r="W74" s="103"/>
      <c r="X74" s="103"/>
      <c r="Y74" s="103"/>
      <c r="Z74" s="103"/>
      <c r="AA74" s="103"/>
      <c r="AB74" s="103"/>
      <c r="AC74" s="103"/>
      <c r="AD74" s="103"/>
      <c r="AE74" s="103"/>
    </row>
    <row r="75" spans="1:31">
      <c r="A75" s="103"/>
      <c r="B75" s="103"/>
      <c r="M75" s="103"/>
      <c r="N75" s="103"/>
      <c r="O75" s="103"/>
      <c r="P75" s="103"/>
      <c r="Q75" s="103"/>
      <c r="R75" s="103"/>
      <c r="S75" s="103"/>
      <c r="T75" s="103"/>
      <c r="U75" s="103"/>
      <c r="V75" s="103"/>
      <c r="W75" s="103"/>
      <c r="X75" s="103"/>
      <c r="Y75" s="103"/>
      <c r="Z75" s="103"/>
      <c r="AA75" s="103"/>
      <c r="AB75" s="103"/>
      <c r="AC75" s="103"/>
      <c r="AD75" s="103"/>
      <c r="AE75" s="103"/>
    </row>
    <row r="76" spans="1:31">
      <c r="A76" s="103"/>
      <c r="B76" s="103"/>
      <c r="M76" s="103"/>
      <c r="N76" s="103"/>
      <c r="O76" s="103"/>
      <c r="P76" s="103"/>
      <c r="Q76" s="103"/>
      <c r="R76" s="103"/>
      <c r="S76" s="103"/>
      <c r="T76" s="103"/>
      <c r="U76" s="103"/>
      <c r="V76" s="103"/>
      <c r="W76" s="103"/>
      <c r="X76" s="103"/>
      <c r="Y76" s="103"/>
      <c r="Z76" s="103"/>
      <c r="AA76" s="103"/>
      <c r="AB76" s="103"/>
      <c r="AC76" s="103"/>
      <c r="AD76" s="103"/>
      <c r="AE76" s="103"/>
    </row>
    <row r="77" spans="1:31">
      <c r="A77" s="103"/>
      <c r="B77" s="103"/>
      <c r="M77" s="103"/>
      <c r="N77" s="103"/>
      <c r="O77" s="103"/>
      <c r="P77" s="103"/>
      <c r="Q77" s="103"/>
      <c r="R77" s="103"/>
      <c r="S77" s="103"/>
      <c r="T77" s="103"/>
      <c r="U77" s="103"/>
      <c r="V77" s="103"/>
      <c r="W77" s="103"/>
      <c r="X77" s="103"/>
      <c r="Y77" s="103"/>
      <c r="Z77" s="103"/>
      <c r="AA77" s="103"/>
      <c r="AB77" s="103"/>
      <c r="AC77" s="103"/>
      <c r="AD77" s="103"/>
      <c r="AE77" s="103"/>
    </row>
    <row r="78" spans="1:31">
      <c r="A78" s="103"/>
      <c r="B78" s="103"/>
      <c r="M78" s="103"/>
      <c r="N78" s="103"/>
      <c r="O78" s="103"/>
      <c r="P78" s="103"/>
      <c r="Q78" s="103"/>
      <c r="R78" s="103"/>
      <c r="S78" s="103"/>
      <c r="T78" s="103"/>
      <c r="U78" s="103"/>
      <c r="V78" s="103"/>
      <c r="W78" s="103"/>
      <c r="X78" s="103"/>
      <c r="Y78" s="103"/>
      <c r="Z78" s="103"/>
      <c r="AA78" s="103"/>
      <c r="AB78" s="103"/>
      <c r="AC78" s="103"/>
      <c r="AD78" s="103"/>
      <c r="AE78" s="103"/>
    </row>
    <row r="79" spans="1:31">
      <c r="A79" s="103"/>
      <c r="B79" s="103"/>
      <c r="M79" s="103"/>
      <c r="N79" s="103"/>
      <c r="O79" s="103"/>
      <c r="P79" s="103"/>
      <c r="Q79" s="103"/>
      <c r="R79" s="103"/>
      <c r="S79" s="103"/>
      <c r="T79" s="103"/>
      <c r="U79" s="103"/>
      <c r="V79" s="103"/>
      <c r="W79" s="103"/>
      <c r="X79" s="103"/>
      <c r="Y79" s="103"/>
      <c r="Z79" s="103"/>
      <c r="AA79" s="103"/>
      <c r="AB79" s="103"/>
      <c r="AC79" s="103"/>
      <c r="AD79" s="103"/>
      <c r="AE79" s="103"/>
    </row>
    <row r="80" spans="1:31">
      <c r="A80" s="103"/>
      <c r="B80" s="103"/>
      <c r="M80" s="103"/>
      <c r="N80" s="103"/>
      <c r="O80" s="103"/>
      <c r="P80" s="103"/>
      <c r="Q80" s="103"/>
      <c r="R80" s="103"/>
      <c r="S80" s="103"/>
      <c r="T80" s="103"/>
      <c r="U80" s="103"/>
      <c r="V80" s="103"/>
      <c r="W80" s="103"/>
      <c r="X80" s="103"/>
      <c r="Y80" s="103"/>
      <c r="Z80" s="103"/>
      <c r="AA80" s="103"/>
      <c r="AB80" s="103"/>
      <c r="AC80" s="103"/>
      <c r="AD80" s="103"/>
      <c r="AE80" s="103"/>
    </row>
    <row r="81" spans="1:31">
      <c r="A81" s="103"/>
      <c r="B81" s="103"/>
      <c r="M81" s="103"/>
      <c r="N81" s="103"/>
      <c r="O81" s="103"/>
      <c r="P81" s="103"/>
      <c r="Q81" s="103"/>
      <c r="R81" s="103"/>
      <c r="S81" s="103"/>
      <c r="T81" s="103"/>
      <c r="U81" s="103"/>
      <c r="V81" s="103"/>
      <c r="W81" s="103"/>
      <c r="X81" s="103"/>
      <c r="Y81" s="103"/>
      <c r="Z81" s="103"/>
      <c r="AA81" s="103"/>
      <c r="AB81" s="103"/>
      <c r="AC81" s="103"/>
      <c r="AD81" s="103"/>
      <c r="AE81" s="103"/>
    </row>
    <row r="82" spans="1:31">
      <c r="A82" s="103"/>
      <c r="B82" s="103"/>
      <c r="M82" s="103"/>
      <c r="N82" s="103"/>
      <c r="O82" s="103"/>
      <c r="P82" s="103"/>
      <c r="Q82" s="103"/>
      <c r="R82" s="103"/>
      <c r="S82" s="103"/>
      <c r="T82" s="103"/>
      <c r="U82" s="103"/>
      <c r="V82" s="103"/>
      <c r="W82" s="103"/>
      <c r="X82" s="103"/>
      <c r="Y82" s="103"/>
      <c r="Z82" s="103"/>
      <c r="AA82" s="103"/>
      <c r="AB82" s="103"/>
      <c r="AC82" s="103"/>
      <c r="AD82" s="103"/>
      <c r="AE82" s="103"/>
    </row>
    <row r="83" spans="1:31">
      <c r="A83" s="103"/>
      <c r="B83" s="103"/>
      <c r="M83" s="103"/>
      <c r="N83" s="103"/>
      <c r="O83" s="103"/>
      <c r="P83" s="103"/>
      <c r="Q83" s="103"/>
      <c r="R83" s="103"/>
      <c r="S83" s="103"/>
      <c r="T83" s="103"/>
      <c r="U83" s="103"/>
      <c r="V83" s="103"/>
      <c r="W83" s="103"/>
      <c r="X83" s="103"/>
      <c r="Y83" s="103"/>
      <c r="Z83" s="103"/>
      <c r="AA83" s="103"/>
      <c r="AB83" s="103"/>
      <c r="AC83" s="103"/>
      <c r="AD83" s="103"/>
      <c r="AE83" s="103"/>
    </row>
    <row r="84" spans="1:31">
      <c r="A84" s="103"/>
      <c r="B84" s="103"/>
      <c r="M84" s="103"/>
      <c r="N84" s="103"/>
      <c r="O84" s="103"/>
      <c r="P84" s="103"/>
      <c r="Q84" s="103"/>
      <c r="R84" s="103"/>
      <c r="S84" s="103"/>
      <c r="T84" s="103"/>
      <c r="U84" s="103"/>
      <c r="V84" s="103"/>
      <c r="W84" s="103"/>
      <c r="X84" s="103"/>
      <c r="Y84" s="103"/>
      <c r="Z84" s="103"/>
      <c r="AA84" s="103"/>
      <c r="AB84" s="103"/>
      <c r="AC84" s="103"/>
      <c r="AD84" s="103"/>
      <c r="AE84" s="103"/>
    </row>
    <row r="85" spans="1:31">
      <c r="A85" s="103"/>
      <c r="B85" s="103"/>
      <c r="M85" s="103"/>
      <c r="N85" s="103"/>
      <c r="O85" s="103"/>
      <c r="P85" s="103"/>
      <c r="Q85" s="103"/>
      <c r="R85" s="103"/>
      <c r="S85" s="103"/>
      <c r="T85" s="103"/>
      <c r="U85" s="103"/>
      <c r="V85" s="103"/>
      <c r="W85" s="103"/>
      <c r="X85" s="103"/>
      <c r="Y85" s="103"/>
      <c r="Z85" s="103"/>
      <c r="AA85" s="103"/>
      <c r="AB85" s="103"/>
      <c r="AC85" s="103"/>
      <c r="AD85" s="103"/>
      <c r="AE85" s="103"/>
    </row>
    <row r="86" spans="1:31">
      <c r="A86" s="103"/>
      <c r="B86" s="103"/>
      <c r="M86" s="103"/>
      <c r="N86" s="103"/>
      <c r="O86" s="103"/>
      <c r="P86" s="103"/>
      <c r="Q86" s="103"/>
      <c r="R86" s="103"/>
      <c r="S86" s="103"/>
      <c r="T86" s="103"/>
      <c r="U86" s="103"/>
      <c r="V86" s="103"/>
      <c r="W86" s="103"/>
      <c r="X86" s="103"/>
      <c r="Y86" s="103"/>
      <c r="Z86" s="103"/>
      <c r="AA86" s="103"/>
      <c r="AB86" s="103"/>
      <c r="AC86" s="103"/>
      <c r="AD86" s="103"/>
      <c r="AE86" s="103"/>
    </row>
    <row r="87" spans="1:31">
      <c r="A87" s="103"/>
      <c r="B87" s="103"/>
      <c r="M87" s="103"/>
      <c r="N87" s="103"/>
      <c r="O87" s="103"/>
      <c r="P87" s="103"/>
      <c r="Q87" s="103"/>
      <c r="R87" s="103"/>
      <c r="S87" s="103"/>
      <c r="T87" s="103"/>
      <c r="U87" s="103"/>
      <c r="V87" s="103"/>
      <c r="W87" s="103"/>
      <c r="X87" s="103"/>
      <c r="Y87" s="103"/>
      <c r="Z87" s="103"/>
      <c r="AA87" s="103"/>
      <c r="AB87" s="103"/>
      <c r="AC87" s="103"/>
      <c r="AD87" s="103"/>
      <c r="AE87" s="103"/>
    </row>
    <row r="88" spans="1:31">
      <c r="A88" s="103"/>
      <c r="B88" s="103"/>
      <c r="M88" s="103"/>
      <c r="N88" s="103"/>
      <c r="O88" s="103"/>
      <c r="P88" s="103"/>
      <c r="Q88" s="103"/>
      <c r="R88" s="103"/>
      <c r="S88" s="103"/>
      <c r="T88" s="103"/>
      <c r="U88" s="103"/>
      <c r="V88" s="103"/>
      <c r="W88" s="103"/>
      <c r="X88" s="103"/>
      <c r="Y88" s="103"/>
      <c r="Z88" s="103"/>
      <c r="AA88" s="103"/>
      <c r="AB88" s="103"/>
      <c r="AC88" s="103"/>
      <c r="AD88" s="103"/>
      <c r="AE88" s="103"/>
    </row>
    <row r="89" spans="1:31">
      <c r="A89" s="103"/>
      <c r="B89" s="103"/>
      <c r="M89" s="103"/>
      <c r="N89" s="103"/>
      <c r="O89" s="103"/>
      <c r="P89" s="103"/>
      <c r="Q89" s="103"/>
      <c r="R89" s="103"/>
      <c r="S89" s="103"/>
      <c r="T89" s="103"/>
      <c r="U89" s="103"/>
      <c r="V89" s="103"/>
      <c r="W89" s="103"/>
      <c r="X89" s="103"/>
      <c r="Y89" s="103"/>
      <c r="Z89" s="103"/>
      <c r="AA89" s="103"/>
      <c r="AB89" s="103"/>
      <c r="AC89" s="103"/>
      <c r="AD89" s="103"/>
      <c r="AE89" s="103"/>
    </row>
    <row r="90" spans="1:31">
      <c r="A90" s="103"/>
      <c r="B90" s="103"/>
      <c r="M90" s="103"/>
      <c r="N90" s="103"/>
      <c r="O90" s="103"/>
      <c r="P90" s="103"/>
      <c r="Q90" s="103"/>
      <c r="R90" s="103"/>
      <c r="S90" s="103"/>
      <c r="T90" s="103"/>
      <c r="U90" s="103"/>
      <c r="V90" s="103"/>
      <c r="W90" s="103"/>
      <c r="X90" s="103"/>
      <c r="Y90" s="103"/>
      <c r="Z90" s="103"/>
      <c r="AA90" s="103"/>
      <c r="AB90" s="103"/>
      <c r="AC90" s="103"/>
      <c r="AD90" s="103"/>
      <c r="AE90" s="103"/>
    </row>
    <row r="91" spans="1:31">
      <c r="A91" s="103"/>
      <c r="B91" s="103"/>
      <c r="M91" s="103"/>
      <c r="N91" s="103"/>
      <c r="O91" s="103"/>
      <c r="P91" s="103"/>
      <c r="Q91" s="103"/>
      <c r="R91" s="103"/>
      <c r="S91" s="103"/>
      <c r="T91" s="103"/>
      <c r="U91" s="103"/>
      <c r="V91" s="103"/>
      <c r="W91" s="103"/>
      <c r="X91" s="103"/>
      <c r="Y91" s="103"/>
      <c r="Z91" s="103"/>
      <c r="AA91" s="103"/>
      <c r="AB91" s="103"/>
      <c r="AC91" s="103"/>
      <c r="AD91" s="103"/>
      <c r="AE91" s="103"/>
    </row>
    <row r="92" spans="1:31">
      <c r="A92" s="103"/>
      <c r="B92" s="103"/>
      <c r="M92" s="103"/>
      <c r="N92" s="103"/>
      <c r="O92" s="103"/>
      <c r="P92" s="103"/>
      <c r="Q92" s="103"/>
      <c r="R92" s="103"/>
      <c r="S92" s="103"/>
      <c r="T92" s="103"/>
      <c r="U92" s="103"/>
      <c r="V92" s="103"/>
      <c r="W92" s="103"/>
      <c r="X92" s="103"/>
      <c r="Y92" s="103"/>
      <c r="Z92" s="103"/>
      <c r="AA92" s="103"/>
      <c r="AB92" s="103"/>
      <c r="AC92" s="103"/>
      <c r="AD92" s="103"/>
      <c r="AE92" s="103"/>
    </row>
    <row r="93" spans="1:31">
      <c r="A93" s="103"/>
      <c r="B93" s="103"/>
      <c r="M93" s="103"/>
      <c r="N93" s="103"/>
      <c r="O93" s="103"/>
      <c r="P93" s="103"/>
      <c r="Q93" s="103"/>
      <c r="R93" s="103"/>
      <c r="S93" s="103"/>
      <c r="T93" s="103"/>
      <c r="U93" s="103"/>
      <c r="V93" s="103"/>
      <c r="W93" s="103"/>
      <c r="X93" s="103"/>
      <c r="Y93" s="103"/>
      <c r="Z93" s="103"/>
      <c r="AA93" s="103"/>
      <c r="AB93" s="103"/>
      <c r="AC93" s="103"/>
      <c r="AD93" s="103"/>
      <c r="AE93" s="103"/>
    </row>
    <row r="94" spans="1:31">
      <c r="A94" s="103"/>
      <c r="B94" s="103"/>
      <c r="M94" s="103"/>
      <c r="N94" s="103"/>
      <c r="O94" s="103"/>
      <c r="P94" s="103"/>
      <c r="Q94" s="103"/>
      <c r="R94" s="103"/>
      <c r="S94" s="103"/>
      <c r="T94" s="103"/>
      <c r="U94" s="103"/>
      <c r="V94" s="103"/>
      <c r="W94" s="103"/>
      <c r="X94" s="103"/>
      <c r="Y94" s="103"/>
      <c r="Z94" s="103"/>
      <c r="AA94" s="103"/>
      <c r="AB94" s="103"/>
      <c r="AC94" s="103"/>
      <c r="AD94" s="103"/>
      <c r="AE94" s="103"/>
    </row>
    <row r="95" spans="1:31">
      <c r="A95" s="103"/>
      <c r="B95" s="103"/>
      <c r="M95" s="103"/>
      <c r="N95" s="103"/>
      <c r="O95" s="103"/>
      <c r="P95" s="103"/>
      <c r="Q95" s="103"/>
      <c r="R95" s="103"/>
      <c r="S95" s="103"/>
      <c r="T95" s="103"/>
      <c r="U95" s="103"/>
      <c r="V95" s="103"/>
      <c r="W95" s="103"/>
      <c r="X95" s="103"/>
      <c r="Y95" s="103"/>
      <c r="Z95" s="103"/>
      <c r="AA95" s="103"/>
      <c r="AB95" s="103"/>
      <c r="AC95" s="103"/>
      <c r="AD95" s="103"/>
      <c r="AE95" s="103"/>
    </row>
    <row r="96" spans="1:31">
      <c r="A96" s="103"/>
      <c r="B96" s="103"/>
      <c r="M96" s="103"/>
      <c r="N96" s="103"/>
      <c r="O96" s="103"/>
      <c r="P96" s="103"/>
      <c r="Q96" s="103"/>
      <c r="R96" s="103"/>
      <c r="S96" s="103"/>
      <c r="T96" s="103"/>
      <c r="U96" s="103"/>
      <c r="V96" s="103"/>
      <c r="W96" s="103"/>
      <c r="X96" s="103"/>
      <c r="Y96" s="103"/>
      <c r="Z96" s="103"/>
      <c r="AA96" s="103"/>
      <c r="AB96" s="103"/>
      <c r="AC96" s="103"/>
      <c r="AD96" s="103"/>
      <c r="AE96" s="103"/>
    </row>
    <row r="97" spans="1:31">
      <c r="A97" s="103"/>
      <c r="B97" s="103"/>
      <c r="M97" s="103"/>
      <c r="N97" s="103"/>
      <c r="O97" s="103"/>
      <c r="P97" s="103"/>
      <c r="Q97" s="103"/>
      <c r="R97" s="103"/>
      <c r="S97" s="103"/>
      <c r="T97" s="103"/>
      <c r="U97" s="103"/>
      <c r="V97" s="103"/>
      <c r="W97" s="103"/>
      <c r="X97" s="103"/>
      <c r="Y97" s="103"/>
      <c r="Z97" s="103"/>
      <c r="AA97" s="103"/>
      <c r="AB97" s="103"/>
      <c r="AC97" s="103"/>
      <c r="AD97" s="103"/>
      <c r="AE97" s="103"/>
    </row>
    <row r="98" spans="1:31">
      <c r="A98" s="103"/>
      <c r="B98" s="103"/>
      <c r="M98" s="103"/>
      <c r="N98" s="103"/>
      <c r="O98" s="103"/>
      <c r="P98" s="103"/>
      <c r="Q98" s="103"/>
      <c r="R98" s="103"/>
      <c r="S98" s="103"/>
      <c r="T98" s="103"/>
      <c r="U98" s="103"/>
      <c r="V98" s="103"/>
      <c r="W98" s="103"/>
      <c r="X98" s="103"/>
      <c r="Y98" s="103"/>
      <c r="Z98" s="103"/>
      <c r="AA98" s="103"/>
      <c r="AB98" s="103"/>
      <c r="AC98" s="103"/>
      <c r="AD98" s="103"/>
      <c r="AE98" s="103"/>
    </row>
    <row r="99" spans="1:31">
      <c r="A99" s="103"/>
      <c r="B99" s="103"/>
      <c r="M99" s="103"/>
      <c r="N99" s="103"/>
      <c r="O99" s="103"/>
      <c r="P99" s="103"/>
      <c r="Q99" s="103"/>
      <c r="R99" s="103"/>
      <c r="S99" s="103"/>
      <c r="T99" s="103"/>
      <c r="U99" s="103"/>
      <c r="V99" s="103"/>
      <c r="W99" s="103"/>
      <c r="X99" s="103"/>
      <c r="Y99" s="103"/>
      <c r="Z99" s="103"/>
      <c r="AA99" s="103"/>
      <c r="AB99" s="103"/>
      <c r="AC99" s="103"/>
      <c r="AD99" s="103"/>
      <c r="AE99" s="103"/>
    </row>
    <row r="100" spans="1:31">
      <c r="A100" s="103"/>
      <c r="B100" s="103"/>
      <c r="M100" s="103"/>
      <c r="N100" s="103"/>
      <c r="O100" s="103"/>
      <c r="P100" s="103"/>
      <c r="Q100" s="103"/>
      <c r="R100" s="103"/>
      <c r="S100" s="103"/>
      <c r="T100" s="103"/>
      <c r="U100" s="103"/>
      <c r="V100" s="103"/>
      <c r="W100" s="103"/>
      <c r="X100" s="103"/>
      <c r="Y100" s="103"/>
      <c r="Z100" s="103"/>
      <c r="AA100" s="103"/>
      <c r="AB100" s="103"/>
      <c r="AC100" s="103"/>
      <c r="AD100" s="103"/>
      <c r="AE100" s="103"/>
    </row>
    <row r="101" spans="1:31">
      <c r="A101" s="103"/>
      <c r="B101" s="103"/>
      <c r="M101" s="103"/>
      <c r="N101" s="103"/>
      <c r="O101" s="103"/>
      <c r="P101" s="103"/>
      <c r="Q101" s="103"/>
      <c r="R101" s="103"/>
      <c r="S101" s="103"/>
      <c r="T101" s="103"/>
      <c r="U101" s="103"/>
      <c r="V101" s="103"/>
      <c r="W101" s="103"/>
      <c r="X101" s="103"/>
      <c r="Y101" s="103"/>
      <c r="Z101" s="103"/>
      <c r="AA101" s="103"/>
      <c r="AB101" s="103"/>
      <c r="AC101" s="103"/>
      <c r="AD101" s="103"/>
      <c r="AE101" s="103"/>
    </row>
    <row r="102" spans="1:31">
      <c r="A102" s="103"/>
      <c r="B102" s="103"/>
      <c r="M102" s="103"/>
      <c r="N102" s="103"/>
      <c r="O102" s="103"/>
      <c r="P102" s="103"/>
      <c r="Q102" s="103"/>
      <c r="R102" s="103"/>
      <c r="S102" s="103"/>
      <c r="T102" s="103"/>
      <c r="U102" s="103"/>
      <c r="V102" s="103"/>
      <c r="W102" s="103"/>
      <c r="X102" s="103"/>
      <c r="Y102" s="103"/>
      <c r="Z102" s="103"/>
      <c r="AA102" s="103"/>
      <c r="AB102" s="103"/>
      <c r="AC102" s="103"/>
      <c r="AD102" s="103"/>
      <c r="AE102" s="103"/>
    </row>
    <row r="103" spans="1:31">
      <c r="A103" s="103"/>
      <c r="B103" s="103"/>
      <c r="M103" s="103"/>
      <c r="N103" s="103"/>
      <c r="O103" s="103"/>
      <c r="P103" s="103"/>
      <c r="Q103" s="103"/>
      <c r="R103" s="103"/>
      <c r="S103" s="103"/>
      <c r="T103" s="103"/>
      <c r="U103" s="103"/>
      <c r="V103" s="103"/>
      <c r="W103" s="103"/>
      <c r="X103" s="103"/>
      <c r="Y103" s="103"/>
      <c r="Z103" s="103"/>
      <c r="AA103" s="103"/>
      <c r="AB103" s="103"/>
      <c r="AC103" s="103"/>
      <c r="AD103" s="103"/>
      <c r="AE103" s="103"/>
    </row>
    <row r="104" spans="1:31">
      <c r="A104" s="103"/>
      <c r="B104" s="103"/>
      <c r="M104" s="103"/>
      <c r="N104" s="103"/>
      <c r="O104" s="103"/>
      <c r="P104" s="103"/>
      <c r="Q104" s="103"/>
      <c r="R104" s="103"/>
      <c r="S104" s="103"/>
      <c r="T104" s="103"/>
      <c r="U104" s="103"/>
      <c r="V104" s="103"/>
      <c r="W104" s="103"/>
      <c r="X104" s="103"/>
      <c r="Y104" s="103"/>
      <c r="Z104" s="103"/>
      <c r="AA104" s="103"/>
      <c r="AB104" s="103"/>
      <c r="AC104" s="103"/>
      <c r="AD104" s="103"/>
      <c r="AE104" s="103"/>
    </row>
    <row r="105" spans="1:31">
      <c r="A105" s="103"/>
      <c r="B105" s="103"/>
      <c r="M105" s="103"/>
      <c r="N105" s="103"/>
      <c r="O105" s="103"/>
      <c r="P105" s="103"/>
      <c r="Q105" s="103"/>
      <c r="R105" s="103"/>
      <c r="S105" s="103"/>
      <c r="T105" s="103"/>
      <c r="U105" s="103"/>
      <c r="V105" s="103"/>
      <c r="W105" s="103"/>
      <c r="X105" s="103"/>
      <c r="Y105" s="103"/>
      <c r="Z105" s="103"/>
      <c r="AA105" s="103"/>
      <c r="AB105" s="103"/>
      <c r="AC105" s="103"/>
      <c r="AD105" s="103"/>
      <c r="AE105" s="103"/>
    </row>
    <row r="106" spans="1:31">
      <c r="A106" s="103"/>
      <c r="B106" s="103"/>
      <c r="M106" s="103"/>
      <c r="N106" s="103"/>
      <c r="O106" s="103"/>
      <c r="P106" s="103"/>
      <c r="Q106" s="103"/>
      <c r="R106" s="103"/>
      <c r="S106" s="103"/>
      <c r="T106" s="103"/>
      <c r="U106" s="103"/>
      <c r="V106" s="103"/>
      <c r="W106" s="103"/>
      <c r="X106" s="103"/>
      <c r="Y106" s="103"/>
      <c r="Z106" s="103"/>
      <c r="AA106" s="103"/>
      <c r="AB106" s="103"/>
      <c r="AC106" s="103"/>
      <c r="AD106" s="103"/>
      <c r="AE106" s="103"/>
    </row>
    <row r="107" spans="1:31">
      <c r="A107" s="103"/>
      <c r="B107" s="103"/>
    </row>
    <row r="108" spans="1:31">
      <c r="A108" s="103"/>
      <c r="B108" s="103"/>
    </row>
    <row r="109" spans="1:31">
      <c r="A109" s="103"/>
      <c r="B109" s="103"/>
    </row>
    <row r="110" spans="1:31">
      <c r="A110" s="103"/>
      <c r="B110" s="103"/>
    </row>
  </sheetData>
  <mergeCells count="20">
    <mergeCell ref="A28:B28"/>
    <mergeCell ref="C28:D28"/>
    <mergeCell ref="A29:B29"/>
    <mergeCell ref="C29:D29"/>
    <mergeCell ref="B1:C1"/>
    <mergeCell ref="A3:D4"/>
    <mergeCell ref="A5:D5"/>
    <mergeCell ref="A6:C6"/>
    <mergeCell ref="B7:D7"/>
    <mergeCell ref="B8:D8"/>
    <mergeCell ref="B10:C10"/>
    <mergeCell ref="B11:C11"/>
    <mergeCell ref="A14:D14"/>
    <mergeCell ref="A38:D38"/>
    <mergeCell ref="A30:B30"/>
    <mergeCell ref="A32:D32"/>
    <mergeCell ref="A33:D33"/>
    <mergeCell ref="A34:D34"/>
    <mergeCell ref="A37:D37"/>
    <mergeCell ref="A36:D36"/>
  </mergeCells>
  <phoneticPr fontId="6" type="noConversion"/>
  <pageMargins left="1.19" right="0.75" top="1" bottom="1" header="0.5" footer="0.5"/>
  <pageSetup paperSize="9" scale="8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EA208-5821-4BDB-9CD6-8CEB398C23E7}">
  <sheetPr filterMode="1"/>
  <dimension ref="A1:AA111"/>
  <sheetViews>
    <sheetView view="pageBreakPreview" zoomScaleNormal="100" zoomScaleSheetLayoutView="100" workbookViewId="0">
      <selection activeCell="C57" sqref="C57"/>
    </sheetView>
  </sheetViews>
  <sheetFormatPr defaultColWidth="9" defaultRowHeight="14.1"/>
  <cols>
    <col min="1" max="1" width="7.42578125" style="337" customWidth="1"/>
    <col min="2" max="2" width="27.28515625" style="338" customWidth="1"/>
    <col min="3" max="3" width="31.42578125" style="338" customWidth="1"/>
    <col min="4" max="4" width="41.140625" style="339" customWidth="1"/>
    <col min="5" max="5" width="2.85546875" style="323" customWidth="1"/>
    <col min="6" max="11" width="9" style="335" hidden="1" customWidth="1"/>
    <col min="12" max="16384" width="9" style="335"/>
  </cols>
  <sheetData>
    <row r="1" spans="1:11" ht="28.5" thickBot="1">
      <c r="A1" s="319">
        <v>1</v>
      </c>
      <c r="B1" s="320" t="s">
        <v>39</v>
      </c>
      <c r="C1" s="321" t="s">
        <v>40</v>
      </c>
      <c r="D1" s="322"/>
      <c r="K1" s="335" t="s">
        <v>41</v>
      </c>
    </row>
    <row r="2" spans="1:11">
      <c r="A2" s="324">
        <v>1.1000000000000001</v>
      </c>
      <c r="B2" s="325" t="s">
        <v>42</v>
      </c>
      <c r="C2" s="325" t="s">
        <v>43</v>
      </c>
      <c r="D2" s="326" t="s">
        <v>44</v>
      </c>
      <c r="K2" s="335" t="s">
        <v>41</v>
      </c>
    </row>
    <row r="3" spans="1:11" ht="27.95">
      <c r="A3" s="327" t="s">
        <v>45</v>
      </c>
      <c r="B3" s="328" t="s">
        <v>46</v>
      </c>
      <c r="C3" s="329" t="s">
        <v>9</v>
      </c>
      <c r="D3" s="330" t="s">
        <v>47</v>
      </c>
      <c r="K3" s="335" t="s">
        <v>41</v>
      </c>
    </row>
    <row r="4" spans="1:11" ht="58.5" customHeight="1">
      <c r="A4" s="327" t="s">
        <v>48</v>
      </c>
      <c r="B4" s="331" t="s">
        <v>49</v>
      </c>
      <c r="C4" s="332" t="s">
        <v>50</v>
      </c>
      <c r="D4" s="330"/>
      <c r="K4" s="335" t="s">
        <v>41</v>
      </c>
    </row>
    <row r="5" spans="1:11" s="48" customFormat="1" ht="79.5" hidden="1" customHeight="1">
      <c r="A5" s="129" t="s">
        <v>51</v>
      </c>
      <c r="B5" s="333" t="s">
        <v>52</v>
      </c>
      <c r="C5" s="50"/>
      <c r="D5" s="334" t="s">
        <v>53</v>
      </c>
      <c r="E5" s="140"/>
      <c r="K5" s="48" t="s">
        <v>54</v>
      </c>
    </row>
    <row r="6" spans="1:11" s="48" customFormat="1" ht="69.75" hidden="1" customHeight="1">
      <c r="A6" s="129" t="s">
        <v>55</v>
      </c>
      <c r="B6" s="333" t="s">
        <v>56</v>
      </c>
      <c r="C6" s="50"/>
      <c r="D6" s="334" t="s">
        <v>53</v>
      </c>
      <c r="E6" s="140"/>
      <c r="K6" s="48" t="s">
        <v>54</v>
      </c>
    </row>
    <row r="7" spans="1:11" ht="115.5" hidden="1" customHeight="1">
      <c r="A7" s="327" t="s">
        <v>57</v>
      </c>
      <c r="B7" s="374" t="s">
        <v>58</v>
      </c>
      <c r="C7" s="375"/>
      <c r="D7" s="376" t="s">
        <v>59</v>
      </c>
      <c r="K7" s="335" t="s">
        <v>60</v>
      </c>
    </row>
    <row r="8" spans="1:11" s="32" customFormat="1" ht="69.95" hidden="1">
      <c r="A8" s="256" t="s">
        <v>61</v>
      </c>
      <c r="B8" s="336" t="s">
        <v>62</v>
      </c>
      <c r="C8" s="50"/>
      <c r="D8" s="266" t="s">
        <v>63</v>
      </c>
      <c r="E8" s="140"/>
      <c r="K8" s="32" t="s">
        <v>54</v>
      </c>
    </row>
    <row r="9" spans="1:11">
      <c r="K9" s="335" t="s">
        <v>41</v>
      </c>
    </row>
    <row r="10" spans="1:11" ht="14.45" thickBot="1">
      <c r="A10" s="324">
        <v>1.2</v>
      </c>
      <c r="B10" s="340" t="s">
        <v>64</v>
      </c>
      <c r="C10" s="340"/>
      <c r="D10" s="341"/>
      <c r="K10" s="335" t="s">
        <v>41</v>
      </c>
    </row>
    <row r="11" spans="1:11" ht="28.5" thickBot="1">
      <c r="A11" s="342" t="s">
        <v>65</v>
      </c>
      <c r="B11" s="343" t="s">
        <v>66</v>
      </c>
      <c r="C11" s="332" t="s">
        <v>2</v>
      </c>
      <c r="D11" s="344"/>
      <c r="K11" s="335" t="s">
        <v>41</v>
      </c>
    </row>
    <row r="12" spans="1:11" ht="28.5" thickBot="1">
      <c r="A12" s="342" t="s">
        <v>67</v>
      </c>
      <c r="B12" s="343" t="s">
        <v>68</v>
      </c>
      <c r="C12" s="332" t="s">
        <v>2</v>
      </c>
      <c r="D12" s="344"/>
      <c r="K12" s="335" t="s">
        <v>41</v>
      </c>
    </row>
    <row r="13" spans="1:11" ht="14.45" thickBot="1">
      <c r="A13" s="342" t="s">
        <v>69</v>
      </c>
      <c r="B13" s="338" t="s">
        <v>70</v>
      </c>
      <c r="C13" s="552">
        <v>560292</v>
      </c>
      <c r="D13" s="344"/>
      <c r="K13" s="335" t="s">
        <v>41</v>
      </c>
    </row>
    <row r="14" spans="1:11" ht="14.45" thickBot="1">
      <c r="A14" s="342" t="s">
        <v>71</v>
      </c>
      <c r="B14" s="343" t="s">
        <v>72</v>
      </c>
      <c r="C14" s="332" t="s">
        <v>73</v>
      </c>
      <c r="D14" s="344"/>
      <c r="K14" s="335" t="s">
        <v>41</v>
      </c>
    </row>
    <row r="15" spans="1:11" ht="42.6" thickBot="1">
      <c r="A15" s="342" t="s">
        <v>74</v>
      </c>
      <c r="B15" s="343" t="s">
        <v>75</v>
      </c>
      <c r="C15" s="332" t="s">
        <v>76</v>
      </c>
      <c r="D15" s="345" t="s">
        <v>77</v>
      </c>
      <c r="G15" s="335" t="s">
        <v>78</v>
      </c>
      <c r="K15" s="335" t="s">
        <v>41</v>
      </c>
    </row>
    <row r="16" spans="1:11" ht="14.45" thickBot="1">
      <c r="A16" s="342" t="s">
        <v>79</v>
      </c>
      <c r="B16" s="343" t="s">
        <v>80</v>
      </c>
      <c r="C16" s="332" t="s">
        <v>5</v>
      </c>
      <c r="D16" s="344"/>
      <c r="G16" s="335" t="s">
        <v>81</v>
      </c>
      <c r="K16" s="335" t="s">
        <v>41</v>
      </c>
    </row>
    <row r="17" spans="1:11" ht="14.45" thickBot="1">
      <c r="A17" s="342" t="s">
        <v>82</v>
      </c>
      <c r="B17" s="343" t="s">
        <v>83</v>
      </c>
      <c r="C17" s="332" t="s">
        <v>84</v>
      </c>
      <c r="D17" s="344"/>
      <c r="G17" s="335" t="s">
        <v>85</v>
      </c>
      <c r="K17" s="335" t="s">
        <v>41</v>
      </c>
    </row>
    <row r="18" spans="1:11" ht="14.45" thickBot="1">
      <c r="A18" s="342" t="s">
        <v>86</v>
      </c>
      <c r="B18" s="343" t="s">
        <v>87</v>
      </c>
      <c r="C18" s="332"/>
      <c r="D18" s="344"/>
      <c r="G18" s="335" t="s">
        <v>88</v>
      </c>
      <c r="K18" s="335" t="s">
        <v>41</v>
      </c>
    </row>
    <row r="19" spans="1:11" ht="14.45" thickBot="1">
      <c r="A19" s="342" t="s">
        <v>89</v>
      </c>
      <c r="B19" s="343" t="s">
        <v>90</v>
      </c>
      <c r="C19" s="332" t="s">
        <v>91</v>
      </c>
      <c r="D19" s="344"/>
      <c r="G19" s="335" t="s">
        <v>92</v>
      </c>
      <c r="K19" s="335" t="s">
        <v>41</v>
      </c>
    </row>
    <row r="20" spans="1:11" ht="14.45" thickBot="1">
      <c r="A20" s="342" t="s">
        <v>93</v>
      </c>
      <c r="B20" s="343" t="s">
        <v>94</v>
      </c>
      <c r="C20" s="561" t="s">
        <v>95</v>
      </c>
      <c r="D20" s="344"/>
      <c r="G20" s="335" t="s">
        <v>96</v>
      </c>
      <c r="K20" s="335" t="s">
        <v>41</v>
      </c>
    </row>
    <row r="21" spans="1:11" ht="40.5" customHeight="1">
      <c r="A21" s="342" t="s">
        <v>97</v>
      </c>
      <c r="B21" s="338" t="s">
        <v>98</v>
      </c>
      <c r="C21" s="32" t="s">
        <v>73</v>
      </c>
      <c r="D21" s="346" t="s">
        <v>99</v>
      </c>
      <c r="K21" s="335" t="s">
        <v>41</v>
      </c>
    </row>
    <row r="22" spans="1:11" ht="42">
      <c r="A22" s="342" t="s">
        <v>100</v>
      </c>
      <c r="B22" s="347" t="s">
        <v>101</v>
      </c>
      <c r="C22" s="50" t="s">
        <v>102</v>
      </c>
      <c r="D22" s="346"/>
      <c r="K22" s="335" t="s">
        <v>41</v>
      </c>
    </row>
    <row r="23" spans="1:11">
      <c r="A23" s="342"/>
      <c r="C23" s="332"/>
      <c r="D23" s="344"/>
      <c r="K23" s="335" t="s">
        <v>41</v>
      </c>
    </row>
    <row r="24" spans="1:11" ht="14.45" thickBot="1">
      <c r="A24" s="324">
        <v>1.3</v>
      </c>
      <c r="B24" s="348" t="s">
        <v>103</v>
      </c>
      <c r="C24" s="349"/>
      <c r="D24" s="341"/>
      <c r="K24" s="335" t="s">
        <v>41</v>
      </c>
    </row>
    <row r="25" spans="1:11" ht="26.25" customHeight="1" thickBot="1">
      <c r="A25" s="342" t="s">
        <v>104</v>
      </c>
      <c r="B25" s="343" t="s">
        <v>105</v>
      </c>
      <c r="C25" s="332" t="s">
        <v>106</v>
      </c>
      <c r="D25" s="345" t="s">
        <v>107</v>
      </c>
      <c r="G25" s="335" t="s">
        <v>106</v>
      </c>
      <c r="K25" s="335" t="s">
        <v>41</v>
      </c>
    </row>
    <row r="26" spans="1:11" ht="27.95">
      <c r="A26" s="342" t="s">
        <v>108</v>
      </c>
      <c r="B26" s="338" t="s">
        <v>109</v>
      </c>
      <c r="C26" s="332" t="s">
        <v>78</v>
      </c>
      <c r="D26" s="346" t="s">
        <v>110</v>
      </c>
      <c r="G26" s="335" t="s">
        <v>111</v>
      </c>
      <c r="K26" s="335" t="s">
        <v>41</v>
      </c>
    </row>
    <row r="27" spans="1:11" ht="69.95">
      <c r="A27" s="342" t="s">
        <v>112</v>
      </c>
      <c r="B27" s="338" t="s">
        <v>109</v>
      </c>
      <c r="C27" s="332" t="s">
        <v>78</v>
      </c>
      <c r="D27" s="346" t="s">
        <v>113</v>
      </c>
      <c r="K27" s="335" t="s">
        <v>54</v>
      </c>
    </row>
    <row r="28" spans="1:11" ht="42.6" thickBot="1">
      <c r="A28" s="342" t="s">
        <v>114</v>
      </c>
      <c r="B28" s="338" t="s">
        <v>115</v>
      </c>
      <c r="C28" s="332" t="s">
        <v>116</v>
      </c>
      <c r="D28" s="346" t="s">
        <v>117</v>
      </c>
      <c r="K28" s="335" t="s">
        <v>41</v>
      </c>
    </row>
    <row r="29" spans="1:11" ht="34.5" customHeight="1" thickBot="1">
      <c r="A29" s="342" t="s">
        <v>118</v>
      </c>
      <c r="B29" s="343" t="s">
        <v>119</v>
      </c>
      <c r="C29" s="332" t="s">
        <v>116</v>
      </c>
      <c r="D29" s="346" t="s">
        <v>120</v>
      </c>
      <c r="K29" s="335" t="s">
        <v>41</v>
      </c>
    </row>
    <row r="30" spans="1:11" ht="27.95">
      <c r="A30" s="342" t="s">
        <v>121</v>
      </c>
      <c r="B30" s="338" t="s">
        <v>122</v>
      </c>
      <c r="C30" s="332">
        <v>1</v>
      </c>
      <c r="D30" s="346" t="s">
        <v>123</v>
      </c>
      <c r="K30" s="335" t="s">
        <v>41</v>
      </c>
    </row>
    <row r="31" spans="1:11">
      <c r="A31" s="342" t="s">
        <v>124</v>
      </c>
      <c r="B31" s="338" t="s">
        <v>80</v>
      </c>
      <c r="C31" s="332" t="s">
        <v>5</v>
      </c>
      <c r="D31" s="346"/>
      <c r="K31" s="335" t="s">
        <v>41</v>
      </c>
    </row>
    <row r="32" spans="1:11">
      <c r="A32" s="342" t="s">
        <v>125</v>
      </c>
      <c r="B32" s="338" t="s">
        <v>126</v>
      </c>
      <c r="C32" s="332" t="s">
        <v>127</v>
      </c>
      <c r="D32" s="344"/>
      <c r="K32" s="335" t="s">
        <v>41</v>
      </c>
    </row>
    <row r="33" spans="1:11" ht="42">
      <c r="A33" s="342" t="s">
        <v>128</v>
      </c>
      <c r="B33" s="338" t="s">
        <v>129</v>
      </c>
      <c r="C33" s="332" t="s">
        <v>127</v>
      </c>
      <c r="D33" s="346" t="s">
        <v>130</v>
      </c>
      <c r="K33" s="335" t="s">
        <v>41</v>
      </c>
    </row>
    <row r="34" spans="1:11" ht="58.5" customHeight="1">
      <c r="A34" s="342" t="s">
        <v>131</v>
      </c>
      <c r="B34" s="338" t="s">
        <v>132</v>
      </c>
      <c r="C34" s="332" t="s">
        <v>127</v>
      </c>
      <c r="D34" s="346" t="s">
        <v>133</v>
      </c>
      <c r="G34" s="335" t="s">
        <v>134</v>
      </c>
      <c r="K34" s="335" t="s">
        <v>41</v>
      </c>
    </row>
    <row r="35" spans="1:11" ht="14.45" thickBot="1">
      <c r="A35" s="342" t="s">
        <v>135</v>
      </c>
      <c r="B35" s="338" t="s">
        <v>136</v>
      </c>
      <c r="C35" s="332" t="s">
        <v>134</v>
      </c>
      <c r="D35" s="346" t="s">
        <v>137</v>
      </c>
      <c r="G35" s="335" t="s">
        <v>138</v>
      </c>
      <c r="K35" s="335" t="s">
        <v>41</v>
      </c>
    </row>
    <row r="36" spans="1:11" ht="14.45" thickBot="1">
      <c r="A36" s="342" t="s">
        <v>139</v>
      </c>
      <c r="B36" s="343" t="s">
        <v>140</v>
      </c>
      <c r="C36" s="332" t="s">
        <v>141</v>
      </c>
      <c r="D36" s="346" t="s">
        <v>142</v>
      </c>
      <c r="G36" s="335" t="s">
        <v>143</v>
      </c>
      <c r="K36" s="338" t="s">
        <v>41</v>
      </c>
    </row>
    <row r="37" spans="1:11">
      <c r="A37" s="342"/>
      <c r="C37" s="332"/>
      <c r="D37" s="344"/>
      <c r="G37" s="335" t="s">
        <v>141</v>
      </c>
      <c r="K37" s="338" t="s">
        <v>41</v>
      </c>
    </row>
    <row r="38" spans="1:11" ht="15.95" hidden="1">
      <c r="A38" s="327" t="s">
        <v>144</v>
      </c>
      <c r="B38" s="377" t="s">
        <v>145</v>
      </c>
      <c r="C38" s="368" t="s">
        <v>146</v>
      </c>
      <c r="D38" s="368" t="s">
        <v>147</v>
      </c>
      <c r="G38" s="335" t="s">
        <v>148</v>
      </c>
      <c r="K38" s="335" t="s">
        <v>149</v>
      </c>
    </row>
    <row r="39" spans="1:11" ht="27.95" hidden="1">
      <c r="A39" s="342"/>
      <c r="B39" s="378" t="s">
        <v>150</v>
      </c>
      <c r="C39" s="379"/>
      <c r="D39" s="380"/>
      <c r="G39" s="335" t="s">
        <v>151</v>
      </c>
      <c r="K39" s="335" t="s">
        <v>149</v>
      </c>
    </row>
    <row r="40" spans="1:11" ht="27.95" hidden="1">
      <c r="A40" s="342"/>
      <c r="B40" s="378" t="s">
        <v>152</v>
      </c>
      <c r="C40" s="379"/>
      <c r="D40" s="380"/>
      <c r="K40" s="335" t="s">
        <v>149</v>
      </c>
    </row>
    <row r="41" spans="1:11" hidden="1">
      <c r="A41" s="342"/>
      <c r="B41" s="378" t="s">
        <v>153</v>
      </c>
      <c r="C41" s="379"/>
      <c r="D41" s="380"/>
      <c r="K41" s="335" t="s">
        <v>149</v>
      </c>
    </row>
    <row r="42" spans="1:11" hidden="1">
      <c r="A42" s="342"/>
      <c r="B42" s="378" t="s">
        <v>154</v>
      </c>
      <c r="C42" s="379"/>
      <c r="D42" s="380"/>
      <c r="K42" s="335" t="s">
        <v>149</v>
      </c>
    </row>
    <row r="43" spans="1:11" hidden="1">
      <c r="A43" s="342"/>
      <c r="B43" s="378" t="s">
        <v>155</v>
      </c>
      <c r="C43" s="379"/>
      <c r="D43" s="380"/>
      <c r="K43" s="335" t="s">
        <v>149</v>
      </c>
    </row>
    <row r="44" spans="1:11" hidden="1">
      <c r="A44" s="342"/>
      <c r="B44" s="378" t="s">
        <v>156</v>
      </c>
      <c r="C44" s="379"/>
      <c r="D44" s="380"/>
      <c r="K44" s="335" t="s">
        <v>149</v>
      </c>
    </row>
    <row r="45" spans="1:11" hidden="1">
      <c r="A45" s="342"/>
      <c r="B45" s="328"/>
      <c r="C45" s="381"/>
      <c r="D45" s="382"/>
      <c r="K45" s="335" t="s">
        <v>149</v>
      </c>
    </row>
    <row r="46" spans="1:11" s="32" customFormat="1">
      <c r="A46" s="128" t="s">
        <v>157</v>
      </c>
      <c r="B46" s="264" t="s">
        <v>158</v>
      </c>
      <c r="C46" s="560">
        <v>600</v>
      </c>
      <c r="D46" s="255"/>
      <c r="E46" s="140"/>
      <c r="G46" s="32" t="s">
        <v>141</v>
      </c>
      <c r="K46" s="32" t="s">
        <v>54</v>
      </c>
    </row>
    <row r="47" spans="1:11">
      <c r="A47" s="342"/>
      <c r="B47" s="328"/>
      <c r="C47" s="350"/>
      <c r="D47" s="351"/>
      <c r="K47" s="335" t="s">
        <v>41</v>
      </c>
    </row>
    <row r="48" spans="1:11">
      <c r="A48" s="324">
        <v>1.4</v>
      </c>
      <c r="B48" s="348" t="s">
        <v>159</v>
      </c>
      <c r="C48" s="349"/>
      <c r="D48" s="352" t="s">
        <v>160</v>
      </c>
      <c r="K48" s="335" t="s">
        <v>41</v>
      </c>
    </row>
    <row r="49" spans="1:11" ht="28.5" thickBot="1">
      <c r="A49" s="327" t="s">
        <v>161</v>
      </c>
      <c r="B49" s="328" t="s">
        <v>162</v>
      </c>
      <c r="C49" s="329" t="s">
        <v>163</v>
      </c>
      <c r="D49" s="330" t="s">
        <v>164</v>
      </c>
      <c r="K49" s="335" t="s">
        <v>41</v>
      </c>
    </row>
    <row r="50" spans="1:11" ht="31.5" customHeight="1">
      <c r="A50" s="327"/>
      <c r="B50" s="577" t="s">
        <v>165</v>
      </c>
      <c r="C50" s="332" t="s">
        <v>163</v>
      </c>
      <c r="D50" s="345" t="s">
        <v>166</v>
      </c>
      <c r="K50" s="335" t="s">
        <v>41</v>
      </c>
    </row>
    <row r="51" spans="1:11" ht="31.5" customHeight="1">
      <c r="A51" s="327"/>
      <c r="B51" s="578"/>
      <c r="C51" s="332"/>
      <c r="D51" s="346" t="s">
        <v>167</v>
      </c>
      <c r="K51" s="335" t="s">
        <v>41</v>
      </c>
    </row>
    <row r="52" spans="1:11" ht="14.45" thickBot="1">
      <c r="A52" s="327"/>
      <c r="B52" s="579"/>
      <c r="C52" s="332"/>
      <c r="D52" s="353" t="s">
        <v>168</v>
      </c>
      <c r="K52" s="335" t="s">
        <v>54</v>
      </c>
    </row>
    <row r="53" spans="1:11" ht="27.95">
      <c r="A53" s="327"/>
      <c r="B53" s="580" t="s">
        <v>169</v>
      </c>
      <c r="C53" s="332" t="s">
        <v>163</v>
      </c>
      <c r="D53" s="345" t="s">
        <v>170</v>
      </c>
      <c r="K53" s="335" t="s">
        <v>41</v>
      </c>
    </row>
    <row r="54" spans="1:11" ht="14.45" thickBot="1">
      <c r="A54" s="327"/>
      <c r="B54" s="581"/>
      <c r="C54" s="332"/>
      <c r="D54" s="346" t="s">
        <v>171</v>
      </c>
      <c r="K54" s="335" t="s">
        <v>41</v>
      </c>
    </row>
    <row r="55" spans="1:11" s="32" customFormat="1" ht="42">
      <c r="A55" s="128"/>
      <c r="B55" s="354" t="s">
        <v>172</v>
      </c>
      <c r="C55" s="50" t="s">
        <v>173</v>
      </c>
      <c r="D55" s="334" t="s">
        <v>174</v>
      </c>
      <c r="E55" s="140"/>
      <c r="K55" s="32" t="s">
        <v>54</v>
      </c>
    </row>
    <row r="56" spans="1:11">
      <c r="A56" s="327"/>
      <c r="B56" s="331"/>
      <c r="C56" s="332"/>
      <c r="D56" s="346"/>
    </row>
    <row r="57" spans="1:11" ht="14.45" thickBot="1">
      <c r="A57" s="327" t="s">
        <v>175</v>
      </c>
      <c r="B57" s="331" t="s">
        <v>176</v>
      </c>
      <c r="C57" s="355">
        <v>3381.36</v>
      </c>
      <c r="D57" s="356"/>
      <c r="K57" s="335" t="s">
        <v>41</v>
      </c>
    </row>
    <row r="58" spans="1:11" ht="28.5" hidden="1" thickBot="1">
      <c r="A58" s="327" t="s">
        <v>177</v>
      </c>
      <c r="B58" s="331" t="s">
        <v>178</v>
      </c>
      <c r="C58" s="355"/>
      <c r="D58" s="345" t="s">
        <v>179</v>
      </c>
      <c r="K58" s="335" t="s">
        <v>60</v>
      </c>
    </row>
    <row r="59" spans="1:11" ht="28.5" hidden="1" thickBot="1">
      <c r="A59" s="327" t="s">
        <v>180</v>
      </c>
      <c r="B59" s="331" t="s">
        <v>181</v>
      </c>
      <c r="C59" s="355"/>
      <c r="D59" s="345"/>
      <c r="K59" s="335" t="s">
        <v>60</v>
      </c>
    </row>
    <row r="60" spans="1:11" ht="70.5" hidden="1" thickBot="1">
      <c r="A60" s="327" t="s">
        <v>182</v>
      </c>
      <c r="B60" s="331" t="s">
        <v>183</v>
      </c>
      <c r="C60" s="355"/>
      <c r="D60" s="345"/>
      <c r="K60" s="335" t="s">
        <v>60</v>
      </c>
    </row>
    <row r="61" spans="1:11" ht="98.45" hidden="1" thickBot="1">
      <c r="A61" s="337" t="s">
        <v>184</v>
      </c>
      <c r="B61" s="331" t="s">
        <v>185</v>
      </c>
      <c r="C61" s="355"/>
      <c r="D61" s="345"/>
      <c r="K61" s="335" t="s">
        <v>60</v>
      </c>
    </row>
    <row r="62" spans="1:11" ht="28.5" thickBot="1">
      <c r="A62" s="327" t="s">
        <v>186</v>
      </c>
      <c r="B62" s="357" t="s">
        <v>187</v>
      </c>
      <c r="C62" s="332" t="s">
        <v>156</v>
      </c>
      <c r="D62" s="346" t="s">
        <v>188</v>
      </c>
      <c r="G62" s="335" t="s">
        <v>189</v>
      </c>
      <c r="K62" s="335" t="s">
        <v>41</v>
      </c>
    </row>
    <row r="63" spans="1:11" ht="27.95">
      <c r="A63" s="327" t="s">
        <v>190</v>
      </c>
      <c r="B63" s="331" t="s">
        <v>191</v>
      </c>
      <c r="C63" s="332" t="s">
        <v>192</v>
      </c>
      <c r="D63" s="345" t="s">
        <v>193</v>
      </c>
      <c r="G63" s="335" t="s">
        <v>156</v>
      </c>
      <c r="K63" s="335" t="s">
        <v>41</v>
      </c>
    </row>
    <row r="64" spans="1:11" ht="105" hidden="1" customHeight="1">
      <c r="A64" s="327" t="s">
        <v>194</v>
      </c>
      <c r="B64" s="331" t="s">
        <v>195</v>
      </c>
      <c r="C64" s="383" t="s">
        <v>196</v>
      </c>
      <c r="D64" s="384" t="s">
        <v>197</v>
      </c>
      <c r="G64" s="335" t="s">
        <v>198</v>
      </c>
      <c r="K64" s="335" t="s">
        <v>60</v>
      </c>
    </row>
    <row r="65" spans="1:11" ht="49.5" hidden="1" customHeight="1">
      <c r="A65" s="327"/>
      <c r="B65" s="331" t="s">
        <v>199</v>
      </c>
      <c r="C65" s="355"/>
      <c r="D65" s="384"/>
      <c r="K65" s="335" t="s">
        <v>60</v>
      </c>
    </row>
    <row r="66" spans="1:11" ht="84">
      <c r="A66" s="327"/>
      <c r="B66" s="354" t="s">
        <v>200</v>
      </c>
      <c r="C66" s="355" t="s">
        <v>201</v>
      </c>
      <c r="D66" s="267" t="s">
        <v>202</v>
      </c>
      <c r="K66" s="335" t="s">
        <v>54</v>
      </c>
    </row>
    <row r="67" spans="1:11" ht="27.95" hidden="1">
      <c r="A67" s="327" t="s">
        <v>203</v>
      </c>
      <c r="B67" s="362" t="s">
        <v>204</v>
      </c>
      <c r="C67" s="332"/>
      <c r="D67" s="384" t="s">
        <v>205</v>
      </c>
      <c r="K67" s="335" t="s">
        <v>60</v>
      </c>
    </row>
    <row r="68" spans="1:11" ht="28.5" hidden="1" customHeight="1">
      <c r="A68" s="385" t="s">
        <v>206</v>
      </c>
      <c r="B68" s="362" t="s">
        <v>207</v>
      </c>
      <c r="C68" s="332"/>
      <c r="D68" s="384" t="s">
        <v>205</v>
      </c>
      <c r="K68" s="335" t="s">
        <v>60</v>
      </c>
    </row>
    <row r="69" spans="1:11" ht="56.1" hidden="1">
      <c r="A69" s="386" t="s">
        <v>208</v>
      </c>
      <c r="B69" s="331" t="s">
        <v>209</v>
      </c>
      <c r="C69" s="332"/>
      <c r="D69" s="345" t="s">
        <v>210</v>
      </c>
      <c r="K69" s="335" t="s">
        <v>60</v>
      </c>
    </row>
    <row r="70" spans="1:11" ht="69.95" hidden="1">
      <c r="A70" s="386" t="s">
        <v>211</v>
      </c>
      <c r="B70" s="331" t="s">
        <v>212</v>
      </c>
      <c r="C70" s="332"/>
      <c r="D70" s="356"/>
      <c r="K70" s="335" t="s">
        <v>60</v>
      </c>
    </row>
    <row r="71" spans="1:11" hidden="1">
      <c r="A71" s="386" t="s">
        <v>213</v>
      </c>
      <c r="B71" s="331" t="s">
        <v>214</v>
      </c>
      <c r="C71" s="332"/>
      <c r="D71" s="346" t="s">
        <v>215</v>
      </c>
      <c r="K71" s="335" t="s">
        <v>60</v>
      </c>
    </row>
    <row r="72" spans="1:11" ht="27.95">
      <c r="A72" s="327" t="s">
        <v>216</v>
      </c>
      <c r="B72" s="331" t="s">
        <v>217</v>
      </c>
      <c r="C72" s="332" t="s">
        <v>218</v>
      </c>
      <c r="D72" s="346" t="s">
        <v>219</v>
      </c>
      <c r="K72" s="335" t="s">
        <v>41</v>
      </c>
    </row>
    <row r="73" spans="1:11">
      <c r="A73" s="327" t="s">
        <v>220</v>
      </c>
      <c r="B73" s="331" t="s">
        <v>221</v>
      </c>
      <c r="C73" s="332" t="s">
        <v>222</v>
      </c>
      <c r="D73" s="346" t="s">
        <v>223</v>
      </c>
      <c r="K73" s="335" t="s">
        <v>41</v>
      </c>
    </row>
    <row r="74" spans="1:11" ht="98.1">
      <c r="A74" s="327" t="s">
        <v>224</v>
      </c>
      <c r="B74" s="331" t="s">
        <v>225</v>
      </c>
      <c r="C74" s="332" t="s">
        <v>226</v>
      </c>
      <c r="D74" s="356"/>
      <c r="K74" s="335" t="s">
        <v>41</v>
      </c>
    </row>
    <row r="75" spans="1:11" ht="27.95">
      <c r="A75" s="327"/>
      <c r="B75" s="331" t="s">
        <v>227</v>
      </c>
      <c r="C75" s="332" t="s">
        <v>228</v>
      </c>
      <c r="D75" s="356"/>
      <c r="K75" s="335" t="s">
        <v>41</v>
      </c>
    </row>
    <row r="76" spans="1:11" ht="69.95" hidden="1">
      <c r="A76" s="327" t="s">
        <v>229</v>
      </c>
      <c r="B76" s="331" t="s">
        <v>230</v>
      </c>
      <c r="C76" s="332"/>
      <c r="D76" s="356"/>
      <c r="K76" s="335" t="s">
        <v>60</v>
      </c>
    </row>
    <row r="77" spans="1:11" ht="42">
      <c r="A77" s="327" t="s">
        <v>231</v>
      </c>
      <c r="B77" s="331" t="s">
        <v>232</v>
      </c>
      <c r="C77" s="332" t="s">
        <v>233</v>
      </c>
      <c r="D77" s="346" t="s">
        <v>234</v>
      </c>
      <c r="K77" s="335" t="s">
        <v>41</v>
      </c>
    </row>
    <row r="78" spans="1:11" ht="28.5" thickBot="1">
      <c r="A78" s="327" t="s">
        <v>235</v>
      </c>
      <c r="B78" s="331" t="s">
        <v>236</v>
      </c>
      <c r="C78" s="332" t="s">
        <v>237</v>
      </c>
      <c r="D78" s="346" t="s">
        <v>238</v>
      </c>
      <c r="K78" s="335" t="s">
        <v>41</v>
      </c>
    </row>
    <row r="79" spans="1:11" ht="28.5" thickBot="1">
      <c r="A79" s="327" t="s">
        <v>239</v>
      </c>
      <c r="B79" s="357" t="s">
        <v>240</v>
      </c>
      <c r="C79" s="332" t="s">
        <v>241</v>
      </c>
      <c r="D79" s="358" t="s">
        <v>242</v>
      </c>
      <c r="K79" s="335" t="s">
        <v>41</v>
      </c>
    </row>
    <row r="80" spans="1:11">
      <c r="A80" s="327"/>
      <c r="B80" s="359" t="s">
        <v>243</v>
      </c>
      <c r="C80" s="360">
        <v>8</v>
      </c>
      <c r="D80" s="361"/>
      <c r="K80" s="335" t="s">
        <v>41</v>
      </c>
    </row>
    <row r="81" spans="1:11" ht="27.95">
      <c r="A81" s="327" t="s">
        <v>244</v>
      </c>
      <c r="B81" s="362" t="s">
        <v>245</v>
      </c>
      <c r="C81" s="360" t="s">
        <v>246</v>
      </c>
      <c r="D81" s="361" t="s">
        <v>242</v>
      </c>
      <c r="K81" s="335" t="s">
        <v>41</v>
      </c>
    </row>
    <row r="82" spans="1:11">
      <c r="A82" s="327"/>
      <c r="B82" s="359" t="s">
        <v>243</v>
      </c>
      <c r="C82" s="360">
        <v>18</v>
      </c>
      <c r="D82" s="361"/>
      <c r="K82" s="335" t="s">
        <v>41</v>
      </c>
    </row>
    <row r="83" spans="1:11">
      <c r="A83" s="327" t="s">
        <v>247</v>
      </c>
      <c r="B83" s="331" t="s">
        <v>248</v>
      </c>
      <c r="C83" s="332" t="s">
        <v>249</v>
      </c>
      <c r="D83" s="346" t="s">
        <v>215</v>
      </c>
      <c r="K83" s="335" t="s">
        <v>41</v>
      </c>
    </row>
    <row r="84" spans="1:11" ht="14.45" hidden="1" thickBot="1">
      <c r="A84" s="327" t="s">
        <v>250</v>
      </c>
      <c r="B84" s="357" t="s">
        <v>251</v>
      </c>
      <c r="C84" s="332"/>
      <c r="D84" s="346" t="s">
        <v>215</v>
      </c>
      <c r="K84" s="335" t="s">
        <v>60</v>
      </c>
    </row>
    <row r="85" spans="1:11" ht="14.45" hidden="1" thickBot="1">
      <c r="A85" s="327" t="s">
        <v>252</v>
      </c>
      <c r="B85" s="357" t="s">
        <v>253</v>
      </c>
      <c r="C85" s="332"/>
      <c r="D85" s="346" t="s">
        <v>215</v>
      </c>
      <c r="K85" s="335" t="s">
        <v>60</v>
      </c>
    </row>
    <row r="86" spans="1:11">
      <c r="A86" s="327"/>
      <c r="B86" s="363"/>
      <c r="C86" s="364"/>
      <c r="D86" s="365"/>
      <c r="K86" s="335" t="s">
        <v>41</v>
      </c>
    </row>
    <row r="87" spans="1:11">
      <c r="A87" s="366" t="s">
        <v>254</v>
      </c>
      <c r="B87" s="367" t="s">
        <v>255</v>
      </c>
      <c r="C87" s="368" t="s">
        <v>256</v>
      </c>
      <c r="D87" s="368" t="s">
        <v>257</v>
      </c>
      <c r="E87" s="369"/>
      <c r="K87" s="335" t="s">
        <v>41</v>
      </c>
    </row>
    <row r="88" spans="1:11">
      <c r="A88" s="342"/>
      <c r="B88" s="370" t="s">
        <v>258</v>
      </c>
      <c r="C88" s="371"/>
      <c r="D88" s="371"/>
      <c r="K88" s="335" t="s">
        <v>41</v>
      </c>
    </row>
    <row r="89" spans="1:11">
      <c r="A89" s="342"/>
      <c r="B89" s="370" t="s">
        <v>259</v>
      </c>
      <c r="C89" s="371"/>
      <c r="D89" s="371"/>
      <c r="K89" s="335" t="s">
        <v>41</v>
      </c>
    </row>
    <row r="90" spans="1:11">
      <c r="A90" s="342"/>
      <c r="B90" s="370" t="s">
        <v>260</v>
      </c>
      <c r="C90" s="371">
        <v>1</v>
      </c>
      <c r="D90" s="371">
        <v>3381.36</v>
      </c>
      <c r="K90" s="335" t="s">
        <v>41</v>
      </c>
    </row>
    <row r="91" spans="1:11">
      <c r="A91" s="342"/>
      <c r="B91" s="370" t="s">
        <v>261</v>
      </c>
      <c r="C91" s="371"/>
      <c r="D91" s="371"/>
      <c r="K91" s="335" t="s">
        <v>41</v>
      </c>
    </row>
    <row r="92" spans="1:11">
      <c r="A92" s="342"/>
      <c r="B92" s="370" t="s">
        <v>262</v>
      </c>
      <c r="C92" s="371">
        <f>SUM(C88:C91)</f>
        <v>1</v>
      </c>
      <c r="D92" s="371">
        <f>SUM(D88:D91)</f>
        <v>3381.36</v>
      </c>
      <c r="K92" s="335" t="s">
        <v>41</v>
      </c>
    </row>
    <row r="93" spans="1:11">
      <c r="A93" s="372"/>
      <c r="D93" s="344"/>
      <c r="K93" s="335" t="s">
        <v>41</v>
      </c>
    </row>
    <row r="94" spans="1:11" ht="33.75" hidden="1" customHeight="1">
      <c r="A94" s="366" t="s">
        <v>263</v>
      </c>
      <c r="B94" s="582" t="s">
        <v>264</v>
      </c>
      <c r="C94" s="583"/>
      <c r="D94" s="584"/>
      <c r="E94" s="369"/>
      <c r="K94" s="335" t="s">
        <v>60</v>
      </c>
    </row>
    <row r="95" spans="1:11" ht="90" hidden="1" customHeight="1">
      <c r="A95" s="387"/>
      <c r="B95" s="388" t="s">
        <v>265</v>
      </c>
      <c r="C95" s="389" t="s">
        <v>257</v>
      </c>
      <c r="D95" s="389" t="s">
        <v>266</v>
      </c>
      <c r="E95" s="369"/>
      <c r="K95" s="335" t="s">
        <v>60</v>
      </c>
    </row>
    <row r="96" spans="1:11" ht="42" hidden="1">
      <c r="A96" s="342"/>
      <c r="B96" s="390" t="s">
        <v>267</v>
      </c>
      <c r="C96" s="391" t="s">
        <v>268</v>
      </c>
      <c r="D96" s="391" t="s">
        <v>269</v>
      </c>
      <c r="K96" s="335" t="s">
        <v>60</v>
      </c>
    </row>
    <row r="97" spans="1:27" ht="42" hidden="1">
      <c r="A97" s="342"/>
      <c r="B97" s="390" t="s">
        <v>270</v>
      </c>
      <c r="C97" s="391" t="s">
        <v>268</v>
      </c>
      <c r="D97" s="391" t="s">
        <v>271</v>
      </c>
      <c r="K97" s="335" t="s">
        <v>60</v>
      </c>
    </row>
    <row r="98" spans="1:27" hidden="1">
      <c r="A98" s="342"/>
      <c r="B98" s="392"/>
      <c r="C98" s="379"/>
      <c r="D98" s="380"/>
      <c r="K98" s="335" t="s">
        <v>60</v>
      </c>
    </row>
    <row r="99" spans="1:27" hidden="1">
      <c r="A99" s="342"/>
      <c r="B99" s="392"/>
      <c r="C99" s="379"/>
      <c r="D99" s="380"/>
      <c r="K99" s="335" t="s">
        <v>60</v>
      </c>
    </row>
    <row r="100" spans="1:27" hidden="1">
      <c r="A100" s="342"/>
      <c r="B100" s="392"/>
      <c r="C100" s="379"/>
      <c r="D100" s="380"/>
      <c r="K100" s="335" t="s">
        <v>60</v>
      </c>
    </row>
    <row r="101" spans="1:27">
      <c r="B101" s="332"/>
      <c r="C101" s="332"/>
      <c r="D101" s="373"/>
    </row>
    <row r="110" spans="1:27">
      <c r="AA110" s="335" t="s">
        <v>272</v>
      </c>
    </row>
    <row r="111" spans="1:27">
      <c r="AA111" s="335" t="s">
        <v>249</v>
      </c>
    </row>
  </sheetData>
  <sheetProtection formatCells="0" formatColumns="0" formatRows="0" insertColumns="0" insertRows="0" insertHyperlinks="0" sort="0" autoFilter="0" pivotTables="0"/>
  <autoFilter ref="K1:K111" xr:uid="{550170DD-77CF-4556-B8B6-773C1541652C}">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D4F04140-81DC-4E28-A00C-66C8CB6C9579}">
      <formula1>$AA$110:$AA$111</formula1>
    </dataValidation>
    <dataValidation type="list" allowBlank="1" showInputMessage="1" showErrorMessage="1" sqref="C25" xr:uid="{0AF432E3-CD51-49AD-ADC2-A723C8D4DA7E}">
      <formula1>$G$25:$G$30</formula1>
    </dataValidation>
    <dataValidation type="list" allowBlank="1" showInputMessage="1" showErrorMessage="1" sqref="C36" xr:uid="{67D1B80F-D528-4BCD-9268-D8B15EC2D21E}">
      <formula1>$G$36:$G$39</formula1>
    </dataValidation>
    <dataValidation type="list" allowBlank="1" showInputMessage="1" showErrorMessage="1" sqref="C26:C27" xr:uid="{D2F480BE-46D0-437B-B8E9-E811C13BD925}">
      <formula1>$G$15:$G$20</formula1>
    </dataValidation>
    <dataValidation type="list" allowBlank="1" showInputMessage="1" showErrorMessage="1" sqref="C35" xr:uid="{2392AB8F-EA2F-4306-B492-DBBCCDD94059}">
      <formula1>$G$34:$G$35</formula1>
    </dataValidation>
    <dataValidation type="list" allowBlank="1" showInputMessage="1" showErrorMessage="1" sqref="C62" xr:uid="{D2C4774C-0917-4219-83DD-4F273ECA7538}">
      <formula1>$G$62:$G$64</formula1>
    </dataValidation>
  </dataValidations>
  <hyperlinks>
    <hyperlink ref="C20" r:id="rId1" xr:uid="{66CC3AA4-6A61-4A30-BE8D-4A992FBDC584}"/>
  </hyperlinks>
  <pageMargins left="0.7" right="0.7" top="0.75" bottom="0.75" header="0.3" footer="0.3"/>
  <pageSetup paperSize="9" scale="81"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80BF-7093-4B4C-A1EF-6684D1669F45}">
  <dimension ref="A1:L600"/>
  <sheetViews>
    <sheetView view="pageBreakPreview" zoomScaleNormal="100" zoomScaleSheetLayoutView="100" workbookViewId="0">
      <selection activeCell="D19" sqref="D19"/>
    </sheetView>
  </sheetViews>
  <sheetFormatPr defaultColWidth="11.42578125" defaultRowHeight="15.6"/>
  <cols>
    <col min="1" max="1" width="4.140625" style="1" customWidth="1"/>
    <col min="2" max="4" width="11.42578125" style="2" customWidth="1"/>
    <col min="5" max="5" width="9.140625" style="2" customWidth="1"/>
    <col min="6" max="6" width="3.140625" style="2" customWidth="1"/>
    <col min="7" max="7" width="7.28515625" style="2" customWidth="1"/>
    <col min="8" max="8" width="10.5703125" style="2" customWidth="1"/>
    <col min="9" max="9" width="11.42578125" style="2" customWidth="1"/>
    <col min="10" max="10" width="10.42578125" style="2" customWidth="1"/>
    <col min="11" max="11" width="9.7109375" style="2" customWidth="1"/>
    <col min="12" max="16384" width="11.42578125" style="2"/>
  </cols>
  <sheetData>
    <row r="1" spans="1:12">
      <c r="A1" s="30" t="s">
        <v>1313</v>
      </c>
    </row>
    <row r="2" spans="1:12" ht="16.5" customHeight="1" thickBot="1">
      <c r="B2" s="620" t="s">
        <v>1314</v>
      </c>
      <c r="C2" s="621"/>
      <c r="D2" s="621"/>
      <c r="E2" s="621"/>
      <c r="F2" s="9"/>
      <c r="G2" s="622" t="s">
        <v>1315</v>
      </c>
      <c r="H2" s="622"/>
      <c r="I2" s="622"/>
      <c r="J2" s="622"/>
      <c r="K2" s="622"/>
      <c r="L2" s="623"/>
    </row>
    <row r="3" spans="1:12" ht="92.25" customHeight="1" thickTop="1" thickBot="1">
      <c r="B3" s="8"/>
      <c r="C3" s="8"/>
      <c r="D3" s="8"/>
      <c r="E3" s="8"/>
      <c r="F3" s="9"/>
      <c r="G3" s="10"/>
      <c r="H3" s="10"/>
      <c r="I3" s="10"/>
      <c r="J3" s="10"/>
      <c r="K3" s="10"/>
      <c r="L3" s="11"/>
    </row>
    <row r="4" spans="1:12" ht="40.5" customHeight="1" thickTop="1" thickBot="1">
      <c r="A4" s="3"/>
      <c r="B4" s="12" t="s">
        <v>1316</v>
      </c>
      <c r="C4" s="624" t="s">
        <v>232</v>
      </c>
      <c r="D4" s="625"/>
      <c r="E4" s="626"/>
      <c r="F4" s="9"/>
      <c r="G4" s="13">
        <v>1</v>
      </c>
      <c r="H4" s="13" t="s">
        <v>1317</v>
      </c>
      <c r="I4" s="627" t="s">
        <v>1318</v>
      </c>
      <c r="J4" s="628"/>
      <c r="K4" s="628"/>
      <c r="L4" s="629"/>
    </row>
    <row r="5" spans="1:12" ht="36.75" customHeight="1" thickTop="1" thickBot="1">
      <c r="A5" s="4"/>
      <c r="B5" s="14">
        <v>1000</v>
      </c>
      <c r="C5" s="14" t="s">
        <v>1319</v>
      </c>
      <c r="D5" s="14"/>
      <c r="E5" s="15"/>
      <c r="F5" s="9"/>
      <c r="G5" s="13">
        <v>2</v>
      </c>
      <c r="H5" s="13" t="s">
        <v>1320</v>
      </c>
      <c r="I5" s="630" t="s">
        <v>1321</v>
      </c>
      <c r="J5" s="631"/>
      <c r="K5" s="631"/>
      <c r="L5" s="16" t="s">
        <v>1322</v>
      </c>
    </row>
    <row r="6" spans="1:12" ht="36.950000000000003" thickTop="1" thickBot="1">
      <c r="A6" s="4"/>
      <c r="B6" s="13">
        <v>1010</v>
      </c>
      <c r="C6" s="13"/>
      <c r="D6" s="13" t="s">
        <v>1323</v>
      </c>
      <c r="E6" s="17"/>
      <c r="F6" s="9"/>
      <c r="G6" s="13">
        <v>3</v>
      </c>
      <c r="H6" s="18" t="s">
        <v>1324</v>
      </c>
      <c r="I6" s="630"/>
      <c r="J6" s="631"/>
      <c r="K6" s="631"/>
      <c r="L6" s="19" t="s">
        <v>1325</v>
      </c>
    </row>
    <row r="7" spans="1:12" ht="15.95" thickBot="1">
      <c r="A7" s="4"/>
      <c r="B7" s="13">
        <v>1020</v>
      </c>
      <c r="C7" s="13"/>
      <c r="D7" s="13" t="s">
        <v>1326</v>
      </c>
      <c r="E7" s="17"/>
      <c r="F7" s="9"/>
      <c r="G7" s="20">
        <v>4</v>
      </c>
      <c r="H7" s="632" t="s">
        <v>1327</v>
      </c>
      <c r="I7" s="633"/>
      <c r="J7" s="633"/>
      <c r="K7" s="633"/>
      <c r="L7" s="634"/>
    </row>
    <row r="8" spans="1:12" ht="18.600000000000001" thickBot="1">
      <c r="A8" s="4"/>
      <c r="B8" s="13">
        <v>1030</v>
      </c>
      <c r="C8" s="13"/>
      <c r="D8" s="13" t="s">
        <v>1328</v>
      </c>
      <c r="E8" s="17"/>
    </row>
    <row r="9" spans="1:12" s="5" customFormat="1" ht="15.95" thickBot="1">
      <c r="A9" s="4"/>
      <c r="B9" s="13">
        <v>1040</v>
      </c>
      <c r="C9" s="13"/>
      <c r="D9" s="13" t="s">
        <v>1329</v>
      </c>
      <c r="E9" s="17"/>
    </row>
    <row r="10" spans="1:12" s="5" customFormat="1" ht="20.25" customHeight="1" thickBot="1">
      <c r="A10" s="4"/>
      <c r="B10" s="20">
        <v>1050</v>
      </c>
      <c r="C10" s="20"/>
      <c r="D10" s="20" t="s">
        <v>1330</v>
      </c>
      <c r="E10" s="21"/>
    </row>
    <row r="11" spans="1:12" ht="18.95" thickTop="1" thickBot="1">
      <c r="A11" s="4"/>
      <c r="B11" s="14">
        <v>2000</v>
      </c>
      <c r="C11" s="14" t="s">
        <v>1331</v>
      </c>
      <c r="D11" s="14"/>
      <c r="E11" s="15"/>
    </row>
    <row r="12" spans="1:12" ht="36.950000000000003" thickTop="1" thickBot="1">
      <c r="A12" s="4"/>
      <c r="B12" s="13">
        <v>2010</v>
      </c>
      <c r="C12" s="13"/>
      <c r="D12" s="13" t="s">
        <v>1332</v>
      </c>
      <c r="E12" s="17"/>
    </row>
    <row r="13" spans="1:12" ht="15.95" thickBot="1">
      <c r="A13" s="4"/>
      <c r="B13" s="20">
        <v>2020</v>
      </c>
      <c r="C13" s="20"/>
      <c r="D13" s="20" t="s">
        <v>1333</v>
      </c>
      <c r="E13" s="21"/>
    </row>
    <row r="14" spans="1:12" ht="18.95" thickTop="1" thickBot="1">
      <c r="A14" s="4"/>
      <c r="B14" s="14">
        <v>3000</v>
      </c>
      <c r="C14" s="14" t="s">
        <v>1334</v>
      </c>
      <c r="D14" s="14"/>
      <c r="E14" s="15"/>
    </row>
    <row r="15" spans="1:12" ht="31.5" customHeight="1" thickTop="1" thickBot="1">
      <c r="A15" s="4"/>
      <c r="B15" s="22">
        <v>3010</v>
      </c>
      <c r="C15" s="22"/>
      <c r="D15" s="22" t="s">
        <v>1335</v>
      </c>
      <c r="E15" s="23"/>
    </row>
    <row r="16" spans="1:12" ht="15.95" thickBot="1">
      <c r="A16" s="4"/>
      <c r="B16" s="24">
        <v>3020</v>
      </c>
      <c r="C16" s="24"/>
      <c r="D16" s="24" t="s">
        <v>1336</v>
      </c>
      <c r="E16" s="24"/>
    </row>
    <row r="17" spans="1:5" ht="18.95" thickTop="1" thickBot="1">
      <c r="A17" s="4"/>
      <c r="B17" s="14">
        <v>4000</v>
      </c>
      <c r="C17" s="14" t="s">
        <v>1337</v>
      </c>
      <c r="D17" s="14"/>
      <c r="E17" s="15"/>
    </row>
    <row r="18" spans="1:5" ht="18.95" thickTop="1" thickBot="1">
      <c r="A18" s="4"/>
      <c r="B18" s="13">
        <v>4010</v>
      </c>
      <c r="C18" s="13"/>
      <c r="D18" s="13" t="s">
        <v>1338</v>
      </c>
      <c r="E18" s="17"/>
    </row>
    <row r="19" spans="1:5" ht="18.600000000000001" thickBot="1">
      <c r="A19" s="4"/>
      <c r="B19" s="13">
        <v>4020</v>
      </c>
      <c r="C19" s="13"/>
      <c r="D19" s="13" t="s">
        <v>1339</v>
      </c>
      <c r="E19" s="17"/>
    </row>
    <row r="20" spans="1:5" ht="18.600000000000001" thickBot="1">
      <c r="A20" s="4"/>
      <c r="B20" s="13">
        <v>4030</v>
      </c>
      <c r="C20" s="13"/>
      <c r="D20" s="13" t="s">
        <v>1340</v>
      </c>
      <c r="E20" s="17"/>
    </row>
    <row r="21" spans="1:5" ht="18.600000000000001" thickBot="1">
      <c r="A21" s="4"/>
      <c r="B21" s="13">
        <v>4040</v>
      </c>
      <c r="C21" s="13"/>
      <c r="D21" s="13" t="s">
        <v>1341</v>
      </c>
      <c r="E21" s="17"/>
    </row>
    <row r="22" spans="1:5" ht="27.75" customHeight="1" thickBot="1">
      <c r="A22" s="4"/>
      <c r="B22" s="13">
        <v>4050</v>
      </c>
      <c r="C22" s="13"/>
      <c r="D22" s="13" t="s">
        <v>1342</v>
      </c>
      <c r="E22" s="17"/>
    </row>
    <row r="23" spans="1:5" ht="15.95" thickBot="1">
      <c r="A23" s="4"/>
      <c r="B23" s="13">
        <v>4060</v>
      </c>
      <c r="C23" s="13"/>
      <c r="D23" s="13" t="s">
        <v>1343</v>
      </c>
      <c r="E23" s="17"/>
    </row>
    <row r="24" spans="1:5" ht="27.6" thickBot="1">
      <c r="A24" s="4"/>
      <c r="B24" s="13">
        <v>4070</v>
      </c>
      <c r="C24" s="13"/>
      <c r="D24" s="13" t="s">
        <v>1344</v>
      </c>
      <c r="E24" s="17"/>
    </row>
    <row r="25" spans="1:5" ht="15.95" thickBot="1">
      <c r="A25" s="4"/>
      <c r="B25" s="20">
        <v>4080</v>
      </c>
      <c r="C25" s="20"/>
      <c r="D25" s="20" t="s">
        <v>1345</v>
      </c>
      <c r="E25" s="21"/>
    </row>
    <row r="26" spans="1:5" ht="18.95" thickTop="1" thickBot="1">
      <c r="A26" s="4"/>
      <c r="B26" s="14">
        <v>5000</v>
      </c>
      <c r="C26" s="14" t="s">
        <v>1346</v>
      </c>
      <c r="D26" s="14"/>
      <c r="E26" s="15"/>
    </row>
    <row r="27" spans="1:5" ht="16.5" thickTop="1" thickBot="1">
      <c r="A27" s="4"/>
      <c r="B27" s="13">
        <v>5010</v>
      </c>
      <c r="C27" s="13"/>
      <c r="D27" s="13" t="s">
        <v>1347</v>
      </c>
      <c r="E27" s="17"/>
    </row>
    <row r="28" spans="1:5" ht="15.95" thickBot="1">
      <c r="A28" s="4"/>
      <c r="B28" s="13">
        <v>5020</v>
      </c>
      <c r="C28" s="13"/>
      <c r="D28" s="13" t="s">
        <v>1348</v>
      </c>
      <c r="E28" s="17"/>
    </row>
    <row r="29" spans="1:5" ht="15.95" thickBot="1">
      <c r="A29" s="4"/>
      <c r="B29" s="13">
        <v>5030</v>
      </c>
      <c r="C29" s="13"/>
      <c r="D29" s="13" t="s">
        <v>1349</v>
      </c>
      <c r="E29" s="17"/>
    </row>
    <row r="30" spans="1:5" ht="15.95" thickBot="1">
      <c r="A30" s="4"/>
      <c r="B30" s="13">
        <v>5031</v>
      </c>
      <c r="C30" s="13"/>
      <c r="D30" s="13"/>
      <c r="E30" s="17" t="s">
        <v>1350</v>
      </c>
    </row>
    <row r="31" spans="1:5" ht="18.600000000000001" thickBot="1">
      <c r="A31" s="4"/>
      <c r="B31" s="13">
        <v>5032</v>
      </c>
      <c r="C31" s="13"/>
      <c r="D31" s="13"/>
      <c r="E31" s="17" t="s">
        <v>1351</v>
      </c>
    </row>
    <row r="32" spans="1:5" ht="15.95" thickBot="1">
      <c r="A32" s="4"/>
      <c r="B32" s="13">
        <v>5040</v>
      </c>
      <c r="C32" s="13"/>
      <c r="D32" s="13" t="s">
        <v>1352</v>
      </c>
      <c r="E32" s="17"/>
    </row>
    <row r="33" spans="1:5" ht="15.95" thickBot="1">
      <c r="A33" s="4"/>
      <c r="B33" s="13">
        <v>5041</v>
      </c>
      <c r="C33" s="13"/>
      <c r="D33" s="13"/>
      <c r="E33" s="17" t="s">
        <v>1353</v>
      </c>
    </row>
    <row r="34" spans="1:5" ht="15.95" thickBot="1">
      <c r="A34" s="4"/>
      <c r="B34" s="13">
        <v>5042</v>
      </c>
      <c r="C34" s="13"/>
      <c r="D34" s="13"/>
      <c r="E34" s="17" t="s">
        <v>1354</v>
      </c>
    </row>
    <row r="35" spans="1:5" ht="15.95" thickBot="1">
      <c r="A35" s="4"/>
      <c r="B35" s="13">
        <v>5043</v>
      </c>
      <c r="C35" s="13"/>
      <c r="D35" s="13"/>
      <c r="E35" s="17" t="s">
        <v>1355</v>
      </c>
    </row>
    <row r="36" spans="1:5" ht="60.75" customHeight="1" thickBot="1">
      <c r="A36" s="4"/>
      <c r="B36" s="13">
        <v>5043</v>
      </c>
      <c r="C36" s="13"/>
      <c r="D36" s="13"/>
      <c r="E36" s="17" t="s">
        <v>1356</v>
      </c>
    </row>
    <row r="37" spans="1:5" ht="20.25" customHeight="1" thickBot="1">
      <c r="A37" s="4"/>
      <c r="B37" s="20">
        <v>5044</v>
      </c>
      <c r="C37" s="20"/>
      <c r="D37" s="20"/>
      <c r="E37" s="21" t="s">
        <v>1357</v>
      </c>
    </row>
    <row r="38" spans="1:5" ht="15.75" customHeight="1" thickTop="1" thickBot="1">
      <c r="A38" s="4"/>
      <c r="B38" s="14">
        <v>6000</v>
      </c>
      <c r="C38" s="14" t="s">
        <v>1358</v>
      </c>
      <c r="D38" s="14"/>
      <c r="E38" s="15"/>
    </row>
    <row r="39" spans="1:5" ht="16.5" customHeight="1" thickTop="1" thickBot="1">
      <c r="A39" s="4"/>
      <c r="B39" s="13">
        <v>6010</v>
      </c>
      <c r="C39" s="13"/>
      <c r="D39" s="13" t="s">
        <v>1359</v>
      </c>
      <c r="E39" s="17"/>
    </row>
    <row r="40" spans="1:5" ht="15.95" thickBot="1">
      <c r="A40" s="4"/>
      <c r="B40" s="13">
        <v>6020</v>
      </c>
      <c r="C40" s="13"/>
      <c r="D40" s="13" t="s">
        <v>1360</v>
      </c>
      <c r="E40" s="17"/>
    </row>
    <row r="41" spans="1:5" ht="15.95" thickBot="1">
      <c r="A41" s="4"/>
      <c r="B41" s="13">
        <v>6030</v>
      </c>
      <c r="C41" s="13"/>
      <c r="D41" s="13" t="s">
        <v>1361</v>
      </c>
      <c r="E41" s="17"/>
    </row>
    <row r="42" spans="1:5" ht="15.95" thickBot="1">
      <c r="A42" s="4"/>
      <c r="B42" s="13">
        <v>6040</v>
      </c>
      <c r="C42" s="13"/>
      <c r="D42" s="13" t="s">
        <v>1362</v>
      </c>
      <c r="E42" s="17"/>
    </row>
    <row r="43" spans="1:5" ht="18.600000000000001" thickBot="1">
      <c r="A43" s="4"/>
      <c r="B43" s="13">
        <v>6041</v>
      </c>
      <c r="C43" s="13"/>
      <c r="D43" s="13"/>
      <c r="E43" s="17" t="s">
        <v>1363</v>
      </c>
    </row>
    <row r="44" spans="1:5" ht="18.600000000000001" thickBot="1">
      <c r="A44" s="4"/>
      <c r="B44" s="13">
        <v>6042</v>
      </c>
      <c r="C44" s="13"/>
      <c r="D44" s="13"/>
      <c r="E44" s="17" t="s">
        <v>1364</v>
      </c>
    </row>
    <row r="45" spans="1:5" ht="27.6" thickBot="1">
      <c r="A45" s="4"/>
      <c r="B45" s="13">
        <v>6043</v>
      </c>
      <c r="C45" s="13"/>
      <c r="D45" s="13"/>
      <c r="E45" s="17" t="s">
        <v>1365</v>
      </c>
    </row>
    <row r="46" spans="1:5" ht="51" customHeight="1" thickBot="1">
      <c r="A46" s="4"/>
      <c r="B46" s="13">
        <v>6044</v>
      </c>
      <c r="C46" s="13"/>
      <c r="D46" s="13"/>
      <c r="E46" s="17" t="s">
        <v>1366</v>
      </c>
    </row>
    <row r="47" spans="1:5" ht="15.95" thickBot="1">
      <c r="A47" s="4"/>
      <c r="B47" s="20">
        <v>6050</v>
      </c>
      <c r="C47" s="20"/>
      <c r="D47" s="20" t="s">
        <v>1367</v>
      </c>
      <c r="E47" s="21"/>
    </row>
    <row r="48" spans="1:5" ht="18.95" thickTop="1" thickBot="1">
      <c r="A48" s="4"/>
      <c r="B48" s="14">
        <v>7000</v>
      </c>
      <c r="C48" s="14" t="s">
        <v>1368</v>
      </c>
      <c r="D48" s="14"/>
      <c r="E48" s="15"/>
    </row>
    <row r="49" spans="1:5" ht="19.5" customHeight="1" thickTop="1" thickBot="1">
      <c r="A49" s="4"/>
      <c r="B49" s="13">
        <v>7010</v>
      </c>
      <c r="C49" s="13"/>
      <c r="D49" s="13" t="s">
        <v>1369</v>
      </c>
      <c r="E49" s="17"/>
    </row>
    <row r="50" spans="1:5" ht="26.25" customHeight="1" thickBot="1">
      <c r="A50" s="4"/>
      <c r="B50" s="13">
        <v>7011</v>
      </c>
      <c r="C50" s="13"/>
      <c r="D50" s="13"/>
      <c r="E50" s="17" t="s">
        <v>1370</v>
      </c>
    </row>
    <row r="51" spans="1:5" ht="21.75" customHeight="1" thickBot="1">
      <c r="A51" s="4"/>
      <c r="B51" s="13">
        <v>7012</v>
      </c>
      <c r="C51" s="13"/>
      <c r="D51" s="13"/>
      <c r="E51" s="17" t="s">
        <v>1371</v>
      </c>
    </row>
    <row r="52" spans="1:5" ht="18.600000000000001" thickBot="1">
      <c r="A52" s="4"/>
      <c r="B52" s="13">
        <v>7013</v>
      </c>
      <c r="C52" s="13"/>
      <c r="D52" s="13"/>
      <c r="E52" s="17" t="s">
        <v>1372</v>
      </c>
    </row>
    <row r="53" spans="1:5" ht="21" customHeight="1" thickBot="1">
      <c r="A53" s="4"/>
      <c r="B53" s="13">
        <v>7014</v>
      </c>
      <c r="C53" s="13"/>
      <c r="D53" s="13"/>
      <c r="E53" s="17" t="s">
        <v>1373</v>
      </c>
    </row>
    <row r="54" spans="1:5" ht="18.600000000000001" thickBot="1">
      <c r="A54" s="4"/>
      <c r="B54" s="13">
        <v>7020</v>
      </c>
      <c r="C54" s="13"/>
      <c r="D54" s="13" t="s">
        <v>1374</v>
      </c>
      <c r="E54" s="17"/>
    </row>
    <row r="55" spans="1:5" ht="18.600000000000001" thickBot="1">
      <c r="A55" s="4"/>
      <c r="B55" s="13">
        <v>7030</v>
      </c>
      <c r="C55" s="13"/>
      <c r="D55" s="13" t="s">
        <v>1375</v>
      </c>
      <c r="E55" s="17"/>
    </row>
    <row r="56" spans="1:5" ht="46.5" customHeight="1" thickBot="1">
      <c r="A56" s="4"/>
      <c r="B56" s="13">
        <v>7031</v>
      </c>
      <c r="C56" s="13"/>
      <c r="D56" s="13"/>
      <c r="E56" s="17" t="s">
        <v>1376</v>
      </c>
    </row>
    <row r="57" spans="1:5" ht="18.600000000000001" thickBot="1">
      <c r="A57" s="4"/>
      <c r="B57" s="13">
        <v>7032</v>
      </c>
      <c r="C57" s="13"/>
      <c r="D57" s="13"/>
      <c r="E57" s="17" t="s">
        <v>1377</v>
      </c>
    </row>
    <row r="58" spans="1:5" ht="18.600000000000001" thickBot="1">
      <c r="A58" s="4"/>
      <c r="B58" s="13">
        <v>7033</v>
      </c>
      <c r="C58" s="13"/>
      <c r="D58" s="13"/>
      <c r="E58" s="17" t="s">
        <v>1378</v>
      </c>
    </row>
    <row r="59" spans="1:5" ht="27.6" thickBot="1">
      <c r="A59" s="4"/>
      <c r="B59" s="13">
        <v>7034</v>
      </c>
      <c r="C59" s="13"/>
      <c r="D59" s="13"/>
      <c r="E59" s="17" t="s">
        <v>1379</v>
      </c>
    </row>
    <row r="60" spans="1:5" ht="18.600000000000001" thickBot="1">
      <c r="A60" s="4"/>
      <c r="B60" s="13">
        <v>7040</v>
      </c>
      <c r="C60" s="13"/>
      <c r="D60" s="13" t="s">
        <v>1380</v>
      </c>
      <c r="E60" s="17"/>
    </row>
    <row r="61" spans="1:5" ht="18.600000000000001" thickBot="1">
      <c r="A61" s="4"/>
      <c r="B61" s="13">
        <v>7050</v>
      </c>
      <c r="C61" s="13"/>
      <c r="D61" s="13" t="s">
        <v>1381</v>
      </c>
      <c r="E61" s="17"/>
    </row>
    <row r="62" spans="1:5" ht="15.95" thickBot="1">
      <c r="A62" s="4"/>
      <c r="B62" s="20">
        <v>7060</v>
      </c>
      <c r="C62" s="20"/>
      <c r="D62" s="20" t="s">
        <v>1382</v>
      </c>
      <c r="E62" s="21"/>
    </row>
    <row r="63" spans="1:5" ht="18.95" thickTop="1" thickBot="1">
      <c r="A63" s="4"/>
      <c r="B63" s="14">
        <v>8000</v>
      </c>
      <c r="C63" s="14" t="s">
        <v>1383</v>
      </c>
      <c r="D63" s="14"/>
      <c r="E63" s="15"/>
    </row>
    <row r="64" spans="1:5" ht="18.95" thickTop="1" thickBot="1">
      <c r="A64" s="4"/>
      <c r="B64" s="13">
        <v>8010</v>
      </c>
      <c r="C64" s="13"/>
      <c r="D64" s="13" t="s">
        <v>1384</v>
      </c>
      <c r="E64" s="17"/>
    </row>
    <row r="65" spans="1:5" ht="18.600000000000001" thickBot="1">
      <c r="A65" s="4"/>
      <c r="B65" s="13">
        <v>8011</v>
      </c>
      <c r="C65" s="13"/>
      <c r="D65" s="13"/>
      <c r="E65" s="17" t="s">
        <v>1385</v>
      </c>
    </row>
    <row r="66" spans="1:5" ht="15.6" customHeight="1" thickBot="1">
      <c r="A66" s="4"/>
      <c r="B66" s="13">
        <v>8012</v>
      </c>
      <c r="C66" s="13"/>
      <c r="D66" s="13"/>
      <c r="E66" s="17" t="s">
        <v>1386</v>
      </c>
    </row>
    <row r="67" spans="1:5" ht="15.95" thickBot="1">
      <c r="A67" s="4"/>
      <c r="B67" s="13">
        <v>8013</v>
      </c>
      <c r="C67" s="13"/>
      <c r="D67" s="13"/>
      <c r="E67" s="17" t="s">
        <v>1387</v>
      </c>
    </row>
    <row r="68" spans="1:5" ht="15.95" thickBot="1">
      <c r="A68" s="4"/>
      <c r="B68" s="13">
        <v>8020</v>
      </c>
      <c r="C68" s="13"/>
      <c r="D68" s="13" t="s">
        <v>1388</v>
      </c>
      <c r="E68" s="17"/>
    </row>
    <row r="69" spans="1:5" ht="15.95" thickBot="1">
      <c r="A69" s="4"/>
      <c r="B69" s="13">
        <v>8030</v>
      </c>
      <c r="C69" s="13"/>
      <c r="D69" s="13" t="s">
        <v>1389</v>
      </c>
      <c r="E69" s="17"/>
    </row>
    <row r="70" spans="1:5" ht="31.35" customHeight="1" thickBot="1">
      <c r="A70" s="4"/>
      <c r="B70" s="13">
        <v>8031</v>
      </c>
      <c r="C70" s="13"/>
      <c r="D70" s="13"/>
      <c r="E70" s="17" t="s">
        <v>1390</v>
      </c>
    </row>
    <row r="71" spans="1:5" ht="15.75" customHeight="1" thickBot="1">
      <c r="A71" s="4"/>
      <c r="B71" s="13">
        <v>8032</v>
      </c>
      <c r="C71" s="13"/>
      <c r="D71" s="13"/>
      <c r="E71" s="17" t="s">
        <v>1391</v>
      </c>
    </row>
    <row r="72" spans="1:5" ht="18.600000000000001" thickBot="1">
      <c r="A72" s="4"/>
      <c r="B72" s="13">
        <v>8033</v>
      </c>
      <c r="C72" s="13"/>
      <c r="D72" s="13"/>
      <c r="E72" s="17" t="s">
        <v>1392</v>
      </c>
    </row>
    <row r="73" spans="1:5" ht="15.95" thickBot="1">
      <c r="A73" s="4"/>
      <c r="B73" s="13">
        <v>8034</v>
      </c>
      <c r="C73" s="13"/>
      <c r="D73" s="13"/>
      <c r="E73" s="17" t="s">
        <v>1393</v>
      </c>
    </row>
    <row r="74" spans="1:5" ht="15.75" customHeight="1" thickBot="1">
      <c r="A74" s="4"/>
      <c r="B74" s="13">
        <v>8035</v>
      </c>
      <c r="C74" s="13"/>
      <c r="D74" s="13"/>
      <c r="E74" s="17" t="s">
        <v>1394</v>
      </c>
    </row>
    <row r="75" spans="1:5" ht="15.95" thickBot="1">
      <c r="A75" s="4"/>
      <c r="B75" s="13">
        <v>8040</v>
      </c>
      <c r="C75" s="13"/>
      <c r="D75" s="13" t="s">
        <v>1395</v>
      </c>
      <c r="E75" s="17"/>
    </row>
    <row r="76" spans="1:5" ht="18.600000000000001" thickBot="1">
      <c r="A76" s="4"/>
      <c r="B76" s="13">
        <v>8050</v>
      </c>
      <c r="C76" s="13"/>
      <c r="D76" s="13" t="s">
        <v>1396</v>
      </c>
      <c r="E76" s="17"/>
    </row>
    <row r="77" spans="1:5" ht="15.95" thickBot="1">
      <c r="A77" s="4"/>
      <c r="B77" s="13">
        <v>8051</v>
      </c>
      <c r="C77" s="13"/>
      <c r="D77" s="13"/>
      <c r="E77" s="17" t="s">
        <v>1397</v>
      </c>
    </row>
    <row r="78" spans="1:5" ht="15.95" thickBot="1">
      <c r="A78" s="4"/>
      <c r="B78" s="13">
        <v>8052</v>
      </c>
      <c r="C78" s="13"/>
      <c r="D78" s="13"/>
      <c r="E78" s="17" t="s">
        <v>1398</v>
      </c>
    </row>
    <row r="79" spans="1:5" ht="15.95" thickBot="1">
      <c r="A79" s="4"/>
      <c r="B79" s="13">
        <v>8053</v>
      </c>
      <c r="C79" s="13"/>
      <c r="D79" s="13"/>
      <c r="E79" s="17" t="s">
        <v>1399</v>
      </c>
    </row>
    <row r="80" spans="1:5" ht="48" customHeight="1" thickBot="1">
      <c r="A80" s="4"/>
      <c r="B80" s="13">
        <v>8054</v>
      </c>
      <c r="C80" s="13"/>
      <c r="D80" s="13"/>
      <c r="E80" s="17" t="s">
        <v>1400</v>
      </c>
    </row>
    <row r="81" spans="1:5" ht="15.95" thickBot="1">
      <c r="A81" s="4"/>
      <c r="B81" s="13">
        <v>8055</v>
      </c>
      <c r="C81" s="13"/>
      <c r="D81" s="13"/>
      <c r="E81" s="17" t="s">
        <v>1345</v>
      </c>
    </row>
    <row r="82" spans="1:5" ht="15.95" thickBot="1">
      <c r="A82" s="4"/>
      <c r="B82" s="20">
        <v>8060</v>
      </c>
      <c r="C82" s="20"/>
      <c r="D82" s="20" t="s">
        <v>1345</v>
      </c>
      <c r="E82" s="21"/>
    </row>
    <row r="83" spans="1:5" ht="18.95" thickTop="1" thickBot="1">
      <c r="A83" s="4"/>
      <c r="B83" s="14">
        <v>9000</v>
      </c>
      <c r="C83" s="14" t="s">
        <v>1401</v>
      </c>
      <c r="D83" s="14"/>
      <c r="E83" s="15"/>
    </row>
    <row r="84" spans="1:5" ht="20.25" customHeight="1" thickTop="1" thickBot="1">
      <c r="A84" s="4"/>
      <c r="B84" s="13">
        <v>9010</v>
      </c>
      <c r="C84" s="13"/>
      <c r="D84" s="13" t="s">
        <v>1402</v>
      </c>
      <c r="E84" s="17"/>
    </row>
    <row r="85" spans="1:5" ht="27.6" thickBot="1">
      <c r="A85" s="4"/>
      <c r="B85" s="13">
        <v>9020</v>
      </c>
      <c r="C85" s="13"/>
      <c r="D85" s="13" t="s">
        <v>1403</v>
      </c>
      <c r="E85" s="17"/>
    </row>
    <row r="86" spans="1:5" ht="31.35" customHeight="1" thickBot="1">
      <c r="A86" s="4"/>
      <c r="B86" s="13">
        <v>9021</v>
      </c>
      <c r="C86" s="13"/>
      <c r="D86" s="13"/>
      <c r="E86" s="17" t="s">
        <v>1404</v>
      </c>
    </row>
    <row r="87" spans="1:5" ht="78.2" customHeight="1" thickBot="1">
      <c r="A87" s="4"/>
      <c r="B87" s="13">
        <v>9022</v>
      </c>
      <c r="C87" s="13"/>
      <c r="D87" s="13"/>
      <c r="E87" s="17" t="s">
        <v>1405</v>
      </c>
    </row>
    <row r="88" spans="1:5" ht="15.95" thickBot="1">
      <c r="A88" s="4"/>
      <c r="B88" s="13">
        <v>9023</v>
      </c>
      <c r="C88" s="13"/>
      <c r="D88" s="13"/>
      <c r="E88" s="17" t="s">
        <v>1406</v>
      </c>
    </row>
    <row r="89" spans="1:5" ht="15.95" thickBot="1">
      <c r="A89" s="4"/>
      <c r="B89" s="20">
        <v>9030</v>
      </c>
      <c r="C89" s="20"/>
      <c r="D89" s="20" t="s">
        <v>1345</v>
      </c>
      <c r="E89" s="21"/>
    </row>
    <row r="90" spans="1:5" ht="16.5" thickTop="1" thickBot="1">
      <c r="A90" s="4"/>
      <c r="B90" s="14">
        <v>11000</v>
      </c>
      <c r="C90" s="618" t="s">
        <v>1407</v>
      </c>
      <c r="D90" s="619"/>
      <c r="E90" s="15"/>
    </row>
    <row r="91" spans="1:5" ht="18.95" thickTop="1" thickBot="1">
      <c r="A91" s="4"/>
      <c r="B91" s="13">
        <v>11010</v>
      </c>
      <c r="C91" s="13"/>
      <c r="D91" s="13" t="s">
        <v>1408</v>
      </c>
      <c r="E91" s="17"/>
    </row>
    <row r="92" spans="1:5" ht="18.600000000000001" thickBot="1">
      <c r="A92" s="4"/>
      <c r="B92" s="13">
        <v>11020</v>
      </c>
      <c r="C92" s="13"/>
      <c r="D92" s="13" t="s">
        <v>1409</v>
      </c>
      <c r="E92" s="17"/>
    </row>
    <row r="93" spans="1:5" ht="15.95" thickBot="1">
      <c r="A93" s="4"/>
      <c r="B93" s="14">
        <v>12000</v>
      </c>
      <c r="C93" s="14" t="s">
        <v>1410</v>
      </c>
      <c r="D93" s="14"/>
      <c r="E93" s="15"/>
    </row>
    <row r="94" spans="1:5" ht="25.5" customHeight="1" thickTop="1" thickBot="1">
      <c r="A94" s="4"/>
      <c r="B94" s="14">
        <v>13000</v>
      </c>
      <c r="C94" s="14" t="s">
        <v>1411</v>
      </c>
      <c r="D94" s="14"/>
      <c r="E94" s="15"/>
    </row>
    <row r="95" spans="1:5" ht="15.95" thickTop="1">
      <c r="A95" s="6"/>
      <c r="B95" s="25">
        <v>14000</v>
      </c>
      <c r="C95" s="25" t="s">
        <v>1345</v>
      </c>
      <c r="D95" s="25"/>
      <c r="E95" s="26"/>
    </row>
    <row r="96" spans="1:5">
      <c r="A96" s="6"/>
    </row>
    <row r="97" spans="1:7">
      <c r="A97" s="6"/>
      <c r="C97" s="27"/>
      <c r="D97" s="27"/>
      <c r="E97" s="27"/>
      <c r="F97" s="27"/>
      <c r="G97" s="27"/>
    </row>
    <row r="98" spans="1:7" ht="45" customHeight="1">
      <c r="A98" s="6"/>
      <c r="C98" s="28"/>
      <c r="D98" s="29"/>
      <c r="E98" s="29"/>
      <c r="F98" s="29"/>
      <c r="G98" s="29"/>
    </row>
    <row r="99" spans="1:7" ht="42" customHeight="1">
      <c r="A99" s="6"/>
      <c r="C99" s="28"/>
      <c r="D99" s="29"/>
      <c r="E99" s="29"/>
      <c r="F99" s="29"/>
      <c r="G99" s="29"/>
    </row>
    <row r="100" spans="1:7" ht="50.25" customHeight="1">
      <c r="A100" s="6"/>
      <c r="C100" s="28"/>
      <c r="D100" s="29"/>
      <c r="E100" s="29"/>
      <c r="F100" s="29"/>
      <c r="G100" s="29"/>
    </row>
    <row r="101" spans="1:7">
      <c r="A101" s="4"/>
      <c r="C101" s="28"/>
      <c r="D101" s="28"/>
      <c r="E101" s="28"/>
      <c r="F101" s="28"/>
      <c r="G101" s="28"/>
    </row>
    <row r="102" spans="1:7">
      <c r="A102" s="4"/>
    </row>
    <row r="103" spans="1:7" ht="45.75" customHeight="1">
      <c r="A103" s="4"/>
    </row>
    <row r="104" spans="1:7">
      <c r="A104" s="4"/>
    </row>
    <row r="105" spans="1:7">
      <c r="A105" s="4"/>
    </row>
    <row r="106" spans="1:7">
      <c r="A106" s="4"/>
    </row>
    <row r="107" spans="1:7">
      <c r="A107" s="4"/>
    </row>
    <row r="108" spans="1:7" ht="15.75" customHeight="1">
      <c r="A108" s="4"/>
    </row>
    <row r="109" spans="1:7">
      <c r="A109" s="4"/>
    </row>
    <row r="110" spans="1:7">
      <c r="A110" s="4"/>
    </row>
    <row r="111" spans="1:7">
      <c r="A111" s="4"/>
    </row>
    <row r="112" spans="1:7" ht="15" customHeight="1">
      <c r="A112" s="4"/>
    </row>
    <row r="113" spans="1:1" ht="15" customHeight="1">
      <c r="A113" s="4"/>
    </row>
    <row r="114" spans="1:1">
      <c r="A114" s="4"/>
    </row>
    <row r="115" spans="1:1" ht="15" customHeight="1">
      <c r="A115" s="4"/>
    </row>
    <row r="116" spans="1:1" ht="15" customHeight="1">
      <c r="A116" s="4"/>
    </row>
    <row r="117" spans="1:1" ht="15.75" customHeight="1">
      <c r="A117" s="4"/>
    </row>
    <row r="118" spans="1:1">
      <c r="A118" s="4"/>
    </row>
    <row r="119" spans="1:1">
      <c r="A119" s="4"/>
    </row>
    <row r="120" spans="1:1" ht="15" customHeight="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ht="15" customHeight="1">
      <c r="A130" s="4"/>
    </row>
    <row r="131" spans="1:1" ht="15.75" customHeight="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ht="15" customHeight="1">
      <c r="A140" s="4"/>
    </row>
    <row r="141" spans="1:1">
      <c r="A141" s="4"/>
    </row>
    <row r="142" spans="1:1">
      <c r="A142" s="4"/>
    </row>
    <row r="143" spans="1:1">
      <c r="A143" s="4"/>
    </row>
    <row r="144" spans="1:1" ht="15" customHeight="1">
      <c r="A144" s="4"/>
    </row>
    <row r="145" spans="1:1">
      <c r="A145" s="4"/>
    </row>
    <row r="146" spans="1:1">
      <c r="A146" s="4"/>
    </row>
    <row r="147" spans="1:1">
      <c r="A147" s="4"/>
    </row>
    <row r="148" spans="1:1">
      <c r="A148" s="4"/>
    </row>
    <row r="149" spans="1:1">
      <c r="A149" s="4"/>
    </row>
    <row r="150" spans="1:1">
      <c r="A150" s="4"/>
    </row>
    <row r="151" spans="1:1" ht="15" customHeight="1">
      <c r="A151" s="4"/>
    </row>
    <row r="152" spans="1:1">
      <c r="A152" s="4"/>
    </row>
    <row r="153" spans="1:1">
      <c r="A153" s="4"/>
    </row>
    <row r="154" spans="1:1">
      <c r="A154" s="4"/>
    </row>
    <row r="155" spans="1:1" ht="15" customHeight="1">
      <c r="A155" s="4"/>
    </row>
    <row r="156" spans="1:1">
      <c r="A156" s="4"/>
    </row>
    <row r="157" spans="1:1">
      <c r="A157" s="4"/>
    </row>
    <row r="158" spans="1:1">
      <c r="A158" s="4"/>
    </row>
    <row r="159" spans="1:1">
      <c r="A159" s="4"/>
    </row>
    <row r="160" spans="1:1" ht="15" customHeight="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ht="15" customHeight="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ht="15" customHeight="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ht="15" customHeight="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ht="15" customHeight="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ht="15" customHeight="1">
      <c r="A238" s="4"/>
    </row>
    <row r="239" spans="1:1">
      <c r="A239" s="4"/>
    </row>
    <row r="240" spans="1:1">
      <c r="A240" s="4"/>
    </row>
    <row r="241" spans="1:1">
      <c r="A241" s="4"/>
    </row>
    <row r="242" spans="1:1" ht="15" customHeight="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ht="15" customHeight="1">
      <c r="A270" s="4"/>
    </row>
    <row r="271" spans="1:1">
      <c r="A271" s="4"/>
    </row>
    <row r="272" spans="1:1">
      <c r="A272" s="4"/>
    </row>
    <row r="273" spans="1:1">
      <c r="A273" s="4"/>
    </row>
    <row r="274" spans="1:1">
      <c r="A274" s="4"/>
    </row>
    <row r="275" spans="1:1">
      <c r="A275" s="4"/>
    </row>
    <row r="276" spans="1:1">
      <c r="A276" s="4"/>
    </row>
    <row r="277" spans="1:1">
      <c r="A277" s="4"/>
    </row>
    <row r="278" spans="1:1" ht="15" customHeight="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7" spans="1:1">
      <c r="A297" s="7"/>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ht="15" customHeight="1">
      <c r="A336" s="4"/>
    </row>
    <row r="337" spans="1:1">
      <c r="A337" s="4"/>
    </row>
    <row r="338" spans="1:1">
      <c r="A338" s="4"/>
    </row>
    <row r="339" spans="1:1">
      <c r="A339" s="4"/>
    </row>
    <row r="340" spans="1:1" ht="15" customHeight="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ht="15" customHeight="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ht="15" customHeight="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ht="15" customHeight="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ht="15" customHeight="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9" spans="1:1">
      <c r="A489" s="7"/>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ht="15" customHeight="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ht="15" customHeight="1">
      <c r="A530" s="4"/>
    </row>
    <row r="531" spans="1:1">
      <c r="A531" s="4"/>
    </row>
    <row r="532" spans="1:1">
      <c r="A532" s="4"/>
    </row>
    <row r="533" spans="1:1">
      <c r="A533" s="4"/>
    </row>
    <row r="534" spans="1:1">
      <c r="A534" s="4"/>
    </row>
    <row r="535" spans="1:1">
      <c r="A535" s="4"/>
    </row>
    <row r="536" spans="1:1">
      <c r="A536" s="4"/>
    </row>
    <row r="537" spans="1:1">
      <c r="A537"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ht="15" customHeight="1">
      <c r="A561" s="4"/>
    </row>
    <row r="562" spans="1:1">
      <c r="A562" s="4"/>
    </row>
    <row r="563" spans="1:1" ht="15" customHeight="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ht="15" customHeight="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sheetData>
  <mergeCells count="7">
    <mergeCell ref="C90:D90"/>
    <mergeCell ref="B2:E2"/>
    <mergeCell ref="G2:L2"/>
    <mergeCell ref="C4:E4"/>
    <mergeCell ref="I4:L4"/>
    <mergeCell ref="I5:K6"/>
    <mergeCell ref="H7:L7"/>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4DC47-D837-4636-9FF3-AB03ECCF589A}">
  <dimension ref="A1:N24"/>
  <sheetViews>
    <sheetView view="pageBreakPreview" zoomScaleNormal="100" zoomScaleSheetLayoutView="100" workbookViewId="0">
      <selection activeCell="D19" sqref="D19"/>
    </sheetView>
  </sheetViews>
  <sheetFormatPr defaultRowHeight="14.1"/>
  <sheetData>
    <row r="1" spans="1:14" ht="14.45">
      <c r="A1" s="269" t="s">
        <v>1412</v>
      </c>
      <c r="B1" s="269"/>
      <c r="C1" s="269"/>
      <c r="D1" s="269"/>
      <c r="E1" s="269"/>
      <c r="F1" s="269"/>
      <c r="G1" s="269"/>
      <c r="H1" s="269"/>
      <c r="I1" s="270"/>
      <c r="J1" s="270"/>
      <c r="K1" s="270"/>
      <c r="L1" s="270"/>
      <c r="M1" s="270"/>
      <c r="N1" s="270"/>
    </row>
    <row r="2" spans="1:14" ht="14.45">
      <c r="A2" s="271">
        <v>1</v>
      </c>
      <c r="B2" s="270"/>
      <c r="C2" s="270" t="s">
        <v>1413</v>
      </c>
      <c r="D2" s="270"/>
      <c r="E2" s="270"/>
      <c r="F2" s="270"/>
      <c r="G2" s="270"/>
      <c r="H2" s="270"/>
      <c r="I2" s="270"/>
      <c r="J2" s="270"/>
      <c r="K2" s="270"/>
      <c r="L2" s="270"/>
      <c r="M2" s="270"/>
      <c r="N2" s="270"/>
    </row>
    <row r="3" spans="1:14" ht="14.45">
      <c r="A3" s="271">
        <v>2</v>
      </c>
      <c r="B3" s="270"/>
      <c r="C3" s="270" t="s">
        <v>1414</v>
      </c>
      <c r="D3" s="270"/>
      <c r="E3" s="270"/>
      <c r="F3" s="270"/>
      <c r="G3" s="270"/>
      <c r="H3" s="270"/>
      <c r="I3" s="270"/>
      <c r="J3" s="270"/>
      <c r="K3" s="270"/>
      <c r="L3" s="270"/>
      <c r="M3" s="270"/>
      <c r="N3" s="270"/>
    </row>
    <row r="4" spans="1:14" ht="14.45">
      <c r="A4" s="271">
        <v>3</v>
      </c>
      <c r="B4" s="270"/>
      <c r="C4" s="270" t="s">
        <v>1415</v>
      </c>
      <c r="D4" s="270"/>
      <c r="E4" s="270"/>
      <c r="F4" s="270"/>
      <c r="G4" s="270"/>
      <c r="H4" s="270"/>
      <c r="I4" s="270"/>
      <c r="J4" s="270"/>
      <c r="K4" s="270"/>
      <c r="L4" s="270"/>
      <c r="M4" s="270"/>
      <c r="N4" s="270"/>
    </row>
    <row r="5" spans="1:14" ht="14.45">
      <c r="A5" s="271">
        <v>4</v>
      </c>
      <c r="B5" s="270"/>
      <c r="C5" s="270" t="s">
        <v>1416</v>
      </c>
      <c r="D5" s="270"/>
      <c r="E5" s="270"/>
      <c r="F5" s="270"/>
      <c r="G5" s="270"/>
      <c r="H5" s="270"/>
      <c r="I5" s="270"/>
      <c r="J5" s="270"/>
      <c r="K5" s="270"/>
      <c r="L5" s="270"/>
      <c r="M5" s="270"/>
      <c r="N5" s="270"/>
    </row>
    <row r="6" spans="1:14" ht="14.45">
      <c r="A6" s="271">
        <v>5</v>
      </c>
      <c r="B6" s="270"/>
      <c r="C6" s="270" t="s">
        <v>1417</v>
      </c>
      <c r="D6" s="270"/>
      <c r="E6" s="270"/>
      <c r="F6" s="270"/>
      <c r="G6" s="270"/>
      <c r="H6" s="270"/>
      <c r="I6" s="270"/>
      <c r="J6" s="270"/>
      <c r="K6" s="270"/>
      <c r="L6" s="270"/>
      <c r="M6" s="270"/>
      <c r="N6" s="270"/>
    </row>
    <row r="7" spans="1:14" ht="14.45">
      <c r="A7" s="271">
        <v>6</v>
      </c>
      <c r="B7" s="270"/>
      <c r="C7" s="270" t="s">
        <v>1418</v>
      </c>
      <c r="D7" s="270"/>
      <c r="E7" s="270"/>
      <c r="F7" s="270"/>
      <c r="G7" s="270"/>
      <c r="H7" s="270"/>
      <c r="I7" s="270"/>
      <c r="J7" s="270"/>
      <c r="K7" s="270"/>
      <c r="L7" s="270"/>
      <c r="M7" s="270"/>
      <c r="N7" s="270"/>
    </row>
    <row r="8" spans="1:14" ht="14.45">
      <c r="A8" s="271">
        <v>7</v>
      </c>
      <c r="B8" s="270"/>
      <c r="C8" s="270" t="s">
        <v>1419</v>
      </c>
      <c r="D8" s="270"/>
      <c r="E8" s="270"/>
      <c r="F8" s="270"/>
      <c r="G8" s="270"/>
      <c r="H8" s="270"/>
      <c r="I8" s="270"/>
      <c r="J8" s="270"/>
      <c r="K8" s="270"/>
      <c r="L8" s="270"/>
      <c r="M8" s="270"/>
      <c r="N8" s="270"/>
    </row>
    <row r="9" spans="1:14" ht="14.45">
      <c r="A9" s="271">
        <v>8</v>
      </c>
      <c r="B9" s="270"/>
      <c r="C9" s="270" t="s">
        <v>1420</v>
      </c>
      <c r="D9" s="270"/>
      <c r="E9" s="270"/>
      <c r="F9" s="270"/>
      <c r="G9" s="270"/>
      <c r="H9" s="270"/>
      <c r="I9" s="270"/>
      <c r="J9" s="270"/>
      <c r="K9" s="270"/>
      <c r="L9" s="270"/>
      <c r="M9" s="270"/>
      <c r="N9" s="270"/>
    </row>
    <row r="10" spans="1:14" ht="14.45">
      <c r="A10" s="271">
        <v>9</v>
      </c>
      <c r="B10" s="270"/>
      <c r="C10" s="270" t="s">
        <v>1421</v>
      </c>
      <c r="D10" s="270"/>
      <c r="E10" s="270"/>
      <c r="F10" s="270"/>
      <c r="G10" s="270"/>
      <c r="H10" s="270"/>
      <c r="I10" s="270"/>
      <c r="J10" s="270"/>
      <c r="K10" s="270"/>
      <c r="L10" s="270"/>
      <c r="M10" s="270"/>
      <c r="N10" s="270"/>
    </row>
    <row r="11" spans="1:14" ht="14.45">
      <c r="A11" s="271">
        <v>10</v>
      </c>
      <c r="B11" s="270"/>
      <c r="C11" s="270" t="s">
        <v>1422</v>
      </c>
      <c r="D11" s="270"/>
      <c r="E11" s="270"/>
      <c r="F11" s="270"/>
      <c r="G11" s="270"/>
      <c r="H11" s="270"/>
      <c r="I11" s="270"/>
      <c r="J11" s="270"/>
      <c r="K11" s="270"/>
      <c r="L11" s="270"/>
      <c r="M11" s="270"/>
      <c r="N11" s="270"/>
    </row>
    <row r="12" spans="1:14" ht="14.45">
      <c r="A12" s="271">
        <v>11</v>
      </c>
      <c r="B12" s="270"/>
      <c r="C12" s="270" t="s">
        <v>1423</v>
      </c>
      <c r="D12" s="270"/>
      <c r="E12" s="270"/>
      <c r="F12" s="270"/>
      <c r="G12" s="270"/>
      <c r="H12" s="270"/>
      <c r="I12" s="270"/>
      <c r="J12" s="270"/>
      <c r="K12" s="270"/>
      <c r="L12" s="270"/>
      <c r="M12" s="270"/>
      <c r="N12" s="270"/>
    </row>
    <row r="13" spans="1:14" ht="14.45">
      <c r="A13" s="271">
        <v>12</v>
      </c>
      <c r="B13" s="270"/>
      <c r="C13" s="270" t="s">
        <v>1424</v>
      </c>
      <c r="D13" s="270"/>
      <c r="E13" s="270"/>
      <c r="F13" s="270"/>
      <c r="G13" s="270"/>
      <c r="H13" s="270"/>
      <c r="I13" s="270"/>
      <c r="J13" s="270"/>
      <c r="K13" s="270"/>
      <c r="L13" s="270"/>
      <c r="M13" s="270"/>
      <c r="N13" s="270"/>
    </row>
    <row r="14" spans="1:14" ht="14.45">
      <c r="A14" s="271">
        <v>13</v>
      </c>
      <c r="B14" s="270"/>
      <c r="C14" s="270" t="s">
        <v>1425</v>
      </c>
      <c r="D14" s="270"/>
      <c r="E14" s="270"/>
      <c r="F14" s="270"/>
      <c r="G14" s="270"/>
      <c r="H14" s="270"/>
      <c r="I14" s="270"/>
      <c r="J14" s="270"/>
      <c r="K14" s="270"/>
      <c r="L14" s="270"/>
      <c r="M14" s="270"/>
      <c r="N14" s="270"/>
    </row>
    <row r="15" spans="1:14" ht="14.45">
      <c r="A15" s="271">
        <v>14</v>
      </c>
      <c r="B15" s="270"/>
      <c r="C15" s="270" t="s">
        <v>1426</v>
      </c>
      <c r="D15" s="270"/>
      <c r="E15" s="270"/>
      <c r="F15" s="270"/>
      <c r="G15" s="270"/>
      <c r="H15" s="270"/>
      <c r="I15" s="270"/>
      <c r="J15" s="270"/>
      <c r="K15" s="270"/>
      <c r="L15" s="270"/>
      <c r="M15" s="270"/>
      <c r="N15" s="270"/>
    </row>
    <row r="16" spans="1:14" ht="14.45">
      <c r="A16" s="271">
        <v>15</v>
      </c>
      <c r="B16" s="270"/>
      <c r="C16" s="270" t="s">
        <v>1427</v>
      </c>
      <c r="D16" s="270"/>
      <c r="E16" s="270"/>
      <c r="F16" s="270"/>
      <c r="G16" s="270"/>
      <c r="H16" s="270"/>
      <c r="I16" s="270"/>
      <c r="J16" s="270"/>
      <c r="K16" s="270"/>
      <c r="L16" s="270"/>
      <c r="M16" s="270"/>
      <c r="N16" s="270"/>
    </row>
    <row r="17" spans="1:14" ht="14.45">
      <c r="A17" s="271"/>
      <c r="B17" s="270"/>
      <c r="C17" s="270"/>
      <c r="D17" s="270"/>
      <c r="E17" s="270"/>
      <c r="F17" s="270"/>
      <c r="G17" s="270"/>
      <c r="H17" s="270"/>
      <c r="I17" s="270"/>
      <c r="J17" s="270"/>
      <c r="K17" s="270"/>
      <c r="L17" s="270"/>
      <c r="M17" s="270"/>
      <c r="N17" s="270"/>
    </row>
    <row r="18" spans="1:14" ht="14.45">
      <c r="A18" s="269" t="s">
        <v>1428</v>
      </c>
      <c r="B18" s="269"/>
      <c r="C18" s="269"/>
      <c r="D18" s="269"/>
      <c r="E18" s="269"/>
      <c r="F18" s="269"/>
      <c r="G18" s="269"/>
      <c r="H18" s="269"/>
      <c r="I18" s="270"/>
      <c r="J18" s="270"/>
      <c r="K18" s="270"/>
      <c r="L18" s="270"/>
      <c r="M18" s="270"/>
      <c r="N18" s="270"/>
    </row>
    <row r="19" spans="1:14" ht="14.45">
      <c r="A19" s="271">
        <v>1</v>
      </c>
      <c r="B19" s="270"/>
      <c r="C19" s="270" t="s">
        <v>1429</v>
      </c>
      <c r="D19" s="270"/>
      <c r="E19" s="270"/>
      <c r="F19" s="270"/>
      <c r="G19" s="270"/>
      <c r="H19" s="270"/>
      <c r="I19" s="270"/>
      <c r="J19" s="270"/>
      <c r="K19" s="270"/>
      <c r="L19" s="270"/>
      <c r="M19" s="270"/>
      <c r="N19" s="270"/>
    </row>
    <row r="20" spans="1:14" ht="14.45">
      <c r="A20" s="271">
        <v>2</v>
      </c>
      <c r="B20" s="270"/>
      <c r="C20" s="270" t="s">
        <v>1430</v>
      </c>
      <c r="D20" s="270"/>
      <c r="E20" s="270"/>
      <c r="F20" s="270"/>
      <c r="G20" s="270"/>
      <c r="H20" s="270"/>
      <c r="I20" s="270"/>
      <c r="J20" s="270"/>
      <c r="K20" s="270"/>
      <c r="L20" s="270"/>
      <c r="M20" s="270"/>
      <c r="N20" s="270"/>
    </row>
    <row r="21" spans="1:14" ht="14.45">
      <c r="A21" s="271">
        <v>3</v>
      </c>
      <c r="B21" s="270"/>
      <c r="C21" s="270" t="s">
        <v>1431</v>
      </c>
      <c r="D21" s="270"/>
      <c r="E21" s="270"/>
      <c r="F21" s="270"/>
      <c r="G21" s="270"/>
      <c r="H21" s="270"/>
      <c r="I21" s="270"/>
      <c r="J21" s="270"/>
      <c r="K21" s="270"/>
      <c r="L21" s="270"/>
      <c r="M21" s="270"/>
      <c r="N21" s="270"/>
    </row>
    <row r="22" spans="1:14" ht="14.45">
      <c r="A22" s="271">
        <v>4</v>
      </c>
      <c r="B22" s="270"/>
      <c r="C22" s="270" t="s">
        <v>1432</v>
      </c>
      <c r="D22" s="270"/>
      <c r="E22" s="270"/>
      <c r="F22" s="270"/>
      <c r="G22" s="270"/>
      <c r="H22" s="270"/>
      <c r="I22" s="270"/>
      <c r="J22" s="270"/>
      <c r="K22" s="270"/>
      <c r="L22" s="270"/>
      <c r="M22" s="270"/>
      <c r="N22" s="270"/>
    </row>
    <row r="23" spans="1:14" ht="14.45">
      <c r="A23" s="271">
        <v>5</v>
      </c>
      <c r="B23" s="270"/>
      <c r="C23" s="270" t="s">
        <v>1433</v>
      </c>
      <c r="D23" s="270"/>
      <c r="E23" s="270"/>
      <c r="F23" s="270"/>
      <c r="G23" s="270"/>
      <c r="H23" s="270"/>
      <c r="I23" s="270"/>
      <c r="J23" s="270"/>
      <c r="K23" s="270"/>
      <c r="L23" s="270"/>
      <c r="M23" s="270"/>
      <c r="N23" s="270"/>
    </row>
    <row r="24" spans="1:14" ht="14.45">
      <c r="A24" s="271">
        <v>6</v>
      </c>
      <c r="B24" s="270"/>
      <c r="C24" s="270" t="s">
        <v>1426</v>
      </c>
      <c r="D24" s="270"/>
      <c r="E24" s="270"/>
      <c r="F24" s="270"/>
      <c r="G24" s="270"/>
      <c r="H24" s="270"/>
      <c r="I24" s="270"/>
      <c r="J24" s="270"/>
      <c r="K24" s="270"/>
      <c r="L24" s="270"/>
      <c r="M24" s="270"/>
      <c r="N24" s="270"/>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DA2A6-39DA-47E2-9B56-9E8BDB7C3D3D}">
  <dimension ref="A1"/>
  <sheetViews>
    <sheetView workbookViewId="0"/>
  </sheetViews>
  <sheetFormatPr defaultRowHeight="14.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39C0-40E4-4E83-A33B-47C828D2CECA}">
  <dimension ref="A1:N350"/>
  <sheetViews>
    <sheetView view="pageBreakPreview" zoomScaleNormal="100" zoomScaleSheetLayoutView="100" workbookViewId="0">
      <pane ySplit="5" topLeftCell="A13" activePane="bottomLeft" state="frozen"/>
      <selection pane="bottomLeft" activeCell="E16" sqref="E16"/>
      <selection activeCell="D19" sqref="D19"/>
    </sheetView>
  </sheetViews>
  <sheetFormatPr defaultColWidth="9" defaultRowHeight="14.1"/>
  <cols>
    <col min="1" max="1" width="11.140625" style="50" customWidth="1"/>
    <col min="2" max="2" width="7.42578125" style="50" customWidth="1"/>
    <col min="3" max="3" width="59.42578125" style="50" customWidth="1"/>
    <col min="4" max="4" width="9.5703125" style="53" customWidth="1"/>
    <col min="5" max="7" width="37.28515625" style="50" customWidth="1"/>
    <col min="8" max="8" width="25.7109375" style="50" customWidth="1"/>
    <col min="9" max="9" width="59.42578125" style="50" customWidth="1"/>
    <col min="10" max="10" width="7.42578125" style="50" customWidth="1"/>
    <col min="11" max="11" width="13.42578125" style="50" bestFit="1" customWidth="1"/>
    <col min="12" max="12" width="3" style="50" customWidth="1"/>
    <col min="13" max="13" width="9" style="32"/>
    <col min="14" max="14" width="9" style="32" customWidth="1"/>
    <col min="15" max="16384" width="9" style="32"/>
  </cols>
  <sheetData>
    <row r="1" spans="1:14" s="75" customFormat="1" ht="21" hidden="1" customHeight="1">
      <c r="A1" s="590" t="s">
        <v>273</v>
      </c>
      <c r="B1" s="590"/>
      <c r="C1" s="590"/>
      <c r="D1" s="404"/>
      <c r="E1" s="140"/>
      <c r="F1" s="140"/>
      <c r="G1" s="140"/>
      <c r="H1" s="140"/>
      <c r="I1" s="140"/>
      <c r="J1" s="140"/>
      <c r="K1" s="140"/>
      <c r="L1" s="140"/>
      <c r="N1" s="75" t="s">
        <v>274</v>
      </c>
    </row>
    <row r="2" spans="1:14" s="75" customFormat="1" ht="13.5" hidden="1" customHeight="1">
      <c r="A2" s="140"/>
      <c r="B2" s="140"/>
      <c r="C2" s="140"/>
      <c r="D2" s="404"/>
      <c r="E2" s="140"/>
      <c r="F2" s="140"/>
      <c r="G2" s="140"/>
      <c r="H2" s="140"/>
      <c r="I2" s="140"/>
      <c r="J2" s="140"/>
      <c r="K2" s="140"/>
      <c r="L2" s="140"/>
      <c r="N2" s="75" t="s">
        <v>275</v>
      </c>
    </row>
    <row r="3" spans="1:14" s="75" customFormat="1" hidden="1">
      <c r="A3" s="140"/>
      <c r="B3" s="140"/>
      <c r="C3" s="140"/>
      <c r="D3" s="404"/>
      <c r="E3" s="140"/>
      <c r="F3" s="140"/>
      <c r="G3" s="140"/>
      <c r="H3" s="140"/>
      <c r="I3" s="140"/>
      <c r="J3" s="140"/>
      <c r="K3" s="140"/>
      <c r="L3" s="140"/>
      <c r="N3" s="75" t="s">
        <v>276</v>
      </c>
    </row>
    <row r="4" spans="1:14" s="134" customFormat="1" ht="24" customHeight="1">
      <c r="A4" s="130">
        <v>2</v>
      </c>
      <c r="B4" s="131" t="s">
        <v>277</v>
      </c>
      <c r="C4" s="132"/>
      <c r="D4" s="591" t="e">
        <f>#REF!</f>
        <v>#REF!</v>
      </c>
      <c r="E4" s="591"/>
      <c r="F4" s="591"/>
      <c r="G4" s="591"/>
      <c r="H4" s="591"/>
      <c r="I4" s="132" t="str">
        <f>[1]Cover!D8</f>
        <v>SA-PEFC-FM-007488</v>
      </c>
      <c r="J4" s="132"/>
      <c r="K4" s="246"/>
      <c r="L4" s="133"/>
    </row>
    <row r="5" spans="1:14" ht="49.5" customHeight="1">
      <c r="A5" s="405" t="s">
        <v>278</v>
      </c>
      <c r="B5" s="405" t="s">
        <v>279</v>
      </c>
      <c r="C5" s="405" t="s">
        <v>280</v>
      </c>
      <c r="D5" s="245" t="s">
        <v>281</v>
      </c>
      <c r="E5" s="405" t="s">
        <v>282</v>
      </c>
      <c r="F5" s="268" t="s">
        <v>283</v>
      </c>
      <c r="G5" s="268" t="s">
        <v>284</v>
      </c>
      <c r="H5" s="405" t="s">
        <v>285</v>
      </c>
      <c r="I5" s="405" t="s">
        <v>286</v>
      </c>
      <c r="J5" s="405" t="s">
        <v>287</v>
      </c>
      <c r="K5" s="246" t="s">
        <v>288</v>
      </c>
      <c r="L5" s="54"/>
    </row>
    <row r="6" spans="1:14">
      <c r="A6" s="407"/>
      <c r="B6" s="408"/>
      <c r="C6" s="408"/>
      <c r="D6" s="409"/>
      <c r="E6" s="408"/>
      <c r="F6" s="408"/>
      <c r="G6" s="408"/>
      <c r="H6" s="408"/>
      <c r="I6" s="408"/>
      <c r="J6" s="408"/>
      <c r="K6" s="410"/>
      <c r="L6" s="51"/>
    </row>
    <row r="7" spans="1:14" s="50" customFormat="1">
      <c r="A7" s="587" t="s">
        <v>289</v>
      </c>
      <c r="B7" s="588"/>
      <c r="C7" s="588"/>
      <c r="D7" s="588"/>
      <c r="E7" s="588"/>
      <c r="F7" s="588"/>
      <c r="G7" s="588"/>
      <c r="H7" s="588"/>
      <c r="I7" s="588"/>
      <c r="J7" s="588"/>
      <c r="K7" s="589"/>
      <c r="L7" s="32"/>
      <c r="M7" s="32"/>
    </row>
    <row r="8" spans="1:14" s="50" customFormat="1" ht="116.25" customHeight="1">
      <c r="A8" s="153">
        <v>2021.3</v>
      </c>
      <c r="B8" s="153" t="s">
        <v>274</v>
      </c>
      <c r="C8" s="153" t="s">
        <v>290</v>
      </c>
      <c r="D8" s="153" t="s">
        <v>291</v>
      </c>
      <c r="E8" s="153" t="s">
        <v>292</v>
      </c>
      <c r="F8" s="153"/>
      <c r="G8" s="153"/>
      <c r="H8" s="153" t="s">
        <v>116</v>
      </c>
      <c r="I8" s="153" t="s">
        <v>293</v>
      </c>
      <c r="J8" s="153" t="s">
        <v>294</v>
      </c>
      <c r="K8" s="411">
        <v>45393</v>
      </c>
      <c r="L8" s="32"/>
      <c r="M8" s="32"/>
    </row>
    <row r="9" spans="1:14" s="50" customFormat="1">
      <c r="A9" s="587" t="s">
        <v>295</v>
      </c>
      <c r="B9" s="588"/>
      <c r="C9" s="588"/>
      <c r="D9" s="588"/>
      <c r="E9" s="588"/>
      <c r="F9" s="588"/>
      <c r="G9" s="588"/>
      <c r="H9" s="588"/>
      <c r="I9" s="588"/>
      <c r="J9" s="588"/>
      <c r="K9" s="589"/>
      <c r="L9" s="32"/>
      <c r="M9" s="32"/>
    </row>
    <row r="10" spans="1:14" s="50" customFormat="1" ht="291.75" customHeight="1">
      <c r="A10" s="59">
        <v>2022.3</v>
      </c>
      <c r="B10" s="59" t="s">
        <v>274</v>
      </c>
      <c r="C10" s="59" t="s">
        <v>296</v>
      </c>
      <c r="D10" s="59" t="s">
        <v>297</v>
      </c>
      <c r="E10" s="59" t="s">
        <v>298</v>
      </c>
      <c r="F10" s="59"/>
      <c r="G10" s="59"/>
      <c r="H10" s="59" t="s">
        <v>116</v>
      </c>
      <c r="I10" s="412" t="s">
        <v>299</v>
      </c>
      <c r="J10" s="59" t="s">
        <v>294</v>
      </c>
      <c r="K10" s="411">
        <v>45393</v>
      </c>
      <c r="L10" s="32"/>
      <c r="M10" s="32"/>
    </row>
    <row r="11" spans="1:14" s="50" customFormat="1" ht="161.25" customHeight="1">
      <c r="A11" s="59">
        <v>2022.4</v>
      </c>
      <c r="B11" s="413" t="s">
        <v>274</v>
      </c>
      <c r="C11" s="59" t="s">
        <v>300</v>
      </c>
      <c r="D11" s="414" t="s">
        <v>301</v>
      </c>
      <c r="E11" s="59" t="s">
        <v>302</v>
      </c>
      <c r="F11" s="415"/>
      <c r="G11" s="416"/>
      <c r="H11" s="59" t="s">
        <v>116</v>
      </c>
      <c r="I11" s="417" t="s">
        <v>303</v>
      </c>
      <c r="J11" s="59" t="s">
        <v>294</v>
      </c>
      <c r="K11" s="411">
        <v>45393</v>
      </c>
      <c r="L11" s="32"/>
      <c r="M11" s="32"/>
    </row>
    <row r="12" spans="1:14" s="50" customFormat="1" ht="98.1">
      <c r="A12" s="59">
        <v>2022.5</v>
      </c>
      <c r="B12" s="59" t="s">
        <v>274</v>
      </c>
      <c r="C12" s="412" t="s">
        <v>304</v>
      </c>
      <c r="D12" s="59" t="s">
        <v>305</v>
      </c>
      <c r="E12" s="59" t="s">
        <v>306</v>
      </c>
      <c r="F12" s="59"/>
      <c r="G12" s="59"/>
      <c r="H12" s="59" t="s">
        <v>116</v>
      </c>
      <c r="I12" s="59" t="s">
        <v>307</v>
      </c>
      <c r="J12" s="59" t="s">
        <v>294</v>
      </c>
      <c r="K12" s="411">
        <v>45393</v>
      </c>
      <c r="L12" s="32"/>
      <c r="M12" s="32"/>
    </row>
    <row r="13" spans="1:14" s="50" customFormat="1" ht="140.1">
      <c r="A13" s="59">
        <v>2022.6</v>
      </c>
      <c r="B13" s="59" t="s">
        <v>274</v>
      </c>
      <c r="C13" s="59" t="s">
        <v>308</v>
      </c>
      <c r="D13" s="59" t="s">
        <v>309</v>
      </c>
      <c r="E13" s="59" t="s">
        <v>310</v>
      </c>
      <c r="F13" s="59"/>
      <c r="G13" s="59"/>
      <c r="H13" s="59" t="s">
        <v>116</v>
      </c>
      <c r="I13" s="59" t="s">
        <v>311</v>
      </c>
      <c r="J13" s="59" t="s">
        <v>294</v>
      </c>
      <c r="K13" s="411">
        <v>45393</v>
      </c>
      <c r="L13" s="32"/>
      <c r="M13" s="32"/>
    </row>
    <row r="14" spans="1:14" s="50" customFormat="1">
      <c r="A14" s="585" t="s">
        <v>312</v>
      </c>
      <c r="B14" s="586"/>
      <c r="C14" s="586"/>
      <c r="D14" s="586"/>
      <c r="E14" s="586"/>
      <c r="F14" s="586"/>
      <c r="G14" s="586"/>
      <c r="H14" s="586"/>
      <c r="I14" s="586"/>
      <c r="J14" s="586"/>
      <c r="K14" s="586"/>
      <c r="L14" s="32"/>
      <c r="M14" s="32"/>
    </row>
    <row r="15" spans="1:14" s="50" customFormat="1" ht="107.25" customHeight="1">
      <c r="A15" s="59">
        <v>2024.1</v>
      </c>
      <c r="B15" s="413" t="s">
        <v>275</v>
      </c>
      <c r="C15" s="59" t="s">
        <v>313</v>
      </c>
      <c r="D15" s="414" t="s">
        <v>314</v>
      </c>
      <c r="E15" s="59" t="s">
        <v>315</v>
      </c>
      <c r="F15" s="59" t="s">
        <v>316</v>
      </c>
      <c r="G15" s="59" t="s">
        <v>317</v>
      </c>
      <c r="H15" s="154" t="s">
        <v>318</v>
      </c>
      <c r="I15" s="59" t="s">
        <v>319</v>
      </c>
      <c r="J15" s="59" t="s">
        <v>294</v>
      </c>
      <c r="K15" s="417">
        <v>45760</v>
      </c>
      <c r="M15" s="32"/>
      <c r="N15" s="32"/>
    </row>
    <row r="16" spans="1:14" s="50" customFormat="1" ht="174.75" customHeight="1">
      <c r="A16" s="59">
        <v>2024.2</v>
      </c>
      <c r="B16" s="413" t="s">
        <v>276</v>
      </c>
      <c r="C16" s="59" t="s">
        <v>320</v>
      </c>
      <c r="D16" s="414" t="s">
        <v>321</v>
      </c>
      <c r="E16" s="59" t="s">
        <v>322</v>
      </c>
      <c r="F16" s="59" t="s">
        <v>323</v>
      </c>
      <c r="G16" s="59" t="s">
        <v>324</v>
      </c>
      <c r="H16" s="154" t="s">
        <v>325</v>
      </c>
      <c r="I16" s="59" t="s">
        <v>326</v>
      </c>
      <c r="J16" s="59" t="s">
        <v>294</v>
      </c>
      <c r="K16" s="417">
        <v>45925</v>
      </c>
      <c r="M16" s="32"/>
      <c r="N16" s="32"/>
    </row>
    <row r="17" spans="1:14" s="50" customFormat="1" ht="98.1">
      <c r="A17" s="59">
        <v>2024.3</v>
      </c>
      <c r="B17" s="413" t="s">
        <v>275</v>
      </c>
      <c r="C17" s="59" t="s">
        <v>327</v>
      </c>
      <c r="D17" s="414" t="s">
        <v>328</v>
      </c>
      <c r="E17" s="59" t="s">
        <v>329</v>
      </c>
      <c r="F17" s="59" t="s">
        <v>330</v>
      </c>
      <c r="G17" s="59" t="s">
        <v>331</v>
      </c>
      <c r="H17" s="154" t="s">
        <v>318</v>
      </c>
      <c r="I17" s="59" t="s">
        <v>332</v>
      </c>
      <c r="J17" s="59" t="s">
        <v>294</v>
      </c>
      <c r="K17" s="417">
        <v>45760</v>
      </c>
      <c r="M17" s="32"/>
      <c r="N17" s="32"/>
    </row>
    <row r="18" spans="1:14" s="50" customFormat="1">
      <c r="A18" s="587" t="s">
        <v>333</v>
      </c>
      <c r="B18" s="588"/>
      <c r="C18" s="588"/>
      <c r="D18" s="588"/>
      <c r="E18" s="588"/>
      <c r="F18" s="588"/>
      <c r="G18" s="588"/>
      <c r="H18" s="588"/>
      <c r="I18" s="588"/>
      <c r="J18" s="588"/>
      <c r="K18" s="589"/>
      <c r="M18" s="32"/>
      <c r="N18" s="32"/>
    </row>
    <row r="19" spans="1:14" s="50" customFormat="1">
      <c r="B19" s="52"/>
      <c r="D19" s="53"/>
      <c r="M19" s="32"/>
      <c r="N19" s="32"/>
    </row>
    <row r="20" spans="1:14" s="50" customFormat="1">
      <c r="B20" s="52"/>
      <c r="D20" s="53"/>
      <c r="M20" s="32"/>
      <c r="N20" s="32"/>
    </row>
    <row r="21" spans="1:14" s="50" customFormat="1">
      <c r="B21" s="52"/>
      <c r="D21" s="53"/>
      <c r="M21" s="32"/>
      <c r="N21" s="32"/>
    </row>
    <row r="22" spans="1:14" s="50" customFormat="1">
      <c r="B22" s="52"/>
      <c r="D22" s="53"/>
      <c r="M22" s="32"/>
      <c r="N22" s="32"/>
    </row>
    <row r="23" spans="1:14" s="50" customFormat="1">
      <c r="B23" s="52"/>
      <c r="D23" s="53"/>
      <c r="M23" s="32"/>
      <c r="N23" s="32"/>
    </row>
    <row r="24" spans="1:14" s="50" customFormat="1">
      <c r="B24" s="52"/>
      <c r="D24" s="53"/>
      <c r="M24" s="32"/>
      <c r="N24" s="32"/>
    </row>
    <row r="25" spans="1:14" s="50" customFormat="1">
      <c r="B25" s="52"/>
      <c r="D25" s="53"/>
      <c r="M25" s="32"/>
      <c r="N25" s="32"/>
    </row>
    <row r="26" spans="1:14" s="50" customFormat="1">
      <c r="B26" s="52"/>
      <c r="D26" s="53"/>
      <c r="M26" s="32"/>
      <c r="N26" s="32"/>
    </row>
    <row r="27" spans="1:14" s="50" customFormat="1">
      <c r="A27" s="50" t="s">
        <v>334</v>
      </c>
      <c r="B27" s="52"/>
      <c r="D27" s="53"/>
      <c r="M27" s="32"/>
      <c r="N27" s="32"/>
    </row>
    <row r="28" spans="1:14" s="50" customFormat="1">
      <c r="B28" s="52"/>
      <c r="D28" s="53"/>
      <c r="M28" s="32"/>
      <c r="N28" s="32"/>
    </row>
    <row r="29" spans="1:14" s="50" customFormat="1">
      <c r="B29" s="52"/>
      <c r="D29" s="53"/>
      <c r="M29" s="32"/>
      <c r="N29" s="32"/>
    </row>
    <row r="30" spans="1:14" s="50" customFormat="1">
      <c r="B30" s="52"/>
      <c r="D30" s="53"/>
      <c r="M30" s="32"/>
      <c r="N30" s="32"/>
    </row>
    <row r="31" spans="1:14" s="50" customFormat="1">
      <c r="B31" s="52"/>
      <c r="D31" s="53"/>
      <c r="M31" s="32"/>
      <c r="N31" s="32"/>
    </row>
    <row r="32" spans="1:14" s="50" customFormat="1">
      <c r="B32" s="52"/>
      <c r="D32" s="53"/>
      <c r="M32" s="32"/>
      <c r="N32" s="32"/>
    </row>
    <row r="33" spans="2:14" s="50" customFormat="1">
      <c r="B33" s="52"/>
      <c r="D33" s="53"/>
      <c r="M33" s="32"/>
      <c r="N33" s="32"/>
    </row>
    <row r="34" spans="2:14" s="50" customFormat="1">
      <c r="B34" s="52"/>
      <c r="D34" s="53"/>
      <c r="M34" s="32"/>
      <c r="N34" s="32"/>
    </row>
    <row r="35" spans="2:14" s="50" customFormat="1">
      <c r="B35" s="52"/>
      <c r="D35" s="53"/>
      <c r="M35" s="32"/>
      <c r="N35" s="32"/>
    </row>
    <row r="36" spans="2:14" s="50" customFormat="1">
      <c r="B36" s="52"/>
      <c r="D36" s="53"/>
      <c r="M36" s="32"/>
      <c r="N36" s="32"/>
    </row>
    <row r="37" spans="2:14" s="50" customFormat="1">
      <c r="B37" s="52"/>
      <c r="D37" s="53"/>
      <c r="M37" s="32"/>
      <c r="N37" s="32"/>
    </row>
    <row r="38" spans="2:14" s="50" customFormat="1">
      <c r="B38" s="52"/>
      <c r="D38" s="53"/>
      <c r="M38" s="32"/>
      <c r="N38" s="32"/>
    </row>
    <row r="39" spans="2:14" s="50" customFormat="1">
      <c r="B39" s="52"/>
      <c r="D39" s="53"/>
      <c r="M39" s="32"/>
      <c r="N39" s="32"/>
    </row>
    <row r="40" spans="2:14" s="50" customFormat="1">
      <c r="B40" s="52"/>
      <c r="D40" s="53"/>
      <c r="M40" s="32"/>
      <c r="N40" s="32"/>
    </row>
    <row r="41" spans="2:14" s="50" customFormat="1">
      <c r="B41" s="52"/>
      <c r="D41" s="53"/>
      <c r="M41" s="32"/>
      <c r="N41" s="32"/>
    </row>
    <row r="42" spans="2:14" s="50" customFormat="1">
      <c r="B42" s="52"/>
      <c r="D42" s="53"/>
      <c r="M42" s="32"/>
      <c r="N42" s="32"/>
    </row>
    <row r="43" spans="2:14" s="50" customFormat="1">
      <c r="B43" s="52"/>
      <c r="D43" s="53"/>
      <c r="M43" s="32"/>
      <c r="N43" s="32"/>
    </row>
    <row r="44" spans="2:14" s="50" customFormat="1">
      <c r="B44" s="52"/>
      <c r="D44" s="53"/>
      <c r="M44" s="32"/>
      <c r="N44" s="32"/>
    </row>
    <row r="45" spans="2:14" s="50" customFormat="1">
      <c r="B45" s="52"/>
      <c r="D45" s="53"/>
      <c r="M45" s="32"/>
      <c r="N45" s="32"/>
    </row>
    <row r="46" spans="2:14" s="50" customFormat="1">
      <c r="B46" s="52"/>
      <c r="D46" s="53"/>
      <c r="M46" s="32"/>
      <c r="N46" s="32"/>
    </row>
    <row r="47" spans="2:14" s="50" customFormat="1">
      <c r="B47" s="52"/>
      <c r="D47" s="53"/>
      <c r="M47" s="32"/>
      <c r="N47" s="32"/>
    </row>
    <row r="48" spans="2:14">
      <c r="B48" s="52"/>
    </row>
    <row r="49" spans="2:2">
      <c r="B49" s="52"/>
    </row>
    <row r="50" spans="2:2">
      <c r="B50" s="52"/>
    </row>
    <row r="51" spans="2:2">
      <c r="B51" s="52"/>
    </row>
    <row r="52" spans="2:2">
      <c r="B52" s="52"/>
    </row>
    <row r="53" spans="2:2">
      <c r="B53" s="52"/>
    </row>
    <row r="54" spans="2:2">
      <c r="B54" s="52"/>
    </row>
    <row r="55" spans="2:2">
      <c r="B55" s="52"/>
    </row>
    <row r="56" spans="2:2">
      <c r="B56" s="52"/>
    </row>
    <row r="57" spans="2:2">
      <c r="B57" s="52"/>
    </row>
    <row r="58" spans="2:2">
      <c r="B58" s="52"/>
    </row>
    <row r="59" spans="2:2">
      <c r="B59" s="52"/>
    </row>
    <row r="60" spans="2:2">
      <c r="B60" s="52"/>
    </row>
    <row r="61" spans="2:2">
      <c r="B61" s="52"/>
    </row>
    <row r="62" spans="2:2">
      <c r="B62" s="52"/>
    </row>
    <row r="63" spans="2:2">
      <c r="B63" s="52"/>
    </row>
    <row r="64" spans="2:2">
      <c r="B64" s="52"/>
    </row>
    <row r="65" spans="2:2">
      <c r="B65" s="52"/>
    </row>
    <row r="66" spans="2:2">
      <c r="B66" s="52"/>
    </row>
    <row r="67" spans="2:2">
      <c r="B67" s="52"/>
    </row>
    <row r="68" spans="2:2">
      <c r="B68" s="52"/>
    </row>
    <row r="69" spans="2:2">
      <c r="B69" s="52"/>
    </row>
    <row r="70" spans="2:2">
      <c r="B70" s="52"/>
    </row>
    <row r="71" spans="2:2">
      <c r="B71" s="52"/>
    </row>
    <row r="72" spans="2:2">
      <c r="B72" s="52"/>
    </row>
    <row r="73" spans="2:2">
      <c r="B73" s="52"/>
    </row>
    <row r="74" spans="2:2">
      <c r="B74" s="52"/>
    </row>
    <row r="75" spans="2:2">
      <c r="B75" s="52"/>
    </row>
    <row r="76" spans="2:2">
      <c r="B76" s="52"/>
    </row>
    <row r="77" spans="2:2">
      <c r="B77" s="52"/>
    </row>
    <row r="78" spans="2:2">
      <c r="B78" s="52"/>
    </row>
    <row r="79" spans="2:2">
      <c r="B79" s="52"/>
    </row>
    <row r="80" spans="2:2">
      <c r="B80" s="52"/>
    </row>
    <row r="81" spans="2:2">
      <c r="B81" s="52"/>
    </row>
    <row r="82" spans="2:2">
      <c r="B82" s="52"/>
    </row>
    <row r="83" spans="2:2">
      <c r="B83" s="52"/>
    </row>
    <row r="84" spans="2:2">
      <c r="B84" s="52"/>
    </row>
    <row r="85" spans="2:2">
      <c r="B85" s="52"/>
    </row>
    <row r="86" spans="2:2">
      <c r="B86" s="52"/>
    </row>
    <row r="87" spans="2:2">
      <c r="B87" s="52"/>
    </row>
    <row r="88" spans="2:2">
      <c r="B88" s="52"/>
    </row>
    <row r="89" spans="2:2">
      <c r="B89" s="52"/>
    </row>
    <row r="90" spans="2:2">
      <c r="B90" s="52"/>
    </row>
    <row r="91" spans="2:2">
      <c r="B91" s="52"/>
    </row>
    <row r="92" spans="2:2">
      <c r="B92" s="52"/>
    </row>
    <row r="93" spans="2:2">
      <c r="B93" s="52"/>
    </row>
    <row r="94" spans="2:2">
      <c r="B94" s="52"/>
    </row>
    <row r="95" spans="2:2">
      <c r="B95" s="52"/>
    </row>
    <row r="96" spans="2:2">
      <c r="B96" s="52"/>
    </row>
    <row r="97" spans="2:2">
      <c r="B97" s="52"/>
    </row>
    <row r="98" spans="2:2">
      <c r="B98" s="52"/>
    </row>
    <row r="99" spans="2:2">
      <c r="B99" s="52"/>
    </row>
    <row r="100" spans="2:2">
      <c r="B100" s="52"/>
    </row>
    <row r="101" spans="2:2">
      <c r="B101" s="52"/>
    </row>
    <row r="102" spans="2:2">
      <c r="B102" s="52"/>
    </row>
    <row r="103" spans="2:2">
      <c r="B103" s="52"/>
    </row>
    <row r="104" spans="2:2">
      <c r="B104" s="52"/>
    </row>
    <row r="105" spans="2:2">
      <c r="B105" s="52"/>
    </row>
    <row r="106" spans="2:2">
      <c r="B106" s="52"/>
    </row>
    <row r="107" spans="2:2">
      <c r="B107" s="52"/>
    </row>
    <row r="108" spans="2:2">
      <c r="B108" s="52"/>
    </row>
    <row r="109" spans="2:2">
      <c r="B109" s="52"/>
    </row>
    <row r="110" spans="2:2">
      <c r="B110" s="52"/>
    </row>
    <row r="111" spans="2:2">
      <c r="B111" s="52"/>
    </row>
    <row r="112" spans="2:2">
      <c r="B112" s="52"/>
    </row>
    <row r="113" spans="2:14">
      <c r="B113" s="52"/>
    </row>
    <row r="114" spans="2:14">
      <c r="B114" s="52"/>
    </row>
    <row r="115" spans="2:14">
      <c r="B115" s="52"/>
    </row>
    <row r="116" spans="2:14">
      <c r="B116" s="52"/>
    </row>
    <row r="117" spans="2:14">
      <c r="B117" s="52"/>
    </row>
    <row r="118" spans="2:14">
      <c r="B118" s="52"/>
    </row>
    <row r="119" spans="2:14">
      <c r="B119" s="52"/>
    </row>
    <row r="120" spans="2:14">
      <c r="B120" s="52"/>
    </row>
    <row r="121" spans="2:14">
      <c r="B121" s="52"/>
    </row>
    <row r="122" spans="2:14">
      <c r="B122" s="52"/>
    </row>
    <row r="123" spans="2:14">
      <c r="B123" s="52"/>
    </row>
    <row r="124" spans="2:14">
      <c r="B124" s="52"/>
    </row>
    <row r="125" spans="2:14">
      <c r="B125" s="247"/>
    </row>
    <row r="126" spans="2:14">
      <c r="B126" s="248"/>
    </row>
    <row r="127" spans="2:14">
      <c r="B127" s="248"/>
    </row>
    <row r="128" spans="2:14" s="50" customFormat="1">
      <c r="B128" s="248"/>
      <c r="D128" s="53"/>
      <c r="M128" s="32"/>
      <c r="N128" s="32"/>
    </row>
    <row r="129" spans="2:14" s="50" customFormat="1">
      <c r="B129" s="248"/>
      <c r="D129" s="53"/>
      <c r="M129" s="32"/>
      <c r="N129" s="32"/>
    </row>
    <row r="130" spans="2:14" s="50" customFormat="1">
      <c r="B130" s="248"/>
      <c r="D130" s="53"/>
      <c r="M130" s="32"/>
      <c r="N130" s="32"/>
    </row>
    <row r="131" spans="2:14" s="50" customFormat="1">
      <c r="B131" s="248"/>
      <c r="D131" s="53"/>
      <c r="M131" s="32"/>
      <c r="N131" s="32"/>
    </row>
    <row r="132" spans="2:14" s="50" customFormat="1">
      <c r="B132" s="248"/>
      <c r="D132" s="53"/>
      <c r="M132" s="32"/>
      <c r="N132" s="32"/>
    </row>
    <row r="133" spans="2:14" s="50" customFormat="1">
      <c r="B133" s="248"/>
      <c r="D133" s="53"/>
      <c r="M133" s="32"/>
      <c r="N133" s="32"/>
    </row>
    <row r="134" spans="2:14" s="50" customFormat="1">
      <c r="B134" s="248"/>
      <c r="D134" s="53"/>
      <c r="M134" s="32"/>
      <c r="N134" s="32"/>
    </row>
    <row r="135" spans="2:14" s="50" customFormat="1">
      <c r="B135" s="248"/>
      <c r="D135" s="53"/>
      <c r="M135" s="32"/>
      <c r="N135" s="32"/>
    </row>
    <row r="136" spans="2:14" s="50" customFormat="1">
      <c r="B136" s="248"/>
      <c r="D136" s="53"/>
      <c r="M136" s="32"/>
      <c r="N136" s="32"/>
    </row>
    <row r="137" spans="2:14" s="50" customFormat="1">
      <c r="B137" s="248"/>
      <c r="D137" s="53"/>
      <c r="M137" s="32"/>
      <c r="N137" s="32"/>
    </row>
    <row r="138" spans="2:14" s="50" customFormat="1">
      <c r="B138" s="248"/>
      <c r="D138" s="53"/>
      <c r="M138" s="32"/>
      <c r="N138" s="32"/>
    </row>
    <row r="139" spans="2:14" s="50" customFormat="1">
      <c r="B139" s="248"/>
      <c r="D139" s="53"/>
      <c r="M139" s="32"/>
      <c r="N139" s="32"/>
    </row>
    <row r="140" spans="2:14" s="50" customFormat="1">
      <c r="B140" s="248"/>
      <c r="D140" s="53"/>
      <c r="M140" s="32"/>
      <c r="N140" s="32"/>
    </row>
    <row r="141" spans="2:14" s="50" customFormat="1">
      <c r="B141" s="248"/>
      <c r="D141" s="53"/>
      <c r="M141" s="32"/>
      <c r="N141" s="32"/>
    </row>
    <row r="142" spans="2:14" s="50" customFormat="1">
      <c r="B142" s="248"/>
      <c r="D142" s="53"/>
      <c r="M142" s="32"/>
      <c r="N142" s="32"/>
    </row>
    <row r="143" spans="2:14" s="50" customFormat="1">
      <c r="B143" s="248"/>
      <c r="D143" s="53"/>
      <c r="M143" s="32"/>
      <c r="N143" s="32"/>
    </row>
    <row r="144" spans="2:14" s="50" customFormat="1">
      <c r="B144" s="248"/>
      <c r="D144" s="53"/>
      <c r="M144" s="32"/>
      <c r="N144" s="32"/>
    </row>
    <row r="145" spans="2:14" s="50" customFormat="1">
      <c r="B145" s="248"/>
      <c r="D145" s="53"/>
      <c r="M145" s="32"/>
      <c r="N145" s="32"/>
    </row>
    <row r="146" spans="2:14" s="50" customFormat="1">
      <c r="B146" s="248"/>
      <c r="D146" s="53"/>
      <c r="M146" s="32"/>
      <c r="N146" s="32"/>
    </row>
    <row r="147" spans="2:14" s="50" customFormat="1">
      <c r="B147" s="248"/>
      <c r="D147" s="53"/>
      <c r="M147" s="32"/>
      <c r="N147" s="32"/>
    </row>
    <row r="148" spans="2:14" s="50" customFormat="1">
      <c r="B148" s="248"/>
      <c r="D148" s="53"/>
      <c r="M148" s="32"/>
      <c r="N148" s="32"/>
    </row>
    <row r="149" spans="2:14" s="50" customFormat="1">
      <c r="B149" s="248"/>
      <c r="D149" s="53"/>
      <c r="M149" s="32"/>
      <c r="N149" s="32"/>
    </row>
    <row r="150" spans="2:14" s="50" customFormat="1">
      <c r="B150" s="248"/>
      <c r="D150" s="53"/>
      <c r="M150" s="32"/>
      <c r="N150" s="32"/>
    </row>
    <row r="151" spans="2:14" s="50" customFormat="1">
      <c r="B151" s="248"/>
      <c r="D151" s="53"/>
      <c r="M151" s="32"/>
      <c r="N151" s="32"/>
    </row>
    <row r="152" spans="2:14" s="50" customFormat="1">
      <c r="B152" s="248"/>
      <c r="D152" s="53"/>
      <c r="M152" s="32"/>
      <c r="N152" s="32"/>
    </row>
    <row r="153" spans="2:14" s="50" customFormat="1">
      <c r="B153" s="248"/>
      <c r="D153" s="53"/>
      <c r="M153" s="32"/>
      <c r="N153" s="32"/>
    </row>
    <row r="154" spans="2:14" s="50" customFormat="1">
      <c r="B154" s="248"/>
      <c r="D154" s="53"/>
      <c r="M154" s="32"/>
      <c r="N154" s="32"/>
    </row>
    <row r="155" spans="2:14" s="50" customFormat="1">
      <c r="B155" s="248"/>
      <c r="D155" s="53"/>
      <c r="M155" s="32"/>
      <c r="N155" s="32"/>
    </row>
    <row r="156" spans="2:14" s="50" customFormat="1">
      <c r="B156" s="248"/>
      <c r="D156" s="53"/>
      <c r="M156" s="32"/>
      <c r="N156" s="32"/>
    </row>
    <row r="157" spans="2:14" s="50" customFormat="1">
      <c r="B157" s="248"/>
      <c r="D157" s="53"/>
      <c r="M157" s="32"/>
      <c r="N157" s="32"/>
    </row>
    <row r="158" spans="2:14" s="50" customFormat="1">
      <c r="B158" s="248"/>
      <c r="D158" s="53"/>
      <c r="M158" s="32"/>
      <c r="N158" s="32"/>
    </row>
    <row r="159" spans="2:14" s="50" customFormat="1">
      <c r="B159" s="248"/>
      <c r="D159" s="53"/>
      <c r="M159" s="32"/>
      <c r="N159" s="32"/>
    </row>
    <row r="160" spans="2:14" s="50" customFormat="1">
      <c r="B160" s="248"/>
      <c r="D160" s="53"/>
      <c r="M160" s="32"/>
      <c r="N160" s="32"/>
    </row>
    <row r="161" spans="2:14" s="50" customFormat="1">
      <c r="B161" s="248"/>
      <c r="D161" s="53"/>
      <c r="M161" s="32"/>
      <c r="N161" s="32"/>
    </row>
    <row r="162" spans="2:14" s="50" customFormat="1">
      <c r="B162" s="248"/>
      <c r="D162" s="53"/>
      <c r="M162" s="32"/>
      <c r="N162" s="32"/>
    </row>
    <row r="163" spans="2:14" s="50" customFormat="1">
      <c r="B163" s="248"/>
      <c r="D163" s="53"/>
      <c r="M163" s="32"/>
      <c r="N163" s="32"/>
    </row>
    <row r="164" spans="2:14" s="50" customFormat="1">
      <c r="B164" s="248"/>
      <c r="D164" s="53"/>
      <c r="M164" s="32"/>
      <c r="N164" s="32"/>
    </row>
    <row r="165" spans="2:14" s="50" customFormat="1">
      <c r="B165" s="248"/>
      <c r="D165" s="53"/>
      <c r="M165" s="32"/>
      <c r="N165" s="32"/>
    </row>
    <row r="166" spans="2:14" s="50" customFormat="1">
      <c r="B166" s="248"/>
      <c r="D166" s="53"/>
      <c r="M166" s="32"/>
      <c r="N166" s="32"/>
    </row>
    <row r="167" spans="2:14" s="50" customFormat="1">
      <c r="B167" s="248"/>
      <c r="D167" s="53"/>
      <c r="M167" s="32"/>
      <c r="N167" s="32"/>
    </row>
    <row r="168" spans="2:14" s="50" customFormat="1">
      <c r="B168" s="248"/>
      <c r="D168" s="53"/>
      <c r="M168" s="32"/>
      <c r="N168" s="32"/>
    </row>
    <row r="169" spans="2:14" s="50" customFormat="1">
      <c r="B169" s="248"/>
      <c r="D169" s="53"/>
      <c r="M169" s="32"/>
      <c r="N169" s="32"/>
    </row>
    <row r="170" spans="2:14" s="50" customFormat="1">
      <c r="B170" s="248"/>
      <c r="D170" s="53"/>
      <c r="M170" s="32"/>
      <c r="N170" s="32"/>
    </row>
    <row r="171" spans="2:14" s="50" customFormat="1">
      <c r="B171" s="248"/>
      <c r="D171" s="53"/>
      <c r="M171" s="32"/>
      <c r="N171" s="32"/>
    </row>
    <row r="172" spans="2:14" s="50" customFormat="1">
      <c r="B172" s="248"/>
      <c r="D172" s="53"/>
      <c r="M172" s="32"/>
      <c r="N172" s="32"/>
    </row>
    <row r="173" spans="2:14" s="50" customFormat="1">
      <c r="B173" s="248"/>
      <c r="D173" s="53"/>
      <c r="M173" s="32"/>
      <c r="N173" s="32"/>
    </row>
    <row r="174" spans="2:14" s="50" customFormat="1">
      <c r="B174" s="248"/>
      <c r="D174" s="53"/>
      <c r="M174" s="32"/>
      <c r="N174" s="32"/>
    </row>
    <row r="175" spans="2:14" s="50" customFormat="1">
      <c r="B175" s="248"/>
      <c r="D175" s="53"/>
      <c r="M175" s="32"/>
      <c r="N175" s="32"/>
    </row>
    <row r="176" spans="2:14" s="50" customFormat="1">
      <c r="B176" s="248"/>
      <c r="D176" s="53"/>
      <c r="M176" s="32"/>
      <c r="N176" s="32"/>
    </row>
    <row r="177" spans="2:14" s="50" customFormat="1">
      <c r="B177" s="248"/>
      <c r="D177" s="53"/>
      <c r="M177" s="32"/>
      <c r="N177" s="32"/>
    </row>
    <row r="178" spans="2:14" s="50" customFormat="1">
      <c r="B178" s="248"/>
      <c r="D178" s="53"/>
      <c r="M178" s="32"/>
      <c r="N178" s="32"/>
    </row>
    <row r="179" spans="2:14" s="50" customFormat="1">
      <c r="B179" s="248"/>
      <c r="D179" s="53"/>
      <c r="M179" s="32"/>
      <c r="N179" s="32"/>
    </row>
    <row r="180" spans="2:14" s="50" customFormat="1">
      <c r="B180" s="248"/>
      <c r="D180" s="53"/>
      <c r="M180" s="32"/>
      <c r="N180" s="32"/>
    </row>
    <row r="181" spans="2:14" s="50" customFormat="1">
      <c r="B181" s="248"/>
      <c r="D181" s="53"/>
      <c r="M181" s="32"/>
      <c r="N181" s="32"/>
    </row>
    <row r="182" spans="2:14" s="50" customFormat="1">
      <c r="B182" s="248"/>
      <c r="D182" s="53"/>
      <c r="M182" s="32"/>
      <c r="N182" s="32"/>
    </row>
    <row r="183" spans="2:14" s="50" customFormat="1">
      <c r="B183" s="248"/>
      <c r="D183" s="53"/>
      <c r="M183" s="32"/>
      <c r="N183" s="32"/>
    </row>
    <row r="184" spans="2:14" s="50" customFormat="1">
      <c r="B184" s="248"/>
      <c r="D184" s="53"/>
      <c r="M184" s="32"/>
      <c r="N184" s="32"/>
    </row>
    <row r="185" spans="2:14" s="50" customFormat="1">
      <c r="B185" s="248"/>
      <c r="D185" s="53"/>
      <c r="M185" s="32"/>
      <c r="N185" s="32"/>
    </row>
    <row r="186" spans="2:14" s="50" customFormat="1">
      <c r="B186" s="248"/>
      <c r="D186" s="53"/>
      <c r="M186" s="32"/>
      <c r="N186" s="32"/>
    </row>
    <row r="187" spans="2:14" s="50" customFormat="1">
      <c r="B187" s="248"/>
      <c r="D187" s="53"/>
      <c r="M187" s="32"/>
      <c r="N187" s="32"/>
    </row>
    <row r="188" spans="2:14" s="50" customFormat="1">
      <c r="B188" s="248"/>
      <c r="D188" s="53"/>
      <c r="M188" s="32"/>
      <c r="N188" s="32"/>
    </row>
    <row r="189" spans="2:14" s="50" customFormat="1">
      <c r="B189" s="248"/>
      <c r="D189" s="53"/>
      <c r="M189" s="32"/>
      <c r="N189" s="32"/>
    </row>
    <row r="190" spans="2:14" s="50" customFormat="1">
      <c r="B190" s="248"/>
      <c r="D190" s="53"/>
      <c r="M190" s="32"/>
      <c r="N190" s="32"/>
    </row>
    <row r="191" spans="2:14" s="50" customFormat="1">
      <c r="B191" s="248"/>
      <c r="D191" s="53"/>
      <c r="M191" s="32"/>
      <c r="N191" s="32"/>
    </row>
    <row r="192" spans="2:14" s="50" customFormat="1">
      <c r="B192" s="248"/>
      <c r="D192" s="53"/>
      <c r="M192" s="32"/>
      <c r="N192" s="32"/>
    </row>
    <row r="193" spans="2:14" s="50" customFormat="1">
      <c r="B193" s="248"/>
      <c r="D193" s="53"/>
      <c r="M193" s="32"/>
      <c r="N193" s="32"/>
    </row>
    <row r="194" spans="2:14" s="50" customFormat="1">
      <c r="B194" s="248"/>
      <c r="D194" s="53"/>
      <c r="M194" s="32"/>
      <c r="N194" s="32"/>
    </row>
    <row r="195" spans="2:14" s="50" customFormat="1">
      <c r="B195" s="248"/>
      <c r="D195" s="53"/>
      <c r="M195" s="32"/>
      <c r="N195" s="32"/>
    </row>
    <row r="196" spans="2:14" s="50" customFormat="1">
      <c r="B196" s="248"/>
      <c r="D196" s="53"/>
      <c r="M196" s="32"/>
      <c r="N196" s="32"/>
    </row>
    <row r="197" spans="2:14" s="50" customFormat="1">
      <c r="B197" s="248"/>
      <c r="D197" s="53"/>
      <c r="M197" s="32"/>
      <c r="N197" s="32"/>
    </row>
    <row r="198" spans="2:14" s="50" customFormat="1">
      <c r="B198" s="248"/>
      <c r="D198" s="53"/>
      <c r="M198" s="32"/>
      <c r="N198" s="32"/>
    </row>
    <row r="199" spans="2:14" s="50" customFormat="1">
      <c r="B199" s="248"/>
      <c r="D199" s="53"/>
      <c r="M199" s="32"/>
      <c r="N199" s="32"/>
    </row>
    <row r="200" spans="2:14" s="50" customFormat="1">
      <c r="B200" s="248"/>
      <c r="D200" s="53"/>
      <c r="M200" s="32"/>
      <c r="N200" s="32"/>
    </row>
    <row r="201" spans="2:14" s="50" customFormat="1">
      <c r="B201" s="248"/>
      <c r="D201" s="53"/>
      <c r="M201" s="32"/>
      <c r="N201" s="32"/>
    </row>
    <row r="202" spans="2:14" s="50" customFormat="1">
      <c r="B202" s="248"/>
      <c r="D202" s="53"/>
      <c r="M202" s="32"/>
      <c r="N202" s="32"/>
    </row>
    <row r="203" spans="2:14" s="50" customFormat="1">
      <c r="B203" s="248"/>
      <c r="D203" s="53"/>
      <c r="M203" s="32"/>
      <c r="N203" s="32"/>
    </row>
    <row r="204" spans="2:14" s="50" customFormat="1">
      <c r="B204" s="248"/>
      <c r="D204" s="53"/>
      <c r="M204" s="32"/>
      <c r="N204" s="32"/>
    </row>
    <row r="205" spans="2:14" s="50" customFormat="1">
      <c r="B205" s="248"/>
      <c r="D205" s="53"/>
      <c r="M205" s="32"/>
      <c r="N205" s="32"/>
    </row>
    <row r="206" spans="2:14" s="50" customFormat="1">
      <c r="B206" s="248"/>
      <c r="D206" s="53"/>
      <c r="M206" s="32"/>
      <c r="N206" s="32"/>
    </row>
    <row r="207" spans="2:14" s="50" customFormat="1">
      <c r="B207" s="248"/>
      <c r="D207" s="53"/>
      <c r="M207" s="32"/>
      <c r="N207" s="32"/>
    </row>
    <row r="208" spans="2:14" s="50" customFormat="1">
      <c r="B208" s="248"/>
      <c r="D208" s="53"/>
      <c r="M208" s="32"/>
      <c r="N208" s="32"/>
    </row>
    <row r="209" spans="2:14" s="50" customFormat="1">
      <c r="B209" s="248"/>
      <c r="D209" s="53"/>
      <c r="M209" s="32"/>
      <c r="N209" s="32"/>
    </row>
    <row r="210" spans="2:14" s="50" customFormat="1">
      <c r="B210" s="248"/>
      <c r="D210" s="53"/>
      <c r="M210" s="32"/>
      <c r="N210" s="32"/>
    </row>
    <row r="211" spans="2:14" s="50" customFormat="1">
      <c r="B211" s="248"/>
      <c r="D211" s="53"/>
      <c r="M211" s="32"/>
      <c r="N211" s="32"/>
    </row>
    <row r="212" spans="2:14" s="50" customFormat="1">
      <c r="B212" s="248"/>
      <c r="D212" s="53"/>
      <c r="M212" s="32"/>
      <c r="N212" s="32"/>
    </row>
    <row r="213" spans="2:14" s="50" customFormat="1">
      <c r="B213" s="248"/>
      <c r="D213" s="53"/>
      <c r="M213" s="32"/>
      <c r="N213" s="32"/>
    </row>
    <row r="214" spans="2:14" s="50" customFormat="1">
      <c r="B214" s="248"/>
      <c r="D214" s="53"/>
      <c r="M214" s="32"/>
      <c r="N214" s="32"/>
    </row>
    <row r="215" spans="2:14" s="50" customFormat="1">
      <c r="B215" s="248"/>
      <c r="D215" s="53"/>
      <c r="M215" s="32"/>
      <c r="N215" s="32"/>
    </row>
    <row r="216" spans="2:14" s="50" customFormat="1">
      <c r="B216" s="248"/>
      <c r="D216" s="53"/>
      <c r="M216" s="32"/>
      <c r="N216" s="32"/>
    </row>
    <row r="217" spans="2:14" s="50" customFormat="1">
      <c r="B217" s="248"/>
      <c r="D217" s="53"/>
      <c r="M217" s="32"/>
      <c r="N217" s="32"/>
    </row>
    <row r="218" spans="2:14" s="50" customFormat="1">
      <c r="B218" s="248"/>
      <c r="D218" s="53"/>
      <c r="M218" s="32"/>
      <c r="N218" s="32"/>
    </row>
    <row r="219" spans="2:14" s="50" customFormat="1">
      <c r="B219" s="248"/>
      <c r="D219" s="53"/>
      <c r="M219" s="32"/>
      <c r="N219" s="32"/>
    </row>
    <row r="220" spans="2:14" s="50" customFormat="1">
      <c r="B220" s="248"/>
      <c r="D220" s="53"/>
      <c r="M220" s="32"/>
      <c r="N220" s="32"/>
    </row>
    <row r="221" spans="2:14" s="50" customFormat="1">
      <c r="B221" s="248"/>
      <c r="D221" s="53"/>
      <c r="M221" s="32"/>
      <c r="N221" s="32"/>
    </row>
    <row r="222" spans="2:14" s="50" customFormat="1">
      <c r="B222" s="248"/>
      <c r="D222" s="53"/>
      <c r="M222" s="32"/>
      <c r="N222" s="32"/>
    </row>
    <row r="223" spans="2:14" s="50" customFormat="1">
      <c r="B223" s="248"/>
      <c r="D223" s="53"/>
      <c r="M223" s="32"/>
      <c r="N223" s="32"/>
    </row>
    <row r="224" spans="2:14" s="50" customFormat="1">
      <c r="B224" s="248"/>
      <c r="D224" s="53"/>
      <c r="M224" s="32"/>
      <c r="N224" s="32"/>
    </row>
    <row r="225" spans="2:14" s="50" customFormat="1">
      <c r="B225" s="248"/>
      <c r="D225" s="53"/>
      <c r="M225" s="32"/>
      <c r="N225" s="32"/>
    </row>
    <row r="226" spans="2:14" s="50" customFormat="1">
      <c r="B226" s="248"/>
      <c r="D226" s="53"/>
      <c r="M226" s="32"/>
      <c r="N226" s="32"/>
    </row>
    <row r="227" spans="2:14" s="50" customFormat="1">
      <c r="B227" s="248"/>
      <c r="D227" s="53"/>
      <c r="M227" s="32"/>
      <c r="N227" s="32"/>
    </row>
    <row r="228" spans="2:14" s="50" customFormat="1">
      <c r="B228" s="248"/>
      <c r="D228" s="53"/>
      <c r="M228" s="32"/>
      <c r="N228" s="32"/>
    </row>
    <row r="229" spans="2:14" s="50" customFormat="1">
      <c r="B229" s="248"/>
      <c r="D229" s="53"/>
      <c r="M229" s="32"/>
      <c r="N229" s="32"/>
    </row>
    <row r="230" spans="2:14" s="50" customFormat="1">
      <c r="B230" s="248"/>
      <c r="D230" s="53"/>
      <c r="M230" s="32"/>
      <c r="N230" s="32"/>
    </row>
    <row r="231" spans="2:14" s="50" customFormat="1">
      <c r="B231" s="248"/>
      <c r="D231" s="53"/>
      <c r="M231" s="32"/>
      <c r="N231" s="32"/>
    </row>
    <row r="232" spans="2:14" s="50" customFormat="1">
      <c r="B232" s="248"/>
      <c r="D232" s="53"/>
      <c r="M232" s="32"/>
      <c r="N232" s="32"/>
    </row>
    <row r="233" spans="2:14" s="50" customFormat="1">
      <c r="B233" s="248"/>
      <c r="D233" s="53"/>
      <c r="M233" s="32"/>
      <c r="N233" s="32"/>
    </row>
    <row r="234" spans="2:14" s="50" customFormat="1">
      <c r="B234" s="248"/>
      <c r="D234" s="53"/>
      <c r="M234" s="32"/>
      <c r="N234" s="32"/>
    </row>
    <row r="235" spans="2:14" s="50" customFormat="1">
      <c r="B235" s="248"/>
      <c r="D235" s="53"/>
      <c r="M235" s="32"/>
      <c r="N235" s="32"/>
    </row>
    <row r="236" spans="2:14" s="50" customFormat="1">
      <c r="B236" s="248"/>
      <c r="D236" s="53"/>
      <c r="M236" s="32"/>
      <c r="N236" s="32"/>
    </row>
    <row r="237" spans="2:14" s="50" customFormat="1">
      <c r="B237" s="248"/>
      <c r="D237" s="53"/>
      <c r="M237" s="32"/>
      <c r="N237" s="32"/>
    </row>
    <row r="238" spans="2:14" s="50" customFormat="1">
      <c r="B238" s="248"/>
      <c r="D238" s="53"/>
      <c r="M238" s="32"/>
      <c r="N238" s="32"/>
    </row>
    <row r="239" spans="2:14" s="50" customFormat="1">
      <c r="B239" s="248"/>
      <c r="D239" s="53"/>
      <c r="M239" s="32"/>
      <c r="N239" s="32"/>
    </row>
    <row r="240" spans="2:14" s="50" customFormat="1">
      <c r="B240" s="248"/>
      <c r="D240" s="53"/>
      <c r="M240" s="32"/>
      <c r="N240" s="32"/>
    </row>
    <row r="241" spans="2:14" s="50" customFormat="1">
      <c r="B241" s="248"/>
      <c r="D241" s="53"/>
      <c r="M241" s="32"/>
      <c r="N241" s="32"/>
    </row>
    <row r="242" spans="2:14" s="50" customFormat="1">
      <c r="B242" s="248"/>
      <c r="D242" s="53"/>
      <c r="M242" s="32"/>
      <c r="N242" s="32"/>
    </row>
    <row r="243" spans="2:14" s="50" customFormat="1">
      <c r="B243" s="248"/>
      <c r="D243" s="53"/>
      <c r="M243" s="32"/>
      <c r="N243" s="32"/>
    </row>
    <row r="244" spans="2:14" s="50" customFormat="1">
      <c r="B244" s="248"/>
      <c r="D244" s="53"/>
      <c r="M244" s="32"/>
      <c r="N244" s="32"/>
    </row>
    <row r="245" spans="2:14" s="50" customFormat="1">
      <c r="B245" s="248"/>
      <c r="D245" s="53"/>
      <c r="M245" s="32"/>
      <c r="N245" s="32"/>
    </row>
    <row r="246" spans="2:14" s="50" customFormat="1">
      <c r="B246" s="248"/>
      <c r="D246" s="53"/>
      <c r="M246" s="32"/>
      <c r="N246" s="32"/>
    </row>
    <row r="247" spans="2:14" s="50" customFormat="1">
      <c r="B247" s="248"/>
      <c r="D247" s="53"/>
      <c r="M247" s="32"/>
      <c r="N247" s="32"/>
    </row>
    <row r="248" spans="2:14" s="50" customFormat="1">
      <c r="B248" s="248"/>
      <c r="D248" s="53"/>
      <c r="M248" s="32"/>
      <c r="N248" s="32"/>
    </row>
    <row r="249" spans="2:14" s="50" customFormat="1">
      <c r="B249" s="248"/>
      <c r="D249" s="53"/>
      <c r="M249" s="32"/>
      <c r="N249" s="32"/>
    </row>
    <row r="250" spans="2:14" s="50" customFormat="1">
      <c r="B250" s="248"/>
      <c r="D250" s="53"/>
      <c r="M250" s="32"/>
      <c r="N250" s="32"/>
    </row>
    <row r="251" spans="2:14" s="50" customFormat="1">
      <c r="B251" s="248"/>
      <c r="D251" s="53"/>
      <c r="M251" s="32"/>
      <c r="N251" s="32"/>
    </row>
    <row r="252" spans="2:14" s="50" customFormat="1">
      <c r="B252" s="248"/>
      <c r="D252" s="53"/>
      <c r="M252" s="32"/>
      <c r="N252" s="32"/>
    </row>
    <row r="253" spans="2:14" s="50" customFormat="1">
      <c r="B253" s="248"/>
      <c r="D253" s="53"/>
      <c r="M253" s="32"/>
      <c r="N253" s="32"/>
    </row>
    <row r="254" spans="2:14" s="50" customFormat="1">
      <c r="B254" s="248"/>
      <c r="D254" s="53"/>
      <c r="M254" s="32"/>
      <c r="N254" s="32"/>
    </row>
    <row r="255" spans="2:14" s="50" customFormat="1">
      <c r="B255" s="248"/>
      <c r="D255" s="53"/>
      <c r="M255" s="32"/>
      <c r="N255" s="32"/>
    </row>
    <row r="256" spans="2:14" s="50" customFormat="1">
      <c r="B256" s="248"/>
      <c r="D256" s="53"/>
      <c r="M256" s="32"/>
      <c r="N256" s="32"/>
    </row>
    <row r="257" spans="2:14" s="50" customFormat="1">
      <c r="B257" s="248"/>
      <c r="D257" s="53"/>
      <c r="M257" s="32"/>
      <c r="N257" s="32"/>
    </row>
    <row r="258" spans="2:14" s="50" customFormat="1">
      <c r="B258" s="248"/>
      <c r="D258" s="53"/>
      <c r="M258" s="32"/>
      <c r="N258" s="32"/>
    </row>
    <row r="259" spans="2:14" s="50" customFormat="1">
      <c r="B259" s="248"/>
      <c r="D259" s="53"/>
      <c r="M259" s="32"/>
      <c r="N259" s="32"/>
    </row>
    <row r="260" spans="2:14" s="50" customFormat="1">
      <c r="B260" s="248"/>
      <c r="D260" s="53"/>
      <c r="M260" s="32"/>
      <c r="N260" s="32"/>
    </row>
    <row r="261" spans="2:14" s="50" customFormat="1">
      <c r="B261" s="248"/>
      <c r="D261" s="53"/>
      <c r="M261" s="32"/>
      <c r="N261" s="32"/>
    </row>
    <row r="262" spans="2:14" s="50" customFormat="1">
      <c r="B262" s="248"/>
      <c r="D262" s="53"/>
      <c r="M262" s="32"/>
      <c r="N262" s="32"/>
    </row>
    <row r="263" spans="2:14" s="50" customFormat="1">
      <c r="B263" s="248"/>
      <c r="D263" s="53"/>
      <c r="M263" s="32"/>
      <c r="N263" s="32"/>
    </row>
    <row r="264" spans="2:14" s="50" customFormat="1">
      <c r="B264" s="248"/>
      <c r="D264" s="53"/>
      <c r="M264" s="32"/>
      <c r="N264" s="32"/>
    </row>
    <row r="265" spans="2:14" s="50" customFormat="1">
      <c r="B265" s="248"/>
      <c r="D265" s="53"/>
      <c r="M265" s="32"/>
      <c r="N265" s="32"/>
    </row>
    <row r="266" spans="2:14" s="50" customFormat="1">
      <c r="B266" s="248"/>
      <c r="D266" s="53"/>
      <c r="M266" s="32"/>
      <c r="N266" s="32"/>
    </row>
    <row r="267" spans="2:14" s="50" customFormat="1">
      <c r="B267" s="248"/>
      <c r="D267" s="53"/>
      <c r="M267" s="32"/>
      <c r="N267" s="32"/>
    </row>
    <row r="268" spans="2:14" s="50" customFormat="1">
      <c r="B268" s="248"/>
      <c r="D268" s="53"/>
      <c r="M268" s="32"/>
      <c r="N268" s="32"/>
    </row>
    <row r="269" spans="2:14" s="50" customFormat="1">
      <c r="B269" s="248"/>
      <c r="D269" s="53"/>
      <c r="M269" s="32"/>
      <c r="N269" s="32"/>
    </row>
    <row r="270" spans="2:14" s="50" customFormat="1">
      <c r="B270" s="248"/>
      <c r="D270" s="53"/>
      <c r="M270" s="32"/>
      <c r="N270" s="32"/>
    </row>
    <row r="271" spans="2:14" s="50" customFormat="1">
      <c r="B271" s="248"/>
      <c r="D271" s="53"/>
      <c r="M271" s="32"/>
      <c r="N271" s="32"/>
    </row>
    <row r="272" spans="2:14" s="50" customFormat="1">
      <c r="B272" s="248"/>
      <c r="D272" s="53"/>
      <c r="M272" s="32"/>
      <c r="N272" s="32"/>
    </row>
    <row r="273" spans="2:14" s="50" customFormat="1">
      <c r="B273" s="248"/>
      <c r="D273" s="53"/>
      <c r="M273" s="32"/>
      <c r="N273" s="32"/>
    </row>
    <row r="274" spans="2:14" s="50" customFormat="1">
      <c r="B274" s="248"/>
      <c r="D274" s="53"/>
      <c r="M274" s="32"/>
      <c r="N274" s="32"/>
    </row>
    <row r="275" spans="2:14" s="50" customFormat="1">
      <c r="B275" s="248"/>
      <c r="D275" s="53"/>
      <c r="M275" s="32"/>
      <c r="N275" s="32"/>
    </row>
    <row r="276" spans="2:14" s="50" customFormat="1">
      <c r="B276" s="248"/>
      <c r="D276" s="53"/>
      <c r="M276" s="32"/>
      <c r="N276" s="32"/>
    </row>
    <row r="277" spans="2:14" s="50" customFormat="1">
      <c r="B277" s="248"/>
      <c r="D277" s="53"/>
      <c r="M277" s="32"/>
      <c r="N277" s="32"/>
    </row>
    <row r="278" spans="2:14" s="50" customFormat="1">
      <c r="B278" s="248"/>
      <c r="D278" s="53"/>
      <c r="M278" s="32"/>
      <c r="N278" s="32"/>
    </row>
    <row r="279" spans="2:14" s="50" customFormat="1">
      <c r="B279" s="248"/>
      <c r="D279" s="53"/>
      <c r="M279" s="32"/>
      <c r="N279" s="32"/>
    </row>
    <row r="280" spans="2:14" s="50" customFormat="1">
      <c r="B280" s="248"/>
      <c r="D280" s="53"/>
      <c r="M280" s="32"/>
      <c r="N280" s="32"/>
    </row>
    <row r="281" spans="2:14" s="50" customFormat="1">
      <c r="B281" s="248"/>
      <c r="D281" s="53"/>
      <c r="M281" s="32"/>
      <c r="N281" s="32"/>
    </row>
    <row r="282" spans="2:14" s="50" customFormat="1">
      <c r="B282" s="248"/>
      <c r="D282" s="53"/>
      <c r="M282" s="32"/>
      <c r="N282" s="32"/>
    </row>
    <row r="283" spans="2:14" s="50" customFormat="1">
      <c r="B283" s="248"/>
      <c r="D283" s="53"/>
      <c r="M283" s="32"/>
      <c r="N283" s="32"/>
    </row>
    <row r="284" spans="2:14" s="50" customFormat="1">
      <c r="B284" s="248"/>
      <c r="D284" s="53"/>
      <c r="M284" s="32"/>
      <c r="N284" s="32"/>
    </row>
    <row r="285" spans="2:14" s="50" customFormat="1">
      <c r="B285" s="248"/>
      <c r="D285" s="53"/>
      <c r="M285" s="32"/>
      <c r="N285" s="32"/>
    </row>
    <row r="286" spans="2:14" s="50" customFormat="1">
      <c r="B286" s="248"/>
      <c r="D286" s="53"/>
      <c r="M286" s="32"/>
      <c r="N286" s="32"/>
    </row>
    <row r="287" spans="2:14" s="50" customFormat="1">
      <c r="B287" s="248"/>
      <c r="D287" s="53"/>
      <c r="M287" s="32"/>
      <c r="N287" s="32"/>
    </row>
    <row r="288" spans="2:14" s="50" customFormat="1">
      <c r="B288" s="248"/>
      <c r="D288" s="53"/>
      <c r="M288" s="32"/>
      <c r="N288" s="32"/>
    </row>
    <row r="289" spans="2:14" s="50" customFormat="1">
      <c r="B289" s="248"/>
      <c r="D289" s="53"/>
      <c r="M289" s="32"/>
      <c r="N289" s="32"/>
    </row>
    <row r="290" spans="2:14" s="50" customFormat="1">
      <c r="B290" s="248"/>
      <c r="D290" s="53"/>
      <c r="M290" s="32"/>
      <c r="N290" s="32"/>
    </row>
    <row r="291" spans="2:14" s="50" customFormat="1">
      <c r="B291" s="248"/>
      <c r="D291" s="53"/>
      <c r="M291" s="32"/>
      <c r="N291" s="32"/>
    </row>
    <row r="292" spans="2:14" s="50" customFormat="1">
      <c r="B292" s="248"/>
      <c r="D292" s="53"/>
      <c r="M292" s="32"/>
      <c r="N292" s="32"/>
    </row>
    <row r="293" spans="2:14" s="50" customFormat="1">
      <c r="B293" s="248"/>
      <c r="D293" s="53"/>
      <c r="M293" s="32"/>
      <c r="N293" s="32"/>
    </row>
    <row r="294" spans="2:14" s="50" customFormat="1">
      <c r="B294" s="248"/>
      <c r="D294" s="53"/>
      <c r="M294" s="32"/>
      <c r="N294" s="32"/>
    </row>
    <row r="295" spans="2:14" s="50" customFormat="1">
      <c r="B295" s="248"/>
      <c r="D295" s="53"/>
      <c r="M295" s="32"/>
      <c r="N295" s="32"/>
    </row>
    <row r="296" spans="2:14" s="50" customFormat="1">
      <c r="B296" s="248"/>
      <c r="D296" s="53"/>
      <c r="M296" s="32"/>
      <c r="N296" s="32"/>
    </row>
    <row r="297" spans="2:14" s="50" customFormat="1">
      <c r="B297" s="248"/>
      <c r="D297" s="53"/>
      <c r="M297" s="32"/>
      <c r="N297" s="32"/>
    </row>
    <row r="298" spans="2:14" s="50" customFormat="1">
      <c r="B298" s="248"/>
      <c r="D298" s="53"/>
      <c r="M298" s="32"/>
      <c r="N298" s="32"/>
    </row>
    <row r="299" spans="2:14" s="50" customFormat="1">
      <c r="B299" s="248"/>
      <c r="D299" s="53"/>
      <c r="M299" s="32"/>
      <c r="N299" s="32"/>
    </row>
    <row r="300" spans="2:14" s="50" customFormat="1">
      <c r="B300" s="248"/>
      <c r="D300" s="53"/>
      <c r="M300" s="32"/>
      <c r="N300" s="32"/>
    </row>
    <row r="301" spans="2:14" s="50" customFormat="1">
      <c r="B301" s="248"/>
      <c r="D301" s="53"/>
      <c r="M301" s="32"/>
      <c r="N301" s="32"/>
    </row>
    <row r="302" spans="2:14" s="50" customFormat="1">
      <c r="B302" s="248"/>
      <c r="D302" s="53"/>
      <c r="M302" s="32"/>
      <c r="N302" s="32"/>
    </row>
    <row r="303" spans="2:14" s="50" customFormat="1">
      <c r="B303" s="248"/>
      <c r="D303" s="53"/>
      <c r="M303" s="32"/>
      <c r="N303" s="32"/>
    </row>
    <row r="304" spans="2:14" s="50" customFormat="1">
      <c r="B304" s="248"/>
      <c r="D304" s="53"/>
      <c r="M304" s="32"/>
      <c r="N304" s="32"/>
    </row>
    <row r="305" spans="2:14" s="50" customFormat="1">
      <c r="B305" s="248"/>
      <c r="D305" s="53"/>
      <c r="M305" s="32"/>
      <c r="N305" s="32"/>
    </row>
    <row r="306" spans="2:14" s="50" customFormat="1">
      <c r="B306" s="248"/>
      <c r="D306" s="53"/>
      <c r="M306" s="32"/>
      <c r="N306" s="32"/>
    </row>
    <row r="307" spans="2:14" s="50" customFormat="1">
      <c r="B307" s="248"/>
      <c r="D307" s="53"/>
      <c r="M307" s="32"/>
      <c r="N307" s="32"/>
    </row>
    <row r="308" spans="2:14" s="50" customFormat="1">
      <c r="B308" s="248"/>
      <c r="D308" s="53"/>
      <c r="M308" s="32"/>
      <c r="N308" s="32"/>
    </row>
    <row r="309" spans="2:14" s="50" customFormat="1">
      <c r="B309" s="248"/>
      <c r="D309" s="53"/>
      <c r="M309" s="32"/>
      <c r="N309" s="32"/>
    </row>
    <row r="310" spans="2:14" s="50" customFormat="1">
      <c r="B310" s="248"/>
      <c r="D310" s="53"/>
      <c r="M310" s="32"/>
      <c r="N310" s="32"/>
    </row>
    <row r="311" spans="2:14" s="50" customFormat="1">
      <c r="B311" s="248"/>
      <c r="D311" s="53"/>
      <c r="M311" s="32"/>
      <c r="N311" s="32"/>
    </row>
    <row r="312" spans="2:14" s="50" customFormat="1">
      <c r="B312" s="248"/>
      <c r="D312" s="53"/>
      <c r="M312" s="32"/>
      <c r="N312" s="32"/>
    </row>
    <row r="313" spans="2:14" s="50" customFormat="1">
      <c r="B313" s="248"/>
      <c r="D313" s="53"/>
      <c r="M313" s="32"/>
      <c r="N313" s="32"/>
    </row>
    <row r="314" spans="2:14" s="50" customFormat="1">
      <c r="B314" s="248"/>
      <c r="D314" s="53"/>
      <c r="M314" s="32"/>
      <c r="N314" s="32"/>
    </row>
    <row r="315" spans="2:14" s="50" customFormat="1">
      <c r="B315" s="248"/>
      <c r="D315" s="53"/>
      <c r="M315" s="32"/>
      <c r="N315" s="32"/>
    </row>
    <row r="316" spans="2:14" s="50" customFormat="1">
      <c r="B316" s="248"/>
      <c r="D316" s="53"/>
      <c r="M316" s="32"/>
      <c r="N316" s="32"/>
    </row>
    <row r="317" spans="2:14" s="50" customFormat="1">
      <c r="B317" s="248"/>
      <c r="D317" s="53"/>
      <c r="M317" s="32"/>
      <c r="N317" s="32"/>
    </row>
    <row r="318" spans="2:14" s="50" customFormat="1">
      <c r="B318" s="248"/>
      <c r="D318" s="53"/>
      <c r="M318" s="32"/>
      <c r="N318" s="32"/>
    </row>
    <row r="319" spans="2:14" s="50" customFormat="1">
      <c r="B319" s="248"/>
      <c r="D319" s="53"/>
      <c r="M319" s="32"/>
      <c r="N319" s="32"/>
    </row>
    <row r="320" spans="2:14" s="50" customFormat="1">
      <c r="B320" s="248"/>
      <c r="D320" s="53"/>
      <c r="M320" s="32"/>
      <c r="N320" s="32"/>
    </row>
    <row r="321" spans="2:14" s="50" customFormat="1">
      <c r="B321" s="248"/>
      <c r="D321" s="53"/>
      <c r="M321" s="32"/>
      <c r="N321" s="32"/>
    </row>
    <row r="322" spans="2:14" s="50" customFormat="1">
      <c r="B322" s="248"/>
      <c r="D322" s="53"/>
      <c r="M322" s="32"/>
      <c r="N322" s="32"/>
    </row>
    <row r="323" spans="2:14" s="50" customFormat="1">
      <c r="B323" s="248"/>
      <c r="D323" s="53"/>
      <c r="M323" s="32"/>
      <c r="N323" s="32"/>
    </row>
    <row r="324" spans="2:14" s="50" customFormat="1">
      <c r="B324" s="248"/>
      <c r="D324" s="53"/>
      <c r="M324" s="32"/>
      <c r="N324" s="32"/>
    </row>
    <row r="325" spans="2:14" s="50" customFormat="1">
      <c r="B325" s="248"/>
      <c r="D325" s="53"/>
      <c r="M325" s="32"/>
      <c r="N325" s="32"/>
    </row>
    <row r="326" spans="2:14" s="50" customFormat="1">
      <c r="B326" s="248"/>
      <c r="D326" s="53"/>
      <c r="M326" s="32"/>
      <c r="N326" s="32"/>
    </row>
    <row r="327" spans="2:14" s="50" customFormat="1">
      <c r="B327" s="248"/>
      <c r="D327" s="53"/>
      <c r="M327" s="32"/>
      <c r="N327" s="32"/>
    </row>
    <row r="328" spans="2:14" s="50" customFormat="1">
      <c r="B328" s="248"/>
      <c r="D328" s="53"/>
      <c r="M328" s="32"/>
      <c r="N328" s="32"/>
    </row>
    <row r="329" spans="2:14" s="50" customFormat="1">
      <c r="B329" s="248"/>
      <c r="D329" s="53"/>
      <c r="M329" s="32"/>
      <c r="N329" s="32"/>
    </row>
    <row r="330" spans="2:14" s="50" customFormat="1">
      <c r="B330" s="248"/>
      <c r="D330" s="53"/>
      <c r="M330" s="32"/>
      <c r="N330" s="32"/>
    </row>
    <row r="331" spans="2:14" s="50" customFormat="1">
      <c r="B331" s="248"/>
      <c r="D331" s="53"/>
      <c r="M331" s="32"/>
      <c r="N331" s="32"/>
    </row>
    <row r="332" spans="2:14" s="50" customFormat="1">
      <c r="B332" s="248"/>
      <c r="D332" s="53"/>
      <c r="M332" s="32"/>
      <c r="N332" s="32"/>
    </row>
    <row r="333" spans="2:14" s="50" customFormat="1">
      <c r="B333" s="248"/>
      <c r="D333" s="53"/>
      <c r="M333" s="32"/>
      <c r="N333" s="32"/>
    </row>
    <row r="334" spans="2:14" s="50" customFormat="1">
      <c r="B334" s="248"/>
      <c r="D334" s="53"/>
      <c r="M334" s="32"/>
      <c r="N334" s="32"/>
    </row>
    <row r="335" spans="2:14" s="50" customFormat="1">
      <c r="B335" s="248"/>
      <c r="D335" s="53"/>
      <c r="M335" s="32"/>
      <c r="N335" s="32"/>
    </row>
    <row r="336" spans="2:14" s="50" customFormat="1">
      <c r="B336" s="248"/>
      <c r="D336" s="53"/>
      <c r="M336" s="32"/>
      <c r="N336" s="32"/>
    </row>
    <row r="337" spans="2:14" s="50" customFormat="1">
      <c r="B337" s="248"/>
      <c r="D337" s="53"/>
      <c r="M337" s="32"/>
      <c r="N337" s="32"/>
    </row>
    <row r="338" spans="2:14" s="50" customFormat="1">
      <c r="B338" s="248"/>
      <c r="D338" s="53"/>
      <c r="M338" s="32"/>
      <c r="N338" s="32"/>
    </row>
    <row r="339" spans="2:14" s="50" customFormat="1">
      <c r="B339" s="248"/>
      <c r="D339" s="53"/>
      <c r="M339" s="32"/>
      <c r="N339" s="32"/>
    </row>
    <row r="340" spans="2:14" s="50" customFormat="1">
      <c r="B340" s="248"/>
      <c r="D340" s="53"/>
      <c r="M340" s="32"/>
      <c r="N340" s="32"/>
    </row>
    <row r="341" spans="2:14" s="50" customFormat="1">
      <c r="B341" s="248"/>
      <c r="D341" s="53"/>
      <c r="M341" s="32"/>
      <c r="N341" s="32"/>
    </row>
    <row r="342" spans="2:14" s="50" customFormat="1">
      <c r="B342" s="248"/>
      <c r="D342" s="53"/>
      <c r="M342" s="32"/>
      <c r="N342" s="32"/>
    </row>
    <row r="343" spans="2:14" s="50" customFormat="1">
      <c r="B343" s="248"/>
      <c r="D343" s="53"/>
      <c r="M343" s="32"/>
      <c r="N343" s="32"/>
    </row>
    <row r="344" spans="2:14" s="50" customFormat="1">
      <c r="B344" s="248"/>
      <c r="D344" s="53"/>
      <c r="M344" s="32"/>
      <c r="N344" s="32"/>
    </row>
    <row r="345" spans="2:14" s="50" customFormat="1">
      <c r="B345" s="248"/>
      <c r="D345" s="53"/>
      <c r="M345" s="32"/>
      <c r="N345" s="32"/>
    </row>
    <row r="346" spans="2:14" s="50" customFormat="1">
      <c r="B346" s="248"/>
      <c r="D346" s="53"/>
      <c r="M346" s="32"/>
      <c r="N346" s="32"/>
    </row>
    <row r="347" spans="2:14" s="50" customFormat="1">
      <c r="B347" s="248"/>
      <c r="D347" s="53"/>
      <c r="M347" s="32"/>
      <c r="N347" s="32"/>
    </row>
    <row r="348" spans="2:14" s="50" customFormat="1">
      <c r="B348" s="248"/>
      <c r="D348" s="53"/>
      <c r="M348" s="32"/>
      <c r="N348" s="32"/>
    </row>
    <row r="349" spans="2:14" s="50" customFormat="1">
      <c r="B349" s="248"/>
      <c r="D349" s="53"/>
      <c r="M349" s="32"/>
      <c r="N349" s="32"/>
    </row>
    <row r="350" spans="2:14" s="50" customFormat="1">
      <c r="B350" s="248"/>
      <c r="D350" s="53"/>
      <c r="M350" s="32"/>
      <c r="N350" s="32"/>
    </row>
  </sheetData>
  <mergeCells count="6">
    <mergeCell ref="A14:K14"/>
    <mergeCell ref="A18:K18"/>
    <mergeCell ref="A9:K9"/>
    <mergeCell ref="A7:K7"/>
    <mergeCell ref="A1:C1"/>
    <mergeCell ref="D4:H4"/>
  </mergeCells>
  <conditionalFormatting sqref="A19:A300 C19:K300 B19:B350">
    <cfRule type="expression" dxfId="17" priority="16" stopIfTrue="1">
      <formula>ISNUMBER(SEARCH("Closed",$J19))</formula>
    </cfRule>
    <cfRule type="expression" dxfId="16" priority="17" stopIfTrue="1">
      <formula>IF($B19="Minor", TRUE, FALSE)</formula>
    </cfRule>
    <cfRule type="expression" dxfId="15" priority="18" stopIfTrue="1">
      <formula>IF(OR($B19="Major",$B19="Pre-Condition"), TRUE, FALSE)</formula>
    </cfRule>
  </conditionalFormatting>
  <conditionalFormatting sqref="A11:G11 I11">
    <cfRule type="expression" dxfId="14" priority="7" stopIfTrue="1">
      <formula>ISNUMBER(SEARCH("Closed",$J11))</formula>
    </cfRule>
    <cfRule type="expression" dxfId="13" priority="8" stopIfTrue="1">
      <formula>IF($B11="Minor", TRUE, FALSE)</formula>
    </cfRule>
    <cfRule type="expression" dxfId="12" priority="9" stopIfTrue="1">
      <formula>IF(OR($B11="Major",$B11="Pre-Condition"), TRUE, FALSE)</formula>
    </cfRule>
  </conditionalFormatting>
  <conditionalFormatting sqref="A7:K7">
    <cfRule type="expression" dxfId="11" priority="13" stopIfTrue="1">
      <formula>ISNUMBER(SEARCH("Closed",$J7))</formula>
    </cfRule>
    <cfRule type="expression" dxfId="10" priority="14" stopIfTrue="1">
      <formula>IF($B7="Minor", TRUE, FALSE)</formula>
    </cfRule>
    <cfRule type="expression" dxfId="9" priority="15" stopIfTrue="1">
      <formula>IF(OR($B7="Major",$B7="Pre-Condition"), TRUE, FALSE)</formula>
    </cfRule>
  </conditionalFormatting>
  <conditionalFormatting sqref="A9:K9">
    <cfRule type="expression" dxfId="8" priority="10" stopIfTrue="1">
      <formula>ISNUMBER(SEARCH("Closed",$J9))</formula>
    </cfRule>
    <cfRule type="expression" dxfId="7" priority="11" stopIfTrue="1">
      <formula>IF($B9="Minor", TRUE, FALSE)</formula>
    </cfRule>
    <cfRule type="expression" dxfId="6" priority="12" stopIfTrue="1">
      <formula>IF(OR($B9="Major",$B9="Pre-Condition"), TRUE, FALSE)</formula>
    </cfRule>
  </conditionalFormatting>
  <conditionalFormatting sqref="A15:K18">
    <cfRule type="expression" dxfId="5" priority="1" stopIfTrue="1">
      <formula>ISNUMBER(SEARCH("Closed",$J15))</formula>
    </cfRule>
    <cfRule type="expression" dxfId="4" priority="2" stopIfTrue="1">
      <formula>IF($B15="Minor", TRUE, FALSE)</formula>
    </cfRule>
    <cfRule type="expression" dxfId="3" priority="3" stopIfTrue="1">
      <formula>IF(OR($B15="Major",$B15="Pre-Condition"), TRUE, FALSE)</formula>
    </cfRule>
  </conditionalFormatting>
  <dataValidations count="2">
    <dataValidation type="list" allowBlank="1" showInputMessage="1" showErrorMessage="1" sqref="B15:B17 B19:B350" xr:uid="{4D8FE070-5992-4691-A6CA-2AFB1761CABF}">
      <formula1>$N$1:$N$3</formula1>
    </dataValidation>
    <dataValidation type="list" allowBlank="1" showInputMessage="1" showErrorMessage="1" sqref="B7 B9 B11 B14:B18" xr:uid="{E8CD8780-8C30-40C0-960D-224CB1C4D538}">
      <formula1>$M$1:$M$3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rowBreaks count="1" manualBreakCount="1">
    <brk id="12" max="11" man="1"/>
  </rowBreaks>
  <colBreaks count="1" manualBreakCount="1">
    <brk id="6" min="1" max="18"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2A2D-BA1B-4C5C-8A41-B8B81DF54689}">
  <dimension ref="A1:C111"/>
  <sheetViews>
    <sheetView view="pageBreakPreview" topLeftCell="A150" zoomScaleNormal="100" zoomScaleSheetLayoutView="100" workbookViewId="0"/>
  </sheetViews>
  <sheetFormatPr defaultColWidth="9" defaultRowHeight="14.1"/>
  <cols>
    <col min="1" max="1" width="8.42578125" style="138" customWidth="1"/>
    <col min="2" max="2" width="78.5703125" style="53" customWidth="1"/>
    <col min="3" max="3" width="3" style="140" customWidth="1"/>
    <col min="4" max="16384" width="9" style="32"/>
  </cols>
  <sheetData>
    <row r="1" spans="1:3" ht="27.95">
      <c r="A1" s="135">
        <v>3</v>
      </c>
      <c r="B1" s="418" t="s">
        <v>335</v>
      </c>
      <c r="C1" s="136"/>
    </row>
    <row r="2" spans="1:3">
      <c r="A2" s="137">
        <v>3.1</v>
      </c>
      <c r="B2" s="419" t="s">
        <v>336</v>
      </c>
      <c r="C2" s="136"/>
    </row>
    <row r="3" spans="1:3">
      <c r="B3" s="420" t="s">
        <v>337</v>
      </c>
      <c r="C3" s="136"/>
    </row>
    <row r="4" spans="1:3">
      <c r="B4" s="251"/>
    </row>
    <row r="5" spans="1:3">
      <c r="B5" s="420" t="s">
        <v>338</v>
      </c>
      <c r="C5" s="136"/>
    </row>
    <row r="6" spans="1:3">
      <c r="B6" s="421" t="s">
        <v>21</v>
      </c>
      <c r="C6" s="136"/>
    </row>
    <row r="7" spans="1:3">
      <c r="B7" s="420" t="s">
        <v>339</v>
      </c>
    </row>
    <row r="8" spans="1:3" ht="27.95">
      <c r="B8" s="251" t="s">
        <v>340</v>
      </c>
    </row>
    <row r="9" spans="1:3">
      <c r="B9" s="251" t="s">
        <v>341</v>
      </c>
    </row>
    <row r="10" spans="1:3">
      <c r="B10" s="251" t="s">
        <v>342</v>
      </c>
    </row>
    <row r="11" spans="1:3">
      <c r="B11" s="251" t="s">
        <v>343</v>
      </c>
    </row>
    <row r="12" spans="1:3">
      <c r="B12" s="422" t="s">
        <v>344</v>
      </c>
    </row>
    <row r="13" spans="1:3">
      <c r="B13" s="423" t="s">
        <v>345</v>
      </c>
    </row>
    <row r="14" spans="1:3">
      <c r="B14" s="423" t="s">
        <v>346</v>
      </c>
    </row>
    <row r="15" spans="1:3">
      <c r="B15" s="423" t="s">
        <v>347</v>
      </c>
    </row>
    <row r="16" spans="1:3">
      <c r="B16" s="423" t="s">
        <v>348</v>
      </c>
    </row>
    <row r="17" spans="1:3">
      <c r="B17" s="423" t="s">
        <v>349</v>
      </c>
    </row>
    <row r="18" spans="1:3">
      <c r="B18" s="423" t="s">
        <v>350</v>
      </c>
    </row>
    <row r="19" spans="1:3">
      <c r="B19" s="423" t="s">
        <v>351</v>
      </c>
    </row>
    <row r="20" spans="1:3">
      <c r="B20" s="423" t="s">
        <v>352</v>
      </c>
    </row>
    <row r="21" spans="1:3">
      <c r="B21" s="251" t="s">
        <v>353</v>
      </c>
    </row>
    <row r="22" spans="1:3" ht="27.95">
      <c r="B22" s="251" t="s">
        <v>354</v>
      </c>
    </row>
    <row r="23" spans="1:3">
      <c r="B23" s="424"/>
    </row>
    <row r="24" spans="1:3">
      <c r="B24" s="420" t="s">
        <v>355</v>
      </c>
      <c r="C24" s="136"/>
    </row>
    <row r="25" spans="1:3">
      <c r="B25" s="251">
        <v>6</v>
      </c>
    </row>
    <row r="26" spans="1:3">
      <c r="B26" s="424"/>
    </row>
    <row r="27" spans="1:3">
      <c r="B27" s="424"/>
    </row>
    <row r="28" spans="1:3">
      <c r="A28" s="143" t="s">
        <v>356</v>
      </c>
      <c r="B28" s="422" t="s">
        <v>357</v>
      </c>
    </row>
    <row r="29" spans="1:3" ht="27.95">
      <c r="A29" s="143"/>
      <c r="B29" s="422" t="s">
        <v>358</v>
      </c>
    </row>
    <row r="30" spans="1:3" ht="27.95">
      <c r="A30" s="143" t="s">
        <v>359</v>
      </c>
      <c r="B30" s="422" t="s">
        <v>360</v>
      </c>
    </row>
    <row r="31" spans="1:3">
      <c r="B31" s="251" t="s">
        <v>102</v>
      </c>
    </row>
    <row r="32" spans="1:3">
      <c r="A32" s="137">
        <v>3.2</v>
      </c>
      <c r="B32" s="425" t="s">
        <v>361</v>
      </c>
      <c r="C32" s="136"/>
    </row>
    <row r="33" spans="1:3">
      <c r="B33" s="251" t="s">
        <v>362</v>
      </c>
    </row>
    <row r="34" spans="1:3" ht="56.1">
      <c r="B34" s="426" t="s">
        <v>363</v>
      </c>
    </row>
    <row r="35" spans="1:3">
      <c r="B35" s="251"/>
    </row>
    <row r="36" spans="1:3">
      <c r="B36" s="251"/>
    </row>
    <row r="37" spans="1:3">
      <c r="B37" s="251" t="s">
        <v>364</v>
      </c>
    </row>
    <row r="38" spans="1:3">
      <c r="B38" s="251"/>
    </row>
    <row r="39" spans="1:3">
      <c r="A39" s="143" t="s">
        <v>365</v>
      </c>
      <c r="B39" s="420" t="s">
        <v>366</v>
      </c>
      <c r="C39" s="136"/>
    </row>
    <row r="40" spans="1:3">
      <c r="A40" s="143"/>
      <c r="B40" s="251" t="s">
        <v>22</v>
      </c>
      <c r="C40" s="136"/>
    </row>
    <row r="41" spans="1:3">
      <c r="B41" s="251"/>
    </row>
    <row r="42" spans="1:3" s="261" customFormat="1">
      <c r="A42" s="137">
        <v>3.3</v>
      </c>
      <c r="B42" s="425" t="s">
        <v>367</v>
      </c>
      <c r="C42" s="260"/>
    </row>
    <row r="43" spans="1:3" s="261" customFormat="1" ht="27.95">
      <c r="A43" s="262"/>
      <c r="B43" s="251" t="s">
        <v>368</v>
      </c>
      <c r="C43" s="263"/>
    </row>
    <row r="44" spans="1:3" s="261" customFormat="1">
      <c r="A44" s="262"/>
      <c r="B44" s="251" t="s">
        <v>369</v>
      </c>
      <c r="C44" s="263"/>
    </row>
    <row r="45" spans="1:3" s="261" customFormat="1">
      <c r="A45" s="262"/>
      <c r="B45" s="251" t="s">
        <v>369</v>
      </c>
      <c r="C45" s="263"/>
    </row>
    <row r="46" spans="1:3" s="261" customFormat="1">
      <c r="A46" s="262"/>
      <c r="B46" s="251" t="s">
        <v>370</v>
      </c>
      <c r="C46" s="263"/>
    </row>
    <row r="47" spans="1:3" s="261" customFormat="1">
      <c r="A47" s="262"/>
      <c r="B47" s="427"/>
      <c r="C47" s="263"/>
    </row>
    <row r="48" spans="1:3">
      <c r="A48" s="137">
        <v>3.4</v>
      </c>
      <c r="B48" s="425" t="s">
        <v>371</v>
      </c>
      <c r="C48" s="136"/>
    </row>
    <row r="49" spans="1:3">
      <c r="B49" s="251" t="s">
        <v>372</v>
      </c>
    </row>
    <row r="50" spans="1:3">
      <c r="B50" s="251"/>
    </row>
    <row r="51" spans="1:3">
      <c r="A51" s="137">
        <v>3.5</v>
      </c>
      <c r="B51" s="425" t="s">
        <v>373</v>
      </c>
      <c r="C51" s="136"/>
    </row>
    <row r="52" spans="1:3" ht="99" customHeight="1">
      <c r="B52" s="428" t="s">
        <v>374</v>
      </c>
      <c r="C52" s="145"/>
    </row>
    <row r="53" spans="1:3">
      <c r="B53" s="251"/>
    </row>
    <row r="54" spans="1:3">
      <c r="A54" s="137">
        <v>3.6</v>
      </c>
      <c r="B54" s="425" t="s">
        <v>375</v>
      </c>
      <c r="C54" s="136"/>
    </row>
    <row r="55" spans="1:3" ht="27.95">
      <c r="B55" s="251" t="s">
        <v>376</v>
      </c>
      <c r="C55" s="146"/>
    </row>
    <row r="56" spans="1:3" ht="42" customHeight="1">
      <c r="B56" s="422" t="s">
        <v>377</v>
      </c>
      <c r="C56" s="146"/>
    </row>
    <row r="57" spans="1:3" ht="27.95">
      <c r="B57" s="423" t="s">
        <v>378</v>
      </c>
      <c r="C57" s="146"/>
    </row>
    <row r="58" spans="1:3" ht="27.95">
      <c r="B58" s="423" t="s">
        <v>379</v>
      </c>
      <c r="C58" s="146"/>
    </row>
    <row r="59" spans="1:3" ht="27.95">
      <c r="B59" s="423" t="s">
        <v>380</v>
      </c>
      <c r="C59" s="146"/>
    </row>
    <row r="60" spans="1:3" ht="27.95">
      <c r="B60" s="423" t="s">
        <v>381</v>
      </c>
      <c r="C60" s="146"/>
    </row>
    <row r="61" spans="1:3" ht="27.95">
      <c r="B61" s="423" t="s">
        <v>382</v>
      </c>
      <c r="C61" s="146"/>
    </row>
    <row r="62" spans="1:3" ht="27.95">
      <c r="B62" s="423" t="s">
        <v>383</v>
      </c>
      <c r="C62" s="146"/>
    </row>
    <row r="63" spans="1:3" ht="27.95">
      <c r="B63" s="423" t="s">
        <v>384</v>
      </c>
      <c r="C63" s="146"/>
    </row>
    <row r="64" spans="1:3" ht="27.95">
      <c r="B64" s="423" t="s">
        <v>385</v>
      </c>
      <c r="C64" s="146"/>
    </row>
    <row r="65" spans="1:3">
      <c r="B65" s="251"/>
    </row>
    <row r="66" spans="1:3">
      <c r="A66" s="137">
        <v>3.7</v>
      </c>
      <c r="B66" s="425" t="s">
        <v>386</v>
      </c>
      <c r="C66" s="136"/>
    </row>
    <row r="67" spans="1:3" ht="153.94999999999999">
      <c r="A67" s="143" t="s">
        <v>387</v>
      </c>
      <c r="B67" s="420" t="s">
        <v>388</v>
      </c>
      <c r="C67" s="136"/>
    </row>
    <row r="68" spans="1:3" ht="56.1">
      <c r="A68" s="143" t="s">
        <v>389</v>
      </c>
      <c r="B68" s="420" t="s">
        <v>390</v>
      </c>
      <c r="C68" s="136"/>
    </row>
    <row r="69" spans="1:3">
      <c r="A69" s="143"/>
      <c r="B69" s="429" t="s">
        <v>391</v>
      </c>
      <c r="C69" s="136"/>
    </row>
    <row r="70" spans="1:3" s="58" customFormat="1" ht="42">
      <c r="A70" s="138"/>
      <c r="B70" s="430" t="s">
        <v>392</v>
      </c>
      <c r="C70" s="146"/>
    </row>
    <row r="71" spans="1:3" s="58" customFormat="1">
      <c r="A71" s="257"/>
      <c r="B71" s="431"/>
      <c r="C71" s="146"/>
    </row>
    <row r="72" spans="1:3" ht="46.5" customHeight="1">
      <c r="A72" s="147"/>
      <c r="B72" s="432"/>
      <c r="C72" s="146"/>
    </row>
    <row r="73" spans="1:3" ht="46.5" customHeight="1">
      <c r="A73" s="147"/>
      <c r="B73" s="433"/>
      <c r="C73" s="146"/>
    </row>
    <row r="74" spans="1:3">
      <c r="A74" s="147"/>
      <c r="B74" s="144"/>
      <c r="C74" s="146"/>
    </row>
    <row r="75" spans="1:3">
      <c r="A75" s="257" t="s">
        <v>393</v>
      </c>
      <c r="B75" s="434"/>
      <c r="C75" s="146"/>
    </row>
    <row r="76" spans="1:3">
      <c r="B76" s="251"/>
    </row>
    <row r="77" spans="1:3">
      <c r="A77" s="143" t="s">
        <v>387</v>
      </c>
      <c r="B77" s="420" t="s">
        <v>394</v>
      </c>
      <c r="C77" s="136"/>
    </row>
    <row r="78" spans="1:3">
      <c r="B78" s="251" t="s">
        <v>395</v>
      </c>
      <c r="C78" s="146"/>
    </row>
    <row r="79" spans="1:3">
      <c r="B79" s="251"/>
    </row>
    <row r="80" spans="1:3">
      <c r="A80" s="137">
        <v>3.8</v>
      </c>
      <c r="B80" s="425" t="s">
        <v>396</v>
      </c>
      <c r="C80" s="136"/>
    </row>
    <row r="81" spans="1:3">
      <c r="A81" s="143" t="s">
        <v>397</v>
      </c>
      <c r="B81" s="420" t="s">
        <v>398</v>
      </c>
      <c r="C81" s="136"/>
    </row>
    <row r="82" spans="1:3">
      <c r="B82" s="251" t="s">
        <v>399</v>
      </c>
      <c r="C82" s="146"/>
    </row>
    <row r="83" spans="1:3">
      <c r="B83" s="251" t="s">
        <v>400</v>
      </c>
      <c r="C83" s="146"/>
    </row>
    <row r="84" spans="1:3">
      <c r="B84" s="251" t="s">
        <v>401</v>
      </c>
      <c r="C84" s="146"/>
    </row>
    <row r="85" spans="1:3">
      <c r="B85" s="251" t="s">
        <v>402</v>
      </c>
      <c r="C85" s="146"/>
    </row>
    <row r="86" spans="1:3">
      <c r="B86" s="251" t="s">
        <v>403</v>
      </c>
    </row>
    <row r="87" spans="1:3">
      <c r="B87" s="144"/>
    </row>
    <row r="88" spans="1:3" ht="42">
      <c r="A88" s="252" t="s">
        <v>404</v>
      </c>
      <c r="B88" s="435" t="s">
        <v>405</v>
      </c>
    </row>
    <row r="89" spans="1:3">
      <c r="A89" s="254"/>
      <c r="B89" s="436" t="s">
        <v>116</v>
      </c>
    </row>
    <row r="90" spans="1:3">
      <c r="A90" s="253"/>
      <c r="B90" s="160"/>
    </row>
    <row r="91" spans="1:3">
      <c r="A91" s="253"/>
      <c r="B91" s="160"/>
    </row>
    <row r="92" spans="1:3">
      <c r="A92" s="253"/>
      <c r="B92" s="437"/>
    </row>
    <row r="93" spans="1:3">
      <c r="A93" s="137">
        <v>3.9</v>
      </c>
      <c r="B93" s="425" t="s">
        <v>406</v>
      </c>
      <c r="C93" s="136"/>
    </row>
    <row r="94" spans="1:3" ht="117" customHeight="1">
      <c r="B94" s="438" t="s">
        <v>407</v>
      </c>
      <c r="C94" s="146"/>
    </row>
    <row r="95" spans="1:3">
      <c r="B95" s="251"/>
    </row>
    <row r="96" spans="1:3">
      <c r="B96" s="251"/>
    </row>
    <row r="97" spans="1:3">
      <c r="A97" s="148">
        <v>3.1</v>
      </c>
      <c r="B97" s="425" t="s">
        <v>408</v>
      </c>
      <c r="C97" s="136"/>
    </row>
    <row r="98" spans="1:3" ht="27.95">
      <c r="A98" s="143"/>
      <c r="B98" s="251" t="s">
        <v>409</v>
      </c>
    </row>
    <row r="99" spans="1:3">
      <c r="A99" s="143" t="s">
        <v>410</v>
      </c>
      <c r="B99" s="420" t="s">
        <v>411</v>
      </c>
      <c r="C99" s="136"/>
    </row>
    <row r="100" spans="1:3" ht="27.95">
      <c r="A100" s="147" t="s">
        <v>412</v>
      </c>
      <c r="B100" s="251"/>
    </row>
    <row r="101" spans="1:3">
      <c r="A101" s="147"/>
      <c r="B101" s="251"/>
    </row>
    <row r="102" spans="1:3" ht="27.95">
      <c r="A102" s="147" t="s">
        <v>413</v>
      </c>
      <c r="B102" s="251"/>
    </row>
    <row r="103" spans="1:3">
      <c r="A103" s="147" t="s">
        <v>414</v>
      </c>
      <c r="B103" s="251"/>
    </row>
    <row r="104" spans="1:3">
      <c r="B104" s="251"/>
    </row>
    <row r="105" spans="1:3">
      <c r="A105" s="147"/>
      <c r="B105" s="251"/>
    </row>
    <row r="106" spans="1:3">
      <c r="A106" s="147"/>
      <c r="B106" s="251"/>
    </row>
    <row r="107" spans="1:3">
      <c r="B107" s="251"/>
    </row>
    <row r="108" spans="1:3">
      <c r="A108" s="148">
        <v>3.11</v>
      </c>
      <c r="B108" s="439" t="s">
        <v>415</v>
      </c>
      <c r="C108" s="136"/>
    </row>
    <row r="109" spans="1:3" ht="140.1">
      <c r="A109" s="143"/>
      <c r="B109" s="440" t="s">
        <v>416</v>
      </c>
    </row>
    <row r="110" spans="1:3" ht="27.95">
      <c r="A110" s="143"/>
      <c r="B110" s="440" t="s">
        <v>417</v>
      </c>
    </row>
    <row r="111" spans="1:3" ht="69.95" hidden="1">
      <c r="A111" s="147" t="s">
        <v>418</v>
      </c>
      <c r="B111" s="440" t="s">
        <v>419</v>
      </c>
    </row>
  </sheetData>
  <phoneticPr fontId="6" type="noConversion"/>
  <conditionalFormatting sqref="B70 B78 B89:B91">
    <cfRule type="expression" dxfId="2" priority="1" stopIfTrue="1">
      <formula>ISNUMBER(SEARCH("Closed",$I70))</formula>
    </cfRule>
    <cfRule type="expression" dxfId="1" priority="2" stopIfTrue="1">
      <formula>IF($B70="Minor", TRUE, FALSE)</formula>
    </cfRule>
    <cfRule type="expression" dxfId="0" priority="3" stopIfTrue="1">
      <formula>IF(OR($B70="Major",$B70="Pre-Condition"), TRUE, FALSE)</formula>
    </cfRule>
  </conditionalFormatting>
  <dataValidations count="1">
    <dataValidation type="list" allowBlank="1" showInputMessage="1" showErrorMessage="1" sqref="B70 B89:B91 B78" xr:uid="{7BC9F637-7D88-40DB-AE92-66276B4F9F9C}">
      <formula1>$M$1:$M$3</formula1>
    </dataValidation>
  </dataValidations>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CC4CA-BF22-42C9-8426-328D891D41BC}">
  <dimension ref="A1:C33"/>
  <sheetViews>
    <sheetView view="pageBreakPreview" zoomScaleNormal="100" zoomScaleSheetLayoutView="100" workbookViewId="0">
      <selection activeCell="B1" sqref="B1"/>
    </sheetView>
  </sheetViews>
  <sheetFormatPr defaultColWidth="9.140625" defaultRowHeight="14.1"/>
  <cols>
    <col min="1" max="1" width="6.85546875" style="143" customWidth="1"/>
    <col min="2" max="2" width="79.140625" style="250" customWidth="1"/>
    <col min="3" max="3" width="2.42578125" style="250" customWidth="1"/>
    <col min="4" max="16384" width="9.140625" style="48"/>
  </cols>
  <sheetData>
    <row r="1" spans="1:3" ht="27.95">
      <c r="A1" s="135">
        <v>5</v>
      </c>
      <c r="B1" s="150" t="s">
        <v>420</v>
      </c>
      <c r="C1" s="54"/>
    </row>
    <row r="2" spans="1:3" ht="27.95">
      <c r="A2" s="137">
        <v>5.3</v>
      </c>
      <c r="B2" s="142" t="s">
        <v>421</v>
      </c>
      <c r="C2" s="54"/>
    </row>
    <row r="3" spans="1:3">
      <c r="A3" s="252" t="s">
        <v>422</v>
      </c>
      <c r="B3" s="139" t="s">
        <v>423</v>
      </c>
      <c r="C3" s="55"/>
    </row>
    <row r="4" spans="1:3">
      <c r="B4" s="144" t="s">
        <v>424</v>
      </c>
      <c r="C4" s="55"/>
    </row>
    <row r="5" spans="1:3">
      <c r="B5" s="543"/>
      <c r="C5" s="55"/>
    </row>
    <row r="6" spans="1:3" ht="27.95">
      <c r="B6" s="96" t="s">
        <v>425</v>
      </c>
      <c r="C6" s="55"/>
    </row>
    <row r="7" spans="1:3">
      <c r="B7" s="544"/>
      <c r="C7" s="55"/>
    </row>
    <row r="8" spans="1:3" ht="27.95">
      <c r="B8" s="96" t="s">
        <v>426</v>
      </c>
      <c r="C8" s="55"/>
    </row>
    <row r="9" spans="1:3">
      <c r="B9" s="545" t="s">
        <v>427</v>
      </c>
      <c r="C9" s="55"/>
    </row>
    <row r="10" spans="1:3">
      <c r="A10" s="252" t="s">
        <v>428</v>
      </c>
      <c r="B10" s="139" t="s">
        <v>429</v>
      </c>
      <c r="C10" s="54"/>
    </row>
    <row r="11" spans="1:3" ht="27.95">
      <c r="B11" s="96" t="s">
        <v>430</v>
      </c>
      <c r="C11" s="55"/>
    </row>
    <row r="12" spans="1:3" ht="27.95">
      <c r="A12" s="138"/>
      <c r="B12" s="546" t="s">
        <v>431</v>
      </c>
    </row>
    <row r="13" spans="1:3">
      <c r="A13" s="138"/>
      <c r="B13" s="251"/>
    </row>
    <row r="14" spans="1:3">
      <c r="B14" s="98"/>
      <c r="C14" s="55"/>
    </row>
    <row r="15" spans="1:3" ht="42">
      <c r="A15" s="258">
        <v>5.4</v>
      </c>
      <c r="B15" s="259" t="s">
        <v>432</v>
      </c>
      <c r="C15" s="53"/>
    </row>
    <row r="16" spans="1:3" ht="42">
      <c r="A16" s="252" t="s">
        <v>305</v>
      </c>
      <c r="B16" s="249" t="s">
        <v>433</v>
      </c>
      <c r="C16" s="53"/>
    </row>
    <row r="17" spans="1:3">
      <c r="B17" s="144" t="s">
        <v>434</v>
      </c>
      <c r="C17" s="53"/>
    </row>
    <row r="18" spans="1:3">
      <c r="B18" s="547"/>
      <c r="C18" s="53"/>
    </row>
    <row r="19" spans="1:3">
      <c r="B19" s="98"/>
      <c r="C19" s="51"/>
    </row>
    <row r="20" spans="1:3">
      <c r="A20" s="252" t="s">
        <v>435</v>
      </c>
      <c r="B20" s="139" t="s">
        <v>423</v>
      </c>
      <c r="C20" s="51"/>
    </row>
    <row r="21" spans="1:3">
      <c r="B21" s="144" t="s">
        <v>424</v>
      </c>
    </row>
    <row r="22" spans="1:3" ht="27.95">
      <c r="B22" s="96" t="s">
        <v>425</v>
      </c>
    </row>
    <row r="23" spans="1:3">
      <c r="A23" s="138"/>
      <c r="B23" s="546"/>
    </row>
    <row r="24" spans="1:3">
      <c r="A24" s="138"/>
      <c r="B24" s="251"/>
    </row>
    <row r="25" spans="1:3">
      <c r="B25" s="98"/>
    </row>
    <row r="26" spans="1:3" ht="42">
      <c r="A26" s="258" t="s">
        <v>436</v>
      </c>
      <c r="B26" s="259" t="s">
        <v>437</v>
      </c>
      <c r="C26" s="53"/>
    </row>
    <row r="27" spans="1:3">
      <c r="A27" s="252" t="s">
        <v>438</v>
      </c>
      <c r="B27" s="139" t="s">
        <v>439</v>
      </c>
      <c r="C27" s="53"/>
    </row>
    <row r="28" spans="1:3">
      <c r="B28" s="144" t="s">
        <v>424</v>
      </c>
      <c r="C28" s="53"/>
    </row>
    <row r="29" spans="1:3">
      <c r="B29" s="544"/>
      <c r="C29" s="53"/>
    </row>
    <row r="30" spans="1:3">
      <c r="B30" s="98"/>
      <c r="C30" s="51"/>
    </row>
    <row r="31" spans="1:3">
      <c r="B31" s="98"/>
      <c r="C31" s="51"/>
    </row>
    <row r="32" spans="1:3">
      <c r="A32" s="138"/>
      <c r="B32" s="251"/>
    </row>
    <row r="33" spans="2:2">
      <c r="B33" s="98"/>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69A81-015F-4AAE-B398-562CC7568380}">
  <dimension ref="A1:C80"/>
  <sheetViews>
    <sheetView view="pageBreakPreview" topLeftCell="A72" zoomScaleNormal="100" zoomScaleSheetLayoutView="100" workbookViewId="0"/>
  </sheetViews>
  <sheetFormatPr defaultColWidth="9" defaultRowHeight="14.1"/>
  <cols>
    <col min="1" max="1" width="7.140625" style="168" customWidth="1"/>
    <col min="2" max="2" width="80.42578125" style="55" customWidth="1"/>
    <col min="3" max="3" width="2" style="55" customWidth="1"/>
    <col min="4" max="16384" width="9" style="32"/>
  </cols>
  <sheetData>
    <row r="1" spans="1:3" ht="27.95">
      <c r="A1" s="149">
        <v>6</v>
      </c>
      <c r="B1" s="150" t="s">
        <v>440</v>
      </c>
      <c r="C1" s="136"/>
    </row>
    <row r="2" spans="1:3">
      <c r="A2" s="151">
        <v>6.1</v>
      </c>
      <c r="B2" s="152" t="s">
        <v>441</v>
      </c>
      <c r="C2" s="136"/>
    </row>
    <row r="3" spans="1:3">
      <c r="A3" s="151"/>
      <c r="B3" s="153"/>
      <c r="C3" s="140"/>
    </row>
    <row r="4" spans="1:3">
      <c r="A4" s="151"/>
      <c r="B4" s="158" t="s">
        <v>339</v>
      </c>
      <c r="C4" s="140"/>
    </row>
    <row r="5" spans="1:3" ht="30.6" customHeight="1">
      <c r="A5" s="151"/>
      <c r="B5" s="157" t="s">
        <v>442</v>
      </c>
      <c r="C5" s="140"/>
    </row>
    <row r="6" spans="1:3">
      <c r="A6" s="151"/>
      <c r="B6" s="157" t="s">
        <v>443</v>
      </c>
      <c r="C6" s="140"/>
    </row>
    <row r="7" spans="1:3" ht="27.95">
      <c r="A7" s="151"/>
      <c r="B7" s="157" t="s">
        <v>444</v>
      </c>
      <c r="C7" s="140"/>
    </row>
    <row r="8" spans="1:3">
      <c r="A8" s="151"/>
      <c r="B8" s="157" t="s">
        <v>445</v>
      </c>
      <c r="C8" s="140"/>
    </row>
    <row r="9" spans="1:3">
      <c r="A9" s="151"/>
      <c r="B9" s="157" t="s">
        <v>446</v>
      </c>
      <c r="C9" s="140"/>
    </row>
    <row r="10" spans="1:3" ht="27.95">
      <c r="A10" s="151"/>
      <c r="B10" s="157" t="s">
        <v>447</v>
      </c>
      <c r="C10" s="140"/>
    </row>
    <row r="11" spans="1:3">
      <c r="A11" s="151"/>
      <c r="B11" s="274"/>
      <c r="C11" s="140"/>
    </row>
    <row r="12" spans="1:3">
      <c r="A12" s="151" t="s">
        <v>448</v>
      </c>
      <c r="B12" s="48" t="s">
        <v>449</v>
      </c>
      <c r="C12" s="140"/>
    </row>
    <row r="13" spans="1:3">
      <c r="A13" s="151"/>
      <c r="B13" s="48"/>
      <c r="C13" s="140"/>
    </row>
    <row r="14" spans="1:3">
      <c r="A14" s="151" t="s">
        <v>450</v>
      </c>
      <c r="B14" s="48" t="s">
        <v>451</v>
      </c>
      <c r="C14" s="140"/>
    </row>
    <row r="15" spans="1:3">
      <c r="A15" s="151"/>
      <c r="B15" s="32"/>
      <c r="C15" s="140"/>
    </row>
    <row r="16" spans="1:3">
      <c r="A16" s="151">
        <v>6.2</v>
      </c>
      <c r="B16" s="155" t="s">
        <v>452</v>
      </c>
      <c r="C16" s="136"/>
    </row>
    <row r="17" spans="1:3" ht="33.75" customHeight="1">
      <c r="A17" s="151"/>
      <c r="B17" s="98" t="s">
        <v>453</v>
      </c>
      <c r="C17" s="140"/>
    </row>
    <row r="18" spans="1:3" ht="14.25" customHeight="1">
      <c r="A18" s="151"/>
      <c r="B18" s="98">
        <v>5</v>
      </c>
      <c r="C18" s="140"/>
    </row>
    <row r="19" spans="1:3" ht="15" customHeight="1">
      <c r="A19" s="151"/>
      <c r="B19" s="154"/>
      <c r="C19" s="140"/>
    </row>
    <row r="20" spans="1:3">
      <c r="A20" s="151">
        <v>6.3</v>
      </c>
      <c r="B20" s="155" t="s">
        <v>454</v>
      </c>
      <c r="C20" s="136"/>
    </row>
    <row r="21" spans="1:3">
      <c r="A21" s="151"/>
      <c r="B21" s="156" t="s">
        <v>455</v>
      </c>
      <c r="C21" s="136"/>
    </row>
    <row r="22" spans="1:3" ht="56.1">
      <c r="A22" s="151"/>
      <c r="B22" s="426" t="s">
        <v>363</v>
      </c>
      <c r="C22" s="140"/>
    </row>
    <row r="23" spans="1:3">
      <c r="A23" s="151"/>
      <c r="B23" s="157"/>
      <c r="C23" s="140"/>
    </row>
    <row r="24" spans="1:3">
      <c r="A24" s="151"/>
      <c r="B24" s="157"/>
      <c r="C24" s="140"/>
    </row>
    <row r="25" spans="1:3">
      <c r="A25" s="151"/>
      <c r="B25" s="157" t="s">
        <v>456</v>
      </c>
      <c r="C25" s="140"/>
    </row>
    <row r="26" spans="1:3">
      <c r="A26" s="151"/>
      <c r="B26" s="157"/>
      <c r="C26" s="140"/>
    </row>
    <row r="27" spans="1:3">
      <c r="A27" s="151" t="s">
        <v>457</v>
      </c>
      <c r="B27" s="158" t="s">
        <v>366</v>
      </c>
      <c r="C27" s="136"/>
    </row>
    <row r="28" spans="1:3">
      <c r="A28" s="151"/>
      <c r="B28" s="157" t="s">
        <v>22</v>
      </c>
      <c r="C28" s="140"/>
    </row>
    <row r="29" spans="1:3">
      <c r="A29" s="151"/>
      <c r="B29" s="154"/>
      <c r="C29" s="140"/>
    </row>
    <row r="30" spans="1:3">
      <c r="A30" s="151">
        <v>6.4</v>
      </c>
      <c r="B30" s="155" t="s">
        <v>458</v>
      </c>
      <c r="C30" s="136"/>
    </row>
    <row r="31" spans="1:3" ht="153.94999999999999">
      <c r="A31" s="151" t="s">
        <v>459</v>
      </c>
      <c r="B31" s="139" t="s">
        <v>388</v>
      </c>
      <c r="C31" s="136"/>
    </row>
    <row r="32" spans="1:3" ht="56.1">
      <c r="A32" s="151" t="s">
        <v>309</v>
      </c>
      <c r="B32" s="139" t="s">
        <v>390</v>
      </c>
      <c r="C32" s="136"/>
    </row>
    <row r="33" spans="1:3">
      <c r="A33" s="151"/>
      <c r="B33" s="305"/>
      <c r="C33" s="136"/>
    </row>
    <row r="34" spans="1:3">
      <c r="A34" s="151"/>
      <c r="B34" s="305"/>
      <c r="C34" s="136"/>
    </row>
    <row r="35" spans="1:3">
      <c r="A35" s="151"/>
      <c r="B35" s="159"/>
      <c r="C35" s="145"/>
    </row>
    <row r="36" spans="1:3">
      <c r="A36" s="151"/>
      <c r="B36" s="160"/>
      <c r="C36" s="145"/>
    </row>
    <row r="37" spans="1:3">
      <c r="A37" s="151"/>
      <c r="B37" s="161" t="s">
        <v>460</v>
      </c>
      <c r="C37" s="162"/>
    </row>
    <row r="38" spans="1:3">
      <c r="A38" s="151"/>
      <c r="B38" s="160"/>
      <c r="C38" s="145"/>
    </row>
    <row r="39" spans="1:3" ht="69.95">
      <c r="A39" s="151"/>
      <c r="B39" s="436" t="s">
        <v>461</v>
      </c>
      <c r="C39" s="145"/>
    </row>
    <row r="40" spans="1:3">
      <c r="A40" s="151"/>
      <c r="B40" s="157" t="s">
        <v>462</v>
      </c>
      <c r="C40" s="146"/>
    </row>
    <row r="41" spans="1:3">
      <c r="A41" s="151"/>
      <c r="B41" s="163"/>
      <c r="C41" s="146"/>
    </row>
    <row r="42" spans="1:3">
      <c r="A42" s="151" t="s">
        <v>463</v>
      </c>
      <c r="B42" s="158" t="s">
        <v>464</v>
      </c>
      <c r="C42" s="146"/>
    </row>
    <row r="43" spans="1:3" ht="84">
      <c r="A43" s="151"/>
      <c r="B43" s="154" t="s">
        <v>465</v>
      </c>
      <c r="C43" s="140"/>
    </row>
    <row r="44" spans="1:3">
      <c r="A44" s="151">
        <v>6.5</v>
      </c>
      <c r="B44" s="155" t="s">
        <v>466</v>
      </c>
      <c r="C44" s="136"/>
    </row>
    <row r="45" spans="1:3">
      <c r="A45" s="151"/>
      <c r="B45" s="153" t="s">
        <v>467</v>
      </c>
      <c r="C45" s="136"/>
    </row>
    <row r="46" spans="1:3">
      <c r="A46" s="151"/>
      <c r="B46" s="157" t="s">
        <v>400</v>
      </c>
      <c r="C46" s="136"/>
    </row>
    <row r="47" spans="1:3">
      <c r="A47" s="151"/>
      <c r="B47" s="157" t="s">
        <v>468</v>
      </c>
      <c r="C47" s="136"/>
    </row>
    <row r="48" spans="1:3">
      <c r="A48" s="151"/>
      <c r="B48" s="157" t="s">
        <v>469</v>
      </c>
      <c r="C48" s="136"/>
    </row>
    <row r="49" spans="1:3">
      <c r="A49" s="151"/>
      <c r="B49" s="163" t="s">
        <v>470</v>
      </c>
      <c r="C49" s="140"/>
    </row>
    <row r="50" spans="1:3">
      <c r="A50" s="151"/>
      <c r="B50" s="157"/>
      <c r="C50" s="140"/>
    </row>
    <row r="51" spans="1:3">
      <c r="A51" s="151">
        <v>6.6</v>
      </c>
      <c r="B51" s="155" t="s">
        <v>471</v>
      </c>
      <c r="C51" s="136"/>
    </row>
    <row r="52" spans="1:3" ht="27.95">
      <c r="A52" s="151"/>
      <c r="B52" s="157" t="s">
        <v>472</v>
      </c>
      <c r="C52" s="140"/>
    </row>
    <row r="53" spans="1:3">
      <c r="A53" s="151"/>
      <c r="B53" s="154"/>
      <c r="C53" s="140"/>
    </row>
    <row r="54" spans="1:3">
      <c r="A54" s="151">
        <v>6.7</v>
      </c>
      <c r="B54" s="155" t="s">
        <v>375</v>
      </c>
      <c r="C54" s="136"/>
    </row>
    <row r="55" spans="1:3">
      <c r="A55" s="151"/>
      <c r="B55" s="150" t="s">
        <v>473</v>
      </c>
      <c r="C55" s="136"/>
    </row>
    <row r="56" spans="1:3" ht="27.95">
      <c r="A56" s="151"/>
      <c r="B56" s="157" t="s">
        <v>474</v>
      </c>
      <c r="C56" s="146"/>
    </row>
    <row r="57" spans="1:3" ht="27.95">
      <c r="A57" s="151"/>
      <c r="B57" s="157" t="s">
        <v>475</v>
      </c>
      <c r="C57" s="146"/>
    </row>
    <row r="58" spans="1:3" ht="42">
      <c r="A58" s="151"/>
      <c r="B58" s="157" t="s">
        <v>476</v>
      </c>
      <c r="C58" s="146"/>
    </row>
    <row r="59" spans="1:3" ht="27.95">
      <c r="A59" s="151"/>
      <c r="B59" s="157" t="s">
        <v>477</v>
      </c>
      <c r="C59" s="140"/>
    </row>
    <row r="60" spans="1:3" ht="27.95">
      <c r="A60" s="151"/>
      <c r="B60" s="157" t="s">
        <v>478</v>
      </c>
      <c r="C60" s="140"/>
    </row>
    <row r="61" spans="1:3" ht="27.95">
      <c r="A61" s="151"/>
      <c r="B61" s="157" t="s">
        <v>479</v>
      </c>
      <c r="C61" s="140"/>
    </row>
    <row r="62" spans="1:3" ht="42">
      <c r="A62" s="151"/>
      <c r="B62" s="157" t="s">
        <v>480</v>
      </c>
      <c r="C62" s="140"/>
    </row>
    <row r="63" spans="1:3" ht="27.95">
      <c r="A63" s="151"/>
      <c r="B63" s="157" t="s">
        <v>481</v>
      </c>
      <c r="C63" s="140"/>
    </row>
    <row r="64" spans="1:3">
      <c r="A64" s="151"/>
      <c r="B64" s="154"/>
      <c r="C64" s="140"/>
    </row>
    <row r="65" spans="1:3">
      <c r="A65" s="165" t="s">
        <v>482</v>
      </c>
      <c r="B65" s="155" t="s">
        <v>483</v>
      </c>
      <c r="C65" s="136"/>
    </row>
    <row r="66" spans="1:3" ht="42">
      <c r="A66" s="151"/>
      <c r="B66" s="153" t="s">
        <v>484</v>
      </c>
      <c r="C66" s="146"/>
    </row>
    <row r="67" spans="1:3">
      <c r="A67" s="151"/>
      <c r="B67" s="154"/>
      <c r="C67" s="140"/>
    </row>
    <row r="68" spans="1:3" ht="42">
      <c r="A68" s="151">
        <v>6.9</v>
      </c>
      <c r="B68" s="155" t="s">
        <v>485</v>
      </c>
      <c r="C68" s="136"/>
    </row>
    <row r="69" spans="1:3" ht="27.95">
      <c r="A69" s="151"/>
      <c r="B69" s="153" t="s">
        <v>486</v>
      </c>
      <c r="C69" s="146"/>
    </row>
    <row r="70" spans="1:3">
      <c r="A70" s="151"/>
      <c r="B70" s="154"/>
      <c r="C70" s="140"/>
    </row>
    <row r="71" spans="1:3">
      <c r="A71" s="151" t="s">
        <v>487</v>
      </c>
      <c r="B71" s="155" t="s">
        <v>488</v>
      </c>
      <c r="C71" s="136"/>
    </row>
    <row r="72" spans="1:3" ht="56.1">
      <c r="A72" s="151"/>
      <c r="B72" s="153" t="s">
        <v>489</v>
      </c>
      <c r="C72" s="140"/>
    </row>
    <row r="73" spans="1:3">
      <c r="A73" s="151"/>
      <c r="B73" s="154"/>
      <c r="C73" s="140"/>
    </row>
    <row r="74" spans="1:3">
      <c r="A74" s="151">
        <v>6.11</v>
      </c>
      <c r="B74" s="155" t="s">
        <v>490</v>
      </c>
      <c r="C74" s="136"/>
    </row>
    <row r="75" spans="1:3" ht="27.95">
      <c r="A75" s="151"/>
      <c r="B75" s="153" t="s">
        <v>491</v>
      </c>
      <c r="C75" s="140"/>
    </row>
    <row r="76" spans="1:3">
      <c r="A76" s="151" t="s">
        <v>410</v>
      </c>
      <c r="B76" s="158" t="s">
        <v>411</v>
      </c>
      <c r="C76" s="136"/>
    </row>
    <row r="77" spans="1:3" ht="24.95">
      <c r="A77" s="166" t="s">
        <v>412</v>
      </c>
      <c r="B77" s="157"/>
      <c r="C77" s="140"/>
    </row>
    <row r="78" spans="1:3">
      <c r="A78" s="166" t="s">
        <v>492</v>
      </c>
      <c r="B78" s="157"/>
      <c r="C78" s="140"/>
    </row>
    <row r="79" spans="1:3">
      <c r="A79" s="166"/>
      <c r="B79" s="157"/>
      <c r="C79" s="140"/>
    </row>
    <row r="80" spans="1:3">
      <c r="A80" s="167" t="s">
        <v>414</v>
      </c>
      <c r="B80" s="154"/>
      <c r="C80" s="140"/>
    </row>
  </sheetData>
  <phoneticPr fontId="6"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FC0B-2C73-4D0C-B4F9-D2B5CEF505B3}">
  <dimension ref="A1:C79"/>
  <sheetViews>
    <sheetView view="pageBreakPreview" zoomScaleNormal="100" workbookViewId="0">
      <selection activeCell="A21" sqref="A21:IV23"/>
    </sheetView>
  </sheetViews>
  <sheetFormatPr defaultColWidth="9" defaultRowHeight="14.1"/>
  <cols>
    <col min="1" max="1" width="7.140625" style="168" customWidth="1"/>
    <col min="2" max="2" width="80.42578125" style="55" customWidth="1"/>
    <col min="3" max="3" width="2.42578125" style="55" customWidth="1"/>
    <col min="4" max="16384" width="9" style="32"/>
  </cols>
  <sheetData>
    <row r="1" spans="1:3" ht="27.95">
      <c r="A1" s="149">
        <v>7</v>
      </c>
      <c r="B1" s="150" t="s">
        <v>493</v>
      </c>
      <c r="C1" s="54"/>
    </row>
    <row r="2" spans="1:3">
      <c r="A2" s="151">
        <v>7.1</v>
      </c>
      <c r="B2" s="152" t="s">
        <v>441</v>
      </c>
      <c r="C2" s="54"/>
    </row>
    <row r="3" spans="1:3">
      <c r="A3" s="151"/>
      <c r="B3" s="153"/>
    </row>
    <row r="4" spans="1:3">
      <c r="A4" s="151"/>
      <c r="B4" s="139" t="s">
        <v>339</v>
      </c>
    </row>
    <row r="5" spans="1:3">
      <c r="A5" s="151"/>
      <c r="B5" s="141" t="s">
        <v>494</v>
      </c>
    </row>
    <row r="6" spans="1:3">
      <c r="A6" s="151"/>
      <c r="B6" s="141" t="s">
        <v>495</v>
      </c>
    </row>
    <row r="7" spans="1:3">
      <c r="A7" s="151"/>
      <c r="B7" s="141" t="s">
        <v>496</v>
      </c>
    </row>
    <row r="8" spans="1:3">
      <c r="A8" s="151"/>
      <c r="B8" s="141" t="s">
        <v>497</v>
      </c>
    </row>
    <row r="9" spans="1:3">
      <c r="A9" s="151"/>
      <c r="B9" s="141" t="s">
        <v>497</v>
      </c>
    </row>
    <row r="10" spans="1:3">
      <c r="A10" s="151"/>
      <c r="B10" s="141" t="s">
        <v>498</v>
      </c>
    </row>
    <row r="11" spans="1:3">
      <c r="A11" s="151"/>
      <c r="B11" s="141" t="s">
        <v>499</v>
      </c>
    </row>
    <row r="12" spans="1:3">
      <c r="A12" s="151"/>
      <c r="B12" s="141" t="s">
        <v>500</v>
      </c>
    </row>
    <row r="13" spans="1:3">
      <c r="A13" s="151"/>
      <c r="B13" s="141"/>
    </row>
    <row r="14" spans="1:3">
      <c r="A14" s="151" t="s">
        <v>501</v>
      </c>
      <c r="B14" s="32" t="s">
        <v>357</v>
      </c>
    </row>
    <row r="15" spans="1:3">
      <c r="A15" s="151"/>
      <c r="B15" s="32"/>
    </row>
    <row r="16" spans="1:3">
      <c r="A16" s="151" t="s">
        <v>502</v>
      </c>
      <c r="B16" s="32" t="s">
        <v>360</v>
      </c>
    </row>
    <row r="17" spans="1:3">
      <c r="A17" s="151"/>
      <c r="B17" s="157"/>
    </row>
    <row r="18" spans="1:3">
      <c r="A18" s="151">
        <v>7.2</v>
      </c>
      <c r="B18" s="155" t="s">
        <v>452</v>
      </c>
      <c r="C18" s="54"/>
    </row>
    <row r="19" spans="1:3" ht="48.75" customHeight="1">
      <c r="A19" s="151"/>
      <c r="B19" s="169" t="s">
        <v>503</v>
      </c>
    </row>
    <row r="20" spans="1:3" ht="15.75" customHeight="1">
      <c r="A20" s="151"/>
      <c r="B20" s="274"/>
    </row>
    <row r="21" spans="1:3">
      <c r="A21" s="151"/>
      <c r="B21" s="154"/>
    </row>
    <row r="22" spans="1:3">
      <c r="A22" s="151">
        <v>7.3</v>
      </c>
      <c r="B22" s="155" t="s">
        <v>454</v>
      </c>
      <c r="C22" s="54"/>
    </row>
    <row r="23" spans="1:3">
      <c r="A23" s="151"/>
      <c r="B23" s="156" t="s">
        <v>455</v>
      </c>
      <c r="C23" s="54"/>
    </row>
    <row r="24" spans="1:3">
      <c r="A24" s="151"/>
      <c r="B24" s="157" t="s">
        <v>504</v>
      </c>
    </row>
    <row r="25" spans="1:3">
      <c r="A25" s="151"/>
      <c r="B25" s="157" t="s">
        <v>505</v>
      </c>
    </row>
    <row r="26" spans="1:3">
      <c r="A26" s="151"/>
      <c r="B26" s="157" t="s">
        <v>506</v>
      </c>
    </row>
    <row r="27" spans="1:3">
      <c r="A27" s="151"/>
      <c r="B27" s="157" t="s">
        <v>456</v>
      </c>
    </row>
    <row r="28" spans="1:3">
      <c r="A28" s="151"/>
      <c r="B28" s="157"/>
    </row>
    <row r="29" spans="1:3">
      <c r="A29" s="151" t="s">
        <v>507</v>
      </c>
      <c r="B29" s="158" t="s">
        <v>366</v>
      </c>
      <c r="C29" s="54"/>
    </row>
    <row r="30" spans="1:3">
      <c r="A30" s="151"/>
      <c r="B30" s="157"/>
    </row>
    <row r="31" spans="1:3">
      <c r="A31" s="151"/>
      <c r="B31" s="154"/>
    </row>
    <row r="32" spans="1:3">
      <c r="A32" s="151">
        <v>7.4</v>
      </c>
      <c r="B32" s="155" t="s">
        <v>386</v>
      </c>
      <c r="C32" s="54"/>
    </row>
    <row r="33" spans="1:3" ht="153.94999999999999">
      <c r="A33" s="151" t="s">
        <v>508</v>
      </c>
      <c r="B33" s="139" t="s">
        <v>388</v>
      </c>
      <c r="C33" s="56"/>
    </row>
    <row r="34" spans="1:3" ht="56.1">
      <c r="A34" s="151" t="s">
        <v>509</v>
      </c>
      <c r="B34" s="51" t="s">
        <v>390</v>
      </c>
      <c r="C34" s="172"/>
    </row>
    <row r="35" spans="1:3">
      <c r="A35" s="151"/>
      <c r="B35" s="139"/>
      <c r="C35" s="56"/>
    </row>
    <row r="36" spans="1:3">
      <c r="A36" s="151"/>
      <c r="B36" s="161" t="s">
        <v>460</v>
      </c>
      <c r="C36" s="54"/>
    </row>
    <row r="37" spans="1:3">
      <c r="A37" s="151"/>
      <c r="B37" s="160"/>
    </row>
    <row r="38" spans="1:3" ht="69.95">
      <c r="A38" s="151"/>
      <c r="B38" s="160" t="s">
        <v>461</v>
      </c>
    </row>
    <row r="39" spans="1:3">
      <c r="A39" s="151"/>
      <c r="B39" s="163" t="s">
        <v>510</v>
      </c>
    </row>
    <row r="40" spans="1:3">
      <c r="A40" s="151"/>
      <c r="B40" s="163"/>
    </row>
    <row r="41" spans="1:3">
      <c r="A41" s="151" t="s">
        <v>511</v>
      </c>
      <c r="B41" s="158" t="s">
        <v>464</v>
      </c>
    </row>
    <row r="42" spans="1:3" ht="84">
      <c r="A42" s="151"/>
      <c r="B42" s="306" t="s">
        <v>512</v>
      </c>
    </row>
    <row r="43" spans="1:3">
      <c r="A43" s="170"/>
      <c r="B43" s="171"/>
      <c r="C43" s="51"/>
    </row>
    <row r="44" spans="1:3">
      <c r="A44" s="151" t="s">
        <v>508</v>
      </c>
      <c r="B44" s="161" t="s">
        <v>460</v>
      </c>
      <c r="C44" s="50"/>
    </row>
    <row r="45" spans="1:3">
      <c r="A45" s="151"/>
      <c r="B45" s="160"/>
      <c r="C45" s="50"/>
    </row>
    <row r="46" spans="1:3" ht="69.95">
      <c r="A46" s="151"/>
      <c r="B46" s="160" t="s">
        <v>461</v>
      </c>
      <c r="C46" s="54"/>
    </row>
    <row r="47" spans="1:3">
      <c r="A47" s="151"/>
      <c r="B47" s="163" t="s">
        <v>510</v>
      </c>
      <c r="C47" s="57"/>
    </row>
    <row r="48" spans="1:3">
      <c r="A48" s="151"/>
      <c r="B48" s="154"/>
      <c r="C48" s="57"/>
    </row>
    <row r="49" spans="1:3">
      <c r="A49" s="151">
        <v>7.5</v>
      </c>
      <c r="B49" s="155" t="s">
        <v>466</v>
      </c>
      <c r="C49" s="57"/>
    </row>
    <row r="50" spans="1:3">
      <c r="A50" s="151"/>
      <c r="B50" s="164" t="s">
        <v>513</v>
      </c>
      <c r="C50" s="50"/>
    </row>
    <row r="51" spans="1:3">
      <c r="A51" s="151"/>
      <c r="B51" s="163" t="s">
        <v>514</v>
      </c>
      <c r="C51" s="51"/>
    </row>
    <row r="52" spans="1:3">
      <c r="A52" s="151"/>
      <c r="B52" s="163" t="s">
        <v>515</v>
      </c>
      <c r="C52" s="52"/>
    </row>
    <row r="53" spans="1:3">
      <c r="A53" s="151"/>
      <c r="B53" s="163" t="s">
        <v>516</v>
      </c>
      <c r="C53" s="50"/>
    </row>
    <row r="54" spans="1:3">
      <c r="A54" s="151"/>
      <c r="B54" s="163" t="s">
        <v>517</v>
      </c>
      <c r="C54" s="54"/>
    </row>
    <row r="55" spans="1:3">
      <c r="A55" s="151"/>
      <c r="B55" s="157"/>
      <c r="C55" s="57"/>
    </row>
    <row r="56" spans="1:3">
      <c r="A56" s="151">
        <v>7.6</v>
      </c>
      <c r="B56" s="173" t="s">
        <v>471</v>
      </c>
    </row>
    <row r="57" spans="1:3" ht="27.95">
      <c r="A57" s="151"/>
      <c r="B57" s="157" t="s">
        <v>472</v>
      </c>
      <c r="C57" s="51"/>
    </row>
    <row r="58" spans="1:3">
      <c r="A58" s="151"/>
      <c r="B58" s="154"/>
      <c r="C58" s="50"/>
    </row>
    <row r="59" spans="1:3">
      <c r="A59" s="151">
        <v>7.7</v>
      </c>
      <c r="B59" s="155" t="s">
        <v>375</v>
      </c>
      <c r="C59" s="50"/>
    </row>
    <row r="60" spans="1:3" ht="27.95">
      <c r="A60" s="151"/>
      <c r="B60" s="164" t="s">
        <v>518</v>
      </c>
      <c r="C60" s="51"/>
    </row>
    <row r="61" spans="1:3" ht="27.95">
      <c r="A61" s="151"/>
      <c r="B61" s="163" t="s">
        <v>519</v>
      </c>
      <c r="C61" s="50"/>
    </row>
    <row r="62" spans="1:3">
      <c r="A62" s="151"/>
      <c r="B62" s="163" t="s">
        <v>520</v>
      </c>
      <c r="C62" s="51"/>
    </row>
    <row r="63" spans="1:3">
      <c r="A63" s="151"/>
      <c r="B63" s="157"/>
      <c r="C63" s="50"/>
    </row>
    <row r="64" spans="1:3">
      <c r="A64" s="174" t="s">
        <v>521</v>
      </c>
      <c r="B64" s="155" t="s">
        <v>483</v>
      </c>
      <c r="C64" s="50"/>
    </row>
    <row r="65" spans="1:3" ht="42">
      <c r="A65" s="151"/>
      <c r="B65" s="164" t="s">
        <v>522</v>
      </c>
      <c r="C65" s="50"/>
    </row>
    <row r="66" spans="1:3">
      <c r="A66" s="151"/>
      <c r="B66" s="154"/>
      <c r="C66" s="50"/>
    </row>
    <row r="67" spans="1:3" ht="42">
      <c r="A67" s="151">
        <v>7.9</v>
      </c>
      <c r="B67" s="155" t="s">
        <v>485</v>
      </c>
    </row>
    <row r="68" spans="1:3" ht="27.95">
      <c r="A68" s="151"/>
      <c r="B68" s="164" t="s">
        <v>486</v>
      </c>
    </row>
    <row r="69" spans="1:3">
      <c r="A69" s="151"/>
      <c r="B69" s="154"/>
    </row>
    <row r="70" spans="1:3">
      <c r="A70" s="151" t="s">
        <v>523</v>
      </c>
      <c r="B70" s="155" t="s">
        <v>488</v>
      </c>
    </row>
    <row r="71" spans="1:3" ht="56.1">
      <c r="A71" s="151"/>
      <c r="B71" s="153" t="s">
        <v>489</v>
      </c>
    </row>
    <row r="72" spans="1:3">
      <c r="A72" s="151"/>
      <c r="B72" s="154"/>
    </row>
    <row r="73" spans="1:3">
      <c r="A73" s="151">
        <v>7.11</v>
      </c>
      <c r="B73" s="155" t="s">
        <v>490</v>
      </c>
    </row>
    <row r="74" spans="1:3" ht="27.95">
      <c r="A74" s="151"/>
      <c r="B74" s="153" t="s">
        <v>491</v>
      </c>
    </row>
    <row r="75" spans="1:3">
      <c r="A75" s="151" t="s">
        <v>410</v>
      </c>
      <c r="B75" s="158" t="s">
        <v>411</v>
      </c>
    </row>
    <row r="76" spans="1:3" ht="24.95">
      <c r="A76" s="166" t="s">
        <v>412</v>
      </c>
      <c r="B76" s="157"/>
    </row>
    <row r="77" spans="1:3">
      <c r="A77" s="166" t="s">
        <v>524</v>
      </c>
      <c r="B77" s="157"/>
    </row>
    <row r="78" spans="1:3" ht="24.95">
      <c r="A78" s="166" t="s">
        <v>525</v>
      </c>
      <c r="B78" s="157"/>
    </row>
    <row r="79" spans="1:3">
      <c r="A79" s="167" t="s">
        <v>414</v>
      </c>
      <c r="B79" s="154"/>
    </row>
  </sheetData>
  <phoneticPr fontId="6"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A2C6B-3CCF-40F7-BE4E-6B7CF72818AF}">
  <dimension ref="A1:C75"/>
  <sheetViews>
    <sheetView view="pageBreakPreview" zoomScaleNormal="100" workbookViewId="0">
      <selection activeCell="A21" sqref="A21:IV23"/>
    </sheetView>
  </sheetViews>
  <sheetFormatPr defaultColWidth="9" defaultRowHeight="14.1"/>
  <cols>
    <col min="1" max="1" width="7.140625" style="168" customWidth="1"/>
    <col min="2" max="2" width="80.42578125" style="55" customWidth="1"/>
    <col min="3" max="3" width="1.42578125" style="55" customWidth="1"/>
    <col min="4" max="16384" width="9" style="32"/>
  </cols>
  <sheetData>
    <row r="1" spans="1:3" ht="27.95">
      <c r="A1" s="149">
        <v>8</v>
      </c>
      <c r="B1" s="150" t="s">
        <v>526</v>
      </c>
      <c r="C1" s="136"/>
    </row>
    <row r="2" spans="1:3">
      <c r="A2" s="151">
        <v>8.1</v>
      </c>
      <c r="B2" s="152" t="s">
        <v>441</v>
      </c>
      <c r="C2" s="136"/>
    </row>
    <row r="3" spans="1:3">
      <c r="A3" s="151"/>
      <c r="B3" s="153"/>
      <c r="C3" s="140"/>
    </row>
    <row r="4" spans="1:3">
      <c r="A4" s="151"/>
      <c r="B4" s="139" t="s">
        <v>339</v>
      </c>
      <c r="C4" s="140"/>
    </row>
    <row r="5" spans="1:3">
      <c r="A5" s="151"/>
      <c r="B5" s="141" t="s">
        <v>494</v>
      </c>
      <c r="C5" s="140"/>
    </row>
    <row r="6" spans="1:3">
      <c r="A6" s="151"/>
      <c r="B6" s="141" t="s">
        <v>495</v>
      </c>
      <c r="C6" s="140"/>
    </row>
    <row r="7" spans="1:3">
      <c r="A7" s="151"/>
      <c r="B7" s="141" t="s">
        <v>496</v>
      </c>
      <c r="C7" s="140"/>
    </row>
    <row r="8" spans="1:3">
      <c r="A8" s="151"/>
      <c r="B8" s="141" t="s">
        <v>497</v>
      </c>
      <c r="C8" s="140"/>
    </row>
    <row r="9" spans="1:3">
      <c r="A9" s="151"/>
      <c r="B9" s="141" t="s">
        <v>497</v>
      </c>
      <c r="C9" s="140"/>
    </row>
    <row r="10" spans="1:3">
      <c r="A10" s="151"/>
      <c r="B10" s="141" t="s">
        <v>498</v>
      </c>
      <c r="C10" s="140"/>
    </row>
    <row r="11" spans="1:3">
      <c r="A11" s="151"/>
      <c r="B11" s="141" t="s">
        <v>499</v>
      </c>
      <c r="C11" s="140"/>
    </row>
    <row r="12" spans="1:3">
      <c r="A12" s="151"/>
      <c r="B12" s="141" t="s">
        <v>500</v>
      </c>
      <c r="C12" s="140"/>
    </row>
    <row r="13" spans="1:3">
      <c r="A13" s="151"/>
      <c r="B13" s="141"/>
      <c r="C13" s="140"/>
    </row>
    <row r="14" spans="1:3">
      <c r="A14" s="151" t="s">
        <v>527</v>
      </c>
      <c r="B14" s="32" t="s">
        <v>357</v>
      </c>
      <c r="C14" s="140"/>
    </row>
    <row r="15" spans="1:3">
      <c r="A15" s="151"/>
      <c r="B15" s="32"/>
      <c r="C15" s="140"/>
    </row>
    <row r="16" spans="1:3">
      <c r="A16" s="151" t="s">
        <v>528</v>
      </c>
      <c r="B16" s="32" t="s">
        <v>360</v>
      </c>
      <c r="C16" s="140"/>
    </row>
    <row r="17" spans="1:3">
      <c r="A17" s="151"/>
      <c r="B17" s="154"/>
      <c r="C17" s="140"/>
    </row>
    <row r="18" spans="1:3">
      <c r="A18" s="151">
        <v>8.1999999999999993</v>
      </c>
      <c r="B18" s="155" t="s">
        <v>452</v>
      </c>
      <c r="C18" s="136"/>
    </row>
    <row r="19" spans="1:3" ht="54.75" customHeight="1">
      <c r="A19" s="151"/>
      <c r="B19" s="169" t="s">
        <v>503</v>
      </c>
      <c r="C19" s="140"/>
    </row>
    <row r="20" spans="1:3" ht="15" customHeight="1">
      <c r="A20" s="151"/>
      <c r="B20" s="274"/>
      <c r="C20" s="140"/>
    </row>
    <row r="21" spans="1:3">
      <c r="A21" s="151"/>
      <c r="B21" s="154"/>
      <c r="C21" s="140"/>
    </row>
    <row r="22" spans="1:3">
      <c r="A22" s="151">
        <v>8.3000000000000007</v>
      </c>
      <c r="B22" s="155" t="s">
        <v>454</v>
      </c>
      <c r="C22" s="136"/>
    </row>
    <row r="23" spans="1:3">
      <c r="A23" s="151"/>
      <c r="B23" s="156" t="s">
        <v>455</v>
      </c>
      <c r="C23" s="136"/>
    </row>
    <row r="24" spans="1:3">
      <c r="A24" s="151"/>
      <c r="B24" s="157" t="s">
        <v>504</v>
      </c>
      <c r="C24" s="140"/>
    </row>
    <row r="25" spans="1:3">
      <c r="A25" s="151"/>
      <c r="B25" s="157" t="s">
        <v>505</v>
      </c>
      <c r="C25" s="140"/>
    </row>
    <row r="26" spans="1:3">
      <c r="A26" s="151"/>
      <c r="B26" s="157" t="s">
        <v>506</v>
      </c>
      <c r="C26" s="140"/>
    </row>
    <row r="27" spans="1:3">
      <c r="A27" s="151"/>
      <c r="B27" s="157" t="s">
        <v>456</v>
      </c>
      <c r="C27" s="140"/>
    </row>
    <row r="28" spans="1:3">
      <c r="A28" s="151"/>
      <c r="B28" s="157"/>
      <c r="C28" s="140"/>
    </row>
    <row r="29" spans="1:3">
      <c r="A29" s="151" t="s">
        <v>529</v>
      </c>
      <c r="B29" s="158" t="s">
        <v>366</v>
      </c>
      <c r="C29" s="136"/>
    </row>
    <row r="30" spans="1:3">
      <c r="A30" s="151"/>
      <c r="B30" s="157"/>
      <c r="C30" s="140"/>
    </row>
    <row r="31" spans="1:3">
      <c r="A31" s="151"/>
      <c r="B31" s="154"/>
      <c r="C31" s="140"/>
    </row>
    <row r="32" spans="1:3">
      <c r="A32" s="151">
        <v>8.4</v>
      </c>
      <c r="B32" s="155" t="s">
        <v>386</v>
      </c>
      <c r="C32" s="145"/>
    </row>
    <row r="33" spans="1:3" ht="153.94999999999999">
      <c r="A33" s="151" t="s">
        <v>530</v>
      </c>
      <c r="B33" s="139" t="s">
        <v>388</v>
      </c>
      <c r="C33" s="162"/>
    </row>
    <row r="34" spans="1:3" ht="56.1">
      <c r="A34" s="151" t="s">
        <v>531</v>
      </c>
      <c r="B34" s="51" t="s">
        <v>390</v>
      </c>
      <c r="C34" s="145"/>
    </row>
    <row r="35" spans="1:3">
      <c r="A35" s="151"/>
      <c r="B35" s="139"/>
      <c r="C35" s="145"/>
    </row>
    <row r="36" spans="1:3">
      <c r="A36" s="151"/>
      <c r="B36" s="161" t="s">
        <v>460</v>
      </c>
      <c r="C36" s="146"/>
    </row>
    <row r="37" spans="1:3">
      <c r="A37" s="151"/>
      <c r="B37" s="160"/>
      <c r="C37" s="140"/>
    </row>
    <row r="38" spans="1:3" ht="69.95">
      <c r="A38" s="151"/>
      <c r="B38" s="160" t="s">
        <v>461</v>
      </c>
      <c r="C38" s="136"/>
    </row>
    <row r="39" spans="1:3">
      <c r="A39" s="151"/>
      <c r="B39" s="163" t="s">
        <v>510</v>
      </c>
      <c r="C39" s="140"/>
    </row>
    <row r="40" spans="1:3">
      <c r="A40" s="151"/>
      <c r="B40" s="163"/>
      <c r="C40" s="140"/>
    </row>
    <row r="41" spans="1:3">
      <c r="A41" s="151" t="s">
        <v>532</v>
      </c>
      <c r="B41" s="158" t="s">
        <v>464</v>
      </c>
      <c r="C41" s="140"/>
    </row>
    <row r="42" spans="1:3" ht="84">
      <c r="A42" s="151"/>
      <c r="B42" s="307" t="s">
        <v>512</v>
      </c>
      <c r="C42" s="140"/>
    </row>
    <row r="43" spans="1:3">
      <c r="A43" s="151"/>
      <c r="B43" s="154"/>
      <c r="C43" s="136"/>
    </row>
    <row r="44" spans="1:3">
      <c r="A44" s="151">
        <v>8.5</v>
      </c>
      <c r="B44" s="155" t="s">
        <v>466</v>
      </c>
      <c r="C44" s="146"/>
    </row>
    <row r="45" spans="1:3">
      <c r="A45" s="151"/>
      <c r="B45" s="164" t="s">
        <v>513</v>
      </c>
      <c r="C45" s="140"/>
    </row>
    <row r="46" spans="1:3">
      <c r="A46" s="151"/>
      <c r="B46" s="163" t="s">
        <v>514</v>
      </c>
      <c r="C46" s="136"/>
    </row>
    <row r="47" spans="1:3">
      <c r="A47" s="151"/>
      <c r="B47" s="163" t="s">
        <v>515</v>
      </c>
      <c r="C47" s="146"/>
    </row>
    <row r="48" spans="1:3">
      <c r="A48" s="151"/>
      <c r="B48" s="163" t="s">
        <v>516</v>
      </c>
      <c r="C48" s="140"/>
    </row>
    <row r="49" spans="1:3">
      <c r="A49" s="151"/>
      <c r="B49" s="163" t="s">
        <v>470</v>
      </c>
      <c r="C49" s="136"/>
    </row>
    <row r="50" spans="1:3">
      <c r="A50" s="151"/>
      <c r="B50" s="154"/>
      <c r="C50" s="140"/>
    </row>
    <row r="51" spans="1:3">
      <c r="A51" s="151">
        <v>8.6</v>
      </c>
      <c r="B51" s="155" t="s">
        <v>471</v>
      </c>
      <c r="C51" s="140"/>
    </row>
    <row r="52" spans="1:3" ht="27.95">
      <c r="A52" s="151"/>
      <c r="B52" s="153" t="s">
        <v>472</v>
      </c>
      <c r="C52" s="136"/>
    </row>
    <row r="53" spans="1:3">
      <c r="A53" s="151"/>
      <c r="B53" s="154"/>
      <c r="C53" s="140"/>
    </row>
    <row r="54" spans="1:3">
      <c r="A54" s="151">
        <v>8.6999999999999993</v>
      </c>
      <c r="B54" s="155" t="s">
        <v>375</v>
      </c>
      <c r="C54" s="136"/>
    </row>
    <row r="55" spans="1:3" ht="27.95">
      <c r="A55" s="151"/>
      <c r="B55" s="164" t="s">
        <v>518</v>
      </c>
      <c r="C55" s="140"/>
    </row>
    <row r="56" spans="1:3" ht="27.95">
      <c r="A56" s="151"/>
      <c r="B56" s="163" t="s">
        <v>519</v>
      </c>
      <c r="C56" s="140"/>
    </row>
    <row r="57" spans="1:3">
      <c r="A57" s="151"/>
      <c r="B57" s="163" t="s">
        <v>520</v>
      </c>
      <c r="C57" s="140"/>
    </row>
    <row r="58" spans="1:3">
      <c r="A58" s="151"/>
      <c r="B58" s="157"/>
      <c r="C58" s="140"/>
    </row>
    <row r="59" spans="1:3">
      <c r="A59" s="151"/>
      <c r="B59" s="154"/>
    </row>
    <row r="60" spans="1:3">
      <c r="A60" s="165" t="s">
        <v>533</v>
      </c>
      <c r="B60" s="155" t="s">
        <v>483</v>
      </c>
    </row>
    <row r="61" spans="1:3" ht="42">
      <c r="A61" s="151"/>
      <c r="B61" s="164" t="s">
        <v>522</v>
      </c>
    </row>
    <row r="62" spans="1:3">
      <c r="A62" s="151"/>
      <c r="B62" s="154"/>
    </row>
    <row r="63" spans="1:3" ht="42">
      <c r="A63" s="151" t="s">
        <v>534</v>
      </c>
      <c r="B63" s="155" t="s">
        <v>485</v>
      </c>
    </row>
    <row r="64" spans="1:3" ht="27.95">
      <c r="A64" s="151"/>
      <c r="B64" s="164" t="s">
        <v>486</v>
      </c>
    </row>
    <row r="65" spans="1:2">
      <c r="A65" s="151"/>
      <c r="B65" s="154"/>
    </row>
    <row r="66" spans="1:2">
      <c r="A66" s="151" t="s">
        <v>535</v>
      </c>
      <c r="B66" s="155" t="s">
        <v>488</v>
      </c>
    </row>
    <row r="67" spans="1:2" ht="56.1">
      <c r="A67" s="151"/>
      <c r="B67" s="153" t="s">
        <v>489</v>
      </c>
    </row>
    <row r="68" spans="1:2">
      <c r="A68" s="151"/>
      <c r="B68" s="154"/>
    </row>
    <row r="69" spans="1:2">
      <c r="A69" s="151">
        <v>8.11</v>
      </c>
      <c r="B69" s="155" t="s">
        <v>490</v>
      </c>
    </row>
    <row r="70" spans="1:2" ht="27.95">
      <c r="A70" s="151"/>
      <c r="B70" s="153" t="s">
        <v>491</v>
      </c>
    </row>
    <row r="71" spans="1:2">
      <c r="A71" s="151" t="s">
        <v>410</v>
      </c>
      <c r="B71" s="158" t="s">
        <v>411</v>
      </c>
    </row>
    <row r="72" spans="1:2" ht="24.95">
      <c r="A72" s="166" t="s">
        <v>412</v>
      </c>
      <c r="B72" s="157"/>
    </row>
    <row r="73" spans="1:2">
      <c r="A73" s="166"/>
      <c r="B73" s="157"/>
    </row>
    <row r="74" spans="1:2" ht="24.95">
      <c r="A74" s="166" t="s">
        <v>413</v>
      </c>
      <c r="B74" s="157"/>
    </row>
    <row r="75" spans="1:2">
      <c r="A75" s="167" t="s">
        <v>414</v>
      </c>
      <c r="B75" s="154"/>
    </row>
  </sheetData>
  <phoneticPr fontId="6"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27AFC-CBB2-46DE-92DC-9227DC92BF53}">
  <dimension ref="A1:C75"/>
  <sheetViews>
    <sheetView view="pageBreakPreview" zoomScaleNormal="100" workbookViewId="0">
      <selection activeCell="A21" sqref="A21:IV23"/>
    </sheetView>
  </sheetViews>
  <sheetFormatPr defaultColWidth="9" defaultRowHeight="14.1"/>
  <cols>
    <col min="1" max="1" width="7.140625" style="168" customWidth="1"/>
    <col min="2" max="2" width="80.42578125" style="55" customWidth="1"/>
    <col min="3" max="3" width="2" style="55" customWidth="1"/>
    <col min="4" max="16384" width="9" style="32"/>
  </cols>
  <sheetData>
    <row r="1" spans="1:3" ht="27.95">
      <c r="A1" s="149">
        <v>9</v>
      </c>
      <c r="B1" s="150" t="s">
        <v>536</v>
      </c>
      <c r="C1" s="54"/>
    </row>
    <row r="2" spans="1:3">
      <c r="A2" s="151">
        <v>9.1</v>
      </c>
      <c r="B2" s="152" t="s">
        <v>441</v>
      </c>
      <c r="C2" s="54"/>
    </row>
    <row r="3" spans="1:3">
      <c r="A3" s="151"/>
      <c r="B3" s="153"/>
    </row>
    <row r="4" spans="1:3">
      <c r="A4" s="151"/>
      <c r="B4" s="139" t="s">
        <v>339</v>
      </c>
    </row>
    <row r="5" spans="1:3">
      <c r="A5" s="151"/>
      <c r="B5" s="141" t="s">
        <v>494</v>
      </c>
    </row>
    <row r="6" spans="1:3">
      <c r="A6" s="151"/>
      <c r="B6" s="141" t="s">
        <v>495</v>
      </c>
    </row>
    <row r="7" spans="1:3">
      <c r="A7" s="151"/>
      <c r="B7" s="141" t="s">
        <v>496</v>
      </c>
    </row>
    <row r="8" spans="1:3">
      <c r="A8" s="151"/>
      <c r="B8" s="141" t="s">
        <v>497</v>
      </c>
    </row>
    <row r="9" spans="1:3">
      <c r="A9" s="151"/>
      <c r="B9" s="141" t="s">
        <v>497</v>
      </c>
    </row>
    <row r="10" spans="1:3">
      <c r="A10" s="151"/>
      <c r="B10" s="141" t="s">
        <v>498</v>
      </c>
    </row>
    <row r="11" spans="1:3">
      <c r="A11" s="151"/>
      <c r="B11" s="141" t="s">
        <v>499</v>
      </c>
    </row>
    <row r="12" spans="1:3">
      <c r="A12" s="151"/>
      <c r="B12" s="141" t="s">
        <v>500</v>
      </c>
    </row>
    <row r="13" spans="1:3">
      <c r="A13" s="151"/>
      <c r="B13" s="141"/>
    </row>
    <row r="14" spans="1:3">
      <c r="A14" s="151" t="s">
        <v>537</v>
      </c>
      <c r="B14" s="32" t="s">
        <v>357</v>
      </c>
    </row>
    <row r="15" spans="1:3">
      <c r="A15" s="151"/>
      <c r="B15" s="32"/>
    </row>
    <row r="16" spans="1:3">
      <c r="A16" s="151" t="s">
        <v>538</v>
      </c>
      <c r="B16" s="32" t="s">
        <v>360</v>
      </c>
    </row>
    <row r="17" spans="1:3">
      <c r="A17" s="151"/>
      <c r="B17" s="154"/>
    </row>
    <row r="18" spans="1:3">
      <c r="A18" s="151">
        <v>9.1999999999999993</v>
      </c>
      <c r="B18" s="155" t="s">
        <v>452</v>
      </c>
      <c r="C18" s="54"/>
    </row>
    <row r="19" spans="1:3" ht="56.25" customHeight="1">
      <c r="A19" s="151"/>
      <c r="B19" s="169" t="s">
        <v>503</v>
      </c>
    </row>
    <row r="20" spans="1:3" ht="15.75" customHeight="1">
      <c r="A20" s="151"/>
      <c r="B20" s="274"/>
    </row>
    <row r="21" spans="1:3">
      <c r="A21" s="151"/>
      <c r="B21" s="154"/>
    </row>
    <row r="22" spans="1:3">
      <c r="A22" s="151">
        <v>9.3000000000000007</v>
      </c>
      <c r="B22" s="155" t="s">
        <v>454</v>
      </c>
      <c r="C22" s="54"/>
    </row>
    <row r="23" spans="1:3">
      <c r="A23" s="151"/>
      <c r="B23" s="156" t="s">
        <v>455</v>
      </c>
      <c r="C23" s="54"/>
    </row>
    <row r="24" spans="1:3">
      <c r="A24" s="151"/>
      <c r="B24" s="157" t="s">
        <v>504</v>
      </c>
    </row>
    <row r="25" spans="1:3">
      <c r="A25" s="151"/>
      <c r="B25" s="157" t="s">
        <v>505</v>
      </c>
    </row>
    <row r="26" spans="1:3">
      <c r="A26" s="151"/>
      <c r="B26" s="157" t="s">
        <v>506</v>
      </c>
    </row>
    <row r="27" spans="1:3">
      <c r="A27" s="151"/>
      <c r="B27" s="157" t="s">
        <v>456</v>
      </c>
    </row>
    <row r="28" spans="1:3">
      <c r="A28" s="151"/>
      <c r="B28" s="157"/>
    </row>
    <row r="29" spans="1:3">
      <c r="A29" s="151" t="s">
        <v>539</v>
      </c>
      <c r="B29" s="158" t="s">
        <v>366</v>
      </c>
      <c r="C29" s="54"/>
    </row>
    <row r="30" spans="1:3">
      <c r="A30" s="151"/>
      <c r="B30" s="157"/>
    </row>
    <row r="31" spans="1:3">
      <c r="A31" s="151"/>
      <c r="B31" s="154"/>
    </row>
    <row r="32" spans="1:3">
      <c r="A32" s="151">
        <v>9.4</v>
      </c>
      <c r="B32" s="155" t="s">
        <v>386</v>
      </c>
      <c r="C32" s="56"/>
    </row>
    <row r="33" spans="1:3" ht="153.94999999999999">
      <c r="A33" s="151" t="s">
        <v>540</v>
      </c>
      <c r="B33" s="139" t="s">
        <v>388</v>
      </c>
      <c r="C33" s="172"/>
    </row>
    <row r="34" spans="1:3" ht="56.1">
      <c r="A34" s="151" t="s">
        <v>541</v>
      </c>
      <c r="B34" s="51" t="s">
        <v>390</v>
      </c>
      <c r="C34" s="56"/>
    </row>
    <row r="35" spans="1:3">
      <c r="A35" s="151"/>
      <c r="B35" s="139"/>
      <c r="C35" s="56"/>
    </row>
    <row r="36" spans="1:3">
      <c r="A36" s="151"/>
      <c r="B36" s="161" t="s">
        <v>460</v>
      </c>
      <c r="C36" s="57"/>
    </row>
    <row r="37" spans="1:3">
      <c r="A37" s="151"/>
      <c r="B37" s="160"/>
    </row>
    <row r="38" spans="1:3" ht="69.95">
      <c r="A38" s="151"/>
      <c r="B38" s="160" t="s">
        <v>461</v>
      </c>
      <c r="C38" s="54"/>
    </row>
    <row r="39" spans="1:3">
      <c r="A39" s="151"/>
      <c r="B39" s="163" t="s">
        <v>510</v>
      </c>
    </row>
    <row r="40" spans="1:3">
      <c r="A40" s="151"/>
      <c r="B40" s="163"/>
    </row>
    <row r="41" spans="1:3">
      <c r="A41" s="151" t="s">
        <v>542</v>
      </c>
      <c r="B41" s="158" t="s">
        <v>464</v>
      </c>
    </row>
    <row r="42" spans="1:3" ht="84">
      <c r="A42" s="151"/>
      <c r="B42" s="307" t="s">
        <v>512</v>
      </c>
    </row>
    <row r="43" spans="1:3">
      <c r="A43" s="151"/>
      <c r="B43" s="154"/>
      <c r="C43" s="54"/>
    </row>
    <row r="44" spans="1:3">
      <c r="A44" s="151">
        <v>9.5</v>
      </c>
      <c r="B44" s="155" t="s">
        <v>466</v>
      </c>
      <c r="C44" s="57"/>
    </row>
    <row r="45" spans="1:3">
      <c r="A45" s="151"/>
      <c r="B45" s="164" t="s">
        <v>513</v>
      </c>
      <c r="C45" s="57"/>
    </row>
    <row r="46" spans="1:3">
      <c r="A46" s="151"/>
      <c r="B46" s="163" t="s">
        <v>514</v>
      </c>
      <c r="C46" s="57"/>
    </row>
    <row r="47" spans="1:3">
      <c r="A47" s="151"/>
      <c r="B47" s="163" t="s">
        <v>515</v>
      </c>
      <c r="C47" s="50"/>
    </row>
    <row r="48" spans="1:3">
      <c r="A48" s="151"/>
      <c r="B48" s="163" t="s">
        <v>516</v>
      </c>
      <c r="C48" s="51"/>
    </row>
    <row r="49" spans="1:3">
      <c r="A49" s="151"/>
      <c r="B49" s="163" t="s">
        <v>517</v>
      </c>
      <c r="C49" s="52"/>
    </row>
    <row r="50" spans="1:3">
      <c r="A50" s="151"/>
      <c r="B50" s="157"/>
      <c r="C50" s="50"/>
    </row>
    <row r="51" spans="1:3">
      <c r="A51" s="151"/>
      <c r="B51" s="154"/>
      <c r="C51" s="54"/>
    </row>
    <row r="52" spans="1:3">
      <c r="A52" s="151">
        <v>9.6</v>
      </c>
      <c r="B52" s="155" t="s">
        <v>471</v>
      </c>
      <c r="C52" s="57"/>
    </row>
    <row r="53" spans="1:3" ht="27.95">
      <c r="A53" s="151"/>
      <c r="B53" s="153" t="s">
        <v>472</v>
      </c>
      <c r="C53" s="140"/>
    </row>
    <row r="54" spans="1:3">
      <c r="A54" s="151"/>
      <c r="B54" s="154"/>
      <c r="C54" s="136"/>
    </row>
    <row r="55" spans="1:3">
      <c r="A55" s="151">
        <v>9.6999999999999993</v>
      </c>
      <c r="B55" s="155" t="s">
        <v>375</v>
      </c>
      <c r="C55" s="140"/>
    </row>
    <row r="56" spans="1:3" ht="27.95">
      <c r="A56" s="151"/>
      <c r="B56" s="164" t="s">
        <v>518</v>
      </c>
      <c r="C56" s="140"/>
    </row>
    <row r="57" spans="1:3" ht="27.95">
      <c r="A57" s="151"/>
      <c r="B57" s="163" t="s">
        <v>519</v>
      </c>
      <c r="C57" s="136"/>
    </row>
    <row r="58" spans="1:3">
      <c r="A58" s="151"/>
      <c r="B58" s="163" t="s">
        <v>520</v>
      </c>
      <c r="C58" s="140"/>
    </row>
    <row r="59" spans="1:3">
      <c r="A59" s="151"/>
      <c r="B59" s="157"/>
      <c r="C59" s="136"/>
    </row>
    <row r="60" spans="1:3">
      <c r="A60" s="165" t="s">
        <v>543</v>
      </c>
      <c r="B60" s="155" t="s">
        <v>483</v>
      </c>
      <c r="C60" s="140"/>
    </row>
    <row r="61" spans="1:3" ht="42">
      <c r="A61" s="151"/>
      <c r="B61" s="164" t="s">
        <v>522</v>
      </c>
      <c r="C61" s="140"/>
    </row>
    <row r="62" spans="1:3">
      <c r="A62" s="151"/>
      <c r="B62" s="154"/>
      <c r="C62" s="140"/>
    </row>
    <row r="63" spans="1:3" ht="42">
      <c r="A63" s="151" t="s">
        <v>544</v>
      </c>
      <c r="B63" s="155" t="s">
        <v>485</v>
      </c>
      <c r="C63" s="140"/>
    </row>
    <row r="64" spans="1:3" ht="27.95">
      <c r="A64" s="151"/>
      <c r="B64" s="164" t="s">
        <v>486</v>
      </c>
    </row>
    <row r="65" spans="1:2">
      <c r="A65" s="151"/>
      <c r="B65" s="154"/>
    </row>
    <row r="66" spans="1:2">
      <c r="A66" s="151" t="s">
        <v>545</v>
      </c>
      <c r="B66" s="155" t="s">
        <v>488</v>
      </c>
    </row>
    <row r="67" spans="1:2" ht="56.1">
      <c r="A67" s="151"/>
      <c r="B67" s="153" t="s">
        <v>489</v>
      </c>
    </row>
    <row r="68" spans="1:2">
      <c r="A68" s="151"/>
      <c r="B68" s="154"/>
    </row>
    <row r="69" spans="1:2">
      <c r="A69" s="151">
        <v>9.11</v>
      </c>
      <c r="B69" s="155" t="s">
        <v>490</v>
      </c>
    </row>
    <row r="70" spans="1:2" ht="27.95">
      <c r="A70" s="151"/>
      <c r="B70" s="153" t="s">
        <v>491</v>
      </c>
    </row>
    <row r="71" spans="1:2">
      <c r="A71" s="151" t="s">
        <v>410</v>
      </c>
      <c r="B71" s="158" t="s">
        <v>411</v>
      </c>
    </row>
    <row r="72" spans="1:2" ht="24.95">
      <c r="A72" s="166" t="s">
        <v>412</v>
      </c>
      <c r="B72" s="157"/>
    </row>
    <row r="73" spans="1:2">
      <c r="A73" s="166"/>
      <c r="B73" s="157"/>
    </row>
    <row r="74" spans="1:2" ht="24.95">
      <c r="A74" s="166" t="s">
        <v>413</v>
      </c>
      <c r="B74" s="157"/>
    </row>
    <row r="75" spans="1:2">
      <c r="A75" s="167" t="s">
        <v>414</v>
      </c>
      <c r="B75" s="154"/>
    </row>
  </sheetData>
  <phoneticPr fontId="6"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702ddd-f4a9-47df-a458-f38aaf1ab9cf" xsi:nil="true"/>
    <lcf76f155ced4ddcb4097134ff3c332f xmlns="cd768671-7c73-46ba-b313-40fef3d3acd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Props1.xml><?xml version="1.0" encoding="utf-8"?>
<ds:datastoreItem xmlns:ds="http://schemas.openxmlformats.org/officeDocument/2006/customXml" ds:itemID="{0FE9ECFB-D322-40B0-A447-57F7BE350983}"/>
</file>

<file path=customXml/itemProps2.xml><?xml version="1.0" encoding="utf-8"?>
<ds:datastoreItem xmlns:ds="http://schemas.openxmlformats.org/officeDocument/2006/customXml" ds:itemID="{42A1FB26-AD46-4B95-B389-9C2CE6C36627}"/>
</file>

<file path=customXml/itemProps3.xml><?xml version="1.0" encoding="utf-8"?>
<ds:datastoreItem xmlns:ds="http://schemas.openxmlformats.org/officeDocument/2006/customXml" ds:itemID="{BE36AE63-BC6A-400E-96B6-4BC7071C9FFA}"/>
</file>

<file path=customXml/itemProps4.xml><?xml version="1.0" encoding="utf-8"?>
<ds:datastoreItem xmlns:ds="http://schemas.openxmlformats.org/officeDocument/2006/customXml" ds:itemID="{25710FE5-46AD-4EB1-82F2-5682DBA2B70E}"/>
</file>

<file path=docProps/app.xml><?xml version="1.0" encoding="utf-8"?>
<Properties xmlns="http://schemas.openxmlformats.org/officeDocument/2006/extended-properties" xmlns:vt="http://schemas.openxmlformats.org/officeDocument/2006/docPropsVTypes">
  <Application>Microsoft Excel Online</Application>
  <Manager/>
  <Company>Soil Association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
  <cp:revision/>
  <dcterms:created xsi:type="dcterms:W3CDTF">2005-01-24T17:03:19Z</dcterms:created>
  <dcterms:modified xsi:type="dcterms:W3CDTF">2025-10-08T14:15:36Z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0x01010040FDFF1867A67442B4C4617A80556CF0</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y fmtid="{D5CDD505-2E9C-101B-9397-08002B2CF9AE}" pid="20" name="QMSProcessOwnerGroup">
    <vt:lpwstr>2;#</vt:lpwstr>
  </property>
  <property fmtid="{D5CDD505-2E9C-101B-9397-08002B2CF9AE}" pid="21" name="lcf76f155ced4ddcb4097134ff3c332f">
    <vt:lpwstr/>
  </property>
  <property fmtid="{D5CDD505-2E9C-101B-9397-08002B2CF9AE}" pid="22" name="MediaServiceImageTags">
    <vt:lpwstr/>
  </property>
</Properties>
</file>