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02761 Dalgas AS (FM)/2025 RA/"/>
    </mc:Choice>
  </mc:AlternateContent>
  <xr:revisionPtr revIDLastSave="16" documentId="8_{A3831F5D-9C57-4C56-AE0F-DAE7DC2FC7E1}" xr6:coauthVersionLast="47" xr6:coauthVersionMax="47" xr10:uidLastSave="{C710D237-12AC-497E-BA50-F40B576B040A}"/>
  <bookViews>
    <workbookView xWindow="-108" yWindow="-108" windowWidth="23256" windowHeight="12456" tabRatio="756" firstSheet="9" activeTab="13" xr2:uid="{E7DCE647-EB22-4C16-A02C-16679940C567}"/>
  </bookViews>
  <sheets>
    <sheet name="Cover" sheetId="23" r:id="rId1"/>
    <sheet name="1 Basic Info" sheetId="39" r:id="rId2"/>
    <sheet name="2 Findings" sheetId="24" r:id="rId3"/>
    <sheet name="3 MA Cert process" sheetId="41" r:id="rId4"/>
    <sheet name="5 MA Org Structure+Management" sheetId="42" r:id="rId5"/>
    <sheet name="A1b PEFC FM DK checklist " sheetId="10" r:id="rId6"/>
    <sheet name="PEFC DK Audit Programme" sheetId="8" r:id="rId7"/>
    <sheet name="A2 Stakeholder Summary" sheetId="31" r:id="rId8"/>
    <sheet name="A3 Species list" sheetId="32" r:id="rId9"/>
    <sheet name="A6b PEFC Group DK checklist" sheetId="11" r:id="rId10"/>
    <sheet name="A7 Members &amp; FMUs" sheetId="33" r:id="rId11"/>
    <sheet name="A8b PEFC DAN Sampling" sheetId="20" r:id="rId12"/>
    <sheet name="A11a Cert Decsn" sheetId="34" r:id="rId13"/>
    <sheet name="A12a Product schedule" sheetId="35" r:id="rId14"/>
    <sheet name="A14a Product Codes" sheetId="36" r:id="rId15"/>
    <sheet name="A6a Multisite checklist" sheetId="37" state="hidden" r:id="rId16"/>
    <sheet name="A15 Opening and Closing Meeting" sheetId="38" r:id="rId17"/>
  </sheets>
  <externalReferences>
    <externalReference r:id="rId18"/>
  </externalReferences>
  <definedNames>
    <definedName name="_xlnm._FilterDatabase" localSheetId="2" hidden="1">'2 Findings'!$A$5:$L$11</definedName>
    <definedName name="_xlnm._FilterDatabase" localSheetId="5" hidden="1">'A1b PEFC FM DK checklist '!$A$21:$D$186</definedName>
    <definedName name="_xlnm._FilterDatabase" localSheetId="10" hidden="1">'A7 Members &amp; FMUs'!$A$10:$WWF$158</definedName>
    <definedName name="_Hlk56768628">#REF!</definedName>
    <definedName name="_xlnm.Print_Area" localSheetId="2">'2 Findings'!$A$2:$L$11</definedName>
    <definedName name="_xlnm.Print_Area" localSheetId="3">#N/A</definedName>
    <definedName name="_xlnm.Print_Area" localSheetId="4">'5 MA Org Structure+Management'!$A$1:$D$12</definedName>
    <definedName name="_xlnm.Print_Area" localSheetId="13">'A12a Product schedule'!$A$1:$D$32</definedName>
    <definedName name="_xlnm.Print_Area" localSheetId="5">'A1b PEFC FM DK checklist '!$B$1:$S$186</definedName>
    <definedName name="_xlnm.Print_Area" localSheetId="10">'A7 Members &amp; FMUs'!$A$1:$X$186</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41" l="1"/>
  <c r="B7" i="34"/>
  <c r="W176" i="33"/>
  <c r="X176" i="33"/>
  <c r="O174" i="33"/>
  <c r="X177" i="33"/>
  <c r="D6" i="41"/>
  <c r="G28" i="39"/>
  <c r="G27" i="39"/>
  <c r="D39" i="41"/>
  <c r="B34" i="34"/>
  <c r="E42" i="20" l="1"/>
  <c r="D74" i="39"/>
  <c r="C74" i="39"/>
  <c r="C47" i="39"/>
  <c r="G47" i="39" s="1"/>
  <c r="J4" i="24"/>
  <c r="D4" i="24"/>
  <c r="E44" i="20"/>
  <c r="D44" i="20"/>
  <c r="C44" i="20"/>
  <c r="E43" i="20"/>
  <c r="D43" i="20"/>
  <c r="C43" i="20"/>
  <c r="D42" i="20"/>
  <c r="C42" i="20"/>
  <c r="C45" i="20" l="1"/>
  <c r="D45" i="20"/>
  <c r="E4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5BDA99C9-39F2-4727-B89C-1583C6DF8814}">
      <text>
        <r>
          <rPr>
            <b/>
            <sz val="9"/>
            <color indexed="81"/>
            <rFont val="Tahoma"/>
            <family val="2"/>
          </rPr>
          <t>Alison Pilling:</t>
        </r>
        <r>
          <rPr>
            <sz val="9"/>
            <color indexed="81"/>
            <rFont val="Tahoma"/>
            <family val="2"/>
          </rPr>
          <t xml:space="preserve">
drop down data in rows 1-3 column J.</t>
        </r>
      </text>
    </comment>
    <comment ref="K5" authorId="0" shapeId="0" xr:uid="{1263B008-CF0E-4284-BA86-64005647F45A}">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00000000-0006-0000-0300-000001000000}">
      <text>
        <r>
          <rPr>
            <b/>
            <sz val="9"/>
            <color indexed="81"/>
            <rFont val="Tahoma"/>
            <family val="2"/>
          </rPr>
          <t>Rob Shaw:</t>
        </r>
        <r>
          <rPr>
            <sz val="9"/>
            <color indexed="81"/>
            <rFont val="Tahoma"/>
            <family val="2"/>
          </rPr>
          <t xml:space="preserve">
See Note in Basic Info about adding PEFC FM in UK to existing FSC Certificates.
</t>
        </r>
      </text>
    </comment>
    <comment ref="D3" authorId="0" shapeId="0" xr:uid="{00000000-0006-0000-0300-00000200000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00000000-0006-0000-0300-000003000000}">
      <text>
        <r>
          <rPr>
            <b/>
            <sz val="9"/>
            <color indexed="81"/>
            <rFont val="Tahoma"/>
            <family val="2"/>
          </rPr>
          <t>Rob Shaw:</t>
        </r>
        <r>
          <rPr>
            <sz val="9"/>
            <color indexed="81"/>
            <rFont val="Tahoma"/>
            <family val="2"/>
          </rPr>
          <t xml:space="preserve">
See Note in Basic Info about adding PEFC FM in UK to existing FSC Certificates.</t>
        </r>
      </text>
    </comment>
    <comment ref="D5" authorId="0" shapeId="0" xr:uid="{00000000-0006-0000-0300-000004000000}">
      <text>
        <r>
          <rPr>
            <b/>
            <sz val="9"/>
            <color indexed="81"/>
            <rFont val="Tahoma"/>
            <family val="2"/>
          </rPr>
          <t>Rob Shaw:</t>
        </r>
        <r>
          <rPr>
            <sz val="9"/>
            <color indexed="81"/>
            <rFont val="Tahoma"/>
            <family val="2"/>
          </rPr>
          <t xml:space="preserve">
See Note in Basic Info about adding PEFC FM in UK to existing FSC Certificates.</t>
        </r>
      </text>
    </comment>
    <comment ref="B41" authorId="1" shapeId="0" xr:uid="{00000000-0006-0000-0300-000005000000}">
      <text>
        <r>
          <rPr>
            <b/>
            <sz val="9"/>
            <color indexed="81"/>
            <rFont val="Tahoma"/>
            <family val="2"/>
          </rPr>
          <t>Not required for PEFC in Latvia, Sweden, Denmark, or Norway</t>
        </r>
        <r>
          <rPr>
            <sz val="9"/>
            <color indexed="81"/>
            <rFont val="Tahoma"/>
            <family val="2"/>
          </rPr>
          <t xml:space="preserve">
</t>
        </r>
      </text>
    </comment>
    <comment ref="D41" authorId="1" shapeId="0" xr:uid="{00000000-0006-0000-0300-000006000000}">
      <text>
        <r>
          <rPr>
            <b/>
            <sz val="9"/>
            <color indexed="81"/>
            <rFont val="Tahoma"/>
            <family val="2"/>
          </rPr>
          <t>Not required for PEFC in Latvia, Sweden, Denmark, or Norway</t>
        </r>
        <r>
          <rPr>
            <sz val="9"/>
            <color indexed="81"/>
            <rFont val="Tahoma"/>
            <family val="2"/>
          </rPr>
          <t xml:space="preserve">
</t>
        </r>
      </text>
    </comment>
    <comment ref="B50" authorId="2" shapeId="0" xr:uid="{00000000-0006-0000-0300-000007000000}">
      <text>
        <r>
          <rPr>
            <sz val="8"/>
            <color indexed="81"/>
            <rFont val="Tahoma"/>
            <family val="2"/>
          </rPr>
          <t>include name of site visited, items seen and issues discussed</t>
        </r>
      </text>
    </comment>
    <comment ref="D50" authorId="2" shapeId="0" xr:uid="{00000000-0006-0000-0300-000008000000}">
      <text>
        <r>
          <rPr>
            <sz val="8"/>
            <color indexed="81"/>
            <rFont val="Tahoma"/>
            <family val="2"/>
          </rPr>
          <t>include name of site visited, items seen and issues discussed</t>
        </r>
      </text>
    </comment>
    <comment ref="B61" authorId="2" shapeId="0" xr:uid="{00000000-0006-0000-0300-000009000000}">
      <text>
        <r>
          <rPr>
            <sz val="8"/>
            <color indexed="81"/>
            <rFont val="Tahoma"/>
            <family val="2"/>
          </rPr>
          <t xml:space="preserve">Edit this section to name standard used, version of standard (e.g. draft number), date standard finalised. </t>
        </r>
      </text>
    </comment>
    <comment ref="D61" authorId="2" shapeId="0" xr:uid="{00000000-0006-0000-0300-00000A000000}">
      <text>
        <r>
          <rPr>
            <sz val="8"/>
            <color indexed="81"/>
            <rFont val="Tahoma"/>
            <family val="2"/>
          </rPr>
          <t xml:space="preserve">Edit this section to name standard used, version of standard (e.g. draft number), date standard finalised. </t>
        </r>
      </text>
    </comment>
    <comment ref="B66" authorId="2" shapeId="0" xr:uid="{00000000-0006-0000-0300-00000B000000}">
      <text>
        <r>
          <rPr>
            <sz val="8"/>
            <color indexed="81"/>
            <rFont val="Tahoma"/>
            <family val="2"/>
          </rPr>
          <t>Describe process of adaptation</t>
        </r>
      </text>
    </comment>
    <comment ref="D66" authorId="2" shapeId="0" xr:uid="{00000000-0006-0000-0300-00000C000000}">
      <text>
        <r>
          <rPr>
            <sz val="8"/>
            <color indexed="81"/>
            <rFont val="Tahoma"/>
            <family val="2"/>
          </rPr>
          <t>Describe process of adaptation</t>
        </r>
      </text>
    </comment>
    <comment ref="B77" authorId="3" shapeId="0" xr:uid="{00000000-0006-0000-0300-00000D000000}">
      <text>
        <r>
          <rPr>
            <b/>
            <sz val="9"/>
            <color indexed="81"/>
            <rFont val="Tahoma"/>
            <family val="2"/>
          </rPr>
          <t>Specific PEFC requirement for Norway and Sweden</t>
        </r>
        <r>
          <rPr>
            <sz val="9"/>
            <color indexed="81"/>
            <rFont val="Tahoma"/>
            <family val="2"/>
          </rPr>
          <t xml:space="preserve">
</t>
        </r>
      </text>
    </comment>
    <comment ref="D77" authorId="3" shapeId="0" xr:uid="{00000000-0006-0000-0300-00000E000000}">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Kitnæs, Karina Seeberg</author>
  </authors>
  <commentList>
    <comment ref="C127" authorId="0" shapeId="0" xr:uid="{DA10159B-4EF2-433C-A3D8-2872224CF7DC}">
      <text>
        <r>
          <rPr>
            <sz val="9"/>
            <color indexed="81"/>
            <rFont val="Tahoma"/>
            <family val="2"/>
          </rPr>
          <t xml:space="preserve">Fra PEFC DK bestyrelsen: 
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618E38F-62DF-45EA-B15D-58F42EAFDD8B}">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D64BCBDF-E58E-4114-8F2E-58B4AB172F8A}">
      <text>
        <r>
          <rPr>
            <b/>
            <sz val="9"/>
            <color indexed="81"/>
            <rFont val="Tahoma"/>
            <family val="2"/>
          </rPr>
          <t>Private, State or Community</t>
        </r>
        <r>
          <rPr>
            <sz val="9"/>
            <color indexed="81"/>
            <rFont val="Tahoma"/>
            <family val="2"/>
          </rPr>
          <t xml:space="preserve">
</t>
        </r>
      </text>
    </comment>
    <comment ref="T10" authorId="0" shapeId="0" xr:uid="{6FFCCAAD-28AC-44A1-8951-3E30ECBEA19C}">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F9C1B35E-E23B-400D-BC56-CF01B02413C0}">
      <text>
        <r>
          <rPr>
            <b/>
            <sz val="8"/>
            <color indexed="81"/>
            <rFont val="Tahoma"/>
            <family val="2"/>
          </rPr>
          <t>MA/S1/S2/S3/S4/RA</t>
        </r>
      </text>
    </comment>
    <comment ref="B35" authorId="1" shapeId="0" xr:uid="{8E46A9C5-01C1-427E-B14C-3DA1E418E66D}">
      <text>
        <r>
          <rPr>
            <b/>
            <sz val="9"/>
            <color indexed="81"/>
            <rFont val="Tahoma"/>
            <family val="2"/>
          </rPr>
          <t>Alison Pilling:</t>
        </r>
        <r>
          <rPr>
            <sz val="9"/>
            <color indexed="81"/>
            <rFont val="Tahoma"/>
            <family val="2"/>
          </rPr>
          <t xml:space="preserve">
Add appropriate Approver's Name here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753E86E9-84ED-40EC-B7D2-FE8C1598457C}">
      <text/>
    </comment>
    <comment ref="B15" authorId="0" shapeId="0" xr:uid="{800E1C16-ADBA-48F2-9E25-64FDB833E74D}">
      <text>
        <r>
          <rPr>
            <b/>
            <sz val="8"/>
            <color indexed="81"/>
            <rFont val="Tahoma"/>
            <family val="2"/>
          </rPr>
          <t xml:space="preserve">SA: </t>
        </r>
        <r>
          <rPr>
            <sz val="8"/>
            <color indexed="81"/>
            <rFont val="Tahoma"/>
            <family val="2"/>
          </rPr>
          <t>See Tab A14 for Product Type categories</t>
        </r>
      </text>
    </comment>
    <comment ref="C15" authorId="1" shapeId="0" xr:uid="{A41BA20D-6B2B-4028-96F4-81CEFC877B9A}">
      <text>
        <r>
          <rPr>
            <b/>
            <sz val="8"/>
            <color indexed="81"/>
            <rFont val="Tahoma"/>
            <family val="2"/>
          </rPr>
          <t xml:space="preserve">SA: </t>
        </r>
        <r>
          <rPr>
            <sz val="8"/>
            <color indexed="81"/>
            <rFont val="Tahoma"/>
            <family val="2"/>
          </rPr>
          <t>See Tab A14 for Product Codes</t>
        </r>
      </text>
    </comment>
    <comment ref="D15" authorId="1" shapeId="0" xr:uid="{DEA87B7D-5234-4D75-983A-9A5E1C8D41B0}">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<sst xmlns="http://schemas.openxmlformats.org/spreadsheetml/2006/main" count="4527" uniqueCount="3119">
  <si>
    <t>SA Certification Forest Certification Public Report</t>
  </si>
  <si>
    <r>
      <t>Forest Manager/Owner</t>
    </r>
    <r>
      <rPr>
        <sz val="14"/>
        <color indexed="10"/>
        <rFont val="Cambria"/>
        <family val="1"/>
      </rPr>
      <t>/organisation</t>
    </r>
    <r>
      <rPr>
        <sz val="14"/>
        <rFont val="Cambria"/>
        <family val="1"/>
      </rPr>
      <t xml:space="preserve"> (Certificate Holder):</t>
    </r>
  </si>
  <si>
    <r>
      <t>Forest Name</t>
    </r>
    <r>
      <rPr>
        <sz val="14"/>
        <color indexed="10"/>
        <rFont val="Cambria"/>
        <family val="1"/>
      </rPr>
      <t>/Group Name</t>
    </r>
    <r>
      <rPr>
        <sz val="14"/>
        <rFont val="Cambria"/>
        <family val="1"/>
      </rPr>
      <t xml:space="preserve">: </t>
    </r>
  </si>
  <si>
    <t>Region and Country:</t>
  </si>
  <si>
    <t xml:space="preserve">Standard: </t>
  </si>
  <si>
    <t>Certificate Code:</t>
  </si>
  <si>
    <t>PEFC License Code:</t>
  </si>
  <si>
    <t>Date of certificate issue:</t>
  </si>
  <si>
    <t>Date of expiry of certificate:</t>
  </si>
  <si>
    <t>Assessment date</t>
  </si>
  <si>
    <t>Date Report Finalised/ Updated</t>
  </si>
  <si>
    <t>SA Auditor</t>
  </si>
  <si>
    <t>Checked by</t>
  </si>
  <si>
    <t>Approved by</t>
  </si>
  <si>
    <t>PA</t>
  </si>
  <si>
    <t>MA/RA</t>
  </si>
  <si>
    <t>S1</t>
  </si>
  <si>
    <t>S2</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</si>
  <si>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</si>
  <si>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</si>
  <si>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</si>
  <si>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</si>
  <si>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</si>
  <si>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</si>
  <si>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</si>
  <si>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</si>
  <si>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</si>
  <si>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</si>
  <si>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</si>
  <si>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both</t>
  </si>
  <si>
    <t>Certification Body</t>
  </si>
  <si>
    <t>Soil Association Certification Ltd</t>
  </si>
  <si>
    <t>Guidance</t>
  </si>
  <si>
    <t>1.1.1</t>
  </si>
  <si>
    <t>Certificate registration code</t>
  </si>
  <si>
    <t>To be completed by SA Certification on issue of certificate</t>
  </si>
  <si>
    <t>1.1.2</t>
  </si>
  <si>
    <t>Type of certification</t>
  </si>
  <si>
    <t>attached?</t>
  </si>
  <si>
    <t>PEFC</t>
  </si>
  <si>
    <t>1.1.2.2</t>
  </si>
  <si>
    <t>PEFC ONLY - ROMANIA - Please supply your Sustainability Report along with your application as per PEFC Romania Scheme requirements</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</si>
  <si>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</si>
  <si>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</si>
  <si>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</si>
  <si>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Details of forest manager/owner/contractor/wood procurement organisation (Certificate holder)</t>
  </si>
  <si>
    <t>1.2.1</t>
  </si>
  <si>
    <t>Company name and legal entity</t>
  </si>
  <si>
    <t>1.2.2</t>
  </si>
  <si>
    <t>Company name and legal entity in local language</t>
  </si>
  <si>
    <t>1.2.3</t>
  </si>
  <si>
    <t>Company registration number</t>
  </si>
  <si>
    <t>1.2.4</t>
  </si>
  <si>
    <t>Contact person</t>
  </si>
  <si>
    <t>1.2.5</t>
  </si>
  <si>
    <t>Business address</t>
  </si>
  <si>
    <t>1.2.6</t>
  </si>
  <si>
    <t>Country</t>
  </si>
  <si>
    <t>1.2.7</t>
  </si>
  <si>
    <t>Tel</t>
  </si>
  <si>
    <t>1.2.8</t>
  </si>
  <si>
    <t>Fax</t>
  </si>
  <si>
    <t>1.2.9</t>
  </si>
  <si>
    <t>e-mail</t>
  </si>
  <si>
    <t>1.2.10</t>
  </si>
  <si>
    <t>web page address</t>
  </si>
  <si>
    <t>1.2.11</t>
  </si>
  <si>
    <t>Application information completed by duly authorised representative</t>
  </si>
  <si>
    <t>Insert electronic signature or name as equivalent here</t>
  </si>
  <si>
    <t>1.2.12</t>
  </si>
  <si>
    <t>Any particular logistics for travel arrangements to the site or between the sites?</t>
  </si>
  <si>
    <t>Scope of certificate</t>
  </si>
  <si>
    <t>1.3.1</t>
  </si>
  <si>
    <t>Type of certificate</t>
  </si>
  <si>
    <t>Group</t>
  </si>
  <si>
    <t>1.3.1.a</t>
  </si>
  <si>
    <t>Type of operation</t>
  </si>
  <si>
    <t>1.3.1.b</t>
  </si>
  <si>
    <t>1.3.2a</t>
  </si>
  <si>
    <t>Name(s) of the forest/organisations covered by the certificate</t>
  </si>
  <si>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</si>
  <si>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</si>
  <si>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</si>
  <si>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</si>
  <si>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</si>
  <si>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</si>
  <si>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</si>
  <si>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</si>
  <si>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</si>
  <si>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</si>
  <si>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1.3.6</t>
  </si>
  <si>
    <t>Latitude</t>
  </si>
  <si>
    <t>1.3.7</t>
  </si>
  <si>
    <t>Longitude</t>
  </si>
  <si>
    <t>1.3.8</t>
  </si>
  <si>
    <t>Hemisphere</t>
  </si>
  <si>
    <t>1.3.9</t>
  </si>
  <si>
    <t>Forest Zone or Biome</t>
  </si>
  <si>
    <t>1.3.10b</t>
  </si>
  <si>
    <t>PEFC Notification Fee:</t>
  </si>
  <si>
    <t>Forest management</t>
  </si>
  <si>
    <t>Choose from:</t>
  </si>
  <si>
    <t>1.4.1</t>
  </si>
  <si>
    <t>Type of enterprise</t>
  </si>
  <si>
    <t>Tenure management</t>
  </si>
  <si>
    <t>Ownership</t>
  </si>
  <si>
    <t>Outsourced processes or consultancy by third parties</t>
  </si>
  <si>
    <t>1.4.2</t>
  </si>
  <si>
    <t>Total area (hectares)</t>
  </si>
  <si>
    <t>1.4.3</t>
  </si>
  <si>
    <t>Forest Type</t>
  </si>
  <si>
    <t>1.4.4</t>
  </si>
  <si>
    <t>Forest Composition</t>
  </si>
  <si>
    <t>Broad-leaved/Coniferous/Broad-leaved dominant/Coniferous dominant</t>
  </si>
  <si>
    <t>List of High Nature Values</t>
  </si>
  <si>
    <t>1.4.6</t>
  </si>
  <si>
    <t>Plantation species category</t>
  </si>
  <si>
    <t>Not applicable/Indigenous/Exotic/
Mixed Indigenous and exotic</t>
  </si>
  <si>
    <t>1.4.7</t>
  </si>
  <si>
    <t>Principal Species</t>
  </si>
  <si>
    <t>Tree species – list or see Annex 3</t>
  </si>
  <si>
    <t>1.4.8</t>
  </si>
  <si>
    <t>Annual allowable cut (cu.m.yr)</t>
  </si>
  <si>
    <t>Actual Annual Cut (cu.m.yr)</t>
  </si>
  <si>
    <t>1.4.9</t>
  </si>
  <si>
    <t>Product categories</t>
  </si>
  <si>
    <t>Round wood / Treated roundwood / Firewood / Sawn timber/ Charcoal / Non timber products – specify / Other - specify</t>
  </si>
  <si>
    <t>1.4.10</t>
  </si>
  <si>
    <t xml:space="preserve">Point of sale </t>
  </si>
  <si>
    <t xml:space="preserve">Standing / Roadside / Delivered </t>
  </si>
  <si>
    <t>1.4.11</t>
  </si>
  <si>
    <t>Number of workers – Employees</t>
  </si>
  <si>
    <t>Number male/female</t>
  </si>
  <si>
    <t>1.4.12</t>
  </si>
  <si>
    <t>Contractors/Community/other workers</t>
  </si>
  <si>
    <t>1.4.13</t>
  </si>
  <si>
    <t>Pilot Project</t>
  </si>
  <si>
    <t>1.4.16</t>
  </si>
  <si>
    <t xml:space="preserve">Division of FMUs </t>
  </si>
  <si>
    <t>Number</t>
  </si>
  <si>
    <t>Area</t>
  </si>
  <si>
    <t>100 ha – 1000 ha</t>
  </si>
  <si>
    <t>1000 ha – 10,000 ha</t>
  </si>
  <si>
    <t xml:space="preserve">More than 10,000 ha </t>
  </si>
  <si>
    <t>Total</t>
  </si>
  <si>
    <t>DO NOT DELETE - contains drop down data</t>
  </si>
  <si>
    <t>Obs</t>
  </si>
  <si>
    <t>Minor</t>
  </si>
  <si>
    <t>Major</t>
  </si>
  <si>
    <t>CORRECTIVE ACTION REGISTER</t>
  </si>
  <si>
    <t>No.</t>
  </si>
  <si>
    <t>Grade</t>
  </si>
  <si>
    <t>Non-compliance (or potential non-compliance for an Observation)</t>
  </si>
  <si>
    <t>Std ref</t>
  </si>
  <si>
    <t>Corrective Action Request
ENGLISH</t>
  </si>
  <si>
    <t>Krav Korrigerende Tiltag
DANSK</t>
  </si>
  <si>
    <t>Root Cause analysis proposed by client at closing meeting</t>
  </si>
  <si>
    <t>Corrective Action proposed by client at closing meeting</t>
  </si>
  <si>
    <t>Deadline</t>
  </si>
  <si>
    <t>Date &amp; Evaluation of Root Cause &amp; Corrective action evidence</t>
  </si>
  <si>
    <t>Status</t>
  </si>
  <si>
    <t>Date Closed</t>
  </si>
  <si>
    <t>12 months after receipt of report, to be checked at next audit</t>
  </si>
  <si>
    <t>CARs from S1</t>
  </si>
  <si>
    <t>CARs from S2</t>
  </si>
  <si>
    <t>Open</t>
  </si>
  <si>
    <t>CARs from S3</t>
  </si>
  <si>
    <t>2023.1</t>
  </si>
  <si>
    <t xml:space="preserve">During the audit, it was observed by the auditor team that when group members are accepted, they have not been introduced to all requirements and in cases of identification of non-compliances or observations these were not addressed by the group manager. This could potentially lead to non-conformity of many of the forest management related requirements, such as requirements related to the use of contractors, workers rights, precise definition of the border of the certified area, recreational use etc. </t>
  </si>
  <si>
    <t xml:space="preserve">Udover gennem en kontraktlig forpligtigelse, bør gruppelederen sikre tilstrækkelig kontrol ved optagelse af nye gruppemedlemmer som vil sikre, at driften i gruppemedlemmernes skove opfylder kravene til i PEFC Danmarks skovstandard - PEFC DK 001-4, samt at eventuelle afvigelser og observationer registeres. </t>
  </si>
  <si>
    <t>CARs from S4</t>
  </si>
  <si>
    <t>2024.1</t>
  </si>
  <si>
    <t xml:space="preserve">For a few group members there was no appropriate signage at the main access routes to the forest, indicating how to get in touch with the forest, e.g. phone number, 
email address, website address or QR code.  </t>
  </si>
  <si>
    <t>PEFC DK 001-4, 4.2.2</t>
  </si>
  <si>
    <t>Assessment dates</t>
  </si>
  <si>
    <t>Pre-assessment dates</t>
  </si>
  <si>
    <t>Itinerary</t>
  </si>
  <si>
    <t>Estimate of person days to implement assessment</t>
  </si>
  <si>
    <t>The assessment team consisted of: (give names and organisation)</t>
  </si>
  <si>
    <t>Team members’ c.v.’s are held on file at the SA office.</t>
  </si>
  <si>
    <t>3.2.1</t>
  </si>
  <si>
    <t>Report author</t>
  </si>
  <si>
    <t>Report Peer review</t>
  </si>
  <si>
    <t>Certification decision</t>
  </si>
  <si>
    <t>See annex 11</t>
  </si>
  <si>
    <t>Rationale for approach to assessment</t>
  </si>
  <si>
    <t>Justification for selection of items and places inspected</t>
  </si>
  <si>
    <t>3.7.1</t>
  </si>
  <si>
    <t>Adaptations/Modifications to standard</t>
  </si>
  <si>
    <t xml:space="preserve">Stakeholder consultation process </t>
  </si>
  <si>
    <t>3.8.1</t>
  </si>
  <si>
    <t>Summary of stakeholder process</t>
  </si>
  <si>
    <t>3.8.2</t>
  </si>
  <si>
    <t>Information gathered from external government agencies such as agencies responsible for forest, nature protection and working environment, and national webbased data portals)</t>
  </si>
  <si>
    <t>Observations</t>
  </si>
  <si>
    <t>ISSUES</t>
  </si>
  <si>
    <t>Where an issue was difficult to assess or contradictory evidence was identified this is discussed in the section below and the conclusions drawn given.</t>
  </si>
  <si>
    <t>Ref</t>
  </si>
  <si>
    <t>Issue</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</si>
  <si>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</si>
  <si>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</si>
  <si>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</si>
  <si>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5.3.1</t>
  </si>
  <si>
    <t>Description of Management System</t>
  </si>
  <si>
    <t>5.3.2</t>
  </si>
  <si>
    <t>Management objectives</t>
  </si>
  <si>
    <t>5.4.1</t>
  </si>
  <si>
    <t>Demonstration to  commitment to maintain effectiveness and improvement of the management system in order to enhance overall performance; management system still effective and relevant (accounting for changes and clients objectives)</t>
  </si>
  <si>
    <t>5.4.2</t>
  </si>
  <si>
    <t>5.5</t>
  </si>
  <si>
    <t>5.5.1</t>
  </si>
  <si>
    <t>Description of System</t>
  </si>
  <si>
    <t>See A2 for summary of issues raised by stakeholders and SA Cert response</t>
  </si>
  <si>
    <t>Hide</t>
  </si>
  <si>
    <t>Annex 1b PEFC FOREST MANAGEMENT STANDARD</t>
  </si>
  <si>
    <t>Adopted Standard version:</t>
  </si>
  <si>
    <t>PEFC Denmark Forest standard PEFC DK 001-4</t>
  </si>
  <si>
    <t>PEFC Danmarks Skovstandard PEFC DK 001-4</t>
  </si>
  <si>
    <t>Region/Country:</t>
  </si>
  <si>
    <t>Denmark</t>
  </si>
  <si>
    <t>Adopted Standard date:</t>
  </si>
  <si>
    <t>Approved by: PEFC Denmark  Date: 01.10.2022
Approved by: PEFC Council Date: 31.08.2022</t>
  </si>
  <si>
    <t>Godkendt af: PEFC Danmark Dato: 01.10.2022, 
Godkendt af: PEFC Council Dato: 31.08.2022</t>
  </si>
  <si>
    <t>Summary of changes since the previous audit:</t>
  </si>
  <si>
    <t>Clarifications from PEFC Danmark on 4.1.2 and appendix 3.</t>
  </si>
  <si>
    <t>NB - this checklist should be used in conjunction with the verifiers and guidance in the national PEFC Standard</t>
  </si>
  <si>
    <t>Met?</t>
  </si>
  <si>
    <t>CAR?</t>
  </si>
  <si>
    <t>A</t>
  </si>
  <si>
    <t>PEFC TRADEMARK REQUIREMENTS 
PEFC International Standard PEFC ST 2001:2020</t>
  </si>
  <si>
    <t>PEFC VAREMÆRKEBRUG
PEFC International Standard PEFC ST 2001:2020</t>
  </si>
  <si>
    <t>A1</t>
  </si>
  <si>
    <t xml:space="preserve">All on-product trademark designs seen during audit meet PEFC Trademark requirements 
</t>
  </si>
  <si>
    <t xml:space="preserve">Møder alle on-product varemærke designs PEFC varemærkekrav? 
</t>
  </si>
  <si>
    <t>No on-product trademark designs</t>
  </si>
  <si>
    <t>A2</t>
  </si>
  <si>
    <t xml:space="preserve">All promotional trademark designs seen during audit meet PEFC Trademark requirements.
</t>
  </si>
  <si>
    <t>Møder promotionel brug af varemærker PEFC varemærkekrav?</t>
  </si>
  <si>
    <t>All promotional use of the PEFC trademarks seen during the audit meet the PEFC requirements</t>
  </si>
  <si>
    <t>A3</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</si>
  <si>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</si>
  <si>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</si>
  <si>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The certificate holder has a PEFC trademark license agreement with PEFC Denmark, plus a written procedure for using the PEFC logo in the procedures manual.</t>
  </si>
  <si>
    <t>Criteria and Indicators</t>
  </si>
  <si>
    <t>Translation to national language</t>
  </si>
  <si>
    <t>Silviculture</t>
  </si>
  <si>
    <t xml:space="preserve">Skovdyrkning </t>
  </si>
  <si>
    <t>1.1</t>
  </si>
  <si>
    <t>Forest management shall be structured so as to protect and improve forest resources. This includes the ability of the forest to produce a broad variety of forest products in the long term, adapt to and counteract climate change and protect and promote biodiversity as well as other valuable functions, taking into account the described objectives of the administration, opportunities and functions of the property. Management shall also be structure in order to minimise the risk of degradation and damage to forest ecosystems.</t>
  </si>
  <si>
    <t>Driften af skoven skal tilrettelægges med henblik på at sikre og forbedre skovens ressourcer. Det inkluderer skovens evne til på langt sigt at producere en bred vifte af skovprodukter, tilpasse sig og modvirke klimaforandringer, sikre og fremme biodiversiteten samt andre værdifulde funktioner under hensyntagen til de beskrevne mål med ejendommens forvaltning, muligheder og funktioner. Driften skal endvidere tilrettelægges med henblik på at minimere risikoen for forarmning af og skader på skovøkosystemet.</t>
  </si>
  <si>
    <t>Evaluation of the owner’s policy and objective.</t>
  </si>
  <si>
    <t>Vurdering af ejerens politik og målsætning</t>
  </si>
  <si>
    <t xml:space="preserve">Planning as described in section 5 is complete </t>
  </si>
  <si>
    <t>Planlægning som beskrevet i afsnit 5 af standarden er gennemført</t>
  </si>
  <si>
    <t>1.2</t>
  </si>
  <si>
    <r>
      <t xml:space="preserve">Long-term, stable climate of the forest shall be maintained and improved regularly. Silviculture shall fundamentally ensure that greater freedom is created in the choice of future regeneration methods and tree species. This shall be achieved as follows:
a) By maintaining sufficient tree volume over the property’s forested area.
b) By using regeneration methods that quickly and safely establish workable regeneration that does not prevent the use of natural regeneration or succession in suitable locations.
c) By using regeneration methods that ensure permanent forest canopy cover where this is possible in terms of silviculture and is deemed to be economically justifiable.
d) Clear cutting may be used where regeneration methods that ensure permanent forest canopy cover cannot be used in a justifiable manner.
e) Clear cutting operations are designed and remain within a specific area so as to ensure that the subsequent culture is established rapidly and that the forest climate and the stability of surrounding stands are not compromised.
f) Clear cutting operations must not be used in areas where there is a biologically rich environment linked to continuity of forest canopy cover and/or stable hydrology, and in particular it shall  be possible to justify the extent and use of clear cutting operations.
g) The structure, size and tree species composition of the regenerated area for clear cutting operations are adapted to match the extent and stand structure of the forest so as to create an opportunity for a sustainable forest climate and a good felling cycle in the future. Natural and cultural values shall also be taken into account when planting.
h) Attempts shall be made as far as possible to restore depleted parts of the forest by silvicultural means.
i) When planting or seeding, regeneration shall be established within three growing seasons in the event of clear cutting operations or five growing seasons if cultural dormancy is used to counter weevil infestations on conifers.
</t>
    </r>
    <r>
      <rPr>
        <i/>
        <sz val="10"/>
        <color theme="1"/>
        <rFont val="Calibri"/>
        <family val="2"/>
        <scheme val="minor"/>
      </rPr>
      <t xml:space="preserve">This does not prevent the establishment and management of open nature areas, areas with coppiced forests, forest pasture and areas with intensive management systems, as well as other special management within the provisions and potential exemptions provided for in the Forestry Act. However, forests that are naturally of particular value (see 1.11) cannot be cleared in order to increase the intensively managed area. </t>
    </r>
  </si>
  <si>
    <r>
      <t xml:space="preserve">Skovens langsigtede, stabile skovklima skal sikres og løbende forbedres. Skovdyrkning skal derfor grundlæggende sikre, at der skabes større frihed i valget af fremtidige foryngelsesformer og træarter. Dette skal ske ved at:
a) Fastholde tilstrækkelig vedmasse på ejendommens skovbevoksede areal.
b) Anvende foryngelsesformer, der hurtigt og sikkert etablerer en brugbar foryngelse uden at være til hinder for, at der på egnede arealer kan anvendes naturlig foryngelse eller succession.
c) Anvende foryngelsesformer, der sikrer vedvarende skovdække, hvor det er skovdyrkningsmæssigt muligt og vurderes økonomisk forsvarligt.
d) Renafdrift kan anvendes, hvor der ikke på forsvarlig vis kan anvendes foryngelsesformer, der sikrer vedvarende skovdække.
e) Renafdrifter udformes og holdes inden for en størrelse, der sikrer, at den efterfølgende kultur har en hurtig etablering, og at skovklimaet og omkringliggende bevoksningers stabilitet ikke kompromitteres.
f) Renafdrifter må ikke anvendes, hvor der er en biologisk rig natur knyttet til kontinuitet i skovdække og/eller stabil hydrologi, og særligt størrelsen og anvendelsen af renafdrifter skal kunne begrundes.
g) Foryngelsens struktur, størrelse og træartsvalg på renafdrifter tilpasses skovens udstrækning og bevoksningsstruktur, så der fremadrettet skabes mulighed for et vedvarende skovklima og en god hugstfølge. Ligeledes skal der ved tilplantningen tages hensyn til natur- og kulturværdier.
h) Forarmede områder i skoven skal så vidt muligt søges genoprettet gennem de skovdyrkningsmæssige tiltag.
i) Ved plantning eller såning skal foryngelsen etableres indenfor tre vækstsæsoner på renafdrifter. Alternativt fem vækstsæsoner, hvis kulturhvile anvendes til at imødegå angreb af snudebiller på nåletræer.
</t>
    </r>
    <r>
      <rPr>
        <i/>
        <sz val="10"/>
        <color theme="1"/>
        <rFont val="Calibri"/>
        <family val="2"/>
        <scheme val="minor"/>
      </rPr>
      <t xml:space="preserve">
Dette er ikke til hinder for, at der inden for Skovlovens bestemmelser og dispensationsmuligheder etableres og drives åbne naturarealer, arealer med stævningsdrift, skovgræsning og arealer med intensive driftsformer samt anden særlig drift. Dog kan der ikke afdrives naturmæssig særlig værdifuld skov jf. 1.11. for at øge det intensivt drevne areal. 
</t>
    </r>
  </si>
  <si>
    <t>I.1.2.1</t>
  </si>
  <si>
    <t>The use of natural regeneration and other regeneration methods that ensure sustainable forest canopy cover is assessed and justified on the basis of planting records</t>
  </si>
  <si>
    <t>Anvendelsen af selvforyngelse og øvrige foryngelsesformer, der sikrer et   vedvarende skovdække, vurderes og begrundes ud fra kulturregistreringerne</t>
  </si>
  <si>
    <t>I.1.2.2</t>
  </si>
  <si>
    <t>The use of clear cutting operations is assessed on the basis of inspection of planted areas and justified on the basis of planting records</t>
  </si>
  <si>
    <t>Anvendelsen af renafdrifter vurderes på baggrund af besigtigelse af kulturarealer og begrundes ud fra kulturregistreringerne</t>
  </si>
  <si>
    <t>I.1.2.3</t>
  </si>
  <si>
    <t>Evaluation of the balance between felling and growth</t>
  </si>
  <si>
    <t>Vurdering af balance mellem hugst og tilvækst</t>
  </si>
  <si>
    <t xml:space="preserve">I.1.2.4 </t>
  </si>
  <si>
    <t xml:space="preserve">Evaluation of planting records compared with the property’s 
tree species distribution
</t>
  </si>
  <si>
    <t>Vurdering af kulturregistreringer sammenholdt med ejendommens træartsfordeling</t>
  </si>
  <si>
    <t>1.3</t>
  </si>
  <si>
    <t xml:space="preserve">The planting of abandoned agricultural land and other open areas in or adjacent to the forest may be considered in cases where this could add economic, social, cultural or natural value without significantly harming other values. Lowland soils which would not naturally have a forest canopy are not planted initially unless the above values can particularly justify it. Tree species that do not require continued drainage should be selected when planting. </t>
  </si>
  <si>
    <t xml:space="preserve">Tilplantning af opgivne landbrugsarealer og andre åbne arealer, i eller i tilknytning til skoven, kan overvejes i de tilfælde, hvor det vil kunne tilføre økonomisk, social, kulturel eller økologisk værdi uden at skade andre værdier væsentligt. Lavbundsjorder, som naturligt ikke ville være skovdækket, tilplantes som udgangspunkt ikke, med mindre ovennævnte værdier særligt kan begrunde det. I tilfælde af tilplantning skal der vælges træarter, som ikke fordrer fortsat dræning. </t>
  </si>
  <si>
    <t xml:space="preserve">The value of planting of abandoned agricultural land and other open
	areas in or adjacent to the forest is considered and lowland soils are planted only following particularly careful consideration
</t>
  </si>
  <si>
    <t xml:space="preserve">Værdien ved tilplantning af opgivne landbrugsarealer og andre åbne arealer, i eller i tilknytning til skoven, er overvejet og lavbundsjorder er kun tilplantet efter særligt grundige overvejelser
</t>
  </si>
  <si>
    <t>1.4</t>
  </si>
  <si>
    <t>Forest resources – both wood and non-wood products – shall  be utilised in a way that does not affect the long-term cultivation potential. For the production of wood, this is ensured through compliance with the other requirements stipulated in this standard. If non-wood products are to be utilised commercially, the owner shall establish management guidelines so as to ensure that this does not affect the long-term cultivation potential.</t>
  </si>
  <si>
    <t>Udnyttelse af skovens ressourcer – både træbaserede og ikke træbaserede produkter – skal ske på en måde, så det ikke påvirker det langsigtede dyrkningspotentiale. For vedproduktionen er dette sikret, hvis de øvrige krav i standarden er opfyldt. Såfremt ikke-træbaserede produkter udnyttes kommercielt, skal ejeren have etableret retningslinjer for driften, der sikrer, at den ikke påvirker det langsigtede dyrkningspotentiale.</t>
  </si>
  <si>
    <t xml:space="preserve">1.4.1 </t>
  </si>
  <si>
    <t xml:space="preserve">Evaluation of guidelines for the utilisation of other forest products, 
				if such utilisation takes place commercially 
</t>
  </si>
  <si>
    <t xml:space="preserve">Vurdering af retningslinjer for udnyttelse af andre produkter fra skoven, hvis en sådan udnyttelse finder sted kommercielt 
</t>
  </si>
  <si>
    <t>1.5</t>
  </si>
  <si>
    <t>Intensive management systems of up to 15% of the property’s forested area are allowed for 10 years from the first issue of new certificates. A plan for phasing out shall be in place during the certificate’s first period of validity. The products from the intensively managed areas cannot be sold as PEFC-certified. However, wood production from Christmas tree and greenery areas will be considered to be normal management, and wood production from these can be sold as PEFC-certified.</t>
  </si>
  <si>
    <t>Det er tilladt at have intensive driftsformer på op til 15% af ejendommens skovbevoksede areal i 10 år fra første udstedelse af nye certifikater. Der skal inden for certifikatets første gyldighedsperiode foreligge en plan for udfasningen. Produkterne fra de intensivt drevne arealer kan ikke afsættes som PEFC-certificerede. Dog vil vedproduktionen fra juletræs- og klippegrøntsarealer blive anset som almindelig drift, og vedproduktionen herfra kan afsættes som PEFC-certificeret.</t>
  </si>
  <si>
    <t>1.5.1</t>
  </si>
  <si>
    <t>The area with intensive management systems does not exceed 10% of the property’s forested area, taking into account I.1.5.2</t>
  </si>
  <si>
    <t>Areal med intensive driftsformer overstiger ikke 10% af ejendommens skovbevoksede areal - dog under hensyntagen til I.1.5.2</t>
  </si>
  <si>
    <t>1.5.2</t>
  </si>
  <si>
    <t>If between 10 and 15% of the property’s forested area is under intensive management, a plan is in place for phasing out areas under intensive management, so that they represent a maximum of 10% of the property’s forested area 10 years after first certification</t>
  </si>
  <si>
    <t>Såfremt der findes mellem 10 og 15% af ejendommens skovbevoksede areal med intensive driftsformer, foreligger der en plan for udfasning af arealer med intensive driftsformer, så de 10 år efter første certificering maksimalt udgør 10% af ejendommens skovbevoksede areal</t>
  </si>
  <si>
    <t>1.6</t>
  </si>
  <si>
    <t xml:space="preserve">Intensively managed areas are developed in a natural and environmentally friendly manner so that:
a) The use of pesticides and fertilisers is minimal and environmentally responsible
b) Article 3 areas and other natural values shall be taken into account when establishing locations for new intensively managed areas
c) Replanting and establishment of new intensively managed areas must never be less than 10 meters away from Article 3 areas and watercourses
d) The use of pesticides listed as WHO Type 1A and 1B pesticides, chlorinated hydrocarbons and other very toxic pesticides, whose derivates remain biologically active beyond their intended use, and other pesticides banned by international agreement , are prohibited. 
</t>
  </si>
  <si>
    <r>
      <t xml:space="preserve">De intensivt drevne arealer udvikles i natur- og miljøvenlig retning således at:
a) Anvendelsen af pesticider og gødning er minimal og miljøforsvarlig
b) Ved placering af nye intensivt drevne arealer skal der tages hensyn til § 3 arealer og øvrige naturværdier
c) Gentilplantning og placering af nye intensivt drevne arealer må aldrig ske tættere end 10 meter fra § 3 arealer og vandløb
d) Midler opført som WHO´s liste over type 1A og 1B pesticider, klorerede kulbrinter og andre meget giftige pesticider, hvis derivater forbliver biologisk aktive, og andre pesticider, der er forbudt i henhold til international aftale*  må ikke anvendes.
</t>
    </r>
    <r>
      <rPr>
        <i/>
        <sz val="10"/>
        <color theme="1"/>
        <rFont val="Calibri"/>
        <family val="2"/>
        <scheme val="minor"/>
      </rPr>
      <t>* Fodnote 2</t>
    </r>
  </si>
  <si>
    <t>1.6.1</t>
  </si>
  <si>
    <t xml:space="preserve">Evaluation of whether fertiliser usage in intensively managed areas has been minimised is based on the fertilising plan and the Danish Agriculture Agency’s annual Guidance on fertilisation and harmony rules </t>
  </si>
  <si>
    <r>
      <t xml:space="preserve">Vurdering af om gødningsforbruget på de intensivt drevne arealer er minimeret foretages på baggrund af gødningsplanen og Landbrugsstyrelsens årligt udsendte Vejledning om gødsknings- og harmoniregler*.
</t>
    </r>
    <r>
      <rPr>
        <i/>
        <sz val="10"/>
        <color theme="1"/>
        <rFont val="Calibri"/>
        <family val="2"/>
        <scheme val="minor"/>
      </rPr>
      <t>* Fodnote 3</t>
    </r>
  </si>
  <si>
    <t>1.6.2</t>
  </si>
  <si>
    <t>Evaluation of whether the use of pesticides in intensively managed areas has been minimised is based on pesticide application logs</t>
  </si>
  <si>
    <t>Vurdering af om forbruget af pesticider på de intensivt drevne arealer er minimeret foretages på baggrund af sprøjtejournal</t>
  </si>
  <si>
    <t>1.6.3</t>
  </si>
  <si>
    <t>Evaluation of active substances used</t>
  </si>
  <si>
    <t>Vurdering af benyttede aktive stoffer</t>
  </si>
  <si>
    <t>1.6.4</t>
  </si>
  <si>
    <t>Evaluation of the location of new intensively managed areas</t>
  </si>
  <si>
    <t>Vurdering af nye intensivt drevne arealers placering</t>
  </si>
  <si>
    <t>1.7</t>
  </si>
  <si>
    <t xml:space="preserve">In areas that are not managed intensively, the use of fertilisers shall be phased out through adaptation of land use systems so that:
a)	There is no use of fertilisers outside intensively managed areas where there are special natural considerations linked with the oligotrophic state of the area
b)	Fertilisers may only be used in connection with forest planting on oligotrophic sites where coniferous areas are to be converted into broadleaf areas and where this is critical for establishment of a usable young plantation 
c)	The contribution of nutrients from the surrounding atmosphere shall be taken into account (included) here
d)	The land use systems are adapted in such a way that no fertilisers have to be used (or ash has to be recycled). Exemptions from this shall be covered by a statement from an expert with a knowledge of biological systems
</t>
  </si>
  <si>
    <t xml:space="preserve">På ikke intensivt drevne arealer skal anvendelsen af gødning udfases gennem tilpasning af dyrkningssystemerne så:
a) Anvendelse af gødning uden for de intensivt drevne arealer ikke forekommer, hvor der er særlige naturhensyn knyttet til arealets næringsfattige tilstand
b) Gødning kun må anvendes i forbindelse med kulturetablering på næringsfattige lokaliteter, hvor nåletræsarealer skal konverteres til løvtræsarealer, og hvor det er kritisk i forhold til at etablere en brugbar kultur 
c) Der skal her tages hensyn til (indregnes) det bidrag af næringsstoffer, som tilføres fra omgivelserne
d) Dyrkningssystemerne tilpasses således, at der ikke skal anvendes gødning (eller tilbageføres aske). Undtagelse herfra skal dækkes af en ekspertudtalelse fra en ekspert med kendskab til biologiske systemer
</t>
  </si>
  <si>
    <t xml:space="preserve">1.7.1 </t>
  </si>
  <si>
    <t xml:space="preserve">Evaluation of whether the fertiliser is used on the property on the basis of the fertilising plan
</t>
  </si>
  <si>
    <t>Vurdering af om gødningsforbruget på ejendommen foretages på baggrund af gødningsplanen</t>
  </si>
  <si>
    <t xml:space="preserve">1.7.2 </t>
  </si>
  <si>
    <t>Evaluation of any expert statement provided</t>
  </si>
  <si>
    <t>Vurdering af eventuel ekspertudtalelse</t>
  </si>
  <si>
    <t>1.8</t>
  </si>
  <si>
    <t xml:space="preserve">The use of pesticides shall be minimised in areas not managed intensively. Silvicultural alternatives and biological agents are preferred to the use of chemical pesticides. The following applies if pesticides are used:
a) Vegetation cover that threatens the establishment of workable regeneration must be controlled with the use of pesticides as needed 
b) Use of soil and hormonal agents is not allowed
c) Pesticides may exceptionally be used to control invasive species and pests where a well-documented need is present 
d) Where pesticides are used, this use is minimal in relation to achieving the desired effect.
</t>
  </si>
  <si>
    <t xml:space="preserve">På ikke-intensivt drevne arealer skal anvendelse af pesticider minimeres. Skovdyrkningsmæssige alternativer og biologiske midler foretrækkes frem for brug af kemiske pesticider. Hvor der anvendes pesticider, gælder følgende:
a)	Plantevækst der truer etableringen af en brugbar foryngelse må efter behov bekæmpes med pesticider 
b)	Jord- og hormonmidler må ikke anvendes
c)	Pesticider kan undtagelsesvis anvendes til bekæmpelse af invasive arter og skadevoldere, hvor der er et veldokumenteret behov 
d)	Hvor der anvendes pesticider, er denne brug minimal i forhold til at opnå den ønskede effekt.
</t>
  </si>
  <si>
    <t xml:space="preserve">1.8.1 
</t>
  </si>
  <si>
    <t>Pesticide use on the property is assessed on the basis of the pesticide application log and compared with planting records and reasons given for use</t>
  </si>
  <si>
    <t>Vurdering af pesticidforbruget på ejendommen foretages på baggrund af sprøjtejournalen og sammenholdes med kulturregistreringer og begrundelser for anvendelsen</t>
  </si>
  <si>
    <t>1.9</t>
  </si>
  <si>
    <t xml:space="preserve">In areas not managed intensively, soil scarification shall be limited out of consideration for the effect on fungi, flora and fauna as follows:
a) Shallow soil scarification may take place over a maximum of 70% of the planted area where necessary in order to ensure regeneration or a change of tree species 
b) Untreated surfaces are protected around seed trees, along forest fringes, in wet areas and in other biologically valuable habitats
c) Deep soil scarification at points and in rows may only be used at an intensity required by regular plant spacing
d) Stump removal and deep ploughing are not allowed
</t>
  </si>
  <si>
    <t xml:space="preserve">På de ikke-intensivt drevne arealer skal jordbearbejdning begrænses af hensyn til jordbundens svampe, plante- og dyreliv så:
a)	Overfladisk jordbearbejdning må anvendes på maximalt 70% af kulturarealet, hvor det er nødvendigt for at sikre foryngelsen eller et træartsskifte 
b)	Der sikres ubehandlede flader om frøtræer, langs skovbryn, på våde arealer og ved andre biologisk værdifulde biotoper
c)	Dybgrundet punkt- og stribevis jordbearbejdning må kun anvendes med en intensitet, som almindelig planteafstand vil kræve
d)	Stødoptagning og dybdepløjning er ikke tilladt
</t>
  </si>
  <si>
    <t>1.9.1</t>
  </si>
  <si>
    <t xml:space="preserve">Records accounting for the percentage of land worked, with specification of the method (see the planting records) </t>
  </si>
  <si>
    <t xml:space="preserve">Opgørelse af andel jordbearbejdede arealer med angivelse af metode jf. kulturregistreringerne </t>
  </si>
  <si>
    <t xml:space="preserve">1.9.2 
</t>
  </si>
  <si>
    <t>Evaluation of reasons given for the choice of method</t>
  </si>
  <si>
    <t>Vurdering af begrundelser for metodevalg</t>
  </si>
  <si>
    <t xml:space="preserve">1.9.3 
</t>
  </si>
  <si>
    <t xml:space="preserve">Shallow soil scarification has not been carried out on more than 70% of the total area of the stand </t>
  </si>
  <si>
    <t>Overfladisk jordbehandlede arealer udgør ikke mere end 70% af bevoksningens samlede areal</t>
  </si>
  <si>
    <t xml:space="preserve">1.9.4
</t>
  </si>
  <si>
    <t>Deep soil scarification at points and in rows is only used at an intensity corresponding to the plant spacing</t>
  </si>
  <si>
    <t>Dybgrundet punkt- og stribevis jordbearbejdning er kun anvendt med en intensitet, som svarer til planteafstanden</t>
  </si>
  <si>
    <t>1.10</t>
  </si>
  <si>
    <t>The use of native species shall be encouraged so that the property’s forested area consists of a minimum of 20% of native tree species on poor soils and 55% of native tree species on good soils. The percentages are calculated on the basis of the recorded percentages of associated tree species. The minimum limits do not apply to forest properties of less than 50 hectares. However, in connection with regeneration and other management measures, these properties shall exploit natural opportunities to promote the presence of native species by prioritising native species by means of selective cutting and leaving damp holes for natural overgrowth of birch and willow, for example.</t>
  </si>
  <si>
    <t>Anvendelsen af hjemmehørende arter skal fremmes, således at ejendommens skovbevoksede areal udgøres af en andel på minimum 20% og 55% hjemmehørende træarter på henholdsvis. magre og gode jorder. Procentsatserne opgøres på baggrund af træarternes registrerede indblandingsprocenter. Minimumsgrænserne gælder ikke for skovejendomme under 50 hektar. Dog skal disse ejendomme i forbindelse med foryngelse og andre driftsmæssige tiltag udnytte de naturgivne muligheder til at fremme forekomsten af naturligt hjemmehørende arter, for eksempel ved at prioritere hjemmehørende arter ved tyndinger og overlade fugtige huller til naturlig tilgroning af for eksempel birk og pil.</t>
  </si>
  <si>
    <t xml:space="preserve">1.10.1
</t>
  </si>
  <si>
    <t xml:space="preserve">Increasing use of native species; up to a minimum of 20% on poor soils and up to a minimum of 55% on good soils </t>
  </si>
  <si>
    <t xml:space="preserve">Stigende anvendelse - op til minimum 20% på magre jorde og op til minimum 55% på gode jorde - af hjemmehørende arter </t>
  </si>
  <si>
    <t xml:space="preserve">1.10.2
</t>
  </si>
  <si>
    <t>Evaluation of planting records</t>
  </si>
  <si>
    <t>Vurdering af kulturregistreringerne</t>
  </si>
  <si>
    <t xml:space="preserve">1.10.3
</t>
  </si>
  <si>
    <t>Evaluation of the utilisation of natural resources at forest properties &lt; 50 hectares to promote native species in connection with regeneration and other management measures</t>
  </si>
  <si>
    <t xml:space="preserve">	Vurdering af udnyttelsen af de naturgivne muligheder i skovejendomme &lt; 50 hektar til at fremme naturligt hjemmehørende arter i forbindelse med foryngelse og andre driftsmæssige tiltag</t>
  </si>
  <si>
    <t>1.11</t>
  </si>
  <si>
    <t xml:space="preserve">Use of genetically modified plants is prohibited. Clones are not allowed as the main tree species at more than 5 % of the forested area.
a) Stands of an age significantly exceeding the normal rotation age of the species, and/or
b) Stands of a biologically rich nature that are linked with continuity of the forest canopy cover and/or stable hydrology
c) Areas of native tree species which may act as buffer zones or create links between stands as referred to in the previous two paragraphs
d) If areas of native species are converted to areas of non-native species, a survey of areas of native species which shall not be converted into non-native species must be conducted beforehand
</t>
  </si>
  <si>
    <t xml:space="preserve">Ikke-hjemmehørende træarter må kun anvendes, hvor de ikke truer væsentlige naturværdier og er lokalitetstilpassede. Følgende arealer må ikke konverteres til ikke-hjemmehørende arter: 
a) Bevoksninger med en alder, der væsentligt overstiger normal omdriftsalder for arten og/eller
b) Bevoksninger med en biologisk rig natur knyttet til kontinuitet i skovdække og/eller stabil hydrologi
c) Arealer med hjemmehørende træarter, som kan fungere som bufferzone eller kan skabe sammenhæng mellem bevoksninger nævnt i de to foregående punkter
d) Såfremt der konverteres arealer med hjemmehørende arter til ikke-hjemmehørende arter, skal der forud herfor være gennemført en kortlægning af arealer med hjemmehørende arter, som ikke må konverteres til ikke-hjemmehørende arter
</t>
  </si>
  <si>
    <t xml:space="preserve">1.11.1
</t>
  </si>
  <si>
    <t>Evaluation of the use of non-native species on the basis of planting records and designation of land that is not to be converted</t>
  </si>
  <si>
    <t>Vurdering af anvendelsen af ikke-hjemmehørende arter på baggrund af kulturregistreringerne og udpegning af arealer, der ikke må konverteres</t>
  </si>
  <si>
    <t>1.12</t>
  </si>
  <si>
    <t>Use of genetically modified plant material is prohibited. Similarly, clones are not allowed as a main tree species over more than 5% of the forested area.</t>
  </si>
  <si>
    <t>Der må ikke anvendes genmodificeret plantemateriale. Ligeledes må der ikke anvendes kloner som hovedtræart på mere end 5% af det bevoksede areal.</t>
  </si>
  <si>
    <t xml:space="preserve">1.12.1
</t>
  </si>
  <si>
    <t>Evaluation of plant material used on the basis of planting records</t>
  </si>
  <si>
    <t>Vurdering af anvendt plantemateriale på baggrund af kulturregistreringerne</t>
  </si>
  <si>
    <t>1.13</t>
  </si>
  <si>
    <t xml:space="preserve">Areas with forest may not be converted into areas without forest or intensively managed areas, without:
a) occurs to a lesser extent - ie. less than 5% of the certified area, (however, the limit of 5% does not apply in the case of re-establishment, protection or restoration of natural areas, such as heaths, meadows, bogs and natural forests) and
b) does not have a negative impact on naturally valuable forest, or socially and culturally important areas as well as other protected areas; and
c) does not affect lowland soils, raised bogs or other areas with very high CO2 sequestration; and
d) adds economic, social, cultural or value without harming other ecological values significantly.
</t>
  </si>
  <si>
    <t xml:space="preserve">Arealer med skov må ikke konverteres til områder uden skov eller intensivt drevne arealer, medmindre det: 
a) sker i mindre omfang – dvs. under 5% af det certificerede area (Grænsen på 5 % gælder dog ikke ved genetablering, beskyttelse eller genopretning af naturområder, såsom heder, enge, moser og naturskove), og 
b) ikke medfører en negativ påvirkning af naturmæssigt særlig værdifuld skov, eller sociale og kulturelt vigtige områder samt andre beskyttede områder og
c) ikke påvirker lavbundsjorde, højmoser eller andre områder med meget høj CO2 binding, og
d) tilfører økonomisk, social, kulturel eller økologisk værdi uden at skade andre værdier væsentligt.
</t>
  </si>
  <si>
    <t>1.13.1</t>
  </si>
  <si>
    <t>Assessment of forest conversion on the basis of cultural records and designation of areas that may not be converted</t>
  </si>
  <si>
    <t>Vurdering af konvertering af skov på baggrund af kulturregistreringerne og udpegning af arealer, der ikke må konverteres</t>
  </si>
  <si>
    <t>1.14</t>
  </si>
  <si>
    <t xml:space="preserve">Degraded forest must not be converted into monoculture unless it adds economic, ecological, social and / or cultural value to the property. The precondition for adding such a value is that:y.
a) it is established based on a decision-making basis where affected stakeholders have opportunities to contribute to the decision-making on conversion through transparent and participatory consultation processes; and
b) it has a positive effect on long-term carbon sequestration in the forest; and
c) it has no negative impact on ecologically important forest areas, culturally and socially important areas or other protected areas; and
d) it maintains the social ecosystem services of forests; and
e) it maintains the cultural and recreational values and aesthetic values of forests; and
f) the conversion is not a consequence of deliberately poor forest management practices; and
g) the area has not been restored or is in the process of being restored.
</t>
  </si>
  <si>
    <t xml:space="preserve">Forarmet skov må ikke konverteres til monokultur, medmindre det tilfører ejendommen økonomisk, økologisk, social og/eller kulturel værdi. Forudsætningen for at tilføre en sådan værdi er at:
a) etableres ud fra et beslutningsgrundlag, hvor berørte interessenter har mulighed for at bidrage til beslutningstagningen om konvertering gennem gennemsigtige og deltagende høringsprocesser; og
b)  har en positiv indvirkning på langsigtet kulstofbinding i skoven; og
c) ikke medfører en negativ påvirkning af naturmæssigt særlig værdifuld skov, eller sociale og kulturelt vigtige områder samt andre beskyttede områder og
d) skoven vedligeholder de social økonomiske tjenester
e) fastholder skovenes kulturelle og rekreative funktioner og æstetiske værdier; og
f) at konverteringen ikke er en konsekvens af bevidst dårlig skovforvaltningspraksis; og
g) at arealet ikke er genoprettet eller i gang med genopretning.
</t>
  </si>
  <si>
    <t>1.14.1</t>
  </si>
  <si>
    <t>Mitigation of and adaptation to climate change</t>
  </si>
  <si>
    <t>Modvirkning af og tilpasning til klimaændringer</t>
  </si>
  <si>
    <t>2.1</t>
  </si>
  <si>
    <t>The management of the forest shall ensure and enhance the positive climate impact of the forest’s stores and growth, as well as the climate-efficient use of the wood. The management of the forest shall also ensure the robustness and adaptability of the forest to climate change, including future extremes of weather, diseases and insect infestations. The robustness and adaptability shall be regularly developed and improved by means of balanced management choices, including the distribution and use of many tree species appropriate for the climate and location. This shall be done in conjunction with the other requirements defined in the standard, as well as the specific goals, opportunities and limitations applicable to any given forest property.
The climate impact of the forest, including its robustness and adaptability in respect of damage, loss and emissions, is an interaction between:
- The species composition and structure of the forest in relation to soil, climate and landscape, among others (see 1.1, 1.2 and 3.16)
- The carbon stores in live and dead trees and in soil (see 1.3, 3.3 and 3.9) 
- Tree growth (see 1.2) 
- The quality of wood as a raw material for wood products and hence its applications (see 1.1 and 1.2).
Taking into account the age-class distribution of the property, the occurrence of specific events such as windfalls during the previous planning period, and biodiversity measures implemented that may affect stores or growth, it is necessary to ensure as far as possible that the forest’s carbon stores in live and dead trees are maintained or increased while also maintaining or increasing the growth of wood and its quality as raw wood.</t>
  </si>
  <si>
    <t xml:space="preserve">Driften af skoven skal sikre og øge den positive klimaeffekt, som skovens lager og tilvækst samt den klimaeffektive anvendelse af træet har tilsammen. Driften af skoven skal også sikre skovens robusthed og tilpasningsevne i forhold til klimaændringer, herunder fremtidige vejrmæssige ekstremer, sygdomme og insektangreb. Robustheden og tilpasningsevnen skal løbende udvikles og forbedres gennem alsidige valg i driften og herunder fordeling og anvendelse af mange klima- og lokalitetstilpassede træarter. Dette skal ske i samspil med standardens øvrige krav samt de konkrete mål, muligheder og begrænsninger, som findes på en given skovejendom.
Skovens klimaeffekt, herunder robusthed og tilpasningsevne i forhold til skader, tab og udledninger, er et samspil mellem:
- Skovens træartssammensætning og struktur i forhold til blandt andet jordbund, klima og landskab, jf. 1.1, 1.2 og 3.16
- Lageret af kulstof i levende og døde træer samt i jord, jf.  1.3, 3.3 og 3.9 
- Tilvækst af træ, jf. 1.2 
- Træets kvalitet som råvare for træprodukter og dermed dets                                                             anvendelsesmuligheder, jf. 1.1 og 1.2.
Under hensyntagen til ejendommens aldersklassefordeling, forekomst af særlige hændelser, som for eksempel stormfald i den forløbne planperiode, samt gennemførte biodiversitetstiltag, som kan påvirke lager eller tilvækst, skal det så vidt muligt sikres, at skovens lager af kulstof i levende og døde træer opretholdes eller øges samtidig med, at tilvæksten af træ og dets kvalitet som råtræ også opretholdes eller øges.
</t>
  </si>
  <si>
    <t xml:space="preserve">2.1.1 
</t>
  </si>
  <si>
    <t>The forest’s carbon stores in live and dead trees are maintained or increased</t>
  </si>
  <si>
    <t>Skovens lager af kulstof i levende og døde træer er opretholdt eller øget</t>
  </si>
  <si>
    <t>2.1.2</t>
  </si>
  <si>
    <t>The growth of wood in the forest and its quality are maintained or increased</t>
  </si>
  <si>
    <t>Skovens tilvækst af træ og kvaliteten af dette er opretholdt eller øget</t>
  </si>
  <si>
    <t>2.2</t>
  </si>
  <si>
    <t xml:space="preserve">PEFC Denmark’s Forest Management Standard – PEFC DK 001-4 requires the use of methods and techniques to be encouraged in forest management that ensure energy-efficient forest management with a view to reducing emissions of greenhouse gases from actual management operations. Management methods that are highly energy-intensive and/or pollute the air, such as crushing of logging waste and stumps and burning of logging waste in the forest, may only be deployed in valid situations. </t>
  </si>
  <si>
    <t xml:space="preserve">PEFC Danmarks Skovstandard – PEFC DK 001-4 kræver, at der tilskyndes anvendelse af metoder og teknikker i skovdriften, som sikrer energieffektiv skovdrift med henblik på at reducere udledningen af klimagasser fra selve driften. Meget energikrævende og/eller luftforurenende driftsmetoder som kvas- og stødknusning samt kvasafbrænding i skoven må kun anvendes i velbegrundede situationer. </t>
  </si>
  <si>
    <t>2.2.1</t>
  </si>
  <si>
    <t>Crushing of logging waste and stumps and burning of logging waste are deployed only in valid situations</t>
  </si>
  <si>
    <r>
      <t xml:space="preserve">Kvas- og stødknusning samt kvasafbrænding anvendes kun i velbegrundede situationer
</t>
    </r>
    <r>
      <rPr>
        <i/>
        <sz val="10"/>
        <color theme="1"/>
        <rFont val="Calibri"/>
        <family val="2"/>
        <scheme val="minor"/>
      </rPr>
      <t xml:space="preserve">Note: PEFC Danmarks bestyrelse er blevet enige om følgende: 
Gode argumenter: 
Knusningen foretages hovedsagelig på mager jord.
Knusningen sikrer god kultur start og forberede efterfølgende kultur arbejde.
Argumenter om mængden af hustaffald og andre væsentlige faktorer, eks thypograf, der gør sig gældende for arealet. 
Mindre gode argumenter: Æstetiske hensyn bør ikke være grund nok. </t>
    </r>
  </si>
  <si>
    <t xml:space="preserve"> Environment and biodiversity</t>
  </si>
  <si>
    <t>Miljø og biodiversitet</t>
  </si>
  <si>
    <t>3.1</t>
  </si>
  <si>
    <t>Biodiversity and natural values
A structure shall be developed in the forest so that it consists of different tree species of different ages, and to create variation in habitats and a stable, robust forest. In the case of thinning and selective cutting, tree and bush species other than the main tree species shall be promoted where this is economically justifiable and where these can usefully form part of the stand structure.</t>
  </si>
  <si>
    <t>Biodiversitet og naturværdier
Der skal opbygges en struktur i skoven, så den består af forskellige træarter i forskellige aldre, for at skabe en variation af levesteder samt en stabil og modstandsdygtig skov. Ved udrensninger og tyndinger skal andre træ- og buskarter end hovedtræarten fremmes, hvor dette er økonomisk forsvarligt, og hvor disse med fordel kan indgå i bevoksningsstrukturen.</t>
  </si>
  <si>
    <t xml:space="preserve">3.1.1 
</t>
  </si>
  <si>
    <t>Evaluation of whether tree species other than the main tree species are promoted, where appropriate</t>
  </si>
  <si>
    <t>Vurdering af om andre træarter end hovedtræarten fremmes, hvor dette er fordelagtigt</t>
  </si>
  <si>
    <t xml:space="preserve">3.1.2 
</t>
  </si>
  <si>
    <t>Evaluation of tree species and age class distribution using the stand list</t>
  </si>
  <si>
    <t>Vurdering af træarts- og aldersklassefordeling ved hjælp af bevoksningslisten</t>
  </si>
  <si>
    <t xml:space="preserve">3.1.3 
</t>
  </si>
  <si>
    <t>Evaluation of whether the choice of tree species is matched with any existing soil mapping – forest location mapping or other soil surveys</t>
  </si>
  <si>
    <t>Vurdering af om træartsvalget er afstemt med eventuelt eksisterende jordbundskortlægning – forstlig lokalitetskortlægning eller andre jordbundsundersøgelser</t>
  </si>
  <si>
    <t>3.2</t>
  </si>
  <si>
    <t>Coppiced forests and other land with old management systems of significant cultural historical, biological or landscape value shall be preserved so as to maintain or promote those values. Old management systems include: Coppicing, forest pasture, cut or grazed forest meadows, oak-hedgerows and selective felling.</t>
  </si>
  <si>
    <t>Stævningsskove og andre arealer med gamle driftsformer af væsentlig kulturhistorisk, biologisk eller landskabelig værdi skal bevares, så de nævnte værdier opretholdes eller fremmes. Til gamle driftsformer hører: Stævning, græsningsskov, slet eller græsning af skoveng, egekrat og plukhugst.</t>
  </si>
  <si>
    <t xml:space="preserve">3.2.1 
</t>
  </si>
  <si>
    <t xml:space="preserve">Evaluation of the condition and management of coppiced forests, as well as other areas using old management systems
</t>
  </si>
  <si>
    <t>Vurdering af tilstand og drift af stævningsskove, samt andre arealer med gamle driftsformer</t>
  </si>
  <si>
    <t>3.3</t>
  </si>
  <si>
    <t xml:space="preserve">Silviculture shall assist with continuous creation of large, old trees and dead wood in the forest in order to ensure biodiversity. 
When regeneration cutting is carried out, at least five habitat trees or about 10 m3 of wood at the root is left per hectare in the production forest for natural decay and death (nesting trees, hollow trees and dead wood). The trees may be left in the regeneration area itself or at any location in the forest, provided that the trees are marked clearly and are of a biodiversity value that is thought to be higher than the trees in the stand in the regeneration area. Biodiversity areas cannot be used in this context. 
Habitat trees shall be selected to include long-term stable species and individuals, typically from the mass of reserve trees. The habitat trees can be gathered into one or more groups in the stand. The habitat trees may be replaced by five high stumps if there are no appropriate stable individuals. In middle-aged and older selective cutting stands, at least five high stumps /recumbent trees/damaged trees in total must be left per hectare in deciduous forests, and at least three trees per hectare in coniferous forests. 
Existing veteran trees and recumbent trees undergoing natural decay shall also be retained and protected.
Instead of leaving habitat trees in connection with regeneration, the forest owner may choose to increase the biodiversity area to at least 12.5% of the certified area. 
When conserving outer forest fringes and other forested key habitats and biodiversity areas resulting in removal of trees, at least five snags/recumbent trees/damaged trees per hectare are left in order to decay naturally.
</t>
  </si>
  <si>
    <t xml:space="preserve">Skovdyrkningen skal medvirke til løbende at skabe store, gamle træer og dødt ved i skoven for at tilgodese en biologisk mangfoldighed. 
Ved foryngelseshugster efterlades minimum fem habitattræer eller cirka 10 m3 ved på roden per hektar i produktionsskoven til naturligt henfald og død (redetræer, hule træer og dødt ved). Træerne kan efterlades på selve foryngelsesarealet eller et valgfrit sted i skoven, forudsat at træerne markeres tydeligt og har en skønsmæssig højere biodiversitetsmæssig værdi end bestandstræerne på foryngelsesarealet. Biodiversitetsarealerne kan ikke anvendes i denne sammenhæng. 
Valget af habitattræer skal foretages, så de udgøres af langsigtede stabile arter og individer, typisk fra overstandermassen. Habitattræerne kan samles i en eller flere grupper i bevoksningen. Habitattræerne kan erstattes af fem højstubbe i de tilfælde, hvor der ikke findes egnede stabile individer. I mellemaldrende og ældre tyndingsbevoksninger skal der efterlades minimum fem højstubbe/liggende/skadede træer i alt per hektar i løvskov og minimum tre per hektar i nåleskov. 
Herudover skal eksisterende træruiner og liggende træer under naturlig nedbrydning bevares og beskyttes.
I stedet for at efterlade habitattræer i forbindelse med foryngelser kan skovejeren vælge at forøge biodiversitetsarealet til minimum 12,5% af det certificerede areal. 
Ved pleje af ydre skovbryn og andre træbevoksede nøglebiotoper og biodiversitetsarealer, der medfører udtag af træ, efterlades minimum fem højstubbe/liggende træer/skadede træer perr hektar til naturligt henfald.
</t>
  </si>
  <si>
    <t>3.3.1</t>
  </si>
  <si>
    <t xml:space="preserve">At least five trees or a minimum of 10 m3 of wood at the root is left per hectare in the production forest for natural decay and death, or alternatively increase the biodiversity area to at least 12.5% of the certified area </t>
  </si>
  <si>
    <t xml:space="preserve">Der er efterladt minimum fem træer eller minimum 10 m3 ved på roden per hektar i produktionsskoven til naturligt henfald og død eller alternativt øge biodiversitetsarealet til minimum 12,5% af det certificerede areal </t>
  </si>
  <si>
    <t>Field inspection and assessment of harvest records confirm that minimum 5 trees/ha are left after harvest on site.</t>
  </si>
  <si>
    <t>3.3.2</t>
  </si>
  <si>
    <t>At least five snags/recumbent trees/damaged trees are left per hectare in deciduous forests, and at least three trees per hectare in coniferous forests in middle-aged and older selective cutting stands, as well as when conserving outer forest fringes, forested key habitats and biodiversity areas</t>
  </si>
  <si>
    <t>Der er efterladt minimum fem højstubbe/liggende/skadede træer i alt per hektar i løvskov og minimum tre per hekrar i nåleskov i mellemaldrende og ældre tyndingsbevoksninger samt ved pleje af ydre skovbryn, træbevoksede nøglebiotoper og biodiversitetsarealer</t>
  </si>
  <si>
    <t>3.3.3</t>
  </si>
  <si>
    <t>Existing veteran trees and recumbent trees undergoing natural decay are retained and protected</t>
  </si>
  <si>
    <t>Eksisterende træruiner og liggende træer under naturlig nedbrydning er bevaret og beskyttet</t>
  </si>
  <si>
    <t>3.4</t>
  </si>
  <si>
    <t xml:space="preserve">The natural value of registered key habitats (see 5.2) shall be maintained, and developed if possible. </t>
  </si>
  <si>
    <t xml:space="preserve">Registrerede nøglebiotopers (jf. 5.2) naturmæssige værdi skal fastholdes og om muligt udvikles. </t>
  </si>
  <si>
    <t xml:space="preserve">3.4.1 
</t>
  </si>
  <si>
    <t>Evaluation of the natural values of key habitats is maintained and, if possible, developed depending on the objective</t>
  </si>
  <si>
    <t>Vurdering om nøglebiotopernes naturmæssige værdier fastholdes og om muligt udvikles efter målsætning</t>
  </si>
  <si>
    <t>3.5</t>
  </si>
  <si>
    <r>
      <t xml:space="preserve">A minimum of 10% of the total certified area of the forest property, including undisturbed forest, shall be allocated to biodiversity areas. Biodiversity areas shall primarily be designated in locations where: 
a) The preservation of unique biological values requires the area to be left undisturbed or conserved if this is necessary in order to preserve or enhance natural values
b) Where biodiversity areas, including undisturbed forest, most appropriately support networks (such as corridors) in the landscape 
c) Where this is considered appropriate on the basis of an overall ecological, economic and social assessment
</t>
    </r>
    <r>
      <rPr>
        <i/>
        <sz val="10"/>
        <color theme="1"/>
        <rFont val="Calibri"/>
        <family val="2"/>
        <scheme val="minor"/>
      </rPr>
      <t>The surfaces of lakes may only be included in the biodiversity area if there is a 30-metre zone around the edge. 
Biodiversity areas cannot consist solely of open habitats. Where there are areas of undisturbed forest or forests that are naturally of particular value at the time of certification, these areas shall be preserved and designated and form part of the 10% limit. Areas that were once designated as undisturbed forest cannot be replaced by other management systems. However, targeted nature conservation, including felling, is permitted in undisturbed forest if the sole purpose is to control invasive species or accommodate endangered species and their habitats. Registered forested key habitats should be included in the biodiversity area.</t>
    </r>
    <r>
      <rPr>
        <sz val="10"/>
        <color theme="1"/>
        <rFont val="Calibri"/>
        <family val="2"/>
        <scheme val="minor"/>
      </rPr>
      <t xml:space="preserve">
In the case of forest properties of less than 50 hectares, the total area of key habitats is at least the biodiversity area and there is no requirement for this to constitute a specific proportion of the total area. However, in connection with management measures, these properties shall exploit natural opportunities to increase the scope and quality of natural elements and key habitats.
</t>
    </r>
  </si>
  <si>
    <t xml:space="preserve">3.5.1 
</t>
  </si>
  <si>
    <t>Evaluation of whether the areas are designated according to the guidelines and managed according to the conservation plan</t>
  </si>
  <si>
    <t>Vurdering af om arealerne er udlagt efter retningslinjerne og forvaltes efter plejeplanen</t>
  </si>
  <si>
    <t xml:space="preserve">3.5.2
</t>
  </si>
  <si>
    <t>Biodiversitetsarealet, herunder arelaer med urørt skov, udgør minimum 10% eller jf. kriterium 3.3, 12,5 % af det samlede certificerede areal.</t>
  </si>
  <si>
    <t xml:space="preserve">3.5.3
</t>
  </si>
  <si>
    <t>The biodiversity area, including areas of undisturbed forest, constitutes at least 10% or 12.5% (see criterion 3.3) of the total certified area</t>
  </si>
  <si>
    <t>Arealer hvor der på certificeringstidspunktet er urørt skov eller usædvanlig gammel skov, er dette en del af de 10% udlagte arealer</t>
  </si>
  <si>
    <t xml:space="preserve">3.5.4
</t>
  </si>
  <si>
    <t>Areas where there is undisturbed forest or unusually old forest at the time of certification are part of the 10% designated areas</t>
  </si>
  <si>
    <t xml:space="preserve">Vurdering af udnyttelsen af de naturgivne muligheder på skovejendomme under 50 hektar til at øge omfanget og naturkvaliteten af naturelementer og nøglebiotoper i forbindelse med driftsmæssige tiltag </t>
  </si>
  <si>
    <t>3.6</t>
  </si>
  <si>
    <t xml:space="preserve">Stable forest fringes with a high proportion of native trees and bushes shall be preserved and developed. If these do not exist, they shall be established by means of regeneration of the stand. </t>
  </si>
  <si>
    <t xml:space="preserve">Stabile skovbryn med højt indhold af hjemmehørende træer og buske skal bevares og udvikles. Hvor disse ikke findes, skal de etableres ved foryngelse af bevoksningen. </t>
  </si>
  <si>
    <t xml:space="preserve">3.6.1 
</t>
  </si>
  <si>
    <t>Internal and outer fringes have been preserved and taken into account in management operations</t>
  </si>
  <si>
    <t>De indre og ydre bryn er bevaret og der tages hensyn til dem i driften</t>
  </si>
  <si>
    <t xml:space="preserve">3.6.2 
</t>
  </si>
  <si>
    <t>Forest fringes are established along outer and inner boundaries</t>
  </si>
  <si>
    <t>Etablering af skovbryn finder sted langs ydre og indre randzoner</t>
  </si>
  <si>
    <t>3.7</t>
  </si>
  <si>
    <t>Typical old trees and trees of particular natural or cultural historical value shall be preserved as habitat trees. These trees shall be adequately protected and have access to light when planning and conserving stands.</t>
  </si>
  <si>
    <t>Karakteristiske gamle træer og træer af særlig naturmæssig eller kulturhistorisk værdi skal bevares som habitattræer. Ved planlægning og pleje af bevoksninger skal disse træer sikres tilstrækkelig med lystilgang.</t>
  </si>
  <si>
    <t xml:space="preserve">3.7.1 </t>
  </si>
  <si>
    <t>Typical old trees are preserved and guaranteed sufficient access to light</t>
  </si>
  <si>
    <t>Gamle karakteristiske træer er bevaret og sikret tilstrækkelig lystilgang</t>
  </si>
  <si>
    <t>3.8</t>
  </si>
  <si>
    <t>Rare native species, including the endangered species on the Red List , shall be protected or promoted and must not be exploited commercially unless this obviously does not threaten local populations, such as during the hunting season for the species. For selected bird species listed in Annex 5 – Selected bird species, there must be no felling activities within a radius of 100 metres from the nesting tree during the rearing season.</t>
  </si>
  <si>
    <t>Sjældne, naturligt hjemmehørende arter, herunder de truede arter på Rødlisten , skal beskyttes eller fremmes og må ikke udnyttes kommercielt, med mindre det åbenlyst ikke truer lokale populationer, for eksempel, hvis der er jagttid på arten. For udvalgte fuglearter opført i Bilag 5 - Udvalgte fuglearter, må der ikke forekomme skovningsaktiviteter i en radius på 100 meter fra redetræet i yngletiden.</t>
  </si>
  <si>
    <t xml:space="preserve">3.8.1 
</t>
  </si>
  <si>
    <t>Natural values have been recorded and taken into account in the management system</t>
  </si>
  <si>
    <t>Registreringer af naturværdier er gennemført og der tages hensyn hertil i driften</t>
  </si>
  <si>
    <t xml:space="preserve">3.8.2 
</t>
  </si>
  <si>
    <t xml:space="preserve">A protection zone with a 100-metre radius around nesting trees must be established for selected bird species, Annex 5 – Selected bird species, during the rearing season. </t>
  </si>
  <si>
    <t xml:space="preserve">Der indføres en beskyttelseszone på radius 100 meter for redetræer for udvalgte fuglearter, Bilag 5 - Udvalgte fuglearter, i yngletiden. </t>
  </si>
  <si>
    <t>3.9</t>
  </si>
  <si>
    <t>Activities impacting negatively shall be regulated so as to protect areas of high natural preservation value and forests that are naturally of particular value.</t>
  </si>
  <si>
    <t>Belastende aktiviteter skal reguleres for at beskytte naturmæssig særlig værdifuld skov og områder med høj naturmæssig bevaringsværdi.</t>
  </si>
  <si>
    <t>3.9.1</t>
  </si>
  <si>
    <t>Natural values have been recorded and taken into account in the regulation of activities with negative impact</t>
  </si>
  <si>
    <t>Registreringer af naturværdier er gennemført, og der tages hensyn hertil i reguleringen af belastende aktiviteter</t>
  </si>
  <si>
    <t>3.10</t>
  </si>
  <si>
    <t>Attempts shall be made to return to the natural state lakes, watercourses, bogs, heathlands, coastal meadows or marshes, water meadows and commons associated with the forest and where the hydrology has been altered through draining or other interventions, taking into account the economic consequences, including the stability of adjacent stands. The area of these habitats should increase within every five-year period, if the potential for this exists. Drainage of areas not drained previously is not allowed.</t>
  </si>
  <si>
    <t>Søer, vandløb, moser, heder, strandenge eller strandsumpe, ferske enge og overdrev, der hører til skoven og som er ændret gennem dræning eller andre indgreb, skal tilstræbes tilbageført under hensyntagen til de økonomiske konsekvenser, herunder nabobevoksningernes stabilitet. En fremgang i disse naturtypers areal bør, hvis potentialet findes, ske inden for hver femårs periode. Dræning af ikke tidligere drænede arealer må ikke forekomme.</t>
  </si>
  <si>
    <t>3.10.1</t>
  </si>
  <si>
    <t>Evaluation of whether areas that can be returned to their natural state without significant economic consequences have been returned to their natural state</t>
  </si>
  <si>
    <t>Vurdering af, om arealer der kan tilbageføres uden væsentlige økonomiske konsekvenser, er tilbageført</t>
  </si>
  <si>
    <t>3.10.2</t>
  </si>
  <si>
    <t>Evaluation of the development of habitats</t>
  </si>
  <si>
    <t>Vurdering af naturtypernes udvikling</t>
  </si>
  <si>
    <t>3.11</t>
  </si>
  <si>
    <t>Felling, transport and regeneration techniques that protect the site and stand shall be used in order to ensure favourable soil conditions and prevent damage to rare, delicate and special ecosystems and genetic reserves. Transport in the forest is carried out in a way that minimises damage. In particular, significant driving damage shall be avoided through the use of machinery adapted to the locality and/or permanent tracks and the timing of operations.</t>
  </si>
  <si>
    <t>Der skal anvendes hugst-, transport- og foryngelsesteknikker, der skåner lokaliteten og bevoksningen, med henblik på at sikre en gunstig jordbundstilstand og undgå skader på sjældne, følsomme og særlige økosystemer og genetiske reserver. Færdsel i skoven udføres, så skader minimeres. I særdeleshed skal betydende køreskader undgås, blandet andet gennem anvendelse af lokalitetstilpasset maskinvalg og/eller permanente kørespor og tidspunktet operation gennemføres på.</t>
  </si>
  <si>
    <t>3.11.1</t>
  </si>
  <si>
    <t>Evaluation of felling, transport and regeneration techniques used</t>
  </si>
  <si>
    <t>Vurdering af anvendte hugst-, transport- og foryngelsesteknikker</t>
  </si>
  <si>
    <t>3.11.2</t>
  </si>
  <si>
    <t>Evaluation of the use and location of any tracks</t>
  </si>
  <si>
    <t>Vurdering af anvendelse og placering af eventuelle kørespor</t>
  </si>
  <si>
    <t>Field inspections at visited group members confirm use and location of skidding tracks in line with criterion.</t>
  </si>
  <si>
    <t>3.12</t>
  </si>
  <si>
    <t>When constructing forest roads, crossings and other forest infrastructures, it is necessary to ensure that the aquatic environment is not adversely affected and that the natural level and functions of watercourses are preserved. It is also necessary to ensure that areas that are as small as possible are exposed. Appropriate drainage of newly built roads shall be ensured and maintained.</t>
  </si>
  <si>
    <t>Ved anlæg af skovveje, overkørsler og andre infrastrukturer i skoven, skal det sikres, at vandmiljøet ikke påvirkes negativt, og at det naturlige niveau og de naturlige funktioner for vandløb bevares. Endvidere skal det sikres, at så små arealer som muligt eksponeres. Passende dræning af nyanlagte veje skal sikres og vedligeholdes.</t>
  </si>
  <si>
    <t xml:space="preserve">3.12.1 
</t>
  </si>
  <si>
    <t>The natural level and functions of watercourses are preserved when constructing of roads, bridges and other infrastructures</t>
  </si>
  <si>
    <t>Det naturlige niveau og de naturlige funktioner af vandløb er bevaret ved anlæg af veje, broer og andre infrastrukturer</t>
  </si>
  <si>
    <t xml:space="preserve">3.12.2 
</t>
  </si>
  <si>
    <t>Appropriate drainage is ensured for newly built roads</t>
  </si>
  <si>
    <t>Der er sikret passende dræning ved nyanlagte veje</t>
  </si>
  <si>
    <t xml:space="preserve">3.13 
</t>
  </si>
  <si>
    <t>Spillage of oil and other substances harmful to the environment during forest management activities (see Annex 3 – Environmental requirements for forest machinery and hand tools) and disposal of waste on forest land shall always be avoided.</t>
  </si>
  <si>
    <t>Spild af olie og andre miljøskadelige stoffer under skovdriftsaktiviteter jf. Bilag 3 – Miljøkrav til skovmaskiner og håndværktøj og deponering af affald på skovarealer skal altid undgås.</t>
  </si>
  <si>
    <t xml:space="preserve">3.13.1 
</t>
  </si>
  <si>
    <t>Evaluation of the extent of spillage of oil and other substances harmful to the environment and disposal of waste in the forest</t>
  </si>
  <si>
    <t>Vurdering af omfanget af spild af olie og andre miljøskadelige stoffer og affaldsdeponering i skoven</t>
  </si>
  <si>
    <t xml:space="preserve">3.14
</t>
  </si>
  <si>
    <t>Invasive species  shall be controlled (see 1.8) in areas where they threaten biodiversity (e.g. species, habitats) or other forest functions (e.g. forest regeneration, groundwater, recreational activities), and where economically and practically feasible. There is a particular obligation to control invasive species in biodiversity areas, including undisturbed forests. The forest owner shall be familiar with the relevant invasive species. Species included in the list of the most harmful invasive species must not be introduced onto the forest property.</t>
  </si>
  <si>
    <t>Invasive arter  skal bekæmpes jf. 1.8, hvor de truer biodiversiteten (for eksempel arter, levesteder) eller andre af skovens funktioner (for eksempel skovens foryngelse, grundvand, friluftslivet), og hvor det er økonomisk og praktisk muligt. Der er en særlig forpligtigelse til bekæmpelse på biodiversitetsarealer, herunder i urørt skov. Skovejeren skal være bekendt med de relevante invasive arter. Arter opført på listen over de mest skadelige invasive arter  må ikke introduceres på skovejendommen.</t>
  </si>
  <si>
    <t xml:space="preserve">3.14.1 
</t>
  </si>
  <si>
    <t>Evaluation of initiatives to control invasive species</t>
  </si>
  <si>
    <t>Vurderingen af indsatsen for bekæmpelse af invasive arter</t>
  </si>
  <si>
    <t xml:space="preserve">3.15
</t>
  </si>
  <si>
    <t>The health and vitality of the forest shall be monitored regularly in relation to external factors such as diseases, pests, overgrazing, fire or damage caused by climatic factors that may affect the health and vitality of the forest. The impact of such factors on forest management shall be assessed when determining damage caused by such factors. Data from the National Forest Inventory (NFI) on the current state of forests and potential threats to forests, along with other information from the Information Service at the Department of Geosciences and Natural Resource Management, can be used as a basis for the evaluation.</t>
  </si>
  <si>
    <t>Skovens sundhed og vitalitet skal regelmæssigt overvåges i forhold til udefrakommende faktorer som sygdomme, skadedyr, overgræsning, brand eller skader forårsaget af klimatiske faktorer, der kan påvirke skovens sundhed og vitalitet. Ved konstatering af skader forårsaget af sådanne faktorer, skal effekten af disse på skovdriften vurderes. Som grundlag for vurderingen kan der anvendes data fra den nationale overvågning af skovene, National Forest Inventory (NFI), om skoves aktuelle tilstand og mulige trusler mod skovene og anden information fra Videnstjenesten på Institut for Geovidenskab og Naturforvaltning.</t>
  </si>
  <si>
    <t xml:space="preserve">3.15.1 
</t>
  </si>
  <si>
    <t>Regular monitoring has been carried out</t>
  </si>
  <si>
    <t>Der er gennemført regelmæssige overvågning</t>
  </si>
  <si>
    <t>3.15.2</t>
  </si>
  <si>
    <t>The impact is assessed in the event of damage</t>
  </si>
  <si>
    <t>Ved forekomst af skader er effekten vurderet</t>
  </si>
  <si>
    <t>3.16</t>
  </si>
  <si>
    <t>Forest fires shall be avoided, but burning may be used in instances where it forms part of nature conservation with a view to attaining defined objectives. Fire protection plans are recommended, and firebreaks should be established at vulnerable sites.</t>
  </si>
  <si>
    <t>Skovbrande skal undgås, dog kan afbrænding anvendes i de tilfælde, hvor det er en del af naturplejen med henblik at opnå fastsatte mål. Brandbeskyttelsesplaner anbefales, og der bør anlægges brandbælter på udsatte steder.</t>
  </si>
  <si>
    <t>3.16.1</t>
  </si>
  <si>
    <t>Fire protection plans are available, where relevant</t>
  </si>
  <si>
    <t xml:space="preserve">Der foreligger plan for brandbeskyttelse, hvor det er relevant
</t>
  </si>
  <si>
    <t>3.17</t>
  </si>
  <si>
    <t>Wildlife management
Wildlife management shall be implemented so that the management objectives and versatility of the management of the forest property can be achieved in the short and long term. Attention shall be paid to ensuring that biting, raking and bark stripping by wildlife do not threaten the practical implementation of the selection of tree species adapted to local conditions, but ensure that a number of tree species can be regenerated regularly (by means of planting and natural regeneration, for example) and cultivated economically on the property. Particular attention shall be paid to ensuring that there is no restriction to one or very few significant tree species over time due to the impact of wildlife on the forest. Putting up of smaller control fences (10x10 metres, for example) is encouraged so as to support the evaluation of the impact of wildlife on forest regeneration, flora and fauna.</t>
  </si>
  <si>
    <t>Vildtforvaltning: 
Vildtforvaltningen skal udføres, så skovejendommens driftsformål og flersidighed i skovdriften kan nås på kort og langt sigt. Der skal være opmærksomhed på, at vildtets bid, fejning og barkskrælning ikke truer det lokalitetstilpassede træartsvalgs praktiske implementering, men sikrer, at en række træarter løbende kan forynges (for eksempel ved plantning og naturlig foryngelse) og dyrkes økonomisk på ejendommen. Der skal være særlig opmærksomhed på, at der ikke over tid sker indskrænkning mod en eller meget få betydende træarter, som følge af vildtets påvirkning af skoven. Der tilskyndes til at sætte mindre (for eksempel 10x10 meter) kontrolhegn op til at understøtte vurdering af vildtets påvirkning af skovens foryngelse, flora og fauna.</t>
  </si>
  <si>
    <t>3.17.1</t>
  </si>
  <si>
    <t>Evaluation of the impact of wildlife pressure on regeneration options and the level of stripping damage</t>
  </si>
  <si>
    <t>Vurdering af vildttrykkets påvirkning af foryngelsesmulighederne og niveauet for skrælleskader</t>
  </si>
  <si>
    <t>3.17.2</t>
  </si>
  <si>
    <t xml:space="preserve">Evaluation of the positive and negative impact of wildlife pressure on flora and fauna (e.g. species diversity, flowering, height)  </t>
  </si>
  <si>
    <t xml:space="preserve">Vurdering af vildttrykkets positive og negative påvirkning af flora og fauna (for eksempel artsdiversitet, blomstring, højde)  </t>
  </si>
  <si>
    <t>3.18</t>
  </si>
  <si>
    <t>Fencing in the forest shall be used in a manner that does not block or hinder the migration of fauna. Fences shall be maintained and taken down after use.</t>
  </si>
  <si>
    <t>Hegning i skoven skal ske på en måde, der ikke lukker for faunavandring. Hegn skal vedligeholdes og nedtages efter endt brug.</t>
  </si>
  <si>
    <t>3.18.1</t>
  </si>
  <si>
    <t>Evaluation of fencing practices</t>
  </si>
  <si>
    <t>Vurdering af hegningspraksis</t>
  </si>
  <si>
    <t>3.19</t>
  </si>
  <si>
    <t>Feeding crops shall be grown where there are specific wildlife management reasons for doing so. Feeding crops must not be located in areas with protected habitats. Wildlife meadows that are dependent on continuous use of fertiliser and/or pesticides or are relocated regularly (no more than once every five years) shall be counted as part of the intensively managed area.</t>
  </si>
  <si>
    <t>Vildtagre skal placeres, hvor særlige vildtforvaltningsmæssige grunde taler for det. Vildtagre må ikke placeres på områder med beskyttede naturtyper. Vildtagre, som er afhængige af løbende tilførsel af gødning og/eller pesticider eller omlægges regelmæssigt (maksimalt hvert femte år), skal opgøres som en del af det intensivt drevne areal.</t>
  </si>
  <si>
    <t>3.19.1</t>
  </si>
  <si>
    <t>Evaluation of the location and management of feeding crops</t>
  </si>
  <si>
    <t>Vurdering af placering og drift af vildtagre</t>
  </si>
  <si>
    <t>Social – recreational activities, training and the rights of employees</t>
  </si>
  <si>
    <t xml:space="preserve">Social - friluftsliv, uddannelse og ansattes rettigheder
</t>
  </si>
  <si>
    <t>4.1</t>
  </si>
  <si>
    <t xml:space="preserve">Good opportunities for recreational activities and nature experiences in the forest shall be ensured. Outdoor arrangements shall be in reasonable proportion to local needs, the size of the forest and economic opportunities, and take place with respect for ownership rights and the overall management objectives for the forest. In principle, this means that limited measures for recreational activities can be expected for small forests with few users, while more recreational measures can be expected for large forests with many users. There shall be good accessibility, and established roads and paths shall be maintained and expanded where applicable. Areas of particular recreational value shall also be designated. Recreational activities are taken into account when converting forest infrastructure. User groups that are in reasonable need of outdoor arrangements shall be accommodated. A number of examples of measures that may improve recreational activities have been listed in Annex 4 – Examples of measures that may improve recreational activities.
</t>
  </si>
  <si>
    <t>Der skal sikres gode muligheder for friluftsliv og naturoplevelser i skoven. Friluftsforanstaltningerne skal stå i et rimelig forhold til det lokale behov, skovens størrelse, de økonomiske muligheder og ske med respekt for ejendomsretten og det overordnede driftsformål med skoven. I udgangspunktet betyder det, at der for små skove med få brugere kan forventes begrænsede tiltag for friluftslivet, mens der for store skove med mange brugere kan forventes flere friluftstiltag. Der skal være gode adgangsforhold, etablerede veje og stier skal opretholdes og eventuelt udvides. Derudover skal områder med særlig rekreativ værdi udpeges. Ved omlægning af skovens infrastruktur tages der hensyn til friluftslivet. Der skal udvise imødekommenhed over for brugergrupper, der henvender sig med rimelige behov for friluftsforanstaltninger. I Bilag 4 - Eksempler på tiltag, der kan forbedre friluftslivet er der oplistet en række eksempler på tiltag, der kan forbedre friluftslivet.</t>
  </si>
  <si>
    <t xml:space="preserve">4.1.1 
</t>
  </si>
  <si>
    <t>Records of forest access, existing roads and paths and special facilities for recreational activities have been made on maps (see 5.2e)</t>
  </si>
  <si>
    <t>Registreringer af skovens adgangsforhold, eksisterende veje og stier samt særlige anlæg for friluftslivet er gennemført på kort jf.  5.2e</t>
  </si>
  <si>
    <t xml:space="preserve">4.1.2
</t>
  </si>
  <si>
    <t xml:space="preserve">Reflections on recreational activities and nature experiences are included in the forest’s management objectives, and recreational activities and nature experiences have been planned </t>
  </si>
  <si>
    <t xml:space="preserve">Overvejelser om friluftsliv og naturoplevelser indgår i skovens driftsformål, og der er gennemført en planlægning for friluftsliv og naturoplevelser </t>
  </si>
  <si>
    <t xml:space="preserve">4.1.3
</t>
  </si>
  <si>
    <t>When approached by users, the forest owner enters into discussions with the group in order to accommodate local needs for outdoor arrangements</t>
  </si>
  <si>
    <t>Ved henvendelse fra brugere, optager skovejeren dialog med gruppen med henblik på at imødekomme lokale behov for friluftsforanstaltninger</t>
  </si>
  <si>
    <t xml:space="preserve">4.1.4
</t>
  </si>
  <si>
    <t>Enquiries and results of enquiries are recorded regularly</t>
  </si>
  <si>
    <t>Henvendelser og resultat af henvendelser registreres løbende</t>
  </si>
  <si>
    <t>4.2</t>
  </si>
  <si>
    <t>Information on opportunities for access and recreational activities shall be readily available to the public. Availability shall be in reasonable proportion to needs and the size and management objectives of the forest.</t>
  </si>
  <si>
    <t>Information om mulighederne for adgang og friluftsliv skal være let tilgængeligt for offentligheden. Tilgængeligheden skal stå i et rimelig forhold til behovet og skovens størrelse og driftsformål.</t>
  </si>
  <si>
    <t>4.2.1</t>
  </si>
  <si>
    <t>Information on opportunities for access and recreational activities is readily available</t>
  </si>
  <si>
    <t>Information om mulighederne for adgang og friluftsliv er let tilgængeligt</t>
  </si>
  <si>
    <t>4.2.2</t>
  </si>
  <si>
    <t xml:space="preserve">Appropriate signage has been put up at the main access routes to the forest, indicating how to get in touch with the forest, e.g. phone number, email address, website address or QR code. The contact shall provide easy access to information on access rules and access routes, existing roads and paths, as well as any special recreational facilities, as recorded in continuation of I.4.1.1.
</t>
  </si>
  <si>
    <t>Der er ved de primære adgangsveje til skoven opsat passende skiltning med angivelse af, hvorledes man kan komme i kontakt med skoven, for eksempel telefonnummer, mailadresse, en hjemmesideadresse eller QR-kode. Kontakten skal give let adgang til oplysninger om adgangsregler og om adgangsveje, eksisterende veje og stier samt eventuelt særlige anlæg for friluftsliv, som registreret i forlængelse af I.4.1.1.</t>
  </si>
  <si>
    <t>4.3</t>
  </si>
  <si>
    <t xml:space="preserve">The forest enterprise – owner and employees – shall communicate efficient with users and the local community with a view to ensuring reasonable: 
- Planning and deployment of recreational activities in the forest
- Utilisation of knowledge of the natural and cultural history of the forest
- Other use of the forest
</t>
  </si>
  <si>
    <t xml:space="preserve">Skovbruget - ejer og medarbejdere - skal kommunikere effektivt med brugere og lokalsamfundet, blandet andet med henblik på at sikre en fornuftig: 
- Planlægning og udfoldelse af friluftsliv i skoven
- Udnyttelse af viden om skovens natur- og kulturhistorie
- Anden anvendelse af skoven
</t>
  </si>
  <si>
    <t>4.3.1</t>
  </si>
  <si>
    <t xml:space="preserve">Records of events, excursions and meetings held and written requests from users and other external parties have been prepared
</t>
  </si>
  <si>
    <t>Registrering af afholdte arrangementer, ekskursioner, møder og skriftlige henvendelse fra brugere og andre eksterne parter med videre er gennemført</t>
  </si>
  <si>
    <t>4.4</t>
  </si>
  <si>
    <t xml:space="preserve">Historic sites and cultural heritage sites shall be taken into account in management, and preservation of these shall be ensured.
</t>
  </si>
  <si>
    <t>Der skal tages hensyn til fortidsminder og kulturhistoriske spor i driften, og det skal sikres, at disse bevares.</t>
  </si>
  <si>
    <t>4.4.1</t>
  </si>
  <si>
    <t>Records of cultural relics and historic sites have been prepared and used in planning</t>
  </si>
  <si>
    <t>Registreringer af kulturspor og fortidsminder er gennemført og anvendt i planlægningen</t>
  </si>
  <si>
    <t>4.5</t>
  </si>
  <si>
    <t>Landscape features of the forest such as distinctive trees and scenic views shall be regularly maintained and improved.</t>
  </si>
  <si>
    <t>Skovens landskabsæstetiske funktioner, for eksempel markante træer og udsigtspunkter, skal løbende sikres og forbedres.</t>
  </si>
  <si>
    <t xml:space="preserve">4.5.1 
</t>
  </si>
  <si>
    <t>Landscape features of the forest have been taken into account in planning</t>
  </si>
  <si>
    <t>Der er taget hensyn til skovens landskabsæstetiske funktioner i planlægningen</t>
  </si>
  <si>
    <t>4.6</t>
  </si>
  <si>
    <t>The forest owner shall regularly ensure that employees have the necessary instructions or qualifications to perform their duties in a safe and qualified manner and comply with the applicable forest management guidelines as well as legislation, including health and safety legislation. The forest owner can also use contracts to ensure that the contractor is able to document this. The forest owner shall regularly ensure that employees receive the necessary further training in relation to the implementation of sustainable management. Working conditions shall be regularly monitored and adapted as necessary.</t>
  </si>
  <si>
    <t>Skovejeren skal løbende sikre, at de ansatte har de fornødne instruktioner eller kvalifikationer til at varetage deres arbejdsopgaver sikkert, kvalificeret og overholder de gældende retningslinjer for skovdriften samt lovgivningen, herunder arbejdsmiljølovgivningen. Skovejeren kan også sikre sig gennem kontrakter, at entreprenøren kan dokumentere dette. Skovejeren skal løbende sikre den nødvendige efteruddannelse af ansatte i forhold til gennemførelsen af en bæredygtig drift. Arbejdsforholdene skal tilses regelmæssigt og tilpasses efter behov.</t>
  </si>
  <si>
    <t xml:space="preserve">4.6.1 
</t>
  </si>
  <si>
    <t>Documentation has been prepared concerning instruction or training of employees in relation to the implementation of sustainable forest management</t>
  </si>
  <si>
    <t>Der foreligger dokumentation for instruktion eller uddannelse af ansatte i forhold til gennemførelse af en bæredygtig skovdrift</t>
  </si>
  <si>
    <t xml:space="preserve">4.6.2
</t>
  </si>
  <si>
    <t>Documentation of completed further training of relevance to the Forest Management Standard</t>
  </si>
  <si>
    <t>4.7</t>
  </si>
  <si>
    <t xml:space="preserve">The use of pesticides shall be compliant with the instructions provided by the manufacturer, and shall be carried out with the correct equipment and training. 
</t>
  </si>
  <si>
    <t>Brug af pesticider skal følge de instruktioner, der er givet af producenten, og skal gennemføres med det korrekte udstyr og den korrekte uddannelse</t>
  </si>
  <si>
    <t xml:space="preserve">4.7.1 
</t>
  </si>
  <si>
    <t>The use of pesticides follows instructions from the manufacturer and correct equipment is used</t>
  </si>
  <si>
    <t>Brugen af pesticider følger instruktioner fra producenten, og der anvendes korrekt udstyr</t>
  </si>
  <si>
    <t xml:space="preserve">4.7.2
</t>
  </si>
  <si>
    <t>Documentation has been prepared to indicate that people applying pesticides have the correct training</t>
  </si>
  <si>
    <t>Der foreligger dokumentation for, at personer, der udbringer pesticider, har den korrekte uddannelse</t>
  </si>
  <si>
    <t>4.8</t>
  </si>
  <si>
    <t>The forest owner shall ensure in connection with management that tasks performed by employees and specialist machine operators are carried out in accordance with the requirements for sustainable forest management. This is ensured through employees’ and specialist machine operators’ awareness of and compliance with the parts of the policy and objectives that are relevant for the task in hand. Employees and specialist machine operators shall also have access to written documentation relevant to their tasks, including registered natural, cultural and recreational values. Moreover, they shall always possess the knowledge relevant for the task. The owner shall also ensure that specialist machine operators are at least in possession of skills as listed in Annex 2 – Skills for machine operators.</t>
  </si>
  <si>
    <t>Skovejeren skal i forbindelse med driften sikre, at opgaver gennemført af medarbejdere og specialmaskinførere finder sted i overensstemmelse med kravene til bæredygtig skovdrift. Dette sikres ved, at de for den pågældende opgave, relevante dele af politik og målsætning er kendt og overholdes af medarbejdere og specialmaskinførere. Ansatte og specialmaskinførere skal endvidere have adgang til den skriftlige dokumentation, som er relevant for deres opgaveløsning, herunder til de registrerede natur-, kultur- og friluftsværdier. Derudover skal de altid besidde den for opgaven relevante viden. Ejeren skal herunder sikre, at specialmaskinførere som minimum er i besiddelse af kompetencer som listet i Bilag 2 – Kompetencer til maskinførere.</t>
  </si>
  <si>
    <t>4.8.1</t>
  </si>
  <si>
    <t xml:space="preserve">The owner, permanent forest workers and specialist machine operators demonstrate a general knowledge of the PEFC Forest Management Standard and the resulting considerations regarding forest management that are relevant to their individual positions </t>
  </si>
  <si>
    <t xml:space="preserve">Ejer, fastansatte skovarbejdere og specialmaskinførere udviser en generel viden om PEFC skovstandarden og de deraf afledte hensyn i skovdriften, som er relevant for deres funktion </t>
  </si>
  <si>
    <t xml:space="preserve">4.8.2 </t>
  </si>
  <si>
    <t>Employees and specialist machine operators are aware of and have access to written documentation</t>
  </si>
  <si>
    <t>Ansatte og specialmaskinførere har kendskab og adgang til den skriftlige dokumentation</t>
  </si>
  <si>
    <t>4.8.3</t>
  </si>
  <si>
    <t xml:space="preserve">Evaluation of the skills of specialist machine operators in relation to Annex x2 – Skills for machine operators
</t>
  </si>
  <si>
    <t>Vurdering af specialmaskinføreres kompetencer i forhold til Bilag 2 - Kompetencer til maskinførere</t>
  </si>
  <si>
    <t>4.9</t>
  </si>
  <si>
    <t>Other contractors and users of the forest, e.g. hunters, firewood collectors, organisers of recreational activities, etc. shall be given specific information on protections and designations if it is thought that the activity could affect them. For example, a firewood collector chopping wood in a middle-aged stand shall be able to demonstrate knowledge relevant to the stand in question, such as protection of historic relics and natural values.</t>
  </si>
  <si>
    <t>Andre entreprenører og brugere af skoven, for eksempel. jægere, brændesankere, arrangører af friluftsaktiviteter med videre, skal have konkret information om beskyttelser og udpegninger, såfremt aktiviteten vurderes at kunne påvirke disse. For eksempel skal en brændesanker, der skover træ i en mellemaldrende bevoksning kunne demonstrere viden, der er relevant i den pågældende bevoksning, så som beskyttelse af et fortidsminde og naturværdier.</t>
  </si>
  <si>
    <t xml:space="preserve">4.9.1
</t>
  </si>
  <si>
    <t>Forest contractors and users have received relevant information on protection and designations and demonstrate knowledge of the relevant elements</t>
  </si>
  <si>
    <t>Entreprenører og brugere af skoven har modtaget relevant information om beskyttelse og udpegninger og udviser viden om de relevante elementer</t>
  </si>
  <si>
    <t>4.10</t>
  </si>
  <si>
    <t>The forest owner shall be willing, to a reasonable extent, to make land and knowledge available for research activities and data collection at the request of research institutions.</t>
  </si>
  <si>
    <t>Skovejeren skal være villig til i rimeligt omfang at stille arealer og viden til rådighed for forskningsaktiviteter og dataindsamling ved henvendelse fra forskningsinstitutioner.</t>
  </si>
  <si>
    <t>4.11</t>
  </si>
  <si>
    <t xml:space="preserve">The forest owner shall have a procedure for dealing with complaints about forest management conditions from local stakeholders in respect of this standard so that the owner and stakeholder can attempt to resolve the issues. If the problem cannot be resolved locally, the complaint shall be forwarded to the certification body for individually certified properties or to the group leader for properties that are certified under a group, and they shall to deal with the complaints at the next audit. </t>
  </si>
  <si>
    <t xml:space="preserve">Skovejeren skal have en procedure for at håndtere klager over forhold i skovdriften fra lokale interessenter relaterende til denne standard, således at disse søges løst mellem ejer og interessent. Kan problemet ikke løses lokalt, skal klagen videresendes til certificeringsorganet for individuelt certificerede ejendomme eller til gruppelederen for ejendomme, som er certificeret under en gruppe, som skal behandle klagerne ved førstkommende audit. </t>
  </si>
  <si>
    <t>4.11.1</t>
  </si>
  <si>
    <t>Complaints received are recorded (see criterion 5.4)</t>
  </si>
  <si>
    <t>Modtagne klager er registreret jf. kriterium 5.4</t>
  </si>
  <si>
    <t>4.11.2</t>
  </si>
  <si>
    <t>A complaint has been forwarded to the certification body or group leader if the problem has not been resolved locally</t>
  </si>
  <si>
    <t>Klage er videresendt til certificeringsorganet eller gruppelederen, hvis problemet ikke er løst lokalt</t>
  </si>
  <si>
    <t>4.12</t>
  </si>
  <si>
    <t xml:space="preserve">The forest owner shall ensure that pay and employment conditions for all employees, as well as contractors with conditions similar to employees for forest management, overall and as a minimum follow the expense level of pay and employment conditions laid down in the collective agreement entered into between the most representative social partner organisations in Denmark. The forest owner shall maintain an up-to-date list or database of contractors working in the forest, indicating the CBR number and briefly stating the nature of the tasks and the start date. 
Forest management shall be conducted in compliance with the ILO Conventions on employee rights and the work environment, as well as human rights, Annex 1 – Relevant Danish legislation and ILO Conventions. 
</t>
  </si>
  <si>
    <t xml:space="preserve">Skovejeren skal sikre, at løn- og ansættelsesvilkår for alle ansatte, samt entreprenører med lønmodtagerlignende vilkår ved skovens drift, samlet set og som minimum følger omkostningsniveauet for løn- og ansættelsesvilkår, som foreskrives i den kollektive overenskomst indgået mellem de mest repræsentative arbejdsmarkedsparter i Danmark. Skovejeren skal føre en opdateret liste eller database over de entreprenører, som udfører opgaver i skoven, med angivelse af CVR-nr. og kort angivelse af opgavernes art og dato for opstart. 
Skovdriften skal foregå i respekt for ILO-konventionerne om arbejdstagerrettigheder og arbejdsmiljø, samt menneskerettighederne, Bilag 1 - Relevant dansk lovgivning, samt ILO-konventioner. 
</t>
  </si>
  <si>
    <t>4.12.1</t>
  </si>
  <si>
    <t>Pay and employment conditions for all employees, as well as contractors with conditions similar to employees, are guaranteed</t>
  </si>
  <si>
    <t>Løn- og ansættelsesvilkår for alle ansatte, samt entreprenører med lønmodtagerlignende vilkår, er sikret</t>
  </si>
  <si>
    <t>4.12.2</t>
  </si>
  <si>
    <t>There is an updated list or database of all contractors working in the forest</t>
  </si>
  <si>
    <t>Der findes en opdateret liste eller database over alle entreprenører, som udfører opgaver i skoven</t>
  </si>
  <si>
    <t>4.12.3</t>
  </si>
  <si>
    <t>Forest management is conducted in respect of ILO Conventions 29, 87, 98, 100, 105, 111, 138, 169, 182, 184 and the ILO Code of Good Practice: Safety and Health in Forestry Work, Annex 1 – Relevant Danish legislation and ILO Conventions.</t>
  </si>
  <si>
    <t>Skovdriften foregår i respekt for ILO konventionerne 29, 87, 98, 100, 105, 111, 138, 169, 182, 184 samt ILO Code of Good Practice: Safety and Health in Forestry Work, Bilag 1 - Relevant dansk lovgivning, samt ILO-konventioner</t>
  </si>
  <si>
    <t xml:space="preserve">Planning
Properties shall formulate and maintain a forest planning system and management system appropriate to the size and use of the forest so as to assess the social, environmental and economic impact on forest management. The planning system shall include a cycle of calculations and planning, implementation, monitoring and evaluation as described below. The management system must describe the organisational structure, planned activities, distribution of responsibilities, practices, procedures, methods and resources to develop, implement, achieve, review, maintain and improve described policies and criteria 
Available knowledge and data from research institutions, forest monitoring and other advisory services, as appropriate, shall be used in the planning process, and the grant schemes aimed at forestry that promote forest policies must be considered. 
Given the role that forest management can play in respect of rural development, planning shall consider whether there are new opportunities for employment in forest management, taking into account the size of the forest. 
</t>
  </si>
  <si>
    <t xml:space="preserve">Planlægning
For at vurdere de sociale, miljømæssige og økonomiske konsekvenser for skovdriften skal ejendomme udforme og vedligeholde et skovplanlægningssystem og ledelsessystem som er tilpasset størrelsen og brugen af skoven. Skovplanlægningssystemet skal omfatte en cyklus af opgørelser og planlægning, implementering, overvågning og evaluering som beskrevet herunder. Ledelsessystemet bør beskrive organisationens struktur, planlagte aktiviteter, fordeling af ansvar, praktiske procedure, metoder og ressourcer til at udvikle, implementere, opnå, vedligeholde og forbedre de beskrevne procedure og kriterier.  
Tilgængelig viden og data fra forskningsinstitutioner, skovovervågningen og andre rådgivningstjenester skal, så vidt det er relevant, inddrages i forbindelse med planlægningen, ligesom at tilskudsordninger henvendt til skovbruget, som fremmer skovpolitiske tiltag, skal overvejes.
For at tilgodese den rolle skovdriften kan spille i forhold til udvikling i landdistrikterne, skal det i forbindelse med planlægningen under hensyntagen til skovens størrelse overvejes, om der er nye muligheder for beskæftigelse i skovdriften. 
</t>
  </si>
  <si>
    <t>5.1</t>
  </si>
  <si>
    <t xml:space="preserve">Management objectives 
The forest owner shall define an objective for sustainable forest management that is compliant with the standard and that relates to management opportunities and limitations given the size and extent of forest management. The forest owner shall conduct internal audits at least once a year to make it likely to meet the requirements of PEFC Denmark’s Forest Management Standard – PEFC DK 001-4 and that they are is effectively implemented and maintained. 
</t>
  </si>
  <si>
    <t xml:space="preserve">Driftsformål 
Skovejeren skal fastsætte en målsætning for den bæredygtige skovdrift, der er i overensstemmelse med standarden, og som i forhold til størrelsen og omfanget af skovdriften forholder sig til muligheder og begrænsninger i driften. Skovejeren skal gennemføre intern audit mindst en gang om året, således at det kan sandsynliggøres at der leves op til kravene i PEFC Danmarks skovstandard - PEFC DK 001-4.
</t>
  </si>
  <si>
    <t>5.1.1</t>
  </si>
  <si>
    <t xml:space="preserve">The objective shall include:
- An overall objective for the forest property
- All relevant objectives, goals and targets for forest management
The internal audit shall include:
- The frequency, methods used and responsibilities,
- Definition of the audit criteria and scope for each audit;
- Selection of auditor to conduct audits, ensure objectivity and the impartiality of the audit process
- That results are reported to relevant management
- That docmentation is retained as evidence of the implementation of the audit programme and the audit results
</t>
  </si>
  <si>
    <t xml:space="preserve">Målsætningen skal indeholde:
- En overordnet målsætning for skovejendommen
- Alle relevante formål, mål og delmål for skovdriften
Følgende procedurer/rutiner skal som minimum beskrives:
- Ansvar i organisationen
- Frekvens af audit og mål for hver audit
- Valg af auditor, der så vidt mulig sikre objektivitet og upartiskhed i audit
- Rapportering til relevant ledelse
- Dokumentation for afholdt audit og resultaterne heraf
</t>
  </si>
  <si>
    <t xml:space="preserve">5.2
</t>
  </si>
  <si>
    <t xml:space="preserve">Preliminary records
As an introduction to certification, a number of records shall be prepared and updated regularly. The written documentation for the forest property shall be available to the certification body responsible for conducting the audit. This documentation may be in the form of an IT-based planning system, an existing management plan, a green management plan or similar. The written documentation shall include the following:
</t>
  </si>
  <si>
    <t xml:space="preserve">Indledende registreringer
Som indledning til certificeringen, skal der gennemføres en række registreringer, som opdateres regelmæssigt. Skovejendommens skriftlige dokumentation skal være tilgængelig for det certificeringsorgan, som skal foretage auditten. Dokumentationen kan enten være i form af et IT baseret planlægningssystem, en eksisterende driftsplan, en grøn driftsplan eller lignende. Den skriftlige dokumentation skal omfatte følgende:
</t>
  </si>
  <si>
    <t>5.2.a</t>
  </si>
  <si>
    <t xml:space="preserve">a) Målsætning for skovdriften
</t>
  </si>
  <si>
    <t>5.2.b</t>
  </si>
  <si>
    <t>b) Fordeling af ansvar og beskrevne fremgangsmåder for oprettelse og opdatering af alle dokumenter og registreringer, som kræves efter denne standard, så: - De kan genfindes, - De periodevis bliver gennemgået og om nødvendigt opdateret af en dertil udpeget person, - Den gyldige udgave af relevante dokumenter er tilgængelig på alle de steder, hvor der udføres handlinger, som er væsentlige for systemets funktion, - Forældede dokumenter straks fjernes fra alle udstedelsessteder og brugssteder og i øvrigt er beskyttet mod utilsigtet brug.</t>
  </si>
  <si>
    <t>5.2.c</t>
  </si>
  <si>
    <t xml:space="preserve">c) En beskreven procedure for skovejerens årlige vurdering af skovdriften i forhold til den fastsatte målsætning og politik, herunder beskrivelser af eventuelt konstaterede afvigelser fra skovstandarden og udbedringen af disse. </t>
  </si>
  <si>
    <t>5.2.d</t>
  </si>
  <si>
    <t>d) Et sammendrag eller hele drift planen skal gøres offentlig tilgængelig på forlangende. Fortrolige forretningsoplysninger er undtaget fra kravet om offentliggørelse. Det samme er oplysninger om særlige kultur- eller naturværdier, som behøver beskyttelse.</t>
  </si>
  <si>
    <t xml:space="preserve">The group manager confirms that an extract of the management plan can be made publicly available upon request. </t>
  </si>
  <si>
    <t>5.2.e-f</t>
  </si>
  <si>
    <r>
      <t xml:space="preserve">e) A forest map showing the certified areas. The requirements for the forest map are as follows:
- The boundaries of the certified areas shall be indicated
- It shall provide a reasonable overview of the division of the forest into forest types or stands, as well as roads and major paths. The individual sub-areas are numbered according to the compartment/sub-compartment system, for example
- Each sub-area is described with the following data as a minimum: Area, Main tree species, Significant associated species, Age or year of establishment (based on professional judgement, if necessary), Land use of areas without tr
</t>
    </r>
    <r>
      <rPr>
        <i/>
        <sz val="10"/>
        <color theme="1"/>
        <rFont val="Calibri"/>
        <family val="2"/>
        <scheme val="minor"/>
      </rPr>
      <t>There are no further requirements on the form of the map: for example, there is no requirement for digitisation of the forest map. A forest map may thus consist of a hand-drawn map on top of an accurate aerial photograph. Nor is there any requirement to provide sub-compartment-based records indicating tree volume and growth.</t>
    </r>
    <r>
      <rPr>
        <sz val="10"/>
        <color theme="1"/>
        <rFont val="Calibri"/>
        <family val="2"/>
        <scheme val="minor"/>
      </rPr>
      <t xml:space="preserve">
f) Determination of the average annual allowable felling during the period. The level of detail of the determination shall be in reasonable proportion to the size and management objectives of the forest property in question, but as a minimum it shall be based on a forest level, estimated total tree volume and growth, possibly based on the regional records for tree volume and growth of the forest by Copenhagen University’s forest statisticians
</t>
    </r>
  </si>
  <si>
    <t>5.2.g-l</t>
  </si>
  <si>
    <t xml:space="preserve">g) Registreringerne relaterer til kort over naturmæssig særlig værdifuld skov og områder med høj naturmæssig bevaringsværdi:
- Udlagte biodiversitetsarealer herunder urørt skov 
- Tinglyste fredninger samt Naturbeskyttelseslovens § 3 områder og eventuelt kortlagte Natura 2000 naturtyper, som er registrerede hos myndighederne.
- Øvrige naturværdier (nøglebiotoper)
- Eventuelt arealer med hjemmehørende arter, som ikke må konverteres til ikke hjemmehørende arter jf. 1.11
</t>
  </si>
  <si>
    <t>h) Registreringerne relaterer desuden til kort over:
- Eventuelt områder med drikkevandsinteresser udpeget af kommunen
- Fortidsminder og kulturspor, som er registret hos myndighederne
- Skovens adgangsforhold (veje og større stier) samt særlige anlæg for friluftslivet (Kan for eksempel være bålsteder, primitive overnatningspladser, skovlegepladser, udsigtspunkter, p-pladser mv)
- Arealer udlagt til intensive driftsformer.</t>
  </si>
  <si>
    <t>i) Plejeplan for biodiversitetsarealer indeholdende som minimum: - Formålet med det udlagte areal, - Tidshorisont, - Beskyttelseshensyn, - Nødvendige plejetiltag.</t>
  </si>
  <si>
    <t xml:space="preserve">j) Retningslinjer for fremme af friluftslivet i skoven og områder med særlig rekreativ værdi (jf. 4.2) </t>
  </si>
  <si>
    <t>k) Eventuelt retningslinjer for udnyttelse af andre produkter fra skoven (jf. 1.4)</t>
  </si>
  <si>
    <t xml:space="preserve">5.3
</t>
  </si>
  <si>
    <t xml:space="preserve">Current records
The forest owner shall regularly supervise forest management, which includes preparing documented management records that clearly refer to the division of the forest map:
</t>
  </si>
  <si>
    <t xml:space="preserve">Løbende registreringer
Skovejeren skal løbende føre tilsyn med skovdriften, herunder foretage dokumenterede driftsregistreringer, der entydigt refererer til skovkortets opdeling:
</t>
  </si>
  <si>
    <t>5.3.a-d</t>
  </si>
  <si>
    <t xml:space="preserve">a) Planting records including: - Area size, - Year, - Planting method – including soil scarification and fencing, where appropriate, - Tree species/composition, - Former tree species.
b) Annual consumption of pesticides at property level, with a record of the treated locations
c) Annual consumption of fertiliser at property level, with a record of the treated locations
d) Annual felling in the certified area
The forest owner shall conduct management review at least once a year, incl: 
a) Information from results in audits, observations, nonconformities and corrective actions
b) The status of actions from previous management reviews
c) Opportunities for continual improvement 
d) Any need for changes to the management system.
</t>
  </si>
  <si>
    <t xml:space="preserve">a) Kulturregistreringer omfattende: - Arealstørrelse, - Årstal, - Kulturmetode, herunder eventuelt jordbearbejdning og hegning, - Træarter/provenienser, - Tidligere træart.
</t>
  </si>
  <si>
    <t xml:space="preserve">5.4
</t>
  </si>
  <si>
    <t xml:space="preserve">Records of events, excursions and meetings held and written requests 
</t>
  </si>
  <si>
    <t xml:space="preserve">Registrering af afholdte arrangementer, ekskursioner, møder og skriftlige henvendelse </t>
  </si>
  <si>
    <t>5.4</t>
  </si>
  <si>
    <t xml:space="preserve">Records of events, excursions and meetings held and written requests from users and other external parties. Complaints received and the outcome of their processing are recorded and archived for at least five years (see 4.11).
</t>
  </si>
  <si>
    <t>Registrering af afholdte arrangementer, ekskursioner, møder og skriftlige henvendelse fra brugere og andre eksterne parter med videre. Modtagne klager og resultatet af deres behandling er registreret og arkiveres i mindst fem år, jf. 4.11.</t>
  </si>
  <si>
    <t xml:space="preserve">5.5
</t>
  </si>
  <si>
    <t xml:space="preserve">Records of observed damage  
</t>
  </si>
  <si>
    <t xml:space="preserve">Registrering af observerede skader </t>
  </si>
  <si>
    <t xml:space="preserve">Records of observed damage caused by external factors, plus an evaluation of their effect of these on forest management. 
</t>
  </si>
  <si>
    <t xml:space="preserve">Registrering af observerede skader forårsaget af udefrakommende faktorer samt en vurdering af effekten af disse på skovdriften. </t>
  </si>
  <si>
    <t xml:space="preserve">5.6
</t>
  </si>
  <si>
    <t xml:space="preserve">Sale of certified wood
</t>
  </si>
  <si>
    <t>Salg af certificeret træ</t>
  </si>
  <si>
    <t>5.6</t>
  </si>
  <si>
    <t xml:space="preserve">The forest owner decides whether or not the products from the certified area are sold as certified. The forest owner shall actively sell the wood as certified so that the buyer (be it a sawmill, a timber trader or other) may include it as certified under their chain of custody certification (see Chain of Custody of Forest and Tree Based Products – Requirements – PEFC ST 2002:2020). 
</t>
  </si>
  <si>
    <t xml:space="preserve">Det er op til skovejeren, om produkterne fra det certificerede areal sælges som certificerede eller ej. Skovejeren skal aktivt sælge træet som certificeret, for at opkøberen (hvad enten det er et savværk, en træhandler eller andet) kan medregne det som certificeret under deres sporbarhedscertificering jf. Chain of Custody of Forest and Tree Based Products – Requirements - PEFC ST 2002:2020 
</t>
  </si>
  <si>
    <t xml:space="preserve">5.7
</t>
  </si>
  <si>
    <t>If products from the forest are sold as certified:</t>
  </si>
  <si>
    <t>Sælges produkter fra skoven som certificerede:</t>
  </si>
  <si>
    <t xml:space="preserve">the following information as a minimum shall be provided by invoice, delivery note or log tally for each delivery:
- The name of forest, as stated on the certificate
- Which products are included
- Quantity of products delivered
- Delivery date/period
- Formal declaration that the products are certified
- Certificate number, any PEFC trademark and a “100% PEFC-certified” declaration
</t>
  </si>
  <si>
    <t xml:space="preserve">Der skal for hver leverance gives som minimum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eventuelt PEFC trademark og en erklæring om ”100% PEFC-certificeret” eller anden relevant erklæring.
</t>
  </si>
  <si>
    <t xml:space="preserve">5.8
</t>
  </si>
  <si>
    <t xml:space="preserve">Chain of custody (only applicable to partial certification of a forest property):
Forest owners who choose to certify only part of their forest property shall be able to document the chain of custody for the products sold as PEFC-certified. </t>
  </si>
  <si>
    <t>Sporbarhed (gælder kun ved delcertificering af en skovejendom):
Skovejere, som vælger kun at certificere en del af sin skovejendom, skal kunne dokumentere sporbarhed for de produkter, som sælges som PEFC-certificerede.</t>
  </si>
  <si>
    <t xml:space="preserve"> It shall be possible to document the following as a minimum:
a) The forest owner shall ensure that the certified raw material is separated or clearly identifiable at all stages of the production or trading process.
b) That the buyer is provided with documentation on sale or transfer of certified material that verifies compliance with the chain of custody requirements in Chain of Custody of Forest and Tree Based Products – Requirements – PEFC ST 2002:2020.
c) The forest owner shall ensure that documentation of the certified products delivered for each delivery contains the following information as a minimum, by invoice, delivery note or log tally:
- The name of forest, as stated on the certificate
- Which products are included
- Quantity of products delivered
- Delivery date/period
- Formal declaration that the products are certified
- Certificate number, any logo licence code and a “100% PEFC-certified” declaration
d)	That a person has been appointed who, regardless of other responsibilities, is to have overall responsibility and authority over the chain of custody.
e)	The forest owner shall keep a record of all forest-based products sold and their alleged origin in order to provide evidence of compliance with the requirements and the effective functioning of verification of the chain of custody. The organisation shall keep these records for at least five years.
</t>
  </si>
  <si>
    <t xml:space="preserve">Som minimum skal følgende kunne dokumenteres:
a) Skovejeren skal sikre, at det certificerede råmateriale er adskilt eller tydeligt identificerbart på alle trin i produktions- eller handelsprocessen.
b) At opkøberen, ved salg eller overførelse af certificeret materiale, forsynes med dokumentation, der verificerer overensstemmelse med sporbarhedskravene i Chain of Custody of Forest and Tree Based Products – Requirements - PEFC ST 2002:2020.
c) Skovejeren skal sikre, at dokumentation for de leverede certificerede produkter for hver leverance, som minimum indeholder følgende information, enten via faktura, følgeseddel eller måleliste:
- Skovens navn, som det fremgår af certifikatet
- Hvilke produkter, som er omfattet
- Mængde af de leverede produkter
- Dato/periode for levering
- Formel erklæring om, at produkterne er certificerede
- Certifikatnummer, evt. logolicenskode og en erklæring om ”100% PEFC-certificeret” eller andet relevant erklæring.
d) At der er udpeget en person, der uden hensyn til andre ansvarsområder, skal have det overordnede ansvar og beføjelser over for sporbarheden.
e) Skovejeren skal føre en registrering af alle solgte skovbaserede produkter og deres påståede oprindelse for at tilvejebringe bevis for, at der er overensstemmelse med kravene og den effektive funktion af sporbarhedsverifikationen. Organisationen skal gemme fortegnelserne i mindst fem år.
</t>
  </si>
  <si>
    <t>Bilag 1 - Relevant dansk lovgivning, samt ILO-konventioner</t>
  </si>
  <si>
    <t>www.retsinformation.dk</t>
  </si>
  <si>
    <t>Bekendtgørelse om anvendelse af affald til jordbrugsformål - Slambekendtgørelsen</t>
  </si>
  <si>
    <t>Bekendtgørelse om handel med forstligt formeringsmateriale -</t>
  </si>
  <si>
    <t>Bekendtgørelse af museumsloven</t>
  </si>
  <si>
    <t>Ferielov - Ferieloven</t>
  </si>
  <si>
    <t>Lov om arbejdsmiljø – Arbejdsmiljøloven</t>
  </si>
  <si>
    <t>Lov om arbejdsret og faglige voldgiftsretter</t>
  </si>
  <si>
    <t>Lov om bygningsfredning og bevaring af bygninger</t>
  </si>
  <si>
    <t>Lov om jagt og vildtforvaltning – Jagt- og vildtforvatningsloven</t>
  </si>
  <si>
    <t>Lov om journal over brug af plantebeskyttelsesmidler og eftersyn af udstyr til udbringning af plantebeskyttelsesmidler i jordbruget</t>
  </si>
  <si>
    <t>Lov om kemiske stoffer og produkter - Kemikalieloven</t>
  </si>
  <si>
    <t>Lov om miljø og genteknologi – Miljø- og genteknologiloven</t>
  </si>
  <si>
    <t>Lov om miljøbeskyttelse – Miljøbeskyttelsesloven</t>
  </si>
  <si>
    <t>Lov om miljømål - Miljømålsloven</t>
  </si>
  <si>
    <t>Lov om miljøvurdering af planer og programmer</t>
  </si>
  <si>
    <t>Lov om naturbeskyttelse - Naturbeskyttelsesloven</t>
  </si>
  <si>
    <t>Lov om okker - Okkerloven</t>
  </si>
  <si>
    <t>Lov om planlægning – Planloven</t>
  </si>
  <si>
    <t>Lov om Planteskadegørere</t>
  </si>
  <si>
    <t>Lov om råstoffer - Råstofloven</t>
  </si>
  <si>
    <t>Lov om skove - Skovloven</t>
  </si>
  <si>
    <t>Lov om vandløb – Vandløbsloven</t>
  </si>
  <si>
    <t>Lov om ligebehandling - Ligebehandlingsloven</t>
  </si>
  <si>
    <t>Lov om ret til orlov og dagpenge ved barsel - Barselsloven</t>
  </si>
  <si>
    <t>Lov om lige løn til mænd og kvinder - Ligelønsloven</t>
  </si>
  <si>
    <t>Samt skatte og afgiftslovgivningen relevant for den enkelte ejendomstype og FN’s Verdenserklæring om Menneskerettigheder</t>
  </si>
  <si>
    <t>ILO’s kernekonventioner:</t>
  </si>
  <si>
    <t>Bilag 2 – Kompetencer til maskinførere</t>
  </si>
  <si>
    <t>Kompetencekrav til maskinførere der opererer i PEFC-certificerede skove i Danmark</t>
  </si>
  <si>
    <t>Førere af store specialmaskiner, som benyttes til opgaver vedrørende skovning, flishugst og udkørsel af træ, jordbearbejdning, sprøjtning, gødskning og grøfterensning i en PEFC-certificeret skov, skal være i besiddelse af følgende kundskaber:</t>
  </si>
  <si>
    <t>Førere af specialmaskiner skal i hen hold til kriterium 4.8 besidde den for arbejdsopgaven relevante viden og information om bæredygtig skovdrift og grønne hensyn i skovdriften. Maskinførerens viden skal omfatte:</t>
  </si>
  <si>
    <t>Bilag 3 – Miljøkrav til skovmaskiner og håndværktøj</t>
  </si>
  <si>
    <t>Miljøkrav til skovmaskiner og håndværktøj</t>
  </si>
  <si>
    <t>Ved køb af udstyr og forbrugsvarer skal miljømærkede produkter vælges, når dette er praktisk og økonomisk rimeligt.</t>
  </si>
  <si>
    <t>Der skal anvendes:</t>
  </si>
  <si>
    <t>Der må ikke anvendes Ethylenglycol i kølesystemer på maskiner, der bruges til arbejde på skovarealer.</t>
  </si>
  <si>
    <t>Kravene gælder ikke for:</t>
  </si>
  <si>
    <t>Bilag 4 - Eksempler på tiltag, der kan forbedre friluftslivet</t>
  </si>
  <si>
    <t>Bilag 5 - Udvalgte fuglearter</t>
  </si>
  <si>
    <t>Beskyttelsen gælder fra den 1/3 til den 31/7:</t>
  </si>
  <si>
    <t>Fodnoter</t>
  </si>
  <si>
    <t>2 Rapport (pops.int)</t>
  </si>
  <si>
    <t>3 Vejledning om gødsknings- og harmoniregler - Landbrugsstyrelsen (lbst.dk)</t>
  </si>
  <si>
    <t>4 AU Ecoscience - Den danske Rødliste</t>
  </si>
  <si>
    <t>5 handlingsplan_invasive-arter_juni17.pdf (mst.dk)</t>
  </si>
  <si>
    <t>Region/Land</t>
  </si>
  <si>
    <t>Danmark</t>
  </si>
  <si>
    <t>Dato for godkendte Standard:</t>
  </si>
  <si>
    <t>Y/N</t>
  </si>
  <si>
    <t>MA</t>
  </si>
  <si>
    <t>Y</t>
  </si>
  <si>
    <t>N/A</t>
  </si>
  <si>
    <t>Environment and biodiversity</t>
  </si>
  <si>
    <t>Sales, measurement and transport documentation for products sold as PEFC certified inspected at the group members and found to include the listed information of the criterion.</t>
  </si>
  <si>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</si>
  <si>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</si>
  <si>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t>
  </si>
  <si>
    <t>Sociale rekreative aktiviteter, træning og medarbejderrettigheder</t>
  </si>
  <si>
    <t xml:space="preserve">Management Planning 
</t>
  </si>
  <si>
    <t xml:space="preserve">Planlægning 
</t>
  </si>
  <si>
    <t xml:space="preserve">PEFC clarifications from PEFC Danmark </t>
  </si>
  <si>
    <t>Ref. PEFC-DK-001-4 Den danske PEFC Skovstandard</t>
  </si>
  <si>
    <t>Ref. 4.1.2: ….. og der er gennemført en planlægning for friluftsliv og naturoplevelser.</t>
  </si>
  <si>
    <t>Bestyrelsens Besvarelse:</t>
  </si>
  <si>
    <r>
      <t>Hvad er definitionen på ”</t>
    </r>
    <r>
      <rPr>
        <u/>
        <sz val="11"/>
        <color theme="1"/>
        <rFont val="Calibri"/>
        <family val="2"/>
        <scheme val="minor"/>
      </rPr>
      <t xml:space="preserve">gennemført planlægning </t>
    </r>
    <r>
      <rPr>
        <sz val="11"/>
        <rFont val="Palatino"/>
        <family val="1"/>
      </rPr>
      <t>for friluftsliv og naturoplevelser”?</t>
    </r>
  </si>
  <si>
    <t>En gennemført planlægning er, at forvalter kan redegøre for håndtering af friluftsliv og naturoplevelser i skoven. Det betyder, at skovforvalteren ved certificeringen af skoven har gjort sig overvejelser om friluftsliv i skoven og har en plan for håndtering af dette, som er i harmoni med målsætningen for skoven og dens geografiske placering, størrelse mm. Dette skal ligge indenfor kravene i. I.4.1.1 og I.4.2.2 og 5.2 e og j.</t>
  </si>
  <si>
    <t xml:space="preserve">Ref. Bilag 3: </t>
  </si>
  <si>
    <r>
      <t>1)</t>
    </r>
    <r>
      <rPr>
        <sz val="7"/>
        <color theme="1"/>
        <rFont val="Times New Roman"/>
        <family val="1"/>
      </rPr>
      <t xml:space="preserve">      </t>
    </r>
    <r>
      <rPr>
        <sz val="11"/>
        <rFont val="Palatino"/>
        <family val="1"/>
      </rPr>
      <t>Hvad forstås ved ”skovmaskiner”, og er det kun nyanskaffelser der er omfattet (ved køb af)?</t>
    </r>
  </si>
  <si>
    <t xml:space="preserve">Alt udstyr og forbrugsvare, dvs. alle maskiner og håndværktøj, der bruges i skoven, med undtagelse af de to punkter, der er nænt i bilag 3. </t>
  </si>
  <si>
    <r>
      <t>2)</t>
    </r>
    <r>
      <rPr>
        <sz val="7"/>
        <color theme="1"/>
        <rFont val="Times New Roman"/>
        <family val="1"/>
      </rPr>
      <t xml:space="preserve">      </t>
    </r>
    <r>
      <rPr>
        <sz val="11"/>
        <rFont val="Palatino"/>
        <family val="1"/>
      </rPr>
      <t xml:space="preserve">Er det kun anvendelsen af hydraulikolier og ikke motor- gear og bagtøjsolier der er omfattet? </t>
    </r>
  </si>
  <si>
    <t>Hydrauliske olier skal opfylde kravene i ISO 15380.</t>
  </si>
  <si>
    <t xml:space="preserve">Motor- gear og bagtøjsolier er ikke omfattet, men skal købes som miljømærkede, hvis det er praktisk muligt og økonomisk rimeligt. </t>
  </si>
  <si>
    <r>
      <t>3)</t>
    </r>
    <r>
      <rPr>
        <sz val="7"/>
        <color theme="1"/>
        <rFont val="Times New Roman"/>
        <family val="1"/>
      </rPr>
      <t xml:space="preserve">      </t>
    </r>
    <r>
      <rPr>
        <sz val="11"/>
        <rFont val="Palatino"/>
        <family val="1"/>
      </rPr>
      <t xml:space="preserve">Er der også krav til smørefedt? </t>
    </r>
  </si>
  <si>
    <t>Ja - Smørefedt betegnes som en forbrugsvare og skal købes som miljømærkede, hvis det er praktisk muligt og økonomisk rimeligt.</t>
  </si>
  <si>
    <r>
      <t>4)</t>
    </r>
    <r>
      <rPr>
        <sz val="7"/>
        <color theme="1"/>
        <rFont val="Times New Roman"/>
        <family val="1"/>
      </rPr>
      <t xml:space="preserve">      </t>
    </r>
    <r>
      <rPr>
        <sz val="11"/>
        <rFont val="Palatino"/>
        <family val="1"/>
      </rPr>
      <t xml:space="preserve">Hvor går grænsen for, hvad der er praktisk og økonomisk rimeligt? </t>
    </r>
  </si>
  <si>
    <r>
      <t>Dette er en vurderingssag</t>
    </r>
    <r>
      <rPr>
        <sz val="11"/>
        <rFont val="Palatino"/>
        <family val="1"/>
      </rPr>
      <t>,</t>
    </r>
    <r>
      <rPr>
        <sz val="11"/>
        <color rgb="FF7030A0"/>
        <rFont val="Calibri"/>
        <family val="2"/>
        <scheme val="minor"/>
      </rPr>
      <t xml:space="preserve"> som gives auditoren</t>
    </r>
    <r>
      <rPr>
        <sz val="11"/>
        <rFont val="Palatino"/>
        <family val="1"/>
      </rPr>
      <t>.</t>
    </r>
  </si>
  <si>
    <t>Auditoren har kvalifikationerne til at vurdere, hvad der er praktisk og økonomisk rimeligt for den auditerede skovejendom.</t>
  </si>
  <si>
    <t>I tilfælde af klager over et certificeringsfirmas afgørelse kan PEFC Danmarks bestyrelse træde til.</t>
  </si>
  <si>
    <r>
      <t>5)</t>
    </r>
    <r>
      <rPr>
        <sz val="7"/>
        <color theme="1"/>
        <rFont val="Times New Roman"/>
        <family val="1"/>
      </rPr>
      <t xml:space="preserve">      </t>
    </r>
    <r>
      <rPr>
        <sz val="11"/>
        <rFont val="Palatino"/>
        <family val="1"/>
      </rPr>
      <t>Gælder kravet også på de intensivt drevne arealer (juletræer og pyntegrønt).?</t>
    </r>
  </si>
  <si>
    <r>
      <t>Ja – Kravene gælder på hele det certificerede areal</t>
    </r>
    <r>
      <rPr>
        <sz val="11"/>
        <rFont val="Palatino"/>
        <family val="1"/>
      </rPr>
      <t>. </t>
    </r>
  </si>
  <si>
    <t>6) Skal kravet være opfyldt ved førstkommende audit eller kan vi påberåbe os en overgangsperiode?</t>
  </si>
  <si>
    <t>Der er en 12 måneders overgangsperiode fra standardernes godkendelsesdato, som var d. 1.10.2022.</t>
  </si>
  <si>
    <t xml:space="preserve">Annex 6 PEFC FOREST MANAGEMENT GROUPS CHECKLIST </t>
  </si>
  <si>
    <t xml:space="preserve">PEFC DK 003-5 Requirements for group certification of sustainable forest management </t>
  </si>
  <si>
    <t xml:space="preserve">PEFC DK 003-5 Krav til gruppecertificering af bæredygtig skovdrift </t>
  </si>
  <si>
    <t>None</t>
  </si>
  <si>
    <t>Ingen</t>
  </si>
  <si>
    <t>Requirement</t>
  </si>
  <si>
    <t>Formal requirements for group leaders</t>
  </si>
  <si>
    <t>Minimumskrav til ledelsessystem</t>
  </si>
  <si>
    <t xml:space="preserve">5.1.a
</t>
  </si>
  <si>
    <t xml:space="preserve">For an enterprise to be designated as a group entity, it shall:
-	Be registered as a legal entity
-	Have a day-to-day management
</t>
  </si>
  <si>
    <t xml:space="preserve">For at en virksomhed kan agere som gruppeleder skal denne:
- være registreret som en juridisk enhed
- have en daglig ledelse
</t>
  </si>
  <si>
    <t>5.1.b</t>
  </si>
  <si>
    <r>
      <t xml:space="preserve">The group entity shall ensure that decisions on the inclusion of group members in the group and conducting the internal audit are carried out by a forest management expert with professional expertise in forest management and the environmental impact of forest management and three years of practical experience with Danish forest management.
Note: </t>
    </r>
    <r>
      <rPr>
        <i/>
        <sz val="10"/>
        <color theme="1"/>
        <rFont val="Calibri"/>
        <family val="2"/>
        <scheme val="minor"/>
      </rPr>
      <t>Professional expertise in forest management and the environmental impact of forest management can be documented by staff who have relevant training and professional experience in forest management in relation to forest management. Master of Forestry, Forest and Landscape Engineer, Biologist, Forest technician or similar are all potentially relevant programmes.</t>
    </r>
  </si>
  <si>
    <r>
      <t xml:space="preserve">Gruppelederen skal sikre, at beslutning om optagelse af gruppemedlemmer i gruppen og udførelse af den interne audit udføres af en skovbrugskyndig person med professionel ekspertise inden for skovbrug og skovbrugets miljømæssige påvirkning og tre års praktisk erfaring med dansk skovdrift.
Note: </t>
    </r>
    <r>
      <rPr>
        <i/>
        <sz val="10"/>
        <color theme="1"/>
        <rFont val="Calibri"/>
        <family val="2"/>
        <scheme val="minor"/>
      </rPr>
      <t>Professionel ekspertise inden for skovbrug og skovbrugets miljømæssige påvirkning kan dokumenteres ved personale, som har en relevant uddannelse og professionel erfaring inden for skovbruget i forhold til skovdrift. Relevante uddannelser kan være forstkandidat, skov- og landskabsingeniør, biolog, skovteknikker eller lignende.</t>
    </r>
  </si>
  <si>
    <t>5.2</t>
  </si>
  <si>
    <t>Minumum Management System Requirements</t>
  </si>
  <si>
    <t>PEFC certification of group entitys requires the use of a management system. The system shall at least be able to handle and manage the routine and documentation requirements imposed on the group entity in this document.</t>
  </si>
  <si>
    <t>Ved PEFC-certificering af gruppeledere stilles krav om anvendelse af et ledelsessystem. Systemet skal som minimum kunne håndtere og styre de krav til rutiner og dokumentation, der stilles til gruppelederen i dette dokument</t>
  </si>
  <si>
    <t xml:space="preserve">It shall be demonstrated that the enterprise has established a management system in accordance with this standard (sections 5.3 – 5.9) and that all group members meet the requirements of PEFC Denmark’s Forest Management Standard – PEFC DK 001-4. The enterprise is also commited to continuously improve and evaluate the management system based on the results of an ongoing internal monitoring programme and ensuring that the members of the group continuously improve their forest management. </t>
  </si>
  <si>
    <t>Det skal demonstreres, at virksomheden har etableret et ledelsessystem i overensstemmelse med denne standard (afsnit 5.3 – 5.9), og at alle gruppemedlemmerne lever op til kravene i PEFC Danmarks skovstandard – PEFC DK 001-4. Virksomheden er desuden forpligtet til løbende at forbedre ledelsessystemet, samt sikre at medlemmerne af gruppen løbende forbedrer deres skovforvaltning</t>
  </si>
  <si>
    <t>The enterprise shall be capable of demonstrating its ability to collect and analyse data from all group members, including the enterprise’s authority and ability to initiate changes among individual group members if necessary.</t>
  </si>
  <si>
    <t>Virksomheden skal være i stand til at demonstrere dens evne til at samle og analysere data fra alle gruppemedlemmerne, inklusiv virksomhedens beføjelser og evne til at igangsætte ændringer hos de enkelte gruppemedlemmer, hvis det er nødvendigt.</t>
  </si>
  <si>
    <t xml:space="preserve">The group entity shall have a described organisational structure and commitment in relation to their enterprise as a group administrator; in the form of an organisation chart, for example. The group entity shall define and communicate roles, procedures, rights and duties in the work of a group entity. If a group organisation plans any changes in the group management system, these changes shall be included in a group management plan.The group entity is obliged, upon request, to publish the group’s general policy in relation to group members’ obligations.   </t>
  </si>
  <si>
    <t xml:space="preserve">Gruppelederen skal have en beskrevet organisationsstruktur i forhold til sin virksomhed som gruppeadministrator, for eksempel i form af et organisationsdiagram. Gruppelederen skal definere og kommunikere roller, procedurer, rettigheder og pligter i arbejdet som gruppeleder. Ved henvendelse er gruppelederen forpligtet til at offentliggøre gruppens overordnede politik i forhold gruppemedlemmernes forpligtelser.   </t>
  </si>
  <si>
    <t>5.2.e</t>
  </si>
  <si>
    <t xml:space="preserve">E) The management shall ensure sufficient resources are available to allow the work to be carried out.   </t>
  </si>
  <si>
    <t xml:space="preserve">E) Ledelsen skal sørge for tilstrækkelige ressourcer til arbejdets gennemførelse. </t>
  </si>
  <si>
    <t>5.3</t>
  </si>
  <si>
    <t>The Activities of the Group Leader</t>
  </si>
  <si>
    <t>Gruppelederens virksomhed</t>
  </si>
  <si>
    <t xml:space="preserve">	Group entitys organise and manage group certification of forest properties and shall perform the following functions in that respect: 
The group entity shall provide a commitment to comply with PEFC Denmark’s Forest Management Standard PEFC DK 001-4, and other applicable requirements of the certification system and to integrate the group certification requirements PEFC DK 003-5 in the group management system;
The commitment of the group entity may be part of a group management policy and shall be publicly available as documented information upon request.</t>
  </si>
  <si>
    <t>Gruppeledere organiserer og administrerer gruppecertificering af skovejendomme og skal i den forbindelse varetage følgende funktioner: 
Gruppelederen skal forpligte sig til at overholde PEFC Danmarks skovstandard - PEFC DK 001-4 og andre gældende krav i certificeringssystemet og til at integrere kravene i Krav til gruppecertificering af bæredygtig skovdrift - PEFC DK 003-5 i gruppens ledelsessystem. Forpligtelsen kan være en del af en gruppes overordnede politik og skal være offentligt tilgængelig efter anmodning.</t>
  </si>
  <si>
    <t>Consider and approve requests from forest owners wishing to participate in PEFC group certification</t>
  </si>
  <si>
    <t>Behandle og godkende anmodninger fra skovejere, som ønsker at indgå som medlem i en PEFC-gruppecertificering</t>
  </si>
  <si>
    <t>5.3.3</t>
  </si>
  <si>
    <t>Ensure that all applicants receive the information and guidance necessary to meet the requirements in PEFC Denmark’s Forest Management Standard – PEFC DK 001-4</t>
  </si>
  <si>
    <t>Sørge for at alle ansøgerne får den information og vejledning, som er nødvendig for at opfylde kravene i PEFC Danmarks skovstandard - PEFC DK 001-4</t>
  </si>
  <si>
    <t>5.3.4</t>
  </si>
  <si>
    <t>Regularly notify group members about changes to PEFC Denmark’s Forest Management Standard PEFC DK 001-4</t>
  </si>
  <si>
    <t>Løbende orientere gruppemedlemmer om ændringer i PEFC Danmarks skovstandard PEFC DK 001-4</t>
  </si>
  <si>
    <t>5.3.5</t>
  </si>
  <si>
    <t xml:space="preserve">Use a contractual obligation and control to ensure that management of group members’ forests meets the requirements in PEFC Denmark’s Forest Management Standard – PEFC DK 001-4 </t>
  </si>
  <si>
    <t xml:space="preserve">Gennem en kontraktlig forpligtigelse og kontrol at sikre, at driften i gruppemedlemmernes skove opfylder kravene til i PEFC Danmarks skovstandard - PEFC DK 001-4 </t>
  </si>
  <si>
    <t>5.3.6</t>
  </si>
  <si>
    <t>If the group entity sells raw wood from group members, a description of this procedure shall be provided which indicates the division of responsibilities between the parties. A certified PEFC chain of custody system shall be in place if a group entity acts as a trader of forest based material not covered by group certificate</t>
  </si>
  <si>
    <t>Såfremt gruppelederen sælger råtræ fra gruppemedlemmer, skal der foreligge en beskrivelse af denne procedure, hvor ansvarsfordelingen mellem parterne beskrives. Såfremt en gruppeleder sælger træ uden for gruppen, skal gruppelederen have en PEFC chain of custody certificering.</t>
  </si>
  <si>
    <t>5.3.7</t>
  </si>
  <si>
    <t>Develop and implement an annual internal audit programme for group members, as well as the group entity’s own central administrative function prior to the assessment by the certification body</t>
  </si>
  <si>
    <t>Udarbejde og iværksætte et program for årlig intern auditering af gruppemedlemmerne, samt gruppelederens egen centrale administrative funktion forud for certificeringsorganets vurdering</t>
  </si>
  <si>
    <t>5.3.8</t>
  </si>
  <si>
    <t xml:space="preserve">Based on the results of the internal and external audits, analyze non-conformance in order to determine possible causes and to initiate corrective and preventive measures in the event of identified non-conformances in the associated forests and the group entity’s administrative system. The analysis and effectiveness of corrective and preventive measures is subsequently evaluated and retained </t>
  </si>
  <si>
    <t>Baseret på resultaterne af de interne og eksterne audits at iværksætte korrigerende og forebyggende handlinger i tilfælde af identificerede afvigelser i henholdsvis de tilknyttede skove samt gruppeledelsens administrative system. Effektiviteten af de korrigerende og forebyggende handlinger evalueres efterfølgende</t>
  </si>
  <si>
    <t>5.3.9</t>
  </si>
  <si>
    <t>Collect comments received from external parties, which are passed on uncensored to the certification body in the case of external audits</t>
  </si>
  <si>
    <t>Opsamle indkomne bemærkninger fra eksterne parter, som videreformidles ucensureret til certificeringsorganet ved eksterne audits</t>
  </si>
  <si>
    <t>5.3.10</t>
  </si>
  <si>
    <t>Identification of relevant stakeholders and their legitimate needs and expectations in relation to the group management system.</t>
  </si>
  <si>
    <t>Identifiation af relevante interessenter og deres berettigede behov og forventninger i forhold til gruppen.</t>
  </si>
  <si>
    <t>5.3.11</t>
  </si>
  <si>
    <t>Submit a summary of the plan for the forest property in question upon request: see PEFC Denmark’s Forest Management Standard – PEFC DK 001-4, section 7.5, which includes the minimum management objective as defined in section 5.1 of PEFC Denmark’s Forest Management Standard – PEFC DK 001-4. Confidential business and personal data may be omitted in the summary. Similarly, other information may be omitted in order to protect cultural values or delicate habitats</t>
  </si>
  <si>
    <t>Ved forespørgsel udlevere et sammendrag af den enkelte skovejendoms plan jf. PEFC Danmarks skovstandard – PEFC DK 001-4, afsnit 7 pkt. 5 indeholdende minimum driftsformålet defineret i pkt. 5.1 i PEFC Danmarks skovstandard - PEFC DK 001-4. I sammendraget kan fortrolige forretnings- og personoplysninger udelades. Ligeledes kan udelades andre oplysninger for at beskytte kulturelle værdier eller følsomme naturtyper.</t>
  </si>
  <si>
    <t>5.3.12</t>
  </si>
  <si>
    <t>Provide full co-operation and assistance in responding effectively to all requests from the certification body, accreditation body, PEFC International or PEFC Denmark for relevant data, documentation or other information; allowing access to the forest area covered by the group organisation and other facilities, whether in connection with formal audits or reviews or otherwise related or with implications for the management system</t>
  </si>
  <si>
    <t>Ved forespørgel responderes effektivt til alle anmodninger om relevant data, dokumenter eller andre oplysninger fra certificeringsvirksomheden, akkrediteringsorganet, PEFC International eller PEFC Danmark; og tillade adgang til skovområder og andre faciliteter, der er dækket af gruppen, hvad enten det er i forbindelse med formelle revisioner, anmeldelelser eller andet.</t>
  </si>
  <si>
    <t>5.3.13</t>
  </si>
  <si>
    <t>Regularly notify the certification body and PEFC Denmark in writing of issued, terminated, suspended and withdrawn group memberships</t>
  </si>
  <si>
    <t>Løbende skriftligt informere certificeringsorganet og PEFC Danmark om udstedte, opsagte, suspenderede og tilbagetrukne medlemskaber af gruppen</t>
  </si>
  <si>
    <t>5.3.14</t>
  </si>
  <si>
    <t>Represent the group organisation in the certification process, including in communications and relationships with the certification body, submission of an application for certification, and contractual relationship with the certification body.</t>
  </si>
  <si>
    <t>Repræsentere gruppeordningen/gruppen i certificeringsprocessen, herunder kommunikation med og kontakt til certificeringsvirksomhedens, ansøgning om certificering samt den kontraktlig forpligtelse overfor certifceringsvirksomheden.</t>
  </si>
  <si>
    <t>5.3.15</t>
  </si>
  <si>
    <t>Establish procedures and mechanisms for resolving complaints and disputes to group management and sustainable forest management operations and for suspension and withdrawal of agreements</t>
  </si>
  <si>
    <t>Etablere procedurer og mekanismer til løsning af klager og tvister i gruppeforvaltning og den bæredygtig skovdrift samt for suspension og tilbagetrækning af aftaler for gruppemedlemskabet.</t>
  </si>
  <si>
    <t xml:space="preserve">5.3.16
</t>
  </si>
  <si>
    <t xml:space="preserve">Maintain a register of certified forest properties, containing the following information for each individual group member:
- Name of the forest property
- The legal owner’s name and address
- Name of a contact person
- Email (contact person)
- Date of group membership 
- Membership expiry date 
- Membership number
- Certified area
If accepted by the individual group members, it is possible for the group entity to establish a policy and objectives for forest management as required in section 7.5 of PEFC Denmark’s Forest Management Standard – PEFC DK 001-4, applicable in general to the members of a group. </t>
  </si>
  <si>
    <t xml:space="preserve">Føre et register over de certificerede skovejendomme indeholdende følgende oplysninger for hvert enkelt gruppemedlem:
- Skovejendommens navn
- Navn og adresse på den juridiske ejer
- Navn på kontaktperson
- E-mail (Kontaktperson)
- Dato for medlemskab i gruppen 
- Dato for udløb af medlemskab 
- Medlemskabsnummer
- Certificeret areal
Såfremt det accepteres af de enkelte gruppemedlemmer, er det muligt for gruppelederen at fastsætte politik og målsætning for skovdriften som krævet under afsnit 7 pkt. 5 i PEFC Danmarks skovstandard - PEFC DK 001-4, gældende generelt for gruppemedlemmerne i en gruppe. </t>
  </si>
  <si>
    <t>Agreement for Participation in Group Certification</t>
  </si>
  <si>
    <t>Aftale om deltagelse i gruppecertificering</t>
  </si>
  <si>
    <t xml:space="preserve">	For each group member, there shall be a written agreement between the forest owner (or an authorised representative of the forest owner) and the group entity to participate in group certification, thereby ensuring an organisational or contractual obligation to comply with PEFC Denmark’s Forest Management Standard – PEFC DK 001-4. The following matters shall be observed in connection with the agreement:
1.	The agreement shall be signed by the forest owner or an authorised representative of the forest owner
2.	The group member shall be in possession of information that indicates what certification involves
3.	The group member shall undertake to comply with Danish legislation of significance to forest management, PEFC Denmark’s Forest Management Standard – PEFC DK 001-4, and follow the group entity’s other instructions in order to maintain membership of the group
4.	The agreement shall be valid for at least one year 
5.	The agreement shall describe rights for the group entity to exclude the group member from participation in the group certification in the event of repeated major non-conformances in respect of PEFC Denmark’s Forest Management Standard – PEFC DK 001-4
6.	The group entity shall collect information from the group member at appropriate intervals concerning matters relating to the management of the forest. This information shall be collected before renewal of the agreement, as a minimum
7.	The group member shall agree to third-party inspections 
8.	Two copies of the agreement are compiled; one for the group member and one for the group entity
The group entity may impose requirements for participation in the group other than those set out in this standard and in PEFC Denmark’s Forest Management Standard – PEFC DK 001-4.</t>
  </si>
  <si>
    <t>Der skal for hvert enkelt gruppemedlem foreligge en skriftlig aftale om deltagelse i gruppecertificering mellem skovejeren (eller en bemyndiget repræsentant for denne) og gruppelederen, som sikrer en organisatorisk eller kontraktlig forpligtigelse til at opfylde PEFC Danmarks skovstandard - PEFC DK 001-4. Der skal iagttages følgende punkter i forbindelse med aftalen:
1.	Aftalen underskrives af skovejeren eller en bemyndiget repræsentant for denne
2.	Gruppemedlemmet er i besiddelse af informationsmateriale, som fortæller, hvad certificeringen indebærer
3.	Gruppemedlemmet forpligter sig til at følge dansk lovgivning med betydning for skovdriften, PEFC Danmarks skovstandard - PEFC DK 001-4, samt følge gruppelederens øvrige anvisninger for at opretholde medlemskab af gruppen
4.	Aftalen skal gælde i mindst et år 
5.	Aftalen skal beskrive rettigheder for gruppelederen til at ekskludere gruppemedlemmet fra deltagelse i gruppecertificeringen i tilfælde af gentagne større afvigelser fra PEFC Danmarks skovstandard - PEFC DK 001-4
6.	Gruppelederen skal med passende mellemrum indhente oplysninger hos gruppemedlemmet om forhold, der vedrører driften af skoven. Oplysningerne skal som minimum indhentes inden aftalen fornyes
7.	Gruppemedlemmet skal acceptere tredjeparts inspektion 
8.	Aftalen laves i to eksemplarer, én til gruppemedlemmet og én til gruppelederen
Gruppelederen kan stille yderligere krav for deltagelse i gruppen end fastsat i denne standard og i PEFC Danmarks skovstandard - PEFC DK 001-4.</t>
  </si>
  <si>
    <t xml:space="preserve">	Monitoring, measurement, analysis and evaluation </t>
  </si>
  <si>
    <t>Dokumentstyring</t>
  </si>
  <si>
    <t>5.5.a</t>
  </si>
  <si>
    <t>The group entity shall initiate and maintain procedures to control all documents and records required according to this standard so that including determining the information to be included in the audit as well as methods of monitoring, measurement and evaluation, where appropriate, to ensure valid results; and when these shall be assessed and analyzed so that:
a) They can be located
b) They are reviewed periodically and updated by an employee designated for the purpose, if necessary
c) The current version of relevant documents is available in all locations where operations essential to the functioning of the system are performed
d) The storage is done so that they can not be compromised or misused</t>
  </si>
  <si>
    <t>Gruppelederen skal iværksætte og vedligeholde procedurer til at styre alle dokumenter og registreringer, som kræves efter denne standard, herunder fastlægge, hvilke oplysninger, der skal indgå i auditen samt metoderne til overvågning, målopfyldning, analyse og evaluering, hvor det er relevant, for at sikre valide resultater; og hvornår disse skal evalueres og analyseres således at:
a) De kan genfindes
b) De periodevis bliver gennemgået og om nødvendigt opdateret af en dertil udpeget medarbejder
c) Den gyldige udgave af relevante dokumenter er tilgængelig på alle de steder, hvor der udføres handlinger, som er væsentlige for systemets funktion
d) Opbevaringen sker så de ikke kan kompromiteres eller misbruges</t>
  </si>
  <si>
    <t xml:space="preserve">5.5.b
</t>
  </si>
  <si>
    <t>The documents shall be readily legible, dated (with update dates) and easily recognisable. Procedures and responsibilities shall be established and maintained, taking into account the creation and amendment of various documents.
The following procedures/routines shall be described as a minimum:
- Conclusion of agreements on participation in group certification (membership of the group)
- Guidelines for obtaining documentation from group members as required in PEFC Denmark’s Forest Management Standard – PEFC DK 001-4, section 7.5
- Procedure in connection with the transfer of forest properties or parts of forest properties
- Termination of an agreement on participation in the group
- Collection of comments received from external parties
- Planning and implementation of internal audits
- Dealing with non-conformances and corrective measures (Annex 1)
- Document management and filing, including a register of group members, as required in section 5.3, regular reporting of new agreements to PEFC Denmark and filing of documents that are or may be of significance to the implementation of certification (see the example in Annex 2 – Example of filing rules)
- Other routines of significance to administration of group certification</t>
  </si>
  <si>
    <t>Dokumenterne skal være let læselige, daterede (med opdateringsdatoer) og let genkendelige. Procedurer og ansvar skal fastsættes og vedligeholdes med hensyntagen til oprettelse og ændring af forskellige dokumenter.
Følgende procedurer/rutiner skal som minimum beskrives:
- Indgåelse af aftaler om deltagelse i gruppecertificeringen (medlemskab af gruppen)
- Retningslinjer for indhentning af gruppemedlemmernes dokumentation krævet i PEFC Danmarks skovstandard - PEFC DK 001-4, afsnit 7 pkt. 5
- Procedure i forbindelse med overdragelse af skovejendomme eller dele af skovejendomme
PEFC DK 003-5 – Krav til gruppecertificering af bæredygtig skovdrift 8
- Opsigelse af aftale om deltagelse i gruppen
- Opsamling af indkomne bemærkninger fra eksterne parter
- Planlægning og gennemførelse af interne audits
- Håndtering af afvigelser og korrigerende handlinger (bilag 1)
- Dokumenthåndtering og arkivering, herunder register over gruppemedlemmer, som krævet under punkt 5.3, løbende rapportering over nye aftaler til PEFC Danmark og arkivering af dokumenter, der har eller kan få betydning for certificeringens gennemførelse (se eksempel i Bilag 2 - Eksempel på arkiveringsregler)
- Andre rutiner med betydning for administration af gruppecertificeringen</t>
  </si>
  <si>
    <t>Internal audit</t>
  </si>
  <si>
    <t>Intern audit</t>
  </si>
  <si>
    <t xml:space="preserve">5.6.a
</t>
  </si>
  <si>
    <t>A) Of the management system:
The group entity shall conduct internal audits of their own management system at least once a year, covering all the requirements in these guidelines, as well as implementing corrective and preventive measures if required. The management review shall evaluate the group management performance and the effectiveness of the group management system and at least include:
•	Changes in external and internal issues
•	Trends in nonconformities and corrective actions
•	Audit results
The group entity shall determine documentation for the internal audit.</t>
  </si>
  <si>
    <t>Af ledelsessystemet:
Gruppelederen skal udføre intern audit af eget ledelsessystem mindst en gang årligt, der omfatter alle krav i disse retningslinjer, samt udføre korrigerende og forbyggende handlinger, hvis det er påkrævet. Gruppelederen skal ligeledes evaluere gruppens udførsel og effektiviteten af ledelsystemet ud fra:
• Eksterne og interne ændringer
• Tendenser inden for afvigelser og korrigerende handlinger
• Resultat af audits
Gruppelederen skal desuden fastlægge, dokumentation for den afholdte interne audit.</t>
  </si>
  <si>
    <t xml:space="preserve">5.6.b
</t>
  </si>
  <si>
    <t xml:space="preserve">B) Of the group members:
The group entity shall conduct internal audits of group members at least once a year to make it likely that the individual group members will meet the requirements of PEFC Denmark’s Forest Management Standard – PEFC DK 001-4.
If a pre-existing organization is implementing an internal audit system, it should report annually to the group entity.
The internal audit may be based on a sample of group members. The group entity shall establish a sampling strategy so that at least the square root of the number of group members is included in each internal audit. The minimum number of group members included in the internal audit may be changed if this can be verified on the basis of a risk assessment that takes into account defined risks among the members of the group. At least 25% of the sample shall be selected at random. These factors, if relevant, should reflect the sample size for the possible diffent samples and the distubution to the categories. The group entity shall define, which factors to be considered in constituting risklevel and shall have a procedure for how the sample for internal audit is taken and how risk is included.
The following shall be taken into account when planning the internal audits and selecting group members in this context:
- Results from previous internal and external audits
- Comments received
- Variation in the size of forest properties
- Geographical distribution
- Seasonal variations
- Other risk factors
- The forest’s association with the group in general
- Internal audit shall not be performed by the day-to-day operations manager
- The internal audit procedures of the pre-existing organisation
The reports from the internal audits shall be reviewed annually by the senior management at the enterprise.
Note: “The forest’s association with the group in general” means that if the forest is associated with the group in another way, e.g. if the group entity carries out day-to-day administration of the forest property, this will normally lead to lower intensity in regard to selection for internal audits than if the forest property’s only association with the group is its certification. 
</t>
  </si>
  <si>
    <r>
      <t xml:space="preserve">B) Af gruppemedlemmerne:
Gruppelederen skal gennemføre intern audit af gruppemedlemmerne mindst en gang om året, således at det kan sandsynliggøres, at de enkelte gruppemedlemmer lever op til kravene i PEFC Danmarks skovstandard - PEFC DK 001-4.
Den interne audit kan baseres på en stikprøve blandt gruppemedlemmerne. Gruppelederen skal fastlægge en samplingsstrategi, således at minimum kvadratroden af antallet af gruppemedlemmer indgår ved hver intern audit. Minimumsantallet af gruppemedlemmer, der indgår i den interne audit, kan ændres, hvis dette kan godtgøres ud fra en risikovurdering, der tager højde for definerede risici blandt gruppens medlemmer. Minimum 25% af stikprøven skal vælges tilfældigt. Disse faktorer bør, hvis det er relevant, afspejle stikprøvestørrelsen for de mulige forskellige stikprøver og fordelingen til kategorierne. Gruppelederen skal fastlægge, hvilke faktorer der anvendes ved fastlæggelsen af risikoniveauet, og skal have en procedure for, hvorledes stikprøven til internt audit udtages og hvorledes risiko indgår.
Ved planlægningen af de interne audits og udvælgelsen af gruppemedlemmer i den forbindelse skal der tages hensyn til følgende:
- Resultat fra tidligere interne og eksterne audits
- Indkomne bemærkninger
- Variationen i størrelsen af skovejendommene
- Geografisk fordeling
- Sæsonvariationer
- Andre risikofaktorer
- Skovens tilknytning til gruppen i øvrigt
- Intern audit må ikke udførers af den daglige ansvarlige for driften
Rapporterne fra de interne audits skal årligt gennemgås af virksomhedens øverste ledelse.
</t>
    </r>
    <r>
      <rPr>
        <i/>
        <sz val="10"/>
        <color rgb="FF000000"/>
        <rFont val="Calibri"/>
        <family val="2"/>
      </rPr>
      <t xml:space="preserve">Note: Med ”skovens tilknytning til gruppen i øvrigt” menes at hvis skoven er tilknyttet gruppen på anden vis, for eksempel at gruppelederen har den daglige administration af skovejendommen, vil dette normalt betyde en lavere intensitet ved udvælgelse til intern audit end, hvis skovejendommens eneste tilknytning til gruppen er certificeringen. </t>
    </r>
  </si>
  <si>
    <t>5.7</t>
  </si>
  <si>
    <t>Management control</t>
  </si>
  <si>
    <t>Ledelsens kontrol</t>
  </si>
  <si>
    <t>The enterprise’s management shall review compliance with the applicable requirements from PEFC Denmark at least once a year.</t>
  </si>
  <si>
    <t>Virksomhedens ledelse skal mindst en gang om året gennemgå, at gældende krav fra PEFC Danmark overholdes.</t>
  </si>
  <si>
    <t>5.8</t>
  </si>
  <si>
    <t>Termination of agreement on participation in group certification</t>
  </si>
  <si>
    <t>Opsigelse af aftale om deltagelse i gruppecertificering</t>
  </si>
  <si>
    <t>The group entity may terminate the agreement on participation in the group in writing at any time during the period of validity. The termination shall take effect from the date indicated in the written agreement, but no earlier than the date on which the forest owner receives the written termination.
The group entity shall notify the certification body and PEFC Denmark of terminated agreements.</t>
  </si>
  <si>
    <t xml:space="preserve">Gruppelederen kan til hver en tid skriftligt opsige aftalen om deltagelse i gruppen i gyldighedsperioden. Opsigelsen har effekt fra det tidspunkt, der fremgår af den skriftlige aftale, dog tidligst fra det tidspunkt skovejeren modtager den skriftlige opsigelse.
Gruppelederen skal oplyse certificeringsorganet og PEFC Danmark om opsagte aftaler
</t>
  </si>
  <si>
    <t>5.9</t>
  </si>
  <si>
    <t>Suspension and withdrawal of agreement on participation in group certification</t>
  </si>
  <si>
    <t>Suspendering og tilbagetrækning af aftale om deltagelse i gruppecertificering</t>
  </si>
  <si>
    <t xml:space="preserve">The group entity may suspend or withdraw the agreement on participation in group certification if there is a confirmed reason to believe that membership is being misused or if major non-conformances in respect of PEFC Denmark’s Forest Management Standard – PEFC DK 001-4 are found that are not followed up. The group entity shall establish procedures and mechanisms for resolving complaints and disputes to group management and sustainable forest management operations and for suspension and withdrawal of agreements. Guidance on handling non-conformances is provided in Annex 1 – Guidance on handling observations and non-conformances in respect of PEFC Denmark’s Forest Management Standard – PEFC DK 001-4
The group member shall be notified in writing of the suspension or withdrawal of the agreement.
The group entity shall immediately notify the certification body and PEFC Denmark of suspended and withdrawn group memberships.
The group entity shall maintain a register of suspended and withdrawn memberships.
Group members who have had their memberships withdrawn cannot be admitted to a group scheme within 12 months. 
</t>
  </si>
  <si>
    <t xml:space="preserve">Gruppelederen kan suspendere eller tilbagetrække aftalen om deltagelse i gruppecertificering, hvis der er bestyrket mistanke om, at medlemskabet misbruges, eller hvis der konstateres større afvigelser fra PEFC Danmarks skovstandard - PEFC DK 001-4, som ikke følges op. Gruppelederen skal fastsætte procedurer for suspendering og tilbagetrækning af aftaler. Vejledning i håndtering af afvigelse er givet iBilag 1 – Vejledning i håndtering af observationer og afvigelser fra PEFC Danmarks skovstandard - PEFC DK 001-4
Suspensionen eller tilbagetrækning af aftalen meddeles gruppemedlemmet skriftligt.
Gruppelederen skal omgående oplyse certificeringsorganet og PEFC Danmark om suspenderede og tilbagetrukne gruppemedlemskaber.
Gruppelederen skal føre et register over suspenderede og tilbagetrukne medlemskaber.
Gruppemedlemmer der har fået tilbagetrukket deres medlemskab, kan ikke optages i en gruppeordning inden for 12 måneder. 
</t>
  </si>
  <si>
    <t>6.0</t>
  </si>
  <si>
    <t>Responsibilities of Group Members participating in a Group Certification</t>
  </si>
  <si>
    <t>Krav til gruppemedlemmer som indgår i en gruppecertificering</t>
  </si>
  <si>
    <t xml:space="preserve">6.0
</t>
  </si>
  <si>
    <t xml:space="preserve">All owners of forest properties may apply for group certification under a group if they meet the group entity’s requirements for participation in the group. A written agreement shall be concluded on participation in group certification.
As a basis, all the certifiable area of a forest property shall be included in the agreement.
</t>
  </si>
  <si>
    <t xml:space="preserve">Alle ejere af skovejendomme kan søge om deltagelse i gruppecertificering under en gruppe, såfremt de opfylder gruppelederens krav til at deltage i gruppen. Der skal indgås en skriftlig aftale om deltagelse i gruppecertificering.
Som udgangspunkt skal hele det certificerbare areal på en skovejendom indgå i aftalen.
</t>
  </si>
  <si>
    <t xml:space="preserve">By signing the agreement with the group entity, the group member undertakes to accept and comply with the following obligations as a minimum:
1) PEFC Denmark’s Forest Management Standard – PEFC DK 001-4
2) Relevant legislation and provisions regulating forest management in DK
3) Control in the form of internal audits performed by the group entity and, where appropriate, third-party audits performed by a certification body
4) Responding effectively to all requests for relevant data, documents or other information from the group entity or certification body; allowing access to the forest area covered by the group organisation and other facilities whether in connection with formal audits, reviews or otherwise
5) Providing full cooperation and assistance with a view to satisfactory completion of internal audits, reviews, relevant routine questions or corrective measures
6) Implementation of relevant corrective and preventive measures established by the group entity
7) Upon request from stakeholders, the group entity must provide a summary of the forest property’s plan – see PEFC Denmark’s Forest Management Standard – PEFC DK 001-4, 7.5 – which includes as a minimum the management objective defined in 7.5.1.
8) Informing all group entitys/the certification body with which the forest is certified in the event of participation in several PEFC groups or maintenance of an individual PEFC certificate
9) When participating in several groups or maintaining an individual PEFC certificate, all non-conformances identified during internal/external audits shall be reported to the other group entitys/the certification body with this the forest is certified
10) Informing the group entity about previous group participation  </t>
  </si>
  <si>
    <t>Gruppemedlemmet forpligter sig ved aftalen med gruppelederen til som minimum at acceptere og overholde følgende: 
1) PEFC Danmarks skovstandard - PEFC DK 001-4
2) Relevante love og bestemmelser som regulerer skovdriften i Danmark
3) Kontrol gennem intern audit fra gruppelederen og eventuelt tredjepartsaudit fra et certificeringsorgan
4) Reagere effektivt på alle anmodninger om relevante data, dokumenter eller anden information fra gruppelederen eller certificeringsorganet, hvad enten det er i forbindelse med formelle audits eller gennemgange eller på anden vis
5) Sørge for fuldt samarbejde og assistance med henblik på en tilfredsstillende fuldførelse af interne audits, gennemgange, relevante rutine spørgsmål eller korrigerende handlinger
6) Implementering af relevante korrigerende og forbyggende handlinger etableret af gruppelederen
7) Gruppelederen udleverer ved forespørgsler fra interessenter et sammendrag af skovejendommens plan jf. PEFC Danmarks skovstandard – PEFC DK 001-4, afsnit 7. pkt. 5 indeholdende minimum driftsformålet defineret i afsnit 7 pkt. 5.1.
8) Ved deltagelse i flere PEFC-grupper eller opretholdelse af individuelt PEFC-certifikat at informere samtlige gruppeledere/certificeringsorganet, hvor skoven er certificeret om dette forhold
9) Ved deltagelse i flere grupper eller ved opretholdelse af individuelt PEFC-certifikat, skal alle afvigelser som identificeres ved intern/ekstern audit meddeles til de øvrige gruppeledere/certificeringsorganet, hvor skoven er certificeret
10) Informere gruppeleder om tidligere deltagelse i en gruppeordning</t>
  </si>
  <si>
    <t>6.1</t>
  </si>
  <si>
    <t xml:space="preserve">Termination of agreement </t>
  </si>
  <si>
    <t xml:space="preserve">The owner may terminate the agreement on participation in the group in writing at any time during the period of validity. Termination shall take effect from the time at which the group entity receives the written termination. </t>
  </si>
  <si>
    <t xml:space="preserve">Ejeren kan til hver en tid skriftligt opsige aftalen om deltagelse i gruppen i gyldighedsperioden. Opsigelsen har effekt fra det tidspunkt gruppelederen modtager den skriftlige opsigelse. </t>
  </si>
  <si>
    <t>6.2</t>
  </si>
  <si>
    <t>Review of suspension and withdrawal of agreements</t>
  </si>
  <si>
    <t xml:space="preserve">Forest owners whose agreements have been suspended or withdrawn may appeal to the certification body with an request for the termination to be reviewed. </t>
  </si>
  <si>
    <t xml:space="preserve">Skovejere, som har fået deres aftale suspenderet eller tilbagetrukket, kan klage til certificeringsorganet med begæring om at få opsigelsen prøvet. </t>
  </si>
  <si>
    <t>Sampling methodology for Denmark: PEFC</t>
  </si>
  <si>
    <t>drafted by:</t>
  </si>
  <si>
    <t>KK</t>
  </si>
  <si>
    <t xml:space="preserve">Approved </t>
  </si>
  <si>
    <t>MR+RS</t>
  </si>
  <si>
    <t>Reference</t>
  </si>
  <si>
    <t>PEFC DK003-5 Group FM Certification &amp; IAF Mandatory Document for the Certification of Multiple Sites Based on Sampling – IAF MD 1:2018.</t>
  </si>
  <si>
    <t>Applicability</t>
  </si>
  <si>
    <t>Multiple sites, groups, Resource Managers</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</si>
  <si>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</si>
  <si>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</si>
  <si>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</si>
  <si>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</si>
  <si>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Random sampling should ensure sample within set is representative in terms of geographical distribution and operational personnel. A minimum of 25% of the sample should be selected at random.</t>
  </si>
  <si>
    <t>Specific sites chosen will take into consideration the factors listed at the end of this page.</t>
  </si>
  <si>
    <t>Before new sites are accepted into the scheme, consider whether or not they need to be audited before joining the scheme and how this affects sampling at surveillance</t>
  </si>
  <si>
    <t>When the organization has a hierarchical system of branches (e.g. head (central) office, national offices, regional offices, local branches), the sampling model for initial audit is defined at Step D below.</t>
  </si>
  <si>
    <t xml:space="preserve">STEP A </t>
  </si>
  <si>
    <t>Calculate Risk</t>
  </si>
  <si>
    <t>STEP B</t>
  </si>
  <si>
    <t>Stratify sites into SLIMF / non SLIMF</t>
  </si>
  <si>
    <t>STEP C</t>
  </si>
  <si>
    <t>Calculate no. of sites to visit</t>
  </si>
  <si>
    <t>STEP D</t>
  </si>
  <si>
    <t>Calculate no. of offices to visit</t>
  </si>
  <si>
    <t>STEP E</t>
  </si>
  <si>
    <t>Decide which sites to visit</t>
  </si>
  <si>
    <t>Summary Table</t>
  </si>
  <si>
    <t>Group / Multisite</t>
  </si>
  <si>
    <t>No FMUs</t>
  </si>
  <si>
    <t>Total FMUs to sample</t>
  </si>
  <si>
    <t>Offices to visit</t>
  </si>
  <si>
    <t>STEP A</t>
  </si>
  <si>
    <t>Risk Factor</t>
  </si>
  <si>
    <t>Example Comments below - PLEASE COMPLETE</t>
  </si>
  <si>
    <t>COMPLETE (High, Low, Medium)</t>
  </si>
  <si>
    <t>Size of sites and number of employees (eg. more than 50 employees on a site)</t>
  </si>
  <si>
    <t xml:space="preserve">&lt;50 employees on all sites. </t>
  </si>
  <si>
    <t>Low</t>
  </si>
  <si>
    <t>Complexity or risk level of the activity and of the management system;</t>
  </si>
  <si>
    <t>Simple and straightforward management system</t>
  </si>
  <si>
    <t>Variations in working practices(eg. shift working);</t>
  </si>
  <si>
    <t>High variation in working practices - different contractors at each site, different types of forest</t>
  </si>
  <si>
    <t>Variations in activities undertaken;</t>
  </si>
  <si>
    <t>See above : High</t>
  </si>
  <si>
    <t>Significance and extent of aspects and associated impacts for environmental management systems (EMS)</t>
  </si>
  <si>
    <t>low impact management</t>
  </si>
  <si>
    <t>Records of complaints and other relevant aspects of corrective and preventive action</t>
  </si>
  <si>
    <t>no complaints received and relatively few CARs</t>
  </si>
  <si>
    <t>Multinational?</t>
  </si>
  <si>
    <t>all in one country</t>
  </si>
  <si>
    <t>Results of internal audits and management review</t>
  </si>
  <si>
    <t>Previous year's internal audits show low number corrective actions</t>
  </si>
  <si>
    <t>TOTAL</t>
  </si>
  <si>
    <t>STEP B &amp; C</t>
  </si>
  <si>
    <t>Risk</t>
  </si>
  <si>
    <t>no. FMUs</t>
  </si>
  <si>
    <t>Surv</t>
  </si>
  <si>
    <t>RA</t>
  </si>
  <si>
    <t>Low Risk</t>
  </si>
  <si>
    <t>Medium Risk</t>
  </si>
  <si>
    <t>High Risk</t>
  </si>
  <si>
    <t>STEP D (Regional /local office sample is optional)</t>
  </si>
  <si>
    <t>Factors to consider:</t>
  </si>
  <si>
    <t xml:space="preserve">specific management functions and/or documentation requested by the Lead Auditor which is not performed/available at the Head Office.
</t>
  </si>
  <si>
    <t>stakeholder input relevant to selected office</t>
  </si>
  <si>
    <t>forest activity relevant to selected office</t>
  </si>
  <si>
    <t>other management function (eg. administration)</t>
  </si>
  <si>
    <t>geographical spread and balance</t>
  </si>
  <si>
    <t>density of personnel relevant to selected office</t>
  </si>
  <si>
    <t>efficiency with respect to time and other resources</t>
  </si>
  <si>
    <t xml:space="preserve">No Offices </t>
  </si>
  <si>
    <t>No. Regional/local Offices to sample (if chosen)</t>
  </si>
  <si>
    <r>
      <t xml:space="preserve">NB Head office must always be visited.  Additional regional/local offices </t>
    </r>
    <r>
      <rPr>
        <b/>
        <i/>
        <u/>
        <sz val="10"/>
        <rFont val="Arial"/>
        <family val="2"/>
      </rPr>
      <t>may</t>
    </r>
    <r>
      <rPr>
        <i/>
        <sz val="10"/>
        <rFont val="Arial"/>
        <family val="2"/>
      </rPr>
      <t xml:space="preserve"> be sampled depending on the factors above and should be </t>
    </r>
    <r>
      <rPr>
        <b/>
        <i/>
        <u/>
        <sz val="10"/>
        <rFont val="Arial"/>
        <family val="2"/>
      </rPr>
      <t>no</t>
    </r>
    <r>
      <rPr>
        <i/>
        <sz val="10"/>
        <rFont val="Arial"/>
        <family val="2"/>
      </rPr>
      <t xml:space="preserve"> </t>
    </r>
    <r>
      <rPr>
        <b/>
        <i/>
        <u/>
        <sz val="10"/>
        <rFont val="Arial"/>
        <family val="2"/>
      </rPr>
      <t>more</t>
    </r>
    <r>
      <rPr>
        <i/>
        <sz val="10"/>
        <rFont val="Arial"/>
        <family val="2"/>
      </rPr>
      <t xml:space="preserve"> than SQRT(no. of offices). 
</t>
    </r>
  </si>
  <si>
    <t>Decide which sites to visit based on the following factors:</t>
  </si>
  <si>
    <t>Results of internal site audits and management reviews or previous certification audits;</t>
  </si>
  <si>
    <t>Records of complaints and other relevant aspects of corrective and preventive action;</t>
  </si>
  <si>
    <t>Significant variations in the size of the sites;</t>
  </si>
  <si>
    <t>Variations in shift patterns and work procedures;</t>
  </si>
  <si>
    <t>Complexity of the management system and processes conducted at the sites;</t>
  </si>
  <si>
    <t>Modifications since the last certification audit;</t>
  </si>
  <si>
    <t>Maturity of the management system and knowledge of the organization;</t>
  </si>
  <si>
    <t>Environmental issues and extent of aspects and associated impacts for environmental Management Systems (EMS);</t>
  </si>
  <si>
    <t xml:space="preserve">Differences in culture, language and regulatory requirements; </t>
  </si>
  <si>
    <t>Geographical dispersion;</t>
  </si>
  <si>
    <t>Whether the sites are permanent, temporary or virtual.</t>
  </si>
  <si>
    <t>any outsourcing of any activities included in the scope of the management system;</t>
  </si>
  <si>
    <t>the risks associated with the products, processes or activities of the organization;</t>
  </si>
  <si>
    <t>whether audits are combined, joint or integrated.</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</si>
  <si>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</si>
  <si>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</si>
  <si>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</si>
  <si>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</si>
  <si>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</si>
  <si>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</si>
  <si>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</si>
  <si>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</si>
  <si>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</si>
  <si>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Kommentarer</t>
  </si>
  <si>
    <t>Soil Association svar</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</si>
  <si>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</si>
  <si>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</si>
  <si>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</si>
  <si>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</si>
  <si>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</si>
  <si>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</si>
  <si>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</si>
  <si>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</si>
  <si>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</si>
  <si>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</si>
  <si>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</si>
  <si>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</si>
  <si>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</si>
  <si>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</si>
  <si>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</si>
  <si>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</si>
  <si>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</si>
  <si>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</si>
  <si>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</si>
  <si>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X</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</si>
  <si>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</si>
  <si>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</si>
  <si>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</si>
  <si>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</si>
  <si>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</si>
  <si>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</si>
  <si>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</si>
  <si>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</si>
  <si>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</si>
  <si>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</si>
  <si>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</si>
  <si>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</si>
  <si>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</si>
  <si>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</si>
  <si>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</si>
  <si>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</si>
  <si>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</si>
  <si>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</si>
  <si>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</si>
  <si>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</si>
  <si>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</si>
  <si>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</si>
  <si>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</si>
  <si>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</si>
  <si>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</si>
  <si>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</si>
  <si>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</si>
  <si>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</si>
  <si>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</si>
  <si>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</si>
  <si>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</si>
  <si>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</si>
  <si>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</si>
  <si>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</si>
  <si>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</si>
  <si>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</si>
  <si>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</si>
  <si>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</si>
  <si>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</si>
  <si>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</si>
  <si>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</si>
  <si>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</si>
  <si>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</si>
  <si>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</si>
  <si>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</si>
  <si>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</si>
  <si>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</si>
  <si>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</si>
  <si>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</si>
  <si>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</si>
  <si>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</si>
  <si>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</si>
  <si>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</si>
  <si>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</si>
  <si>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</si>
  <si>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</si>
  <si>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</si>
  <si>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</si>
  <si>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</si>
  <si>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</si>
  <si>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</si>
  <si>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</si>
  <si>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</si>
  <si>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</si>
  <si>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</si>
  <si>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Plantation</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</si>
  <si>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</si>
  <si>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</si>
  <si>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</si>
  <si>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</si>
  <si>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</si>
  <si>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</si>
  <si>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</si>
  <si>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</si>
  <si>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</si>
  <si>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</si>
  <si>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</si>
  <si>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</si>
  <si>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</si>
  <si>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</si>
  <si>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</si>
  <si>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</si>
  <si>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</si>
  <si>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</si>
  <si>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</si>
  <si>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</si>
  <si>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</si>
  <si>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</si>
  <si>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</si>
  <si>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</si>
  <si>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</si>
  <si>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Private</t>
  </si>
  <si>
    <t>Soil Association  
Certification Decision</t>
  </si>
  <si>
    <t>Description of client / certificate holder</t>
  </si>
  <si>
    <t>Name:</t>
  </si>
  <si>
    <t>Code:</t>
  </si>
  <si>
    <t># of sites:</t>
  </si>
  <si>
    <t># of ha:</t>
  </si>
  <si>
    <t>Presence of indigenous people:</t>
  </si>
  <si>
    <t>No</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</si>
  <si>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</si>
  <si>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</si>
  <si>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</si>
  <si>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</si>
  <si>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</si>
  <si>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</si>
  <si>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</si>
  <si>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</si>
  <si>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</si>
  <si>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</si>
  <si>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</si>
  <si>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</si>
  <si>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</si>
  <si>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</si>
  <si>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</si>
  <si>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</si>
  <si>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</si>
  <si>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</si>
  <si>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</si>
  <si>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</si>
  <si>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subject to closure of Pre-conditions</t>
  </si>
  <si>
    <t>Withdraw/Suspend/Terminate certification</t>
  </si>
  <si>
    <t>Certification Decision made on behalf of Soil Association Certification Ltd:</t>
  </si>
  <si>
    <t>Soil Association Certification •  United Kingdom</t>
  </si>
  <si>
    <t>Email forestry@soilassocation.org ● www.soilassociation.org/forestry</t>
  </si>
  <si>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</si>
  <si>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</si>
  <si>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</si>
  <si>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</si>
  <si>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</si>
  <si>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</si>
  <si>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</si>
  <si>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</si>
  <si>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</si>
  <si>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</si>
  <si>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Signed:</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</si>
  <si>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</si>
  <si>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</si>
  <si>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</si>
  <si>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</si>
  <si>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</si>
  <si>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</si>
  <si>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</si>
  <si>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</si>
  <si>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</si>
  <si>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</si>
  <si>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</si>
  <si>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</si>
  <si>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</si>
  <si>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</si>
  <si>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</si>
  <si>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</si>
  <si>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</si>
  <si>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</si>
  <si>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</si>
  <si>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Roundwood (logs)</t>
  </si>
  <si>
    <t>Not specified</t>
  </si>
  <si>
    <t>W1.2</t>
  </si>
  <si>
    <t>Fuel wood</t>
  </si>
  <si>
    <t>PEFC 2020 STD Product Codes</t>
  </si>
  <si>
    <t>W1.3</t>
  </si>
  <si>
    <t>Previous Code</t>
  </si>
  <si>
    <t>Code 2021</t>
  </si>
  <si>
    <t>Twigs</t>
  </si>
  <si>
    <t>#010000</t>
  </si>
  <si>
    <t>Roundwood</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</si>
  <si>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</si>
  <si>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</si>
  <si>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</si>
  <si>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</si>
  <si>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</si>
  <si>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</si>
  <si>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</si>
  <si>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</si>
  <si>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</si>
  <si>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</si>
  <si>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</si>
  <si>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</si>
  <si>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</si>
  <si>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</si>
  <si>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</si>
  <si>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</si>
  <si>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</si>
  <si>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</si>
  <si>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</si>
  <si>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</si>
  <si>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</si>
  <si>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</si>
  <si>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</si>
  <si>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</si>
  <si>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</si>
  <si>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</si>
  <si>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</si>
  <si>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</si>
  <si>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</si>
  <si>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</si>
  <si>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</si>
  <si>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</si>
  <si>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</si>
  <si>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</si>
  <si>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</si>
  <si>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</si>
  <si>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</si>
  <si>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</si>
  <si>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</si>
  <si>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</si>
  <si>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</si>
  <si>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</si>
  <si>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</si>
  <si>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</si>
  <si>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</si>
  <si>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</si>
  <si>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</si>
  <si>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</si>
  <si>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</si>
  <si>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</si>
  <si>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</si>
  <si>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</si>
  <si>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</si>
  <si>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</si>
  <si>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</si>
  <si>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</si>
  <si>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</si>
  <si>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</si>
  <si>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</si>
  <si>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</si>
  <si>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</si>
  <si>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</si>
  <si>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</si>
  <si>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</si>
  <si>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</si>
  <si>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</si>
  <si>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</si>
  <si>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</si>
  <si>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</si>
  <si>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</si>
  <si>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</si>
  <si>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</si>
  <si>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</si>
  <si>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</si>
  <si>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</si>
  <si>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</si>
  <si>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</si>
  <si>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</si>
  <si>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</si>
  <si>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</si>
  <si>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</si>
  <si>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</si>
  <si>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</si>
  <si>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</si>
  <si>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</si>
  <si>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</si>
  <si>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</si>
  <si>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</si>
  <si>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</si>
  <si>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</si>
  <si>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</si>
  <si>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</si>
  <si>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</si>
  <si>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</si>
  <si>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</si>
  <si>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</si>
  <si>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</si>
  <si>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</si>
  <si>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</si>
  <si>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</si>
  <si>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</si>
  <si>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</si>
  <si>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</si>
  <si>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</si>
  <si>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</si>
  <si>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</si>
  <si>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</si>
  <si>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</si>
  <si>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</si>
  <si>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</si>
  <si>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</si>
  <si>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</si>
  <si>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</si>
  <si>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</si>
  <si>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</si>
  <si>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</si>
  <si>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</si>
  <si>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</si>
  <si>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</si>
  <si>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</si>
  <si>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</si>
  <si>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</si>
  <si>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</si>
  <si>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</si>
  <si>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</si>
  <si>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</si>
  <si>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</si>
  <si>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</si>
  <si>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</si>
  <si>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</si>
  <si>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</si>
  <si>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</si>
  <si>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</si>
  <si>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</si>
  <si>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</si>
  <si>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</si>
  <si>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</si>
  <si>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</si>
  <si>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</si>
  <si>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</si>
  <si>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</si>
  <si>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</si>
  <si>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</si>
  <si>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</si>
  <si>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</si>
  <si>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</si>
  <si>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</si>
  <si>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</si>
  <si>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</si>
  <si>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</si>
  <si>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</si>
  <si>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</si>
  <si>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</si>
  <si>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</si>
  <si>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</si>
  <si>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</si>
  <si>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</si>
  <si>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</si>
  <si>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</si>
  <si>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</si>
  <si>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</si>
  <si>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</si>
  <si>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</si>
  <si>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</si>
  <si>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</si>
  <si>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</si>
  <si>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</si>
  <si>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</si>
  <si>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</si>
  <si>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</si>
  <si>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</si>
  <si>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</si>
  <si>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</si>
  <si>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</si>
  <si>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</si>
  <si>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</si>
  <si>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</si>
  <si>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</si>
  <si>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</si>
  <si>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</si>
  <si>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</si>
  <si>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</si>
  <si>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</si>
  <si>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</si>
  <si>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</si>
  <si>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</si>
  <si>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</si>
  <si>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</si>
  <si>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</si>
  <si>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</si>
  <si>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</si>
  <si>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</si>
  <si>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</si>
  <si>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</si>
  <si>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</si>
  <si>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</si>
  <si>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</si>
  <si>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</si>
  <si>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</si>
  <si>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</si>
  <si>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</si>
  <si>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</si>
  <si>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</si>
  <si>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</si>
  <si>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</si>
  <si>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</si>
  <si>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</si>
  <si>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</si>
  <si>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</si>
  <si>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</si>
  <si>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</si>
  <si>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</si>
  <si>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</si>
  <si>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</si>
  <si>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</si>
  <si>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</si>
  <si>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</si>
  <si>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</si>
  <si>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</si>
  <si>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</si>
  <si>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</si>
  <si>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</si>
  <si>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</si>
  <si>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</si>
  <si>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</si>
  <si>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</si>
  <si>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</si>
  <si>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</si>
  <si>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</si>
  <si>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</si>
  <si>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</si>
  <si>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</si>
  <si>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</si>
  <si>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</si>
  <si>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</si>
  <si>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</si>
  <si>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</si>
  <si>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</si>
  <si>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</si>
  <si>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</si>
  <si>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</si>
  <si>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</si>
  <si>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</si>
  <si>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</si>
  <si>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</si>
  <si>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</si>
  <si>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</si>
  <si>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</si>
  <si>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</si>
  <si>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</si>
  <si>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</si>
  <si>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</si>
  <si>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</si>
  <si>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</si>
  <si>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</si>
  <si>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</si>
  <si>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</si>
  <si>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</si>
  <si>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</si>
  <si>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</si>
  <si>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</si>
  <si>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</si>
  <si>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</si>
  <si>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</si>
  <si>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</si>
  <si>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</si>
  <si>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</si>
  <si>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</si>
  <si>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</si>
  <si>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</si>
  <si>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</si>
  <si>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</si>
  <si>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</si>
  <si>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</si>
  <si>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</si>
  <si>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</si>
  <si>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</si>
  <si>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</si>
  <si>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</si>
  <si>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</si>
  <si>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</si>
  <si>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</si>
  <si>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</si>
  <si>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</si>
  <si>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</si>
  <si>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</si>
  <si>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</si>
  <si>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</si>
  <si>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</si>
  <si>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</si>
  <si>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</si>
  <si>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</si>
  <si>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</si>
  <si>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</si>
  <si>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</si>
  <si>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</si>
  <si>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</si>
  <si>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</si>
  <si>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</si>
  <si>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</si>
  <si>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</si>
  <si>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</si>
  <si>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</si>
  <si>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</si>
  <si>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</si>
  <si>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</si>
  <si>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</si>
  <si>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</si>
  <si>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</si>
  <si>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</si>
  <si>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</si>
  <si>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</si>
  <si>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</si>
  <si>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</si>
  <si>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</si>
  <si>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</si>
  <si>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</si>
  <si>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</si>
  <si>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</si>
  <si>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</si>
  <si>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</si>
  <si>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</si>
  <si>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</si>
  <si>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</si>
  <si>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</si>
  <si>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</si>
  <si>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</si>
  <si>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</si>
  <si>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</si>
  <si>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</si>
  <si>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</si>
  <si>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</si>
  <si>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</si>
  <si>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</si>
  <si>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</si>
  <si>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</si>
  <si>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</si>
  <si>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</si>
  <si>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</si>
  <si>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</si>
  <si>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</si>
  <si>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</si>
  <si>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</si>
  <si>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</si>
  <si>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</si>
  <si>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</si>
  <si>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</si>
  <si>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</si>
  <si>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</si>
  <si>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</si>
  <si>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</si>
  <si>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</si>
  <si>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</si>
  <si>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</si>
  <si>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</si>
  <si>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</si>
  <si>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</si>
  <si>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</si>
  <si>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</si>
  <si>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</si>
  <si>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</si>
  <si>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</si>
  <si>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</si>
  <si>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</si>
  <si>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</si>
  <si>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</si>
  <si>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</si>
  <si>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</si>
  <si>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</si>
  <si>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</si>
  <si>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</si>
  <si>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</si>
  <si>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</si>
  <si>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</si>
  <si>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</si>
  <si>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</si>
  <si>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</si>
  <si>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</si>
  <si>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</si>
  <si>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</si>
  <si>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</si>
  <si>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</si>
  <si>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</si>
  <si>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</si>
  <si>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</si>
  <si>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</si>
  <si>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</si>
  <si>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</si>
  <si>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</si>
  <si>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</si>
  <si>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</si>
  <si>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</si>
  <si>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</si>
  <si>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</si>
  <si>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</si>
  <si>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</si>
  <si>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</si>
  <si>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</si>
  <si>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</si>
  <si>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</si>
  <si>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</si>
  <si>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</si>
  <si>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</si>
  <si>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</si>
  <si>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</si>
  <si>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</si>
  <si>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</si>
  <si>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</si>
  <si>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</si>
  <si>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</si>
  <si>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</si>
  <si>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</si>
  <si>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</si>
  <si>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</si>
  <si>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</si>
  <si>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</si>
  <si>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</si>
  <si>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</si>
  <si>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</si>
  <si>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</si>
  <si>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</si>
  <si>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</si>
  <si>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</si>
  <si>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</si>
  <si>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</si>
  <si>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</si>
  <si>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</si>
  <si>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</si>
  <si>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</si>
  <si>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</si>
  <si>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</si>
  <si>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</si>
  <si>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</si>
  <si>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</si>
  <si>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</si>
  <si>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</si>
  <si>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</si>
  <si>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</si>
  <si>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</si>
  <si>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</si>
  <si>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</si>
  <si>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</si>
  <si>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</si>
  <si>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</si>
  <si>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</si>
  <si>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</si>
  <si>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</si>
  <si>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</si>
  <si>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</si>
  <si>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</si>
  <si>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</si>
  <si>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</si>
  <si>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</si>
  <si>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</si>
  <si>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</si>
  <si>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</si>
  <si>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</si>
  <si>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</si>
  <si>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</si>
  <si>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</si>
  <si>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</si>
  <si>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</si>
  <si>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</si>
  <si>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</si>
  <si>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</si>
  <si>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</si>
  <si>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</si>
  <si>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</si>
  <si>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</si>
  <si>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</si>
  <si>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</si>
  <si>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</si>
  <si>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</si>
  <si>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</si>
  <si>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</si>
  <si>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</si>
  <si>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</si>
  <si>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</si>
  <si>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</si>
  <si>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</si>
  <si>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</si>
  <si>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</si>
  <si>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</si>
  <si>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</si>
  <si>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</si>
  <si>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</si>
  <si>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</si>
  <si>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</si>
  <si>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</si>
  <si>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</si>
  <si>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</si>
  <si>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</si>
  <si>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</si>
  <si>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</si>
  <si>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</si>
  <si>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</si>
  <si>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</si>
  <si>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</si>
  <si>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</si>
  <si>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</si>
  <si>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</si>
  <si>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</si>
  <si>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</si>
  <si>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</si>
  <si>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</si>
  <si>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</si>
  <si>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</si>
  <si>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</si>
  <si>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</si>
  <si>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</si>
  <si>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</si>
  <si>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</si>
  <si>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</si>
  <si>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</si>
  <si>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</si>
  <si>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</si>
  <si>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</si>
  <si>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</si>
  <si>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</si>
  <si>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</si>
  <si>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</si>
  <si>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</si>
  <si>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</si>
  <si>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</si>
  <si>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</si>
  <si>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</si>
  <si>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</si>
  <si>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</si>
  <si>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</si>
  <si>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</si>
  <si>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</si>
  <si>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</si>
  <si>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</si>
  <si>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</si>
  <si>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</si>
  <si>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</si>
  <si>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</si>
  <si>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</si>
  <si>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</si>
  <si>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</si>
  <si>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</si>
  <si>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</si>
  <si>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</si>
  <si>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</si>
  <si>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</si>
  <si>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</si>
  <si>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</si>
  <si>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</si>
  <si>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</si>
  <si>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</si>
  <si>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</si>
  <si>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</si>
  <si>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</si>
  <si>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</si>
  <si>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</si>
  <si>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</si>
  <si>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</si>
  <si>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</si>
  <si>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</si>
  <si>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</si>
  <si>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</si>
  <si>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</si>
  <si>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</si>
  <si>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</si>
  <si>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</si>
  <si>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</si>
  <si>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</si>
  <si>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</si>
  <si>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</si>
  <si>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</si>
  <si>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</si>
  <si>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</si>
  <si>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</si>
  <si>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</si>
  <si>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</si>
  <si>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</si>
  <si>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</si>
  <si>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</si>
  <si>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</si>
  <si>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</si>
  <si>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</si>
  <si>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</si>
  <si>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</si>
  <si>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</si>
  <si>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</si>
  <si>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</si>
  <si>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</si>
  <si>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</si>
  <si>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</si>
  <si>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</si>
  <si>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</si>
  <si>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</si>
  <si>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</si>
  <si>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</si>
  <si>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</si>
  <si>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</si>
  <si>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</si>
  <si>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</si>
  <si>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</si>
  <si>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</si>
  <si>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</si>
  <si>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</si>
  <si>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</si>
  <si>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</si>
  <si>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</si>
  <si>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</si>
  <si>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</si>
  <si>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</si>
  <si>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</si>
  <si>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</si>
  <si>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</si>
  <si>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</si>
  <si>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</si>
  <si>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</si>
  <si>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</si>
  <si>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</si>
  <si>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</si>
  <si>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</si>
  <si>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</si>
  <si>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</si>
  <si>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</si>
  <si>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</si>
  <si>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</si>
  <si>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</si>
  <si>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</si>
  <si>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</si>
  <si>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</si>
  <si>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</si>
  <si>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</si>
  <si>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</si>
  <si>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</si>
  <si>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</si>
  <si>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</si>
  <si>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</si>
  <si>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</si>
  <si>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</si>
  <si>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</si>
  <si>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</si>
  <si>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</si>
  <si>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</si>
  <si>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</si>
  <si>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</si>
  <si>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</si>
  <si>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</si>
  <si>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</si>
  <si>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</si>
  <si>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</si>
  <si>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</si>
  <si>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</si>
  <si>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</si>
  <si>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</si>
  <si>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</si>
  <si>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</si>
  <si>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</si>
  <si>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</si>
  <si>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</si>
  <si>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</si>
  <si>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</si>
  <si>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</si>
  <si>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</si>
  <si>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</si>
  <si>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</si>
  <si>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</si>
  <si>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</si>
  <si>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</si>
  <si>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</si>
  <si>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</si>
  <si>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</si>
  <si>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</si>
  <si>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</si>
  <si>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</si>
  <si>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</si>
  <si>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</si>
  <si>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</si>
  <si>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</si>
  <si>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</si>
  <si>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</si>
  <si>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</si>
  <si>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</si>
  <si>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</si>
  <si>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</si>
  <si>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</si>
  <si>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</si>
  <si>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</si>
  <si>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</si>
  <si>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</si>
  <si>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</si>
  <si>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</si>
  <si>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</si>
  <si>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</si>
  <si>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</si>
  <si>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</si>
  <si>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</si>
  <si>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</si>
  <si>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</si>
  <si>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</si>
  <si>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</si>
  <si>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</si>
  <si>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</si>
  <si>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</si>
  <si>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</si>
  <si>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</si>
  <si>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</si>
  <si>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</si>
  <si>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</si>
  <si>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</si>
  <si>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</si>
  <si>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</si>
  <si>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</si>
  <si>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</si>
  <si>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</si>
  <si>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</si>
  <si>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</si>
  <si>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</si>
  <si>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</si>
  <si>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</si>
  <si>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</si>
  <si>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</si>
  <si>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</si>
  <si>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</si>
  <si>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</si>
  <si>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</si>
  <si>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</si>
  <si>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</si>
  <si>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</si>
  <si>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</si>
  <si>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</si>
  <si>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</si>
  <si>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</si>
  <si>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</si>
  <si>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</si>
  <si>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</si>
  <si>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</si>
  <si>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</si>
  <si>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</si>
  <si>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</si>
  <si>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</si>
  <si>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</si>
  <si>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</si>
  <si>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</si>
  <si>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</si>
  <si>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</si>
  <si>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</si>
  <si>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</si>
  <si>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</si>
  <si>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</si>
  <si>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</si>
  <si>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</si>
  <si>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</si>
  <si>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</si>
  <si>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</si>
  <si>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</si>
  <si>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</si>
  <si>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</si>
  <si>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</si>
  <si>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</si>
  <si>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</si>
  <si>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</si>
  <si>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</si>
  <si>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</si>
  <si>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</si>
  <si>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</si>
  <si>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</si>
  <si>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</si>
  <si>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</si>
  <si>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</si>
  <si>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</si>
  <si>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</si>
  <si>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</si>
  <si>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</si>
  <si>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</si>
  <si>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</si>
  <si>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</si>
  <si>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</si>
  <si>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</si>
  <si>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</si>
  <si>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</si>
  <si>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</si>
  <si>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</si>
  <si>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</si>
  <si>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</si>
  <si>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</si>
  <si>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</si>
  <si>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</si>
  <si>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</si>
  <si>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</si>
  <si>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</si>
  <si>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</si>
  <si>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</si>
  <si>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</si>
  <si>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</si>
  <si>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</si>
  <si>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</si>
  <si>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</si>
  <si>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</si>
  <si>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</si>
  <si>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</si>
  <si>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</si>
  <si>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</si>
  <si>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</si>
  <si>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</si>
  <si>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</si>
  <si>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</si>
  <si>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</si>
  <si>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</si>
  <si>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</si>
  <si>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</si>
  <si>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</si>
  <si>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</si>
  <si>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</si>
  <si>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</si>
  <si>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</si>
  <si>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</si>
  <si>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</si>
  <si>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</si>
  <si>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</si>
  <si>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</si>
  <si>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</si>
  <si>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</si>
  <si>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</si>
  <si>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</si>
  <si>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</si>
  <si>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</si>
  <si>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</si>
  <si>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</si>
  <si>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</si>
  <si>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</si>
  <si>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</si>
  <si>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</si>
  <si>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</si>
  <si>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</si>
  <si>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</si>
  <si>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</si>
  <si>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</si>
  <si>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</si>
  <si>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</si>
  <si>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</si>
  <si>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</si>
  <si>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</si>
  <si>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</si>
  <si>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</si>
  <si>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</si>
  <si>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</si>
  <si>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</si>
  <si>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</si>
  <si>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</si>
  <si>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</si>
  <si>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</si>
  <si>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</si>
  <si>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</si>
  <si>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</si>
  <si>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</si>
  <si>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</si>
  <si>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</si>
  <si>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</si>
  <si>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</si>
  <si>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</si>
  <si>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</si>
  <si>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</si>
  <si>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</si>
  <si>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</si>
  <si>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</si>
  <si>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</si>
  <si>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</si>
  <si>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</si>
  <si>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</si>
  <si>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</si>
  <si>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</si>
  <si>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</si>
  <si>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</si>
  <si>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</si>
  <si>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</si>
  <si>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</si>
  <si>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</si>
  <si>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</si>
  <si>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</si>
  <si>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</si>
  <si>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</si>
  <si>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</si>
  <si>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</si>
  <si>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</si>
  <si>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</si>
  <si>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</si>
  <si>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</si>
  <si>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</si>
  <si>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</si>
  <si>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</si>
  <si>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</si>
  <si>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</si>
  <si>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</si>
  <si>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</si>
  <si>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</si>
  <si>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</si>
  <si>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</si>
  <si>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</si>
  <si>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</si>
  <si>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</si>
  <si>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</si>
  <si>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</si>
  <si>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</si>
  <si>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</si>
  <si>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</si>
  <si>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</si>
  <si>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</si>
  <si>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</si>
  <si>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</si>
  <si>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</si>
  <si>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</si>
  <si>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</si>
  <si>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</si>
  <si>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</si>
  <si>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</si>
  <si>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</si>
  <si>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</si>
  <si>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</si>
  <si>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</si>
  <si>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</si>
  <si>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</si>
  <si>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</si>
  <si>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</si>
  <si>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</si>
  <si>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</si>
  <si>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</si>
  <si>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</si>
  <si>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</si>
  <si>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</si>
  <si>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</si>
  <si>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</si>
  <si>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</si>
  <si>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</si>
  <si>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</si>
  <si>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</si>
  <si>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</si>
  <si>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</si>
  <si>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</si>
  <si>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</si>
  <si>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</si>
  <si>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</si>
  <si>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</si>
  <si>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</si>
  <si>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</si>
  <si>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</si>
  <si>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</si>
  <si>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</si>
  <si>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</si>
  <si>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</si>
  <si>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</si>
  <si>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</si>
  <si>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</si>
  <si>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</si>
  <si>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</si>
  <si>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</si>
  <si>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</si>
  <si>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</si>
  <si>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</si>
  <si>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</si>
  <si>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</si>
  <si>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</si>
  <si>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</si>
  <si>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</si>
  <si>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</si>
  <si>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</si>
  <si>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</si>
  <si>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</si>
  <si>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</si>
  <si>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</si>
  <si>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</si>
  <si>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</si>
  <si>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</si>
  <si>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</si>
  <si>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</si>
  <si>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</si>
  <si>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</si>
  <si>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</si>
  <si>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</si>
  <si>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</si>
  <si>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</si>
  <si>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</si>
  <si>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</si>
  <si>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</si>
  <si>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</si>
  <si>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</si>
  <si>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</si>
  <si>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</si>
  <si>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</si>
  <si>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</si>
  <si>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</si>
  <si>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</si>
  <si>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</si>
  <si>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</si>
  <si>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</si>
  <si>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</si>
  <si>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</si>
  <si>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</si>
  <si>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</si>
  <si>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</si>
  <si>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</si>
  <si>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</si>
  <si>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</si>
  <si>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</si>
  <si>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</si>
  <si>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</si>
  <si>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</si>
  <si>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</si>
  <si>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</si>
  <si>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</si>
  <si>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</si>
  <si>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</si>
  <si>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</si>
  <si>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</si>
  <si>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</si>
  <si>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</si>
  <si>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</si>
  <si>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</si>
  <si>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</si>
  <si>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</si>
  <si>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</si>
  <si>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</si>
  <si>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</si>
  <si>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</si>
  <si>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</si>
  <si>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</si>
  <si>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</si>
  <si>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</si>
  <si>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</si>
  <si>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</si>
  <si>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</si>
  <si>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</si>
  <si>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</si>
  <si>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</si>
  <si>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</si>
  <si>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</si>
  <si>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</si>
  <si>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</si>
  <si>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</si>
  <si>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</si>
  <si>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</si>
  <si>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</si>
  <si>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</si>
  <si>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</si>
  <si>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</si>
  <si>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</si>
  <si>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</si>
  <si>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</si>
  <si>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</si>
  <si>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</si>
  <si>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</si>
  <si>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</si>
  <si>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</si>
  <si>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</si>
  <si>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</si>
  <si>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</si>
  <si>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</si>
  <si>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</si>
  <si>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</si>
  <si>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</si>
  <si>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</si>
  <si>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</si>
  <si>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</si>
  <si>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</si>
  <si>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</si>
  <si>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</si>
  <si>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</si>
  <si>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</si>
  <si>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</si>
  <si>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</si>
  <si>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</si>
  <si>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</si>
  <si>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</si>
  <si>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</si>
  <si>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</si>
  <si>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</si>
  <si>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</si>
  <si>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</si>
  <si>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</si>
  <si>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</si>
  <si>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</si>
  <si>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</si>
  <si>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</si>
  <si>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</si>
  <si>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</si>
  <si>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</si>
  <si>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</si>
  <si>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</si>
  <si>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</si>
  <si>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</si>
  <si>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</si>
  <si>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</si>
  <si>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</si>
  <si>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</si>
  <si>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</si>
  <si>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</si>
  <si>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</si>
  <si>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</si>
  <si>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</si>
  <si>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</si>
  <si>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</si>
  <si>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</si>
  <si>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</si>
  <si>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</si>
  <si>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</si>
  <si>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</si>
  <si>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</si>
  <si>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</si>
  <si>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</si>
  <si>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</si>
  <si>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</si>
  <si>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</si>
  <si>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</si>
  <si>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</si>
  <si>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</si>
  <si>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</si>
  <si>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</si>
  <si>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</si>
  <si>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</si>
  <si>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</si>
  <si>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</si>
  <si>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</si>
  <si>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</si>
  <si>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</si>
  <si>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</si>
  <si>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</si>
  <si>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</si>
  <si>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</si>
  <si>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</si>
  <si>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</si>
  <si>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</si>
  <si>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</si>
  <si>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</si>
  <si>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</si>
  <si>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</si>
  <si>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</si>
  <si>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</si>
  <si>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</si>
  <si>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</si>
  <si>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</si>
  <si>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</si>
  <si>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</si>
  <si>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</si>
  <si>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</si>
  <si>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</si>
  <si>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</si>
  <si>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</si>
  <si>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</si>
  <si>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</si>
  <si>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</si>
  <si>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</si>
  <si>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</si>
  <si>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</si>
  <si>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</si>
  <si>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</si>
  <si>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</si>
  <si>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</si>
  <si>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</si>
  <si>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</si>
  <si>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</si>
  <si>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</si>
  <si>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</si>
  <si>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</si>
  <si>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</si>
  <si>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</si>
  <si>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</si>
  <si>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</si>
  <si>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</si>
  <si>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</si>
  <si>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</si>
  <si>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</si>
  <si>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</si>
  <si>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</si>
  <si>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</si>
  <si>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</si>
  <si>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</si>
  <si>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</si>
  <si>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</si>
  <si>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</si>
  <si>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</si>
  <si>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</si>
  <si>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</si>
  <si>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</si>
  <si>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</si>
  <si>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</si>
  <si>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</si>
  <si>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</si>
  <si>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</si>
  <si>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</si>
  <si>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</si>
  <si>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</si>
  <si>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</si>
  <si>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</si>
  <si>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</si>
  <si>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</si>
  <si>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</si>
  <si>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</si>
  <si>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</si>
  <si>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</si>
  <si>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</si>
  <si>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</si>
  <si>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</si>
  <si>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</si>
  <si>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</si>
  <si>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</si>
  <si>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</si>
  <si>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</si>
  <si>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</si>
  <si>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</si>
  <si>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</si>
  <si>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</si>
  <si>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</si>
  <si>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</si>
  <si>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</si>
  <si>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</si>
  <si>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Std Ref/
Audit</t>
  </si>
  <si>
    <t>MCS Requirement</t>
  </si>
  <si>
    <t>CAR</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</si>
  <si>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</si>
  <si>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</si>
  <si>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</si>
  <si>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</si>
  <si>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</si>
  <si>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</si>
  <si>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</si>
  <si>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</si>
  <si>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</si>
  <si>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</si>
  <si>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</si>
  <si>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</si>
  <si>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</si>
  <si>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</si>
  <si>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</si>
  <si>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</si>
  <si>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</si>
  <si>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</si>
  <si>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</si>
  <si>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</si>
  <si>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</si>
  <si>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</si>
  <si>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</si>
  <si>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</si>
  <si>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</si>
  <si>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</si>
  <si>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</si>
  <si>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</si>
  <si>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HedeDanmark A/S</t>
  </si>
  <si>
    <t>SA-PEFC-FM-002761</t>
  </si>
  <si>
    <t>HedeDanmark A/S PEFC group scheme for forest owners</t>
  </si>
  <si>
    <t>PEFC DK 001-4 Forest Management Standard  
PEFC DK 003-5 Requirements for group certification</t>
  </si>
  <si>
    <t>PEFC/09-22-005</t>
  </si>
  <si>
    <t>Certifikat registreringskode</t>
  </si>
  <si>
    <t>FSC and PEFC FM</t>
  </si>
  <si>
    <t>Certifikattype</t>
  </si>
  <si>
    <t>FSC og PEFC FM (gruppe)</t>
  </si>
  <si>
    <t>SA-PEFC-FM/COC-002761</t>
  </si>
  <si>
    <t>Virksomhedsnavn</t>
  </si>
  <si>
    <t>Virksomhedsnavn på lokal sprog</t>
  </si>
  <si>
    <t>DK 27623549</t>
  </si>
  <si>
    <t>Registreringsnr.</t>
  </si>
  <si>
    <t>Michael Glud</t>
  </si>
  <si>
    <t>Kontaktperson</t>
  </si>
  <si>
    <t>Klostermarken 12, DK-8800 Viborg</t>
  </si>
  <si>
    <t>Adresse</t>
  </si>
  <si>
    <t>Land</t>
  </si>
  <si>
    <t xml:space="preserve"> +45 4011 7600</t>
  </si>
  <si>
    <t>Tlf.</t>
  </si>
  <si>
    <t>E-mail</t>
  </si>
  <si>
    <t>Hjemmeside</t>
  </si>
  <si>
    <t>Ansøgningsinformationer udfyldt af</t>
  </si>
  <si>
    <t>Logistik</t>
  </si>
  <si>
    <t>Single-site / Group / Multi-site</t>
  </si>
  <si>
    <t>Gruppe</t>
  </si>
  <si>
    <t>Forest Owner</t>
  </si>
  <si>
    <t xml:space="preserve">Forest owner(s), or 
</t>
  </si>
  <si>
    <t>Type operation</t>
  </si>
  <si>
    <t>Skovejere</t>
  </si>
  <si>
    <t xml:space="preserve">Wood procurement organisation(s), or
Forest contractor(s):
- Felling operations contractor
- Silvicultural contractor, or
- Forest management planning contractor.
</t>
  </si>
  <si>
    <t>Navn på skoven dækket af certifikatet</t>
  </si>
  <si>
    <t>HedeDanmark A/S PEFC gruppeordning for skovejere</t>
  </si>
  <si>
    <t>For grupper se annex 7</t>
  </si>
  <si>
    <t>Antal gruppemedlemmer</t>
  </si>
  <si>
    <t>Antal skovenheder</t>
  </si>
  <si>
    <t>Whole country</t>
  </si>
  <si>
    <t>Hele landet</t>
  </si>
  <si>
    <t>9 25'53.99" E</t>
  </si>
  <si>
    <t>Bredegrad</t>
  </si>
  <si>
    <t>56 26'50.14" N</t>
  </si>
  <si>
    <t>Længdegrad</t>
  </si>
  <si>
    <t xml:space="preserve">North </t>
  </si>
  <si>
    <t>Hemisfære</t>
  </si>
  <si>
    <t>Nord</t>
  </si>
  <si>
    <t>Temperate</t>
  </si>
  <si>
    <t>Skovzone eller -biome</t>
  </si>
  <si>
    <t>Tempereret</t>
  </si>
  <si>
    <t>Invoiced directly by PEFC Denmark</t>
  </si>
  <si>
    <t>Private/Communal/Group</t>
  </si>
  <si>
    <t>Type foretagende</t>
  </si>
  <si>
    <t>Privat/kommunal/gruppe</t>
  </si>
  <si>
    <t>Community/Private</t>
  </si>
  <si>
    <t>Forvaltning</t>
  </si>
  <si>
    <t>Privat/offentlig</t>
  </si>
  <si>
    <t>Ejerskab</t>
  </si>
  <si>
    <t>Partly forest operations to contractors</t>
  </si>
  <si>
    <t>Underleverancer ved tredjepart</t>
  </si>
  <si>
    <t>Delvis skovoperationer udføres af entreprenører</t>
  </si>
  <si>
    <t>ha</t>
  </si>
  <si>
    <t>Total areal (hektarer)</t>
  </si>
  <si>
    <t>Semi-Natural &amp; Mixed Plantation &amp; Natural Forest</t>
  </si>
  <si>
    <t>Skovtype</t>
  </si>
  <si>
    <t>Semi-naturlig</t>
  </si>
  <si>
    <t>Broad-leaved/Coniferous mixed</t>
  </si>
  <si>
    <t>Skovkomposition</t>
  </si>
  <si>
    <t>Løvtræs/nåletræsdomineret</t>
  </si>
  <si>
    <t>1.4.5</t>
  </si>
  <si>
    <t xml:space="preserve">HCV 1 Biodiversity at species level: Living/breeding/resting areas for conservation-reliant and red-listed plant and animal species. 
HCV 3 Ecosystems* and habitats*: 
- Natura 2000 nature types, § 3 areas of the Nature Conservation Act, oak shrubs* and deciduous forests* edges of the Forest Act and forests* containing particular natural values (cf. § 25 of the Forest Act) or
- Key biotopes* over 0.25 ha
HCV 4 Critical ecosystem services*: Drinking water and groundwater, specifically near water drilling protected areas.
HCV 6 Cultural values: Areas of cultural value, Archaeological sites, stone and soil enclosure walls, heritage sites and cultural environments. 
</t>
  </si>
  <si>
    <t>Beskrivelse af Skov med Høj Bevaringsværdi</t>
  </si>
  <si>
    <t>Se engelske version</t>
  </si>
  <si>
    <t>Further information is available in the report and checklist</t>
  </si>
  <si>
    <t>Yderligere information kan findes i rapporten og tjeklisten</t>
  </si>
  <si>
    <t>Plantage artskategori</t>
  </si>
  <si>
    <t>Ikke relevant</t>
  </si>
  <si>
    <t>See Annex 3</t>
  </si>
  <si>
    <t>Primære træarter</t>
  </si>
  <si>
    <t>Træarter - se annex 3</t>
  </si>
  <si>
    <t>In Denmark, there is no requirements on annual allowable cut. Each group member has a calculated harvesting level per year included in the GIS based forest management plan, plus data on actual harvest for each year in their forest stand records.</t>
  </si>
  <si>
    <t>Årlig tilladte hugst (m3/år)</t>
  </si>
  <si>
    <t>For besøgte gruppemedlemmer, se tal for tilvækst i section "Bæredygtigt udbytte" under 5a MA Group</t>
  </si>
  <si>
    <t>Same as above.</t>
  </si>
  <si>
    <t>Faktiske årlig produktion (m3/år)</t>
  </si>
  <si>
    <t>Samme som ovenfør</t>
  </si>
  <si>
    <t>Roundwood, Chips and particles, sawnwood</t>
  </si>
  <si>
    <t>Produktkategorier</t>
  </si>
  <si>
    <t>Rundtræ, Stammer, brænde, flis</t>
  </si>
  <si>
    <t xml:space="preserve">Roadside or standing </t>
  </si>
  <si>
    <t>Salgssted</t>
  </si>
  <si>
    <t>Vejside/leveret</t>
  </si>
  <si>
    <t>Group manager: 40 women, 160 men. Group members: at least 95+</t>
  </si>
  <si>
    <t>Antal medarbejdere</t>
  </si>
  <si>
    <t>Gruppeleder: 40 kvinder, 160 mænd. Gruppemedlemmer: 95+</t>
  </si>
  <si>
    <t xml:space="preserve">Total: </t>
  </si>
  <si>
    <t>Approx. 69 different contractors</t>
  </si>
  <si>
    <t>Antal entreprenører/andre</t>
  </si>
  <si>
    <t>Ca. 69 forskellige entreprenører</t>
  </si>
  <si>
    <t>Yes/No</t>
  </si>
  <si>
    <t>Pilotprojekt</t>
  </si>
  <si>
    <t>Nej</t>
  </si>
  <si>
    <t>Division af skovenheder</t>
  </si>
  <si>
    <t>Antal</t>
  </si>
  <si>
    <t>Areal</t>
  </si>
  <si>
    <t>100 - 1000 ha</t>
  </si>
  <si>
    <t xml:space="preserve">Mere end 10,000 ha </t>
  </si>
  <si>
    <t>Et certifikat er blevet udstedt for den periode, som er angivet på forsiden, og vil blive opretholdt ved succesfuld gennemførsel ved de årlige inspektioner.</t>
  </si>
  <si>
    <t xml:space="preserve">På baggrund af de registerede observation i den vedhæftede standard og tjekliste i Annex 1 og afgivelserne i afsnit 2 af denne rapport, anses det for, at certifikatholderens system for forvaltning, hvis implementeret som beskrevet, er i stand til at sikre at alle krav i de pågældende standarder mødes over hele skovarealer, som er dækket ind under evalueringen. Og  certifikatholderen har demonstreret at udover de specificerede korrigerende handlinger beskrevet i afsnit 2 i denne rapport bliver det specificerede forvaltningssystem implementeret konsistent over hele skovarealer som er dækket af certifikatet.  </t>
  </si>
  <si>
    <t>RESULTATER, KONKLUSIONER OG ANBEFALING</t>
  </si>
  <si>
    <t>Forhold</t>
  </si>
  <si>
    <t>Hvor et forhold var vanskeligt at evaluere eller hvor modstridende oplysninger blev identificeret, diskuteres dette i sektionen nedenfor og  dragede konklusioner gives.</t>
  </si>
  <si>
    <t>Kritiske forhold</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</si>
  <si>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</si>
  <si>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Observationer</t>
  </si>
  <si>
    <t>n/a</t>
  </si>
  <si>
    <t>Se A2 for resumë af emner rejst af interessenter og SA Certs svar.</t>
  </si>
  <si>
    <t>0 svar modtaget</t>
  </si>
  <si>
    <t>0 responses were received</t>
  </si>
  <si>
    <t>Resume af interessentkonsultationsprocessen</t>
  </si>
  <si>
    <t>Interessentkonsultation</t>
  </si>
  <si>
    <t>Tilpasning/modifikation af standarden</t>
  </si>
  <si>
    <t>Anvendte standarder</t>
  </si>
  <si>
    <t>Standards used (inc version and date approved)</t>
  </si>
  <si>
    <t>Justifikation for udvælgelse af emner og steder besøgte</t>
  </si>
  <si>
    <t>Auditten involverede gennemgang af relevante gruppe- og forvaltningsdokumentation og registreringer, feltbesøg, diskussion med skovforvaltere og arbejdere og udfyldelse af gruppe og skovforvaltningstjeklister. Antallet af gruppemedlemmer som blev besøgt, var baseret på stikprøveberegningen givet i bilag 8. Besøgte lokaliteter blev udvalgt til at inkludere områder med fornyligt gennemførte eller igangværende skovoperationer, områder med offentlig adgang, områder med bevaringsværdi og gruppemedlemmer ikke tidligere besøgt af Soil Association Certification.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</si>
  <si>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</si>
  <si>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Rationale for evalueringen</t>
  </si>
  <si>
    <t>Ikke relevant, dette er en re-certificering</t>
  </si>
  <si>
    <t>n/a, this is a re-assessment</t>
  </si>
  <si>
    <t>Rapport Peer review</t>
  </si>
  <si>
    <t>Rapportskrivning</t>
  </si>
  <si>
    <t>Teammedlemmernes CVs findes tilgængelige på SA Certs kontor.</t>
  </si>
  <si>
    <t xml:space="preserve">Auditteamet bestod af: </t>
  </si>
  <si>
    <t>Auditteamet</t>
  </si>
  <si>
    <t>Faktorer som nedsætter audittiden: Gruppe certifikat</t>
  </si>
  <si>
    <t xml:space="preserve">Factors decreasing auditing time: Group MU certificates. </t>
  </si>
  <si>
    <t>Faktorer som øger audittiden: Høje naturværdier.</t>
  </si>
  <si>
    <t xml:space="preserve">Factors increasing auditing time: HCVs present. </t>
  </si>
  <si>
    <t>Justifikation for faktorer som øger eller nedsætter audittiden</t>
  </si>
  <si>
    <t>Justification for increasing and decreasing factors</t>
  </si>
  <si>
    <t>Plan</t>
  </si>
  <si>
    <t>Re-certificeringsdato</t>
  </si>
  <si>
    <t>Re-Assessment dates</t>
  </si>
  <si>
    <t>For-evaluering</t>
  </si>
  <si>
    <t>Dato for evaluering</t>
  </si>
  <si>
    <t>Certificeringsprocessen</t>
  </si>
  <si>
    <t xml:space="preserve">THE CERTIFICATION ASSESSMENT PROCESS </t>
  </si>
  <si>
    <t xml:space="preserve">THE FOREST </t>
  </si>
  <si>
    <t>SKOVEN</t>
  </si>
  <si>
    <t>RESUMÈ AF SKOVFORVALTNINGEN</t>
  </si>
  <si>
    <t>Beskrivelse af forvaltningssystem</t>
  </si>
  <si>
    <t xml:space="preserve">Documented system and centralised policies and procedures are written down in the group procedures manual and in a modified version for each group member. Each group member has a site on the group manager's webbased forest portal, where all written documentation is available. Each group member has a GIS based forest management plan, which is regularly updated and which is used for planning the annual operations. Next to the technical forest management plan, each group member has a "green" forest management plan, which include objectives, forest data and details on nature and biological values. </t>
  </si>
  <si>
    <t>Dokumenteret system og centrale politikker og procedurer er skrevet ned i gruppens proceduremanual og i en modificeret version heraf for hvert gruppemedlem.</t>
  </si>
  <si>
    <t>Description of resources available: technical equipment is detailed in the group members FSC management plan. The human resources available are documented at the group member level including training and educational records. At group member level, this is specified in the FSC management plan.</t>
  </si>
  <si>
    <t>Beskrivelse af ressourcer tilrådighed: Teknisk udstyr er detaljeret i gruppemedlemmets FSC forvaltningsplan. Personale ressourcerne tilrådighed er dokumenteret på gruppemedlemsniveau inklusiv trænings- og uddannelsesdokumentation. På gruppemedlemsniveau er dette specificeret i FSC forvaltningsplanen.</t>
  </si>
  <si>
    <t>Målsætninger for forvaltningen</t>
  </si>
  <si>
    <t>The management objectives are to practise close-to-nature forestry, where nature, recreation and economy to the extent possible are favoured. The purpose is to gradually convert to close-to-nature forestry, where flora and fauna is protected and maintained, and where cultural heritage and recreational values are maintained and promoted.</t>
  </si>
  <si>
    <t>Forvaltningsmålene er at praktisere naturnær skovdrift, hvor natur, friluftsliv og økonomi, hvor muligt, tilgodeses. Målet er gradvist at konvertere til naturnær skovdrift, hvor flora og fauna beskyttes og opretholdes og hvor kulturminder og friluftsliv fremmes og vedligeholdes.</t>
  </si>
  <si>
    <t>For each group member, the management objectives are defined in the group members "green forest management plan" including procedures and objectives.</t>
  </si>
  <si>
    <t xml:space="preserve">Y </t>
  </si>
  <si>
    <t>No changes since last audit: Steering handbook presented and found to include relevant procedures and instructions to fullfill the PEFC requirements. For each group member, the forest portal is the platform where all documented procedures and templates and records are shared between the group manager and the group member, as well as the data cloud overview (SDO). The SDO for each group member can be summed for the group.</t>
  </si>
  <si>
    <t xml:space="preserve">Organisational structure in place, plus procedure on division of responsibilities and procedures for group scheme management, forest managers, group members and contractors. The group leader has a clear policy for the group scheme and for the functions and procedures for the group leaders forest managers, for the group members and for contracted parties, such as contractors. </t>
  </si>
  <si>
    <t xml:space="preserve">The group manager has a team, which administrates and organise the group certification. The group member has invested in digital portal with data and records. Group manager has increased the team with a new staff-member since last audit. </t>
  </si>
  <si>
    <t xml:space="preserve">The group manager has a team, which administrates and organise the group certification. The group manager is responsible for the functions listed under 5.3. The documentation is maintained in group steering handbook, the forest portal and in folder system with a folder for each group member. From the forest portal, the SDO and LanInfo can be used as the summary of the forest management plan. </t>
  </si>
  <si>
    <t xml:space="preserve">The group manager has a team, which administrates and organise the group certification. The group manager is responsible for the functions listed under 5.3. The documentation is maintained in group steering handbook, the forest portal and in folder system with a folder for each group member. From the forest portal, the SDO and LanInfo can be used as the summary of the forest management plan. During the audit, it was observed by the auditor team that when group members are accepted, they have not been introduced to all requirements and in cases of identification of non-compliances or observations these were not addressed by the group manager. This could potentially lead to non-conformity of many of the forest management related requirements, such as requirements related to the use of contractors, workers rights, precise definition of the border of the certified area, recreational use etc. </t>
  </si>
  <si>
    <t xml:space="preserve">The group entity sells raw wood for the majority of the group members - this is always based on a contractual agreement and with clear procedures. The group entity is also PEFC COC certfifed. </t>
  </si>
  <si>
    <t xml:space="preserve">The group manager has a team, which administrates and organise the group certification. The group manager is responsible for the functions listed under 5.3. The documentation is maintained in group steering handbook, the forest portal and in folder system with a folder for each group member. From the forest portal, the SDO and LandInfo can be used as the summary of the forest management plan. </t>
  </si>
  <si>
    <t>Written agreement between the group leader and each group member in place, which meets the requirements listed. In addition, the group leader collects and have in system all relevant information for each group member. The agreement and the required documentation is for each group member available in the web-based portal, which both the group leader and the group member has access to. Documentation is kept in a very systematic and logical order.</t>
  </si>
  <si>
    <t>The group procedures and formats are systemized in a short and concise group steering handbook and for each group member in a forest handbook. All documents, data and maps relevant for the group members’ forest management are directly available to the group manager through the webbased portal and in LandInfo. Web-based portal, procedures, Landinfo, templates and records reviewed.</t>
  </si>
  <si>
    <t>The group procedures and formats are systemized in a short and concise group steering handbook and for each group member in a forest handbook were all the above requirements are included. All documents, data and maps relevant for the group members’ forest management are directly available to the group manager through the webbased portal and in LandInfo. Web-based portal, procedures, Landinfo, templates and records reviewed.</t>
  </si>
  <si>
    <t xml:space="preserve">The group leader has internal sampling procedures, which meet requirements. Sampling procedures inspected and discussed with group leader. The internal audit routines and procedures are laid down in the group scheme manual and in digital system for conducting internal audits by the forest managers of the group leader. </t>
  </si>
  <si>
    <t xml:space="preserve">The steering handbook includes the procedure for suspension and withdrawal of agreement of participation in the group. </t>
  </si>
  <si>
    <t>Written agreement between the group leader and each group member in place, which include requirements.</t>
  </si>
  <si>
    <t xml:space="preserve">System in place where the group leader conducts internal audits of group members once per year. In practise, the forest managers at the group leader review and evaluate the forest management up against the requirements of the standard by using and completing a checklist. Examples of audit reports and annual evaluation by the management inspected. </t>
  </si>
  <si>
    <t>The written agreement between the group leader and the group member includes a clause giving both parties the right to terminate the agreement.</t>
  </si>
  <si>
    <t>Brinkhus v/Frederikshavn Forsyning</t>
  </si>
  <si>
    <t>Ormholt Hovedgaard</t>
  </si>
  <si>
    <t>Katrinelund Skov</t>
  </si>
  <si>
    <t>Haughus</t>
  </si>
  <si>
    <t>Legind Bjerge ApS</t>
  </si>
  <si>
    <t>Hesselvig Enggård</t>
  </si>
  <si>
    <t>Lille Rønbæk</t>
  </si>
  <si>
    <t>Jeanette Plantage</t>
  </si>
  <si>
    <t>Kragehøj Plantage</t>
  </si>
  <si>
    <t>Det Danske Hedeselskab</t>
  </si>
  <si>
    <t>Gyldensteen</t>
  </si>
  <si>
    <t>Syddjurs Kommunes Skove</t>
  </si>
  <si>
    <t>Hjørring Kommune</t>
  </si>
  <si>
    <t>Clasonsborg</t>
  </si>
  <si>
    <t>Skovlyst</t>
  </si>
  <si>
    <t>Boltinggaard</t>
  </si>
  <si>
    <t>Skov-Sam</t>
  </si>
  <si>
    <t>Rosenholm Skov</t>
  </si>
  <si>
    <t>Palsgaard  Skovdistrikt</t>
  </si>
  <si>
    <t>Bov Præstegårdsplantage</t>
  </si>
  <si>
    <t>Norddjurs kommunes skove</t>
  </si>
  <si>
    <t>Skive kommunes skove</t>
  </si>
  <si>
    <t>Bakkemose Plantage</t>
  </si>
  <si>
    <t>Mattrup Gods a/s</t>
  </si>
  <si>
    <t>Ulfborg Plantage A/S</t>
  </si>
  <si>
    <t>Hundshoved Plantage</t>
  </si>
  <si>
    <t>Sømer Skov</t>
  </si>
  <si>
    <t>Frederikshavn Kommune</t>
  </si>
  <si>
    <t>Steensgaard Herregård</t>
  </si>
  <si>
    <t>Ørre Plantager</t>
  </si>
  <si>
    <t>Mønsted Syd</t>
  </si>
  <si>
    <t>Herning Kommune</t>
  </si>
  <si>
    <t>Meilgaard Gods</t>
  </si>
  <si>
    <t>Aarhus Kommune</t>
  </si>
  <si>
    <t>Energi Viborg Vand A/S</t>
  </si>
  <si>
    <t>Ringkøbing-Skjern komm. Skove</t>
  </si>
  <si>
    <t>Søholt Gods</t>
  </si>
  <si>
    <t>Liegaard og Guldbergsminde</t>
  </si>
  <si>
    <t>Svendborg Kommunes Skove</t>
  </si>
  <si>
    <t>Stensbak Skov</t>
  </si>
  <si>
    <t>Rødkilde Skov</t>
  </si>
  <si>
    <t>Høllund Søgård ApS</t>
  </si>
  <si>
    <t>Asnæs Vesterskov</t>
  </si>
  <si>
    <t>Solbjerg Plantage</t>
  </si>
  <si>
    <t>Gærum Plantage</t>
  </si>
  <si>
    <t>Sædhøj Plantage</t>
  </si>
  <si>
    <t>Rønningesøgård I/S</t>
  </si>
  <si>
    <t>Skærskov</t>
  </si>
  <si>
    <t>Tingdalhus</t>
  </si>
  <si>
    <t>Holmegaard Gods</t>
  </si>
  <si>
    <t>A/S Københavns Plantageselskab</t>
  </si>
  <si>
    <t>Hundemosen Øst</t>
  </si>
  <si>
    <t>Valskov Plantage</t>
  </si>
  <si>
    <t>I/S Brøns</t>
  </si>
  <si>
    <t>Østergård Skov</t>
  </si>
  <si>
    <t>Sandbjerg Gods</t>
  </si>
  <si>
    <t>Mullerup Gods</t>
  </si>
  <si>
    <t>Hjøllundhus &amp; Siellenfeld</t>
  </si>
  <si>
    <t>Valdemars Slot Skovdistrikt</t>
  </si>
  <si>
    <t>Nørreskov A/S</t>
  </si>
  <si>
    <t>Aage V. Jensen Naturfond</t>
  </si>
  <si>
    <t>Skovselskabet af 13. december 2017 A/S</t>
  </si>
  <si>
    <t>Knuthenborg Gods</t>
  </si>
  <si>
    <t>Frederiksdal Skovdistrikt</t>
  </si>
  <si>
    <t>Gudenåcentralen a.m.b.a</t>
  </si>
  <si>
    <t>Jordbjerggård Skov</t>
  </si>
  <si>
    <t>Pandebjerg Gods</t>
  </si>
  <si>
    <t>Vemmetofte Kloster</t>
  </si>
  <si>
    <t>Corselitze og Fuglsang</t>
  </si>
  <si>
    <t>Ogstrup-Pedersens Eftf.</t>
  </si>
  <si>
    <t>Vesthimmerlands Kommunes Pltg.</t>
  </si>
  <si>
    <t>Søllestedgaard</t>
  </si>
  <si>
    <t>Moesgård Museum</t>
  </si>
  <si>
    <t>Holckenhavn</t>
  </si>
  <si>
    <t>Stensbygaard</t>
  </si>
  <si>
    <t>Aaved, Vestermølle, Løgumgaard</t>
  </si>
  <si>
    <t>St. Blichers A/S</t>
  </si>
  <si>
    <t>Dover plantage ApS</t>
  </si>
  <si>
    <t>A/S Morsø Sønderherred</t>
  </si>
  <si>
    <t>Julianelyst ApS</t>
  </si>
  <si>
    <t>Gyldenholm Gods</t>
  </si>
  <si>
    <t>Knuthenlund Gods</t>
  </si>
  <si>
    <t>Skrald Skov</t>
  </si>
  <si>
    <t>Baldersbæk Pltg 661A</t>
  </si>
  <si>
    <t>Pederstrup Skovdistrikt ApS</t>
  </si>
  <si>
    <t>Rosenfeldt</t>
  </si>
  <si>
    <t>Gjessinggaard Gods A/S</t>
  </si>
  <si>
    <t>Birkendegaard Gods</t>
  </si>
  <si>
    <t>Ulriksdal</t>
  </si>
  <si>
    <t>Søfælde Skov- og ejendomsselskab</t>
  </si>
  <si>
    <t>Fårevejle Gods I/S</t>
  </si>
  <si>
    <t>Røjle Skov</t>
  </si>
  <si>
    <t>Tranekær Gods A/S</t>
  </si>
  <si>
    <t>Katholm Gods</t>
  </si>
  <si>
    <t>Thorsskov ApS</t>
  </si>
  <si>
    <t>Nr. Askær</t>
  </si>
  <si>
    <t>Christianssæde Skov</t>
  </si>
  <si>
    <t>Mølledal Skov</t>
  </si>
  <si>
    <t>Højriis Slot og Gods</t>
  </si>
  <si>
    <t>Storå Folkeskov</t>
  </si>
  <si>
    <t>Vistoft Plantage</t>
  </si>
  <si>
    <t>Provstgaard</t>
  </si>
  <si>
    <t>Nybo Jordbromølle Skov</t>
  </si>
  <si>
    <t>Hovborg Plantage 1A</t>
  </si>
  <si>
    <t>Vegger Plantage</t>
  </si>
  <si>
    <t>Søttrup Plantage</t>
  </si>
  <si>
    <t>Audebo Plantage Øst</t>
  </si>
  <si>
    <t>Borris Plantage A/S</t>
  </si>
  <si>
    <t>Gl. Kirstineberg Gods</t>
  </si>
  <si>
    <t>Fyrendal Skov (Skovholmene)</t>
  </si>
  <si>
    <t>Nørager Gods</t>
  </si>
  <si>
    <t>A/S Skovende-Starup Pltg</t>
  </si>
  <si>
    <t>Estrup Skov</t>
  </si>
  <si>
    <t>Dronninglund Storskov, Dan Mark Skov A/S</t>
  </si>
  <si>
    <t>Overgaard Gods A/S</t>
  </si>
  <si>
    <t>Tolne Skov ApS</t>
  </si>
  <si>
    <t>Vrads Sande og Bredvad Mølle Plantage</t>
  </si>
  <si>
    <t>AKKCO2 by heart ApS</t>
  </si>
  <si>
    <t>Charlottenlund og Nedergaard</t>
  </si>
  <si>
    <t>Bredlundgård Plantage</t>
  </si>
  <si>
    <t>Cathrineholm I/S</t>
  </si>
  <si>
    <t>Theuts Plantage og Hvoldal Plantage</t>
  </si>
  <si>
    <t>Langebækgaard</t>
  </si>
  <si>
    <t>Svanninge Bjerge</t>
  </si>
  <si>
    <t>Aalholm Slot</t>
  </si>
  <si>
    <t>Østvendsyssel Plantageselskab</t>
  </si>
  <si>
    <t>Egne Skove</t>
  </si>
  <si>
    <t>Syd</t>
  </si>
  <si>
    <t>Østjylland</t>
  </si>
  <si>
    <t>Midt/Vest</t>
  </si>
  <si>
    <t>Skovsam</t>
  </si>
  <si>
    <t>Sjælland</t>
  </si>
  <si>
    <t>Sydjylland</t>
  </si>
  <si>
    <t>1</t>
  </si>
  <si>
    <t>2</t>
  </si>
  <si>
    <t>1 (14)</t>
  </si>
  <si>
    <t>Brylle Vandskov</t>
  </si>
  <si>
    <t>Apoteker Aagaards Plantage</t>
  </si>
  <si>
    <t>CE Flensborgs Plantage</t>
  </si>
  <si>
    <t>Den Jenssen-Buchske</t>
  </si>
  <si>
    <t>Færchs Plantage</t>
  </si>
  <si>
    <t>Kapt. Schultz plantage</t>
  </si>
  <si>
    <t>Birkebæk Plantage</t>
  </si>
  <si>
    <t>Fjederholt Plantage</t>
  </si>
  <si>
    <t>Fjelstervang plantage</t>
  </si>
  <si>
    <t>Gjellerup Plantage</t>
  </si>
  <si>
    <t>Idomlund Østerskov</t>
  </si>
  <si>
    <t>Ørsted Plantage</t>
  </si>
  <si>
    <t>Grindsted Plantage</t>
  </si>
  <si>
    <t>Skåningshave Skov</t>
  </si>
  <si>
    <t>Skrødstrup-Tornholt Skov</t>
  </si>
  <si>
    <t>Hemstok Skov</t>
  </si>
  <si>
    <t>Gedhus Pltg. 1138A</t>
  </si>
  <si>
    <t>Mourier Petersens</t>
  </si>
  <si>
    <t>St. Hjøllund Plantage</t>
  </si>
  <si>
    <t>Julianelyst</t>
  </si>
  <si>
    <t>Båstlund Plantager</t>
  </si>
  <si>
    <t>Kromandens Skov og Nedergård Østerskov</t>
  </si>
  <si>
    <t>Sostrup II</t>
  </si>
  <si>
    <t>56¤08'00"N</t>
  </si>
  <si>
    <t>56¤09'04.42"N</t>
  </si>
  <si>
    <t>56° 53' 17.232'' N</t>
  </si>
  <si>
    <t>&gt;10000</t>
  </si>
  <si>
    <t>&gt;1000 ha</t>
  </si>
  <si>
    <t>Public</t>
  </si>
  <si>
    <t>2019</t>
  </si>
  <si>
    <t>2023</t>
  </si>
  <si>
    <t>2020</t>
  </si>
  <si>
    <t>2022</t>
  </si>
  <si>
    <t>2021</t>
  </si>
  <si>
    <t>2019; 2022</t>
  </si>
  <si>
    <t>2020; 2023</t>
  </si>
  <si>
    <t>2024</t>
  </si>
  <si>
    <t>2020, 2022. 2024</t>
  </si>
  <si>
    <t>2023, 2024</t>
  </si>
  <si>
    <t>2020, 2024</t>
  </si>
  <si>
    <t>100% PEFC certified</t>
  </si>
  <si>
    <t>Roundwood / Logs of coniferous</t>
  </si>
  <si>
    <t>Roundwood / Logs of non-coniferous</t>
  </si>
  <si>
    <t>Faktureres direkte af PEFC Denmark</t>
  </si>
  <si>
    <t>Full register of group members with required information maintained and reviewed during the audit. The group manager has all data and records in place. The requiement is secured by the group manager by means of the internal audit list and in 'skovfogedens huskeliste'. Furthemore a comparison between the GIS system Landinfo and the SDO is made each year to secure compliance. No unclarities during field visits to sampled group members.  Observation 2023.5 closed</t>
  </si>
  <si>
    <t>Each FMU/group member has a clear understanding of stakeholders and their legitimate need and expectations. Field inspections showed that the group members knows which stakeholders are relevant and what their needs and expectations to the forest is. The identification has been put into system by the group manager. The group mamager has defined and developed a procedure for each member to secure the identification of relevant stakeholders. Observation 2023.4 closed</t>
  </si>
  <si>
    <t>PEFC DK 003-5, 5.3.3</t>
  </si>
  <si>
    <t>Besides using the contractual obligation, the group manager shall ensure that all applicants receive the information and guidance necessary to meet the requirements in PEFC Denmark’s Forest Management Standard – PEFC DK 001-4-4.</t>
  </si>
  <si>
    <t xml:space="preserve">For future group member applicants, the group managere will ensure that all applicants receive the information and guidance necessary to meet the requirements in PEFC Denmark’s Forest Management Standard. </t>
  </si>
  <si>
    <t>,</t>
  </si>
  <si>
    <t>Chips and particles</t>
  </si>
  <si>
    <t>Abies grandis; Larix x eurolepis; Picea abies; Picea sitchensis; Pinus sylvestris; Pseudotsuga menziesii</t>
  </si>
  <si>
    <t>Acer campestre; Alnus glutinosa; Betula pendula; Corylus avellana; Fagus sylvatica; Fraxinus excelsior; Quercus robur; Salix spp.; Ulmus spp.</t>
  </si>
  <si>
    <t>Abies grandis; Larix x eurolepis; Picea abies; Picea sitchensis; Pinus sylvestris; Pseudotsuga menziesii; Acer campestre; Alnus glutinosa; Betula pendula; Corylus avellana; Fagus sylvatica; Fraxinus excelsior; Quercus robur; Salix spp.; Ulmus spp.</t>
  </si>
  <si>
    <t>none</t>
  </si>
  <si>
    <t>No stakeholder comments received</t>
  </si>
  <si>
    <t>Dalgas A/S</t>
  </si>
  <si>
    <t>Dalgas A/S PEFC group scheme for forest owners</t>
  </si>
  <si>
    <t>mgl@dalgas.com</t>
  </si>
  <si>
    <t>010000</t>
  </si>
  <si>
    <t>020000</t>
  </si>
  <si>
    <t>010300</t>
  </si>
  <si>
    <t>https://dalgas.com/da-dk</t>
  </si>
  <si>
    <t>The group manager evaluates each group members documentation each year, where the group members themselves record any deviations from the standard in a webbased system, which is then analysed by the group manager. The webbased forest portal gives the group manager the data needed to perform the review (in the SDO). Documents reviewed, and available at the "Skovportal". Reviewed at site 1-9</t>
  </si>
  <si>
    <t>The group manager has in the group documentation guidelines for recreational activities. These are available to the group members. Group members visited confirm that they consider recreational use of their forests. Reviewed at site 1-9.</t>
  </si>
  <si>
    <t>No use of NTFPs. Reviewed at site 1-9.</t>
  </si>
  <si>
    <t>Records of all sales in system, volume summary checked with clear volumes sold as PEFC as part of the separate COC certification audit of the group manager.</t>
  </si>
  <si>
    <t>Michael Koldsø, Jess Jørgensen, Jeppe Aaquist</t>
  </si>
  <si>
    <t xml:space="preserve">The group has documented procedures and written agreements with each group member. The internal audits are conducted by the certification responsible and professional foresters (M.Sc. In forestry) and life long experience and by certification team leader (Forest and Landscape Engineer). </t>
  </si>
  <si>
    <t xml:space="preserve">Documentation: 
Steering handbook for the group includes procedures and instructions to fullfill the PEFC requirements. 
For each group member, the forest portal is the platform where all documented procedures and templates and records are shared between the group manager and the group member. 
Interview and documentation: 
The group manager carries out main assessments of all new group members, and internal audits by sampling of the group members. </t>
  </si>
  <si>
    <t xml:space="preserve">Documentation: 
Steering handbook for the group includes procedures and instructions to fullfill the PEFC requirements. 
For each group member, the forest portal is the platform where all documented procedures and templates and records are shared between the group manager and the group member. 
For each group member, overview and summary is included in data cloud overview (SDO). </t>
  </si>
  <si>
    <t>12 person days including time spent on preparatory work, actual audit days, consultation and report writing (excluding travel to the region)</t>
  </si>
  <si>
    <t>12 arbejdsdage inkl forberedelse, løbende kommunikation, felt inspektion, kontorbesøg, gennemgang af documentation, transport, interessentkonsultation og afrapportering.</t>
  </si>
  <si>
    <t>The forest management was evaluated against the PEFC-endorsed national standard for Denmark: PEFC DK 001-4 Forest Management Standard. A copy of the standard is available at www.pefc.org</t>
  </si>
  <si>
    <t>PEFC DK 001-4 skovstandarden for Danmark</t>
  </si>
  <si>
    <t>PEFC DK 003-5 Krav til gruppecertificering i Danmark</t>
  </si>
  <si>
    <r>
      <t xml:space="preserve">Assessment team </t>
    </r>
    <r>
      <rPr>
        <sz val="10"/>
        <rFont val="Calibri"/>
        <family val="2"/>
        <scheme val="minor"/>
      </rPr>
      <t>- See also A15 Checklist for Opening and Closing Meeting</t>
    </r>
  </si>
  <si>
    <t xml:space="preserve">The group system was evaluated against the PEFC DK 003-5 Requirements for group certification. </t>
  </si>
  <si>
    <t xml:space="preserve">List of High Nature Values </t>
  </si>
  <si>
    <r>
      <t xml:space="preserve">List these </t>
    </r>
    <r>
      <rPr>
        <i/>
        <sz val="10"/>
        <color indexed="10"/>
        <rFont val="Calibri"/>
        <family val="2"/>
        <scheme val="minor"/>
      </rPr>
      <t>(definition of HCV is not a PEFC requirement in all countries, so listing nature values is more precise)</t>
    </r>
  </si>
  <si>
    <t>Basis information</t>
  </si>
  <si>
    <t>16-27.06.2025</t>
  </si>
  <si>
    <t xml:space="preserve">All policy and objectives support sustainable silviculture Confirmed by reviewing "PEFC certificering, målsæninger og retningslinjer for skovdriften".  </t>
  </si>
  <si>
    <t xml:space="preserve">Planning is complete. Documents reviewed at office: "Management plan" including planning. </t>
  </si>
  <si>
    <t xml:space="preserve">Document reviewed: ""PEFC certificering, målsæninger og retningslinjer for skovdriften". Also confirmed at field inspections at Holkenhavn and Gjessinggaard.   </t>
  </si>
  <si>
    <t xml:space="preserve">Stated in "PEFC certificering, målsæninger og retningslinjer for skovdriften".  Documentation reviewed at the office. </t>
  </si>
  <si>
    <t xml:space="preserve">Assessed in the SDO. Documentation reviewed at the office and during field inspections.   </t>
  </si>
  <si>
    <t xml:space="preserve">Not relevant, no such areas are planted. Confirmed by field inspections. </t>
  </si>
  <si>
    <t>No relevant, See 1.5.1</t>
  </si>
  <si>
    <t xml:space="preserve">N/A, no new intensively managed areas. </t>
  </si>
  <si>
    <t xml:space="preserve">N/A see 1.7.1 </t>
  </si>
  <si>
    <t>All plantning records are recorded. Confirmed by reviewing "driftisregisteringer".</t>
  </si>
  <si>
    <t xml:space="preserve">Stated in the management objectives. Verified by reviewing the document "PEFC Certificering - Procedurer for skovdriften". </t>
  </si>
  <si>
    <t xml:space="preserve">No exceeding 70 % of the total area. Comfirmed in mapping program, Landinfo. </t>
  </si>
  <si>
    <t xml:space="preserve">N/A </t>
  </si>
  <si>
    <t xml:space="preserve">Stated in the management plan. Comfirmed by reviewing the managment plan. </t>
  </si>
  <si>
    <t xml:space="preserve">Stated in "Driftsregisteringer" and the management plan. Verified at the office. </t>
  </si>
  <si>
    <t xml:space="preserve">Everthing is registered in Landinfo. Verified during the audit.  </t>
  </si>
  <si>
    <t xml:space="preserve">Is stated in the management objectives and the "skovudviklingsplan". Verified by interviews and confirmed reviewing "skovportalen". </t>
  </si>
  <si>
    <t xml:space="preserve">All enquiries and results are recorded in outlook. Verified during the audit. </t>
  </si>
  <si>
    <t xml:space="preserve">Information is easily accessible by signs in the forest and on webpages. Verified during the audit and by field inspections. </t>
  </si>
  <si>
    <t>Records are saved in "Skovportalen" and in outlook. Verified by interviews with forest manager and by review of the "Skovportalen".</t>
  </si>
  <si>
    <t xml:space="preserve">All known cultural relics and historic sites are registered in landinfo and is planned to secure. This is stated in the mangement objectives and the "watch-out" maps. Verified by interviews and review of documents. </t>
  </si>
  <si>
    <t xml:space="preserve">It is stated in written contracts and by training log. Verfied by interviews and by reviewing documents. </t>
  </si>
  <si>
    <t xml:space="preserve">Same as above </t>
  </si>
  <si>
    <t xml:space="preserve">All instructions are followed and correct equipment are used. Verified by interviews and field inspections. </t>
  </si>
  <si>
    <t>A training log and education days are held. Verified by interviews with forest managers and by reviewing training log.</t>
  </si>
  <si>
    <t xml:space="preserve">All employees and contractors have this knowlegde. Verfied by interviews. </t>
  </si>
  <si>
    <t xml:space="preserve">The specialist machine operators have the required skills. Verified by interviews and by reviewing training logs and contracts. </t>
  </si>
  <si>
    <t xml:space="preserve">Training is held and inofrmation signage and maps are informing relevant stakeholders. Verified by interviews and field inspections. </t>
  </si>
  <si>
    <t xml:space="preserve">An agreement is signed in document: Certificering forpligter skovejeren. Verified by reviewing this document. </t>
  </si>
  <si>
    <t xml:space="preserve">All complaints are recorded and saved in outlook. Verified during the audit. </t>
  </si>
  <si>
    <t xml:space="preserve">No complaints received. </t>
  </si>
  <si>
    <t xml:space="preserve">All contracts state that payments are guaranteed. Verified by reviewing contracts. </t>
  </si>
  <si>
    <t xml:space="preserve">An updated database of all contractors are in place. Verified by interviews with the forest manager. </t>
  </si>
  <si>
    <t xml:space="preserve">All legislation are met. Verified by interviewing the forest manager. </t>
  </si>
  <si>
    <t>2025.1</t>
  </si>
  <si>
    <t>2025.2</t>
  </si>
  <si>
    <t>CARs from S4 2024</t>
  </si>
  <si>
    <t>CARs from RA 2025</t>
  </si>
  <si>
    <t xml:space="preserve">Site 1: Opening meeting with forest manager/owner. Interviews, checklist, document and map review. 
Site visits: Dept. 43a, small clearcut (less than 2 ha) of Norway spruce, 
28a: Replanting following soil preparation with furrow planting.
24a: Natural regeneration of western hemlock (Tsuga).
3a: Heathland containing archaeological features, including burial mounds.
9d: Small plot with unsuccessful chestnut planting attempts.
</t>
  </si>
  <si>
    <t>Site 2:  Opening meeting with forest manager/owner. Interviews, checklist, document and map review. Site visits: This is a small woodland where 71% of the area is currently non-forested, while 29% is stocked, of which 95% consists of young stands under 10 years old.
Compartment 20a and 20b: Mixed stand of larch and Sitka spruce.
21a: Heathland adjoining the forested area.</t>
  </si>
  <si>
    <t xml:space="preserve">Site 9: Opening meeting with forest manager/owner. Interviews, checklist,  document and map review. Site visits:Compartment 3b: New Sitka spruce plantation.
3g: Mid-rotation noble fir (Abies procera) stand, recently thinned.
9m: Mature oak stand with understory clearance.
11a: Open meadow classified as protected nature under Section 3 regulations.
30b: Young stand of Douglas fir and grand fir adjacent to 30a, designated as a wildlife food plot. </t>
  </si>
  <si>
    <t>Each group member has a management policy document and a forest management plan, which is continously updated. Documents reviewed, and available at the "Skovportal". 
Documents: "Målsætning for skoven"
"Procedurer for skovdriften"
Reviewed at site 1-9</t>
  </si>
  <si>
    <t>Each group member has a management policy document and a forest management plan, which is continously updated. Documents reviewed, and available at the "Skovportal".
Documents: "Målsætning for skoven"
"Procedurer for skovdriften"
Reviewed at site 1-9</t>
  </si>
  <si>
    <t>For each group member, a register of nature values, biodiversity areas and other designated areas include the conservation objectives, maintenance plan with the elements of protection and measures for actions where relevant. Maps reviewed, and available at the "Skovportal". 
Documents: "Skovkort"
"Nøglebiotoper"
Reviewed at site 1-9.</t>
  </si>
  <si>
    <t>Each group member has a clear understanding of stakeholders and their legitimate need and expectations. The group members knows which stakeholders are relevant and what their needs and expectations to the forest is. Verified by field visits and interview's with forest managers at site 1-9</t>
  </si>
  <si>
    <t>Forestry records incl. Data on planting, soil preparation, fencing, tree species and provenances available for all group members in forest management system. Documents reviewed, and available at the "Skovportal". 
Documents: "kulturregistreringer"
"Hugstopgørelse"
Reviewed at site 1-9.</t>
  </si>
  <si>
    <t>The group members have systems for registration of events, meetings etc. Records of meetings, excursions and of contact with users and external parties in place and available. 
Documents: "Borgerhenvendelser"
Reviewed at site 1-9.</t>
  </si>
  <si>
    <t>No observed damage for the visited group members. Verified by field visits and interview's with all managers at site 1-9</t>
  </si>
  <si>
    <t>for each groupe member visiteted are the carbon stores in live and dead trees are maintained or increased, vertified by field insektions and carbon calution in "Skovportalen"</t>
  </si>
  <si>
    <t xml:space="preserve">The growth and quality is maintained and increased for all groupe members visited. 
vertified by field insektions and carbon calution in "Skovportalen"
</t>
  </si>
  <si>
    <t xml:space="preserve">some group member use a "light" crushing only above soil level.
The group has defined valid situations in the document 'Kvas- og stødknusning' and made available for the group members.
All is vertfied by document and field insepection. </t>
  </si>
  <si>
    <t xml:space="preserve">for all groupe member forestry records with the composistion of tree species was avelible. 
Vertified in "Skovportalen-Skovplaner-Bevoksningsliste" and field visits.
All fields visited had 3-6 difrent tree spices in every newly planted field. </t>
  </si>
  <si>
    <t>for all groupe member forestry records with the composistion of tree species was avelible. 
Vertified in "Skovportalen-Skovplaner-Bevoksningsliste" and field visits.</t>
  </si>
  <si>
    <t xml:space="preserve"> Inspection of forest management planning system proves that soil type is always taken into consideration to decide on tree species composition.
Forest managers could show soil maps on thier tablets.
</t>
  </si>
  <si>
    <t xml:space="preserve">none of the visted groupe members had no coppiced forests or areas using old management systems.
Interview of forest mangers showed they would like to do it and they would make a management plan. </t>
  </si>
  <si>
    <t>All group members visited had retained minimum 5 high stumps/damaged trees per ha after harvest.
Vertifed by field visit and interview of forest managers.</t>
  </si>
  <si>
    <t>All group members visted had forest managment plans and procedurce for veteran trees and lying dead wood are retained.
Document:
Skovportalen-Skovcertificering-Procedure for skovdriften
also vertified by field visits.</t>
  </si>
  <si>
    <t>Inspection of forest data and management plans including calculation of the percentage of total forest area designated as biodiversity area and untouched forest show that all visited group members have minimum 10% set aside with biodiversity as the main objective. All group members have formulated conservation measures for the areas.
Documents
Skovportalen-Skovplaner og kort- Aktuel Skovdata Overblik</t>
  </si>
  <si>
    <t xml:space="preserve"> Inspection of management plans and documentation for 10% designated areas, where undistrubed forest is included. 
Documents
Skovportalen-Skovplaner og kort- Aktuel Skovdata Overblik</t>
  </si>
  <si>
    <t>For all groupe menber visited had internal and outer fringes in theire managemt plan. 
Discussion with forest managers confirm high focus on maintaining valuable inner and out forest fringes</t>
  </si>
  <si>
    <t>Field inspection at the visited group members confirm presence of charateristic old and rare trees.
Most of charateristic old and rare trees are also mapped.
Document
Skovportalen-Skovplaner-A4- nøglebiotoper</t>
  </si>
  <si>
    <t>For the visited group members, each of them had clear records and registrations of natural values in plans and on maps. 
Document
Skovportalen-Skovplaner-A4- nøglebiotoper</t>
  </si>
  <si>
    <t xml:space="preserve">Records and registration of nature values and woodland key habitats are available at all visited group members.
Document
Skovportalen-Skovplaner-A4- nøglebiotoper
Field inspections confirm protection and maintainance of nature values.
</t>
  </si>
  <si>
    <t>For all the group members visited, field inspection and assessment of maps confirm that no new drainage activities are carried out.
Vertfied by the activity log.</t>
  </si>
  <si>
    <t xml:space="preserve">For all visited groupe member were evaluated of the development of habitats.
Documentation skovpaortalen-Skovcertificering-03Driftsregisteringer-06 Urørt skov og plejede arealer- 02 Plejeplaner
Also vertified by field visists </t>
  </si>
  <si>
    <t xml:space="preserve">for all visited groupe member were records and registrations of woodland key habitats and protected §-3 areas. 
these types of nature values are known, protected and safeguarded.
Documentation skovpaortalen-Skovplaner og Kort- A3 Nøglebiotoper.
Also vertified by field visists </t>
  </si>
  <si>
    <t>for all groupe members visisted, guidens for forest managers and contractors on felling, transport and regeneration techniques was avelable. 
Interview of forest managers confirm conformety.
Documents
Skovportalen-Skovcertificering-02 Procedurer for skovdrift-Vejledning til entreprenører og frivillige med arbejde i en certificeret skov</t>
  </si>
  <si>
    <t xml:space="preserve">Field inspection of streams with road crossings and harvest operations in the near surroundings confirm that the naturalness and natural functions of the streams are preserved.
Vertified via Landinfo (planning system) and field inscpection. </t>
  </si>
  <si>
    <t xml:space="preserve">Discussion with forest managers and field inspection confirm that no new roads have been constructed in recent years.
Vertified via Landinfo (planning system) and field inscpection. </t>
  </si>
  <si>
    <t>No spillage of oil and other substances harmful to the environment and disposal of waste observed in the forest at the audit. 
Procedures in place to avoid this during forest activities.
Checked by: 
-Field inspection on all sites visited ;
-Review of contractor agreemenst;</t>
  </si>
  <si>
    <t>None of the group members currently experience significant problems with invasive species but conduct regular monitoring and apply measures of removing the invasive species if they occur
Vertified by interview of forest manager and Landinfo (management system)</t>
  </si>
  <si>
    <t xml:space="preserve">Field visits confirm minimized impacts during thinnings and other forest operations. Eg. Contractors places branches and tops on the permanent skidding tracks to further minimize impacts, buffer zones are kept free of machines towards moist zones and water cources.
vertified by: 
-Interview with forest contractors;
-Intervbiew with forest managers; 
-Review of Contractor guidelines; 
-Observations on-site at the sampled FMU's </t>
  </si>
  <si>
    <t>Fire risks are evaluated low. Regional fire brigades have the responsibilities in case of fire. 
-Checked by interview with forest managers and machine operators;
-Checked in the forest (fire protection belts)</t>
  </si>
  <si>
    <t>interview of forest managers</t>
  </si>
  <si>
    <t>Fencing is only used where necessary to protect regeneration and that fences are removed when tree stands have reached an age where they do not get damaged by wildlife.
Virtifyed by:
interview of forest managers
Landinfo (planning system)</t>
  </si>
  <si>
    <t xml:space="preserve">some of the groupe members have feeding crops. 
All of the feeding crops are maped out in forestry records and have a log of activities.
The feeding crops are all located where there is no harm to  protected habitats. 
However one of the feeding crops were located on a proteced area see minor car. </t>
  </si>
  <si>
    <t>For all group members confirm regular monitoring of selected parameters. Each group member has together with the group manager prepared a plan with measures. Data confirm that monitoring is performed.
Vertified by:
interview of forest management
skovportalen-Skovplaner og kort- Aktuel SkovDataOverblik.</t>
  </si>
  <si>
    <t>For the visited group members, the forest managers and owners are in dialogue with the hunting organisations to ensure appropriate regulation of game.
Vertifed by interview of forest manager.
Fireld inspection of damagde done by wildlife to forest.</t>
  </si>
  <si>
    <t xml:space="preserve">PEFC DK 001-4
3.4.1 </t>
  </si>
  <si>
    <t xml:space="preserve">PEFC DK 001-4
3.6.2 </t>
  </si>
  <si>
    <t>To be checked at next audit.</t>
  </si>
  <si>
    <t xml:space="preserve">Stated in "PEFC certificering, målsæninger og retningslinjer for skovdriften".  Documentation reviewed at the office. Verified by field inspections at  Gjessinggaard gods, Holckenhavn, Svanninge bjerge, Bryllevandskov and Aarhus kommune. </t>
  </si>
  <si>
    <t xml:space="preserve">The non-commercial services like recreational facilities for public, underground water and carbon sequestration etc. are very important for the FMU all are monitored on an ongoing basis. Summary of assessments and results are available in the FMU's in the SDO.  Confiremed at the office reviewing documents. </t>
  </si>
  <si>
    <t xml:space="preserve">Intensive areas not above 10%, Confirmed in document review: "Certificeret kort" and confirmed by field visits at  Gjessinggaard gods, Holckenhavn, Svanninge bjerge, Bryllevandskov and Aarhus kommune.  </t>
  </si>
  <si>
    <t>Fertilizer are used. Minized over time. Comfirmed by document: "Ejers registering af gødning (N)". Fertilizer used at Holckenhavn.</t>
  </si>
  <si>
    <t xml:space="preserve">Pesticides are used. Minized over time. Comfirmed by document: "Ejers registering af pesticider". Pesticides used at Lindbjergskoven at Gjessinggaard gods. </t>
  </si>
  <si>
    <t xml:space="preserve">Axiendo and Trico has been used. Verified by interviews with forest manager and by reviewing "Ejers registering af pesticider". Has been used at Holckenhavn and Gjesssinggaard gods. </t>
  </si>
  <si>
    <t>Use of fertilizer follow the management plan. Confirmed by interviews with the forest managers at all sites in relation to "Skovportalen".</t>
  </si>
  <si>
    <t xml:space="preserve">All use of pestcides are logged and the assessment and need for use is described and datasheets is available. Confirmed at the office reviwing the document "Ejers registering af pesticider". </t>
  </si>
  <si>
    <t xml:space="preserve">A plan for increasing the level of native species are in place. Comfirmed by reviewing the managment plan at all sites at  Gjessinggaard gods, Holckenhavn, Svanninge bjerge, Bryllevandskov and Aarhus kommune.  </t>
  </si>
  <si>
    <t>Stated in the management objectives. Comfirmed by reviewing the managment plan at all sites of  Gjessinggaard gods, Holckenhavn, Svanninge bjerge, Bryllevandskov and Aarhus kommune.</t>
  </si>
  <si>
    <t xml:space="preserve">Sparse use of non-native species. Verified by field inspections and interviews with the forest manager at all sites otherwise shown on maps. </t>
  </si>
  <si>
    <t xml:space="preserve">A dialog is established to accommodate lokal needs for outdoor arrangements. Verified by interviews with forest manager and by reviewing correspondences in outlook for  Gjessinggaard gods, Holckenhavn, Svanninge bjerge, Bryllevandskov and Aarhus kommune. </t>
  </si>
  <si>
    <t xml:space="preserve">Stated in the management objectives. Verified by reviewing the managementplan and maps. </t>
  </si>
  <si>
    <t xml:space="preserve">All shown general knowlegde of the PEFC Forest Management Standard in relation to their function. Verfied by interviews. </t>
  </si>
  <si>
    <r>
      <t>SUMMARY OF FOREST MANAGEMENT</t>
    </r>
    <r>
      <rPr>
        <b/>
        <i/>
        <sz val="10"/>
        <rFont val="Calibri"/>
        <family val="2"/>
        <scheme val="minor"/>
      </rPr>
      <t xml:space="preserve"> (this is a specific requirement for Denmark for single-sites, but could be useful for all).</t>
    </r>
  </si>
  <si>
    <r>
      <t xml:space="preserve">SUMMARY OF ORANISATIONAL STRUCTURE AND MANAGEMENT </t>
    </r>
    <r>
      <rPr>
        <b/>
        <i/>
        <sz val="10"/>
        <rFont val="Calibri"/>
        <family val="2"/>
        <scheme val="minor"/>
      </rPr>
      <t>(this is a specific requirement for Sweden for single-sites and groups of forest contractors or wood procurement organisations, but also relevant for all under ISO 17021).</t>
    </r>
  </si>
  <si>
    <r>
      <t xml:space="preserve">SUMMARY OF ISO 14001 BASED SYSTEM </t>
    </r>
    <r>
      <rPr>
        <b/>
        <i/>
        <sz val="10"/>
        <rFont val="Calibri"/>
        <family val="2"/>
        <scheme val="minor"/>
      </rPr>
      <t xml:space="preserve"> (this is a specific requirement for Sweden for groups and for Norway for both single-sites and groups, but could be useful for all).</t>
    </r>
  </si>
  <si>
    <r>
      <t xml:space="preserve">
Product 
Schedule</t>
    </r>
    <r>
      <rPr>
        <b/>
        <sz val="22"/>
        <rFont val="Calibri"/>
        <family val="2"/>
        <scheme val="minor"/>
      </rPr>
      <t xml:space="preserve">
</t>
    </r>
  </si>
  <si>
    <t>Obs
2025.1</t>
  </si>
  <si>
    <t>All group members have formulated conservation measures for the areas classified as key biotopes.
Documents reviewed: 
Skovportalen (forest portal with management plans and maps, plus documented evaluations)
Skovplaner og kort-A4 nøglebiotoper
Confirmed during field visits to key habitats.
During field visits, it was observed that one of the group menbers had made light soil preparation on a Pasture outside the forested area. The forest manager explained it was made by the manager of wild game to improve the feeding area for wildlife. It has not impacted the key biotopes of the forests, but an observation raised to remind the group to maintain meadows and pastures as natural as possible.</t>
  </si>
  <si>
    <t>During field visits, it was observed that one of the group menbers had made light soil preparation on a Pasture outside the forested area. The forest manager explained it was made by the manager of wild game to improve the feeding area for wildlife. It has not impacted the key biotopes of the forests, but an observation raised to remind the group to maintain meadows and pastures as natural as possible.</t>
  </si>
  <si>
    <t>The group should seure that the group members make evaluation of the natural values of key habitats is maintained and, if possible, developed depending on the objective</t>
  </si>
  <si>
    <t>Closed</t>
  </si>
  <si>
    <t>27.06.2025</t>
  </si>
  <si>
    <t>Obs
2025.2</t>
  </si>
  <si>
    <t xml:space="preserve">For all group menber visited, the forests have internal and outer forest fringes in their management plans, on maps. 
Field visits to inner and outer forest fringes at all visited group members confirm that forest fringes exist and are maintained.
For one group member, who was raising new forest on an additional piece of land, had planned to plant the outer fringes. This was clear was from the reforestation plan and maps, while the group member seemed not fully aware of the requirement to establish the forest fringes. The reforestation was not finalised at the time of the audit. An observation is raised to remind the group to be aware of the requirement. </t>
  </si>
  <si>
    <t xml:space="preserve">For one group member, who was raising new forest on an additional piece of land, had planned to plant the outer fringes. This was clear was from the reforestation plan and maps, while the group member seemed not fully aware of the requirement to establish the forest fringes. The reforestation was not finalised at the time of the audit. An observation is raised to remind the group to be aware of the requirement. </t>
  </si>
  <si>
    <t xml:space="preserve">The group manager should secure that all group members are aware of the requirement to establish inner and outer forest fringes  </t>
  </si>
  <si>
    <t>Gruppelederen bør sikre at alle gruppemedlemmer er klar over kravet om at etablering af skovbryn skal finde sted langs ydre og indre randzoner</t>
  </si>
  <si>
    <t>Gruppelederen bør sikre at alle gruppemedlemmer foretager vurdering af om nøglebiotopernes naturmæssige værdier fastholdes og om muligt udvikles efter målsætning</t>
  </si>
  <si>
    <r>
      <t xml:space="preserve">Der skal som minimum udlægges 10% af skovejendommens samlede certificerede areal til biodiversitetsarealer, herunder urørt skov. Biodiversitetsarealer skal fortrinsvis udlægges, hvor: 
a) Bevaring af enestående biologiske værdier forudsætter at arealet lades urørt eller plejes, hvis nødvendigt for at bevare eller forbedre naturværdierne
b) Hvor biodiversitetsarealerne herunder urørt skov mest hensigtsmæssig understøtter netværk (for eksempel korridorer) i landskabet 
c) Hvor det i øvrigt ud fra en overordnet økologisk, økonomisk og social afvejning findes hensigtsmæssigt
</t>
    </r>
    <r>
      <rPr>
        <i/>
        <sz val="10"/>
        <color theme="1"/>
        <rFont val="Calibri"/>
        <family val="2"/>
        <scheme val="minor"/>
      </rPr>
      <t>Søflader kan kun indgå i biodiversitetsarealet med en zone på 30 meter rundt i kanten. 
Biodiversitetsarealerne kan ikke udelukkende bestå af lysåbne naturtyper. Hvor der på certificeringstidspunktet findes arealer med urørt skov eller naturmæssig særlig værdifuld skov, skal disse arealer bevares og udlægges inden for 10% grænsen. Arealer, der en gang er udlagt som urørt skov, kan ikke erstattes af anden driftsform. I urørt skov er det dog tilladt at foretage målrettet naturpleje, herunder hugst, såfremt formålet alene er at bekæmpe invasive arter eller tilgodese truede arter og deres levesteder. Registrerede træbevoksede nøglebiotoper bør indgå i biodiversitetsarealet.</t>
    </r>
    <r>
      <rPr>
        <sz val="10"/>
        <color theme="1"/>
        <rFont val="Calibri"/>
        <family val="2"/>
        <scheme val="minor"/>
      </rPr>
      <t xml:space="preserve">
På skovejendomme under 50 hektar udgør det samlede areal af nøglebiotoper som minimum biodiversitetsarealet, og der er ikke et krav om, at dette skal udgøre en bestemt andel af det samlede areal. Dog skal disse ejendomme i forbindelse med driftstiltag udnytte de naturgivne muligheder til at øge omfanget og kvaliteten af naturelementer og nøglebiotoper.
</t>
    </r>
  </si>
  <si>
    <r>
      <t xml:space="preserve">e) Et skovkort over de certificerede arealer. Kravene til skovkortet er:
- Afgrænsningen af de certificerede arealer skal fremgå
- Det skal give et rimeligt overblik over skovens inddeling i skovtyper eller bevoksninger, samt veje og større stier. De enkelte delområder nummereres, for eksempel efter afdeling/litra-systemet
- Hvert delområde beskrives med minimum følgende data: Areal, Hovedtræart(er), Væsentlige indblandingsart(er), Alder eller etableringsår (eventuelt efter faglig skøn), Anvendelse af arealer, som er uden bevoksning.
</t>
    </r>
    <r>
      <rPr>
        <i/>
        <sz val="10"/>
        <color theme="1"/>
        <rFont val="Calibri"/>
        <family val="2"/>
        <scheme val="minor"/>
      </rPr>
      <t>Der er ingen yderligere formkrav, for eksempel er der ikke et krav om digitalisering, til skovkortet. Et skovkort kan således bestå af et håndtegnet kort ovenpå et retvisende luftfoto. Der er heller ikke krav om en litravis opgørelse af vedmasse og tilvækst.</t>
    </r>
    <r>
      <rPr>
        <sz val="10"/>
        <color theme="1"/>
        <rFont val="Calibri"/>
        <family val="2"/>
        <scheme val="minor"/>
      </rPr>
      <t xml:space="preserve">
f) Fastlæggelse af den gennemsnitlige tilladte årlige hugst i perioden. Fastlæggelsens detaljeringsgrad skal stå i et rimelig forhold til den enkelte skovejendoms størrelse og driftsformål, men skal som minimum ske på grundlag af en på skovniveau, skønnet samlet vedmasse og tilvækst, eventuelt baseret på Københavns Universitets skovstatistikkers regionale opgørelser for vedmasse og tilvækst
</t>
    </r>
  </si>
  <si>
    <r>
      <t>§</t>
    </r>
    <r>
      <rPr>
        <sz val="10"/>
        <color theme="1"/>
        <rFont val="Times New Roman"/>
        <family val="1"/>
      </rPr>
      <t xml:space="preserve">  </t>
    </r>
    <r>
      <rPr>
        <sz val="10"/>
        <color theme="1"/>
        <rFont val="Arial"/>
        <family val="2"/>
        <charset val="1"/>
      </rPr>
      <t>29 om afskaffelse af tvangsarbejde</t>
    </r>
  </si>
  <si>
    <r>
      <t>§</t>
    </r>
    <r>
      <rPr>
        <sz val="10"/>
        <color theme="1"/>
        <rFont val="Times New Roman"/>
        <family val="1"/>
      </rPr>
      <t xml:space="preserve">  </t>
    </r>
    <r>
      <rPr>
        <sz val="10"/>
        <color theme="1"/>
        <rFont val="Arial"/>
        <family val="2"/>
        <charset val="1"/>
      </rPr>
      <t>87 om foreningsfrihed og retten til at organisere sig</t>
    </r>
  </si>
  <si>
    <r>
      <t>§</t>
    </r>
    <r>
      <rPr>
        <sz val="10"/>
        <color theme="1"/>
        <rFont val="Times New Roman"/>
        <family val="1"/>
      </rPr>
      <t xml:space="preserve">  </t>
    </r>
    <r>
      <rPr>
        <sz val="10"/>
        <color theme="1"/>
        <rFont val="Arial"/>
        <family val="2"/>
        <charset val="1"/>
      </rPr>
      <t>98 om retten til at organiserer sig og føre kollektive forhandlinger</t>
    </r>
  </si>
  <si>
    <r>
      <t>§</t>
    </r>
    <r>
      <rPr>
        <sz val="10"/>
        <color theme="1"/>
        <rFont val="Times New Roman"/>
        <family val="1"/>
      </rPr>
      <t xml:space="preserve">  </t>
    </r>
    <r>
      <rPr>
        <sz val="10"/>
        <color theme="1"/>
        <rFont val="Arial"/>
        <family val="2"/>
        <charset val="1"/>
      </rPr>
      <t>100 om lige løn til mandlige og kvindelige arbejdere for arbejde af samme værdi</t>
    </r>
  </si>
  <si>
    <r>
      <t>§</t>
    </r>
    <r>
      <rPr>
        <sz val="10"/>
        <color theme="1"/>
        <rFont val="Times New Roman"/>
        <family val="1"/>
      </rPr>
      <t xml:space="preserve">  </t>
    </r>
    <r>
      <rPr>
        <sz val="10"/>
        <color theme="1"/>
        <rFont val="Arial"/>
        <family val="2"/>
        <charset val="1"/>
      </rPr>
      <t>105 om afskaffelse af tvangsarbejde</t>
    </r>
  </si>
  <si>
    <r>
      <t>§</t>
    </r>
    <r>
      <rPr>
        <sz val="10"/>
        <color theme="1"/>
        <rFont val="Times New Roman"/>
        <family val="1"/>
      </rPr>
      <t xml:space="preserve">  </t>
    </r>
    <r>
      <rPr>
        <sz val="10"/>
        <color theme="1"/>
        <rFont val="Arial"/>
        <family val="2"/>
        <charset val="1"/>
      </rPr>
      <t>111 om forskelsbehandling med hensyn til beskæftigelse og erhverv</t>
    </r>
  </si>
  <si>
    <r>
      <t>§</t>
    </r>
    <r>
      <rPr>
        <sz val="10"/>
        <color theme="1"/>
        <rFont val="Times New Roman"/>
        <family val="1"/>
      </rPr>
      <t xml:space="preserve">  </t>
    </r>
    <r>
      <rPr>
        <sz val="10"/>
        <color theme="1"/>
        <rFont val="Arial"/>
        <family val="2"/>
        <charset val="1"/>
      </rPr>
      <t>138 om børnearbejde</t>
    </r>
  </si>
  <si>
    <r>
      <t>§</t>
    </r>
    <r>
      <rPr>
        <sz val="10"/>
        <color theme="1"/>
        <rFont val="Times New Roman"/>
        <family val="1"/>
      </rPr>
      <t xml:space="preserve">  </t>
    </r>
    <r>
      <rPr>
        <sz val="10"/>
        <color theme="1"/>
        <rFont val="Arial"/>
        <family val="2"/>
        <charset val="1"/>
      </rPr>
      <t>182 om omgående indsats til afskaffelse af de værste former for børnearbejde</t>
    </r>
  </si>
  <si>
    <r>
      <t>§</t>
    </r>
    <r>
      <rPr>
        <sz val="10"/>
        <color theme="1"/>
        <rFont val="Times New Roman"/>
        <family val="1"/>
      </rPr>
      <t xml:space="preserve">  </t>
    </r>
    <r>
      <rPr>
        <sz val="10"/>
        <color theme="1"/>
        <rFont val="Arial"/>
        <family val="2"/>
        <charset val="1"/>
      </rPr>
      <t>169 om oprindelige folk</t>
    </r>
  </si>
  <si>
    <r>
      <t>§</t>
    </r>
    <r>
      <rPr>
        <sz val="10"/>
        <color theme="1"/>
        <rFont val="Times New Roman"/>
        <family val="1"/>
      </rPr>
      <t xml:space="preserve">  </t>
    </r>
    <r>
      <rPr>
        <sz val="10"/>
        <color theme="1"/>
        <rFont val="Arial"/>
        <family val="2"/>
        <charset val="1"/>
      </rPr>
      <t>184 om sikkerhed og sundhed i landbruget (dækker også skov)</t>
    </r>
  </si>
  <si>
    <r>
      <t>·</t>
    </r>
    <r>
      <rPr>
        <sz val="10"/>
        <color theme="1"/>
        <rFont val="Times New Roman"/>
        <family val="1"/>
      </rPr>
      <t xml:space="preserve">         </t>
    </r>
    <r>
      <rPr>
        <sz val="10"/>
        <color theme="1"/>
        <rFont val="Arial"/>
        <family val="2"/>
        <charset val="1"/>
      </rPr>
      <t>Generel viden om certificeringsbegrebet – hvad betyder det, at en ejendom er PEFC-certificeret?</t>
    </r>
  </si>
  <si>
    <r>
      <t>·</t>
    </r>
    <r>
      <rPr>
        <sz val="10"/>
        <color theme="1"/>
        <rFont val="Times New Roman"/>
        <family val="1"/>
      </rPr>
      <t xml:space="preserve">         </t>
    </r>
    <r>
      <rPr>
        <sz val="10"/>
        <color theme="1"/>
        <rFont val="Arial"/>
        <family val="2"/>
        <charset val="1"/>
      </rPr>
      <t>Generel viden om de lovgivningsmæssige rammer</t>
    </r>
  </si>
  <si>
    <r>
      <t>a)</t>
    </r>
    <r>
      <rPr>
        <sz val="10"/>
        <color theme="1"/>
        <rFont val="Times New Roman"/>
        <family val="1"/>
      </rPr>
      <t xml:space="preserve">    </t>
    </r>
    <r>
      <rPr>
        <sz val="10"/>
        <color theme="1"/>
        <rFont val="Arial"/>
        <family val="2"/>
        <charset val="1"/>
      </rPr>
      <t>Viden om forskellige foryngelsesprincipper og den praktiske håndtering i forhold til en bæredygtig drift, herunder:</t>
    </r>
  </si>
  <si>
    <r>
      <t>1.</t>
    </r>
    <r>
      <rPr>
        <sz val="10"/>
        <color theme="1"/>
        <rFont val="Times New Roman"/>
        <family val="1"/>
      </rPr>
      <t xml:space="preserve">     </t>
    </r>
    <r>
      <rPr>
        <sz val="10"/>
        <color theme="1"/>
        <rFont val="Arial"/>
        <family val="2"/>
        <charset val="1"/>
      </rPr>
      <t>Sikring af stabilitet ved brug af renafdrifter</t>
    </r>
  </si>
  <si>
    <r>
      <t>2.</t>
    </r>
    <r>
      <rPr>
        <sz val="10"/>
        <color theme="1"/>
        <rFont val="Times New Roman"/>
        <family val="1"/>
      </rPr>
      <t xml:space="preserve">     </t>
    </r>
    <r>
      <rPr>
        <sz val="10"/>
        <color theme="1"/>
        <rFont val="Arial"/>
        <family val="2"/>
        <charset val="1"/>
      </rPr>
      <t>Efterladelse af træer til naturligt henfald ved tynding og foryngelse</t>
    </r>
  </si>
  <si>
    <r>
      <t>3.</t>
    </r>
    <r>
      <rPr>
        <sz val="10"/>
        <color theme="1"/>
        <rFont val="Times New Roman"/>
        <family val="1"/>
      </rPr>
      <t xml:space="preserve">     </t>
    </r>
    <r>
      <rPr>
        <sz val="10"/>
        <color theme="1"/>
        <rFont val="Arial"/>
        <family val="2"/>
        <charset val="1"/>
      </rPr>
      <t>Fastholdelse af naturlig opvækst</t>
    </r>
  </si>
  <si>
    <r>
      <t>4.</t>
    </r>
    <r>
      <rPr>
        <sz val="10"/>
        <color theme="1"/>
        <rFont val="Times New Roman"/>
        <family val="1"/>
      </rPr>
      <t xml:space="preserve">     </t>
    </r>
    <r>
      <rPr>
        <sz val="10"/>
        <color theme="1"/>
        <rFont val="Arial"/>
        <family val="2"/>
        <charset val="1"/>
      </rPr>
      <t>Begrænset og skånsom brug af jordbearbejdning</t>
    </r>
  </si>
  <si>
    <r>
      <t>5.</t>
    </r>
    <r>
      <rPr>
        <sz val="10"/>
        <color theme="1"/>
        <rFont val="Times New Roman"/>
        <family val="1"/>
      </rPr>
      <t xml:space="preserve">     </t>
    </r>
    <r>
      <rPr>
        <sz val="10"/>
        <color theme="1"/>
        <rFont val="Arial"/>
        <family val="2"/>
        <charset val="1"/>
      </rPr>
      <t>Fremme af andre træarter end hovedtræarten</t>
    </r>
  </si>
  <si>
    <r>
      <t>b)</t>
    </r>
    <r>
      <rPr>
        <sz val="10"/>
        <color theme="1"/>
        <rFont val="Times New Roman"/>
        <family val="1"/>
      </rPr>
      <t xml:space="preserve">    </t>
    </r>
    <r>
      <rPr>
        <sz val="10"/>
        <color theme="1"/>
        <rFont val="Arial"/>
        <family val="2"/>
        <charset val="1"/>
      </rPr>
      <t>Viden om bevarelse af skoves struktur, herunder:</t>
    </r>
  </si>
  <si>
    <r>
      <t>1.</t>
    </r>
    <r>
      <rPr>
        <sz val="10"/>
        <color theme="1"/>
        <rFont val="Times New Roman"/>
        <family val="1"/>
      </rPr>
      <t xml:space="preserve">     </t>
    </r>
    <r>
      <rPr>
        <sz val="10"/>
        <color theme="1"/>
        <rFont val="Arial"/>
        <family val="2"/>
        <charset val="1"/>
      </rPr>
      <t>Bevarelse af karakteristiske gamle træer og træruiner</t>
    </r>
  </si>
  <si>
    <r>
      <t>2.</t>
    </r>
    <r>
      <rPr>
        <sz val="10"/>
        <color theme="1"/>
        <rFont val="Times New Roman"/>
        <family val="1"/>
      </rPr>
      <t xml:space="preserve">     </t>
    </r>
    <r>
      <rPr>
        <sz val="10"/>
        <color theme="1"/>
        <rFont val="Arial"/>
        <family val="2"/>
        <charset val="1"/>
      </rPr>
      <t>Efterladelse og beskyttelse af dødt ved</t>
    </r>
  </si>
  <si>
    <r>
      <t>3.</t>
    </r>
    <r>
      <rPr>
        <sz val="10"/>
        <color theme="1"/>
        <rFont val="Times New Roman"/>
        <family val="1"/>
      </rPr>
      <t xml:space="preserve">     </t>
    </r>
    <r>
      <rPr>
        <sz val="10"/>
        <color theme="1"/>
        <rFont val="Arial"/>
        <family val="2"/>
        <charset val="1"/>
      </rPr>
      <t>Udlæg af biodiversitetsarealer, herunder urørt skov</t>
    </r>
  </si>
  <si>
    <r>
      <t>4.</t>
    </r>
    <r>
      <rPr>
        <sz val="10"/>
        <color theme="1"/>
        <rFont val="Times New Roman"/>
        <family val="1"/>
      </rPr>
      <t xml:space="preserve">     </t>
    </r>
    <r>
      <rPr>
        <sz val="10"/>
        <color theme="1"/>
        <rFont val="Arial"/>
        <family val="2"/>
        <charset val="1"/>
      </rPr>
      <t>Bevarelse af ydre og indre skovbryn</t>
    </r>
  </si>
  <si>
    <r>
      <t>c)</t>
    </r>
    <r>
      <rPr>
        <sz val="10"/>
        <color theme="1"/>
        <rFont val="Times New Roman"/>
        <family val="1"/>
      </rPr>
      <t xml:space="preserve">     </t>
    </r>
    <r>
      <rPr>
        <sz val="10"/>
        <color theme="1"/>
        <rFont val="Arial"/>
        <family val="2"/>
        <charset val="1"/>
      </rPr>
      <t>Viden om skovens driftsteknik, herunder:</t>
    </r>
  </si>
  <si>
    <r>
      <t>1.</t>
    </r>
    <r>
      <rPr>
        <sz val="10"/>
        <color theme="1"/>
        <rFont val="Times New Roman"/>
        <family val="1"/>
      </rPr>
      <t xml:space="preserve">     </t>
    </r>
    <r>
      <rPr>
        <sz val="10"/>
        <color theme="1"/>
        <rFont val="Arial"/>
        <family val="2"/>
        <charset val="1"/>
      </rPr>
      <t>Driftstekniske metoders indvirkning på en bæredygtig drift</t>
    </r>
  </si>
  <si>
    <r>
      <t>2.</t>
    </r>
    <r>
      <rPr>
        <sz val="10"/>
        <color theme="1"/>
        <rFont val="Times New Roman"/>
        <family val="1"/>
      </rPr>
      <t xml:space="preserve">     </t>
    </r>
    <r>
      <rPr>
        <sz val="10"/>
        <color theme="1"/>
        <rFont val="Arial"/>
        <family val="2"/>
        <charset val="1"/>
      </rPr>
      <t>Hensynsfuld kørsel i bevoksningen, herunder udlæg kørespor og eventuelt anvendelse, af permanente kørerspor</t>
    </r>
  </si>
  <si>
    <r>
      <t>3.</t>
    </r>
    <r>
      <rPr>
        <sz val="10"/>
        <color theme="1"/>
        <rFont val="Times New Roman"/>
        <family val="1"/>
      </rPr>
      <t xml:space="preserve">     </t>
    </r>
    <r>
      <rPr>
        <sz val="10"/>
        <color theme="1"/>
        <rFont val="Arial"/>
        <family val="2"/>
        <charset val="1"/>
      </rPr>
      <t>Tilpasset anvendelse af gødning og pesticider</t>
    </r>
  </si>
  <si>
    <r>
      <t>4.</t>
    </r>
    <r>
      <rPr>
        <sz val="10"/>
        <color theme="1"/>
        <rFont val="Times New Roman"/>
        <family val="1"/>
      </rPr>
      <t xml:space="preserve">     </t>
    </r>
    <r>
      <rPr>
        <sz val="10"/>
        <color theme="1"/>
        <rFont val="Arial"/>
        <family val="2"/>
        <charset val="1"/>
      </rPr>
      <t>Håndtering af lækager på maskiner</t>
    </r>
  </si>
  <si>
    <r>
      <t>5.</t>
    </r>
    <r>
      <rPr>
        <sz val="10"/>
        <color theme="1"/>
        <rFont val="Times New Roman"/>
        <family val="1"/>
      </rPr>
      <t xml:space="preserve">     </t>
    </r>
    <r>
      <rPr>
        <sz val="10"/>
        <color theme="1"/>
        <rFont val="Arial"/>
        <family val="2"/>
        <charset val="1"/>
      </rPr>
      <t>Driftstekniske metodevalg og deres betydning for brændstofforbrug</t>
    </r>
  </si>
  <si>
    <r>
      <t>d)</t>
    </r>
    <r>
      <rPr>
        <sz val="10"/>
        <color theme="1"/>
        <rFont val="Times New Roman"/>
        <family val="1"/>
      </rPr>
      <t xml:space="preserve">    </t>
    </r>
    <r>
      <rPr>
        <sz val="10"/>
        <color theme="1"/>
        <rFont val="Arial"/>
        <family val="2"/>
        <charset val="1"/>
      </rPr>
      <t>Viden om skovdriftens håndtering af naturværdier, vildt, friluftsliv, kulturhistorie og andre interesser, herunder:</t>
    </r>
  </si>
  <si>
    <r>
      <t>1.</t>
    </r>
    <r>
      <rPr>
        <sz val="10"/>
        <color theme="1"/>
        <rFont val="Times New Roman"/>
        <family val="1"/>
      </rPr>
      <t xml:space="preserve">     </t>
    </r>
    <r>
      <rPr>
        <sz val="10"/>
        <color theme="1"/>
        <rFont val="Arial"/>
        <family val="2"/>
        <charset val="1"/>
      </rPr>
      <t>Viden om naturværdier/nøglebiotoper</t>
    </r>
  </si>
  <si>
    <r>
      <t>2.</t>
    </r>
    <r>
      <rPr>
        <sz val="10"/>
        <color theme="1"/>
        <rFont val="Times New Roman"/>
        <family val="1"/>
      </rPr>
      <t xml:space="preserve">     </t>
    </r>
    <r>
      <rPr>
        <sz val="10"/>
        <color theme="1"/>
        <rFont val="Arial"/>
        <family val="2"/>
        <charset val="1"/>
      </rPr>
      <t>Beskyttelse af sårbare områder</t>
    </r>
  </si>
  <si>
    <r>
      <t>3.</t>
    </r>
    <r>
      <rPr>
        <sz val="10"/>
        <color theme="1"/>
        <rFont val="Times New Roman"/>
        <family val="1"/>
      </rPr>
      <t xml:space="preserve">     </t>
    </r>
    <r>
      <rPr>
        <sz val="10"/>
        <color theme="1"/>
        <rFont val="Arial"/>
        <family val="2"/>
        <charset val="1"/>
      </rPr>
      <t>Hensyn til skovens hydrologi</t>
    </r>
  </si>
  <si>
    <r>
      <t>4.</t>
    </r>
    <r>
      <rPr>
        <sz val="10"/>
        <color theme="1"/>
        <rFont val="Times New Roman"/>
        <family val="1"/>
      </rPr>
      <t xml:space="preserve">     </t>
    </r>
    <r>
      <rPr>
        <sz val="10"/>
        <color theme="1"/>
        <rFont val="Arial"/>
        <family val="2"/>
        <charset val="1"/>
      </rPr>
      <t>Hensyn til fortidsminder og kulturspor</t>
    </r>
  </si>
  <si>
    <r>
      <t>5.</t>
    </r>
    <r>
      <rPr>
        <sz val="10"/>
        <color theme="1"/>
        <rFont val="Times New Roman"/>
        <family val="1"/>
      </rPr>
      <t xml:space="preserve">     </t>
    </r>
    <r>
      <rPr>
        <sz val="10"/>
        <color theme="1"/>
        <rFont val="Arial"/>
        <family val="2"/>
        <charset val="1"/>
      </rPr>
      <t>Hensyn til publikum og friluftsliv</t>
    </r>
  </si>
  <si>
    <r>
      <t>·</t>
    </r>
    <r>
      <rPr>
        <sz val="10"/>
        <color theme="1"/>
        <rFont val="Times New Roman"/>
        <family val="1"/>
      </rPr>
      <t xml:space="preserve">         </t>
    </r>
    <r>
      <rPr>
        <sz val="10"/>
        <color theme="1"/>
        <rFont val="Arial"/>
        <family val="2"/>
        <charset val="1"/>
      </rPr>
      <t>Hydrauliske olier, der mindst opfylder de krav, der gælder for miljøtilpasset hydraulikolie i henhold til ISO 15380</t>
    </r>
  </si>
  <si>
    <r>
      <t>·</t>
    </r>
    <r>
      <rPr>
        <sz val="10"/>
        <color theme="1"/>
        <rFont val="Times New Roman"/>
        <family val="1"/>
      </rPr>
      <t xml:space="preserve">         </t>
    </r>
    <r>
      <rPr>
        <sz val="10"/>
        <color theme="1"/>
        <rFont val="Arial"/>
        <family val="2"/>
        <charset val="1"/>
      </rPr>
      <t>Alkylatbenzin, der opfylder svensk standard SS 15 54 61 eller produkter med et højeste indhold af aromater på 0,5 vol. %, benzen på 0,09 vol % og oliefiner på 0,5 vol %.</t>
    </r>
  </si>
  <si>
    <r>
      <t>·</t>
    </r>
    <r>
      <rPr>
        <sz val="10"/>
        <color theme="1"/>
        <rFont val="Times New Roman"/>
        <family val="1"/>
      </rPr>
      <t xml:space="preserve">         </t>
    </r>
    <r>
      <rPr>
        <sz val="10"/>
        <color theme="1"/>
        <rFont val="Arial"/>
        <family val="2"/>
        <charset val="1"/>
      </rPr>
      <t>Til savkædesmøring: Vegetabilsk savkædeolie eller anden miljømæssigt godkendt savkædeolie eller fedt til savkædesmøring i henhold til SS 15 54 70, den europæisk Miljøstandard Eco Label eller den tyske standard Blauer Engel</t>
    </r>
  </si>
  <si>
    <r>
      <t>·</t>
    </r>
    <r>
      <rPr>
        <sz val="10"/>
        <color rgb="FF000000"/>
        <rFont val="Times New Roman"/>
        <family val="1"/>
      </rPr>
      <t xml:space="preserve">         </t>
    </r>
    <r>
      <rPr>
        <sz val="10"/>
        <color theme="1"/>
        <rFont val="Arial"/>
        <family val="2"/>
        <charset val="1"/>
      </rPr>
      <t>Biler og visse hjælpetraktorer ældre end årg. 1990, som kører mindre end 300 ydetimer pr. år.</t>
    </r>
  </si>
  <si>
    <r>
      <t>·</t>
    </r>
    <r>
      <rPr>
        <sz val="10"/>
        <color rgb="FF000000"/>
        <rFont val="Times New Roman"/>
        <family val="1"/>
      </rPr>
      <t xml:space="preserve">         </t>
    </r>
    <r>
      <rPr>
        <sz val="10"/>
        <color theme="1"/>
        <rFont val="Arial"/>
        <family val="2"/>
        <charset val="1"/>
      </rPr>
      <t>Entreprenørmaskiner, vognmænd og "småkørere", der udfører opgaver på skovvej, hovedspor og pladser og som kører mindre end 300 ydetimer per år per skovarealer.</t>
    </r>
  </si>
  <si>
    <r>
      <t>a)</t>
    </r>
    <r>
      <rPr>
        <sz val="10"/>
        <color theme="1"/>
        <rFont val="Times New Roman"/>
        <family val="1"/>
      </rPr>
      <t xml:space="preserve">    </t>
    </r>
    <r>
      <rPr>
        <sz val="10"/>
        <color theme="1"/>
        <rFont val="Arial"/>
        <family val="2"/>
        <charset val="1"/>
      </rPr>
      <t>Der er markeret en tur i skoven, der giver mulighed for at opleve nogle af skovens særlige natur- eller landskabelige værdier</t>
    </r>
  </si>
  <si>
    <r>
      <t>b)</t>
    </r>
    <r>
      <rPr>
        <sz val="10"/>
        <color theme="1"/>
        <rFont val="Times New Roman"/>
        <family val="1"/>
      </rPr>
      <t xml:space="preserve">    </t>
    </r>
    <r>
      <rPr>
        <sz val="10"/>
        <color theme="1"/>
        <rFont val="Arial"/>
        <family val="2"/>
        <charset val="1"/>
      </rPr>
      <t>Der er etableret faciliteter som fx bord og bænk eller lignende i skoven, hvor der kan gøres ophold, og medbragt mad og drikke kan nydes</t>
    </r>
  </si>
  <si>
    <r>
      <t>c)</t>
    </r>
    <r>
      <rPr>
        <sz val="10"/>
        <color theme="1"/>
        <rFont val="Times New Roman"/>
        <family val="1"/>
      </rPr>
      <t xml:space="preserve">     </t>
    </r>
    <r>
      <rPr>
        <sz val="10"/>
        <color theme="1"/>
        <rFont val="Arial"/>
        <family val="2"/>
        <charset val="1"/>
      </rPr>
      <t>Der er etableret en bålplads eller lignende facilitet, der giver mulighed for at gøre ophold og lave bål under sikre forhold</t>
    </r>
  </si>
  <si>
    <r>
      <t>d)</t>
    </r>
    <r>
      <rPr>
        <sz val="10"/>
        <color theme="1"/>
        <rFont val="Times New Roman"/>
        <family val="1"/>
      </rPr>
      <t xml:space="preserve">    </t>
    </r>
    <r>
      <rPr>
        <sz val="10"/>
        <color theme="1"/>
        <rFont val="Arial"/>
        <family val="2"/>
        <charset val="1"/>
      </rPr>
      <t>Der er etableret en lokalitet eller facilitet, hvor der kan overnattes for eksempel i medbragt telt</t>
    </r>
  </si>
  <si>
    <r>
      <t>e)</t>
    </r>
    <r>
      <rPr>
        <sz val="10"/>
        <color theme="1"/>
        <rFont val="Times New Roman"/>
        <family val="1"/>
      </rPr>
      <t xml:space="preserve">    </t>
    </r>
    <r>
      <rPr>
        <sz val="10"/>
        <color theme="1"/>
        <rFont val="Arial"/>
        <family val="2"/>
        <charset val="1"/>
      </rPr>
      <t>Fladefærdsel er tilladt – eventuelt i et nærmere afgrænset område af skoven</t>
    </r>
  </si>
  <si>
    <r>
      <t>f)</t>
    </r>
    <r>
      <rPr>
        <sz val="10"/>
        <color theme="1"/>
        <rFont val="Times New Roman"/>
        <family val="1"/>
      </rPr>
      <t xml:space="preserve">      </t>
    </r>
    <r>
      <rPr>
        <sz val="10"/>
        <color theme="1"/>
        <rFont val="Arial"/>
        <family val="2"/>
        <charset val="1"/>
      </rPr>
      <t>Færdsel efter solnedgang er tilladt – eventuelt i et nærmere afgrænset område af skoven. Gode muligheder for friluftsliv og naturoplevelser kan med fordel planlægges og etableres i dialog og samarbejde med lokale friluftsforeninger, der kan hjælpe med viden og eventuelle ressourcer.</t>
    </r>
  </si>
  <si>
    <r>
      <t>·</t>
    </r>
    <r>
      <rPr>
        <sz val="10"/>
        <color theme="1"/>
        <rFont val="Times New Roman"/>
        <family val="1"/>
      </rPr>
      <t xml:space="preserve">       </t>
    </r>
    <r>
      <rPr>
        <sz val="10"/>
        <color theme="1"/>
        <rFont val="Arial"/>
        <family val="2"/>
        <charset val="1"/>
      </rPr>
      <t>Kongeørn</t>
    </r>
  </si>
  <si>
    <r>
      <t>·</t>
    </r>
    <r>
      <rPr>
        <sz val="10"/>
        <color theme="1"/>
        <rFont val="Times New Roman"/>
        <family val="1"/>
      </rPr>
      <t xml:space="preserve">       </t>
    </r>
    <r>
      <rPr>
        <sz val="10"/>
        <color theme="1"/>
        <rFont val="Arial"/>
        <family val="2"/>
        <charset val="1"/>
      </rPr>
      <t>Fiskeørn</t>
    </r>
  </si>
  <si>
    <r>
      <t>·</t>
    </r>
    <r>
      <rPr>
        <sz val="10"/>
        <color rgb="FF000000"/>
        <rFont val="Times New Roman"/>
        <family val="1"/>
      </rPr>
      <t xml:space="preserve">       </t>
    </r>
    <r>
      <rPr>
        <sz val="10"/>
        <color rgb="FF000000"/>
        <rFont val="Arial"/>
        <family val="2"/>
      </rPr>
      <t>Perleugle</t>
    </r>
  </si>
  <si>
    <r>
      <t>·</t>
    </r>
    <r>
      <rPr>
        <sz val="10"/>
        <color theme="1"/>
        <rFont val="Times New Roman"/>
        <family val="1"/>
      </rPr>
      <t xml:space="preserve">       </t>
    </r>
    <r>
      <rPr>
        <sz val="10"/>
        <color theme="1"/>
        <rFont val="Arial"/>
        <family val="2"/>
        <charset val="1"/>
      </rPr>
      <t>Lærkefalk</t>
    </r>
  </si>
  <si>
    <r>
      <t>·</t>
    </r>
    <r>
      <rPr>
        <sz val="10"/>
        <color theme="1"/>
        <rFont val="Times New Roman"/>
        <family val="1"/>
      </rPr>
      <t xml:space="preserve">       </t>
    </r>
    <r>
      <rPr>
        <sz val="10"/>
        <color theme="1"/>
        <rFont val="Arial"/>
        <family val="2"/>
        <charset val="1"/>
      </rPr>
      <t>Stor Hornugle</t>
    </r>
  </si>
  <si>
    <r>
      <t>·</t>
    </r>
    <r>
      <rPr>
        <sz val="10"/>
        <color theme="1"/>
        <rFont val="Times New Roman"/>
        <family val="1"/>
      </rPr>
      <t xml:space="preserve">       </t>
    </r>
    <r>
      <rPr>
        <sz val="10"/>
        <color theme="1"/>
        <rFont val="Arial"/>
        <family val="2"/>
        <charset val="1"/>
      </rPr>
      <t>Havørn</t>
    </r>
  </si>
  <si>
    <t xml:space="preserve">a) Objective of forest management
</t>
  </si>
  <si>
    <t xml:space="preserve">
b) Allocation of responsibilities and described procedures for creating and updating all documents and records required pursuant to this standard so that: They can be found, They are reviewed periodically and updated by a person designated for the purpose, if necessary., The current version of relevant documents is available in all locations where operations essential to the functioning of the system are performed. Obsolete documents are promptly removed from all points of issue and points of use and otherwise secured to prevent accidental use</t>
  </si>
  <si>
    <t xml:space="preserve">
c) A described procedure for the forest owner’s annual evaluation of forest management in relation to the objective and policy defined, including descriptions of any observed non-conformaties from the Forest Management Standard and the results of any corrective action. 
</t>
  </si>
  <si>
    <t xml:space="preserve">
d) A summary or the entire management plan shall be made publicly available upon request. Confidential business information is exempt from the disclosure requirement, as is information on specific cultural or natural values that need protection.</t>
  </si>
  <si>
    <t xml:space="preserve">Inspection of forest management maps and IT based management system for all visited group members confirm that maps and management systems include the required information. Maps reviewed, and available at the "Skovportal". Reviewed at site 1-9. 
Documents: 
"Skovkort"
"Nøglebiotoper"
</t>
  </si>
  <si>
    <t xml:space="preserve">Records and registration of nature values present for all visited group members. Maps reviewed, and available at the "Skovportal". 
Documents: 
"Skovkort"
"Nøglebiotoper"
Reviewed at site 1-9.
</t>
  </si>
  <si>
    <t xml:space="preserve">During field visits to all group members: 
Signage next to all entries to the forests with clearly stating contact details. Verified by field inspections at all group members visited. </t>
  </si>
  <si>
    <t xml:space="preserve">RA 2025: During field visits to all group members: 
Signage next to all entries to the forests with clearly stating contact details. Verified by field inspections at all group members visited. </t>
  </si>
  <si>
    <t xml:space="preserve">S4 2024: The group manager has implemented work-flow system which secures that each new member is controlled before inclusion to the group. However for one new member visisted some potential non-conformities had been detected at the internal control. Raised to minor. 
RA 2025: Audit reports from accepting new group members reviewed and found to clearly show that all requirements were checked and that all relevant information on requirements of the standards were provided to the new group members. </t>
  </si>
  <si>
    <t>Lystrup Gods</t>
  </si>
  <si>
    <t>Joachim Greve Moltke</t>
  </si>
  <si>
    <t>4</t>
  </si>
  <si>
    <t>Skovlunde Plantage &amp; Bøgelund Banke</t>
  </si>
  <si>
    <t>Sanderumgaard</t>
  </si>
  <si>
    <t>Fyn</t>
  </si>
  <si>
    <t>Georg Vind</t>
  </si>
  <si>
    <t>Gl. Wiffertsholm</t>
  </si>
  <si>
    <t>Hostrup Præstegårdsplantage</t>
  </si>
  <si>
    <t>Flemming Lindegaard</t>
  </si>
  <si>
    <t>Hostrup Menighedsråd</t>
  </si>
  <si>
    <t>Bolund Plantage og Enggårdens Skov</t>
  </si>
  <si>
    <t>Jensgård ApS</t>
  </si>
  <si>
    <t>I/S Sir Lyngbjerg</t>
  </si>
  <si>
    <t>Kirkebakke Skov</t>
  </si>
  <si>
    <t>Skovdrift Arnbjerg Gaard</t>
  </si>
  <si>
    <t>Øster Egesborg Pastoratskov</t>
  </si>
  <si>
    <t>Rohden Gods</t>
  </si>
  <si>
    <t>Grønning Sande Skov</t>
  </si>
  <si>
    <t>Gyllingnæs</t>
  </si>
  <si>
    <t>Bjerlev Krone</t>
  </si>
  <si>
    <t>Jørgen Knap</t>
  </si>
  <si>
    <t>Sanni Fisker Staaling</t>
  </si>
  <si>
    <t>Øster Egesborg Pastorat</t>
  </si>
  <si>
    <t>Anders Kirk Johansen</t>
  </si>
  <si>
    <t>Johannes Jensen</t>
  </si>
  <si>
    <t>Gyllingnæs A/S</t>
  </si>
  <si>
    <t>Sparekassen Kronjylland</t>
  </si>
  <si>
    <t>Kirkebakke skov</t>
  </si>
  <si>
    <t>2025</t>
  </si>
  <si>
    <t>2023; 2025</t>
  </si>
  <si>
    <t>2022; 2025</t>
  </si>
  <si>
    <t>2020; 2021, 2022, 2023, 2024; 2025</t>
  </si>
  <si>
    <t>2019, 2021, 2023, 2025</t>
  </si>
  <si>
    <t>5 visits/interviews were held in person during audit</t>
  </si>
  <si>
    <t>65 consultees were contacted</t>
  </si>
  <si>
    <t>65 interessenter kontaktet</t>
  </si>
  <si>
    <t>Consultation was carried out on 05/05/2025</t>
  </si>
  <si>
    <t>Konsultationen blev gennemført 05/05/2025</t>
  </si>
  <si>
    <t>I/R</t>
  </si>
  <si>
    <t>5 besøg/interviews blev afholdt in persona under auditten.</t>
  </si>
  <si>
    <t xml:space="preserve">2) Jeppe Aaquist, Auditor hos WSP Danmark. B.Sc. Skov- og Landskabsingeniør fra Københavns universitet (Skovskolen) og M. Sc. forest- and nature management fra Købehavns universitet (KU) og Georg-August-Universität, Göttingen. Mere end 5 års erhvervserfaring fra, grøndrift og rådgiving inden for skovbrug og træindustrien med fokus ledelse, kommunikation og FSC/PEFC FM og COC certificering. Jeppe har erfaring med certificering i Danmark og Norge </t>
  </si>
  <si>
    <t>1) Michael Koldsø, Auditor hos WSP Danmark B.Sc. Skov- og Landskabsingeniør fra Københavns universitet (Skovskolen).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Sverige, Letland, Polen og Georgien. Michael er også ISCC-revisor.</t>
  </si>
  <si>
    <t xml:space="preserve">Jess Jørgensen, Auditor hos WSP Danmark. M.Sc. i skovbrug med fokus på skov- og naturressourceforvaltning, skov- og naturpolitik, planlægning, økonomi, jura og skovøkologi. Jess har opbygget en solid erfaring med forskellige forvaltnings- og forvaltningssystemer i mere end 15 år. En central del af Jess' arbejde har været forbindelsen mellem system- og regelviden i samspil med data om dansk natur og skovforvaltning. Jess har solid erfaring fra offentlig forvaltning i Danmark, og har for nylig kombineret dette med konkret erfaring med dansk skovforvaltning. Jess har erfaring med certificering i Danmark og Sverige. </t>
  </si>
  <si>
    <t xml:space="preserve">2) Jeppe Aaquist, Auditor (trainee) at WSP Denmark. B.Sc. in Forestry and Landscape Engineering from the University of Copenhagen (The Forestry School) and M. Sc. in Forest and Nature Management from the University of Copenhagen (KU) and Georg-August University, Göttingen. More than 5 years of professional experience in green management and consulting within forestry and the timber industry, focusing on management, communication, and FSC/PEFC FM and COC certification. Jeppe has experience with certification in Denmark and Norway. </t>
  </si>
  <si>
    <t xml:space="preserve">1) Michael Koldsø, Auditor, TL,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Sweden, Latvia, Polen and Georgia. He is also ISCC auditor.   </t>
  </si>
  <si>
    <t>3) Jess Jørgensen, Auditor (trainee) at WSP Denmark. M.Sc. Forestry with a focus on forest and natural resource management, forest and nature policy, planning, economics, law and forest ecology. Jess has built up a solid experience of various administration and management systems for more than 15 years. A central part of Jess's work has been the connection between system and rule knowledge in interaction with data on Danish nature and forest management. Jess has solid experience from public administration in Denmark, and has recently combined this with concrete experience of Danish forest management. Jess has certification experience from auditing in Denmark and Sweden.</t>
  </si>
  <si>
    <t>No conversion.</t>
  </si>
  <si>
    <t xml:space="preserve">g) These records relate to maps of forests that are naturally of particular value and areas with high natural preservation value:
- Designated biodiversity areas, including undisturbed forest 
- Registered conservation areas, as well as areas compliant with Article 3 of the Nature Conservation Act, and possibly mapped Natura 2000 habitats registered with the authorities.
- Other natural values (key habitats)
- Possibly areas with native species that must not be converted to non-native species (see 1.11)
</t>
  </si>
  <si>
    <t xml:space="preserve">h) The records also relate to maps of:
- Any areas with drinking water interests designated by the municipality
- Historic sites and cultural relics registered with the authorities
- Forest access (roads and major paths) as well as special facilities for recreational activities (such as fire pits, basic campsites, forest playgrounds, scenic views, parking areas, etc.)
- Areas allocated to intensive management systems.
</t>
  </si>
  <si>
    <t xml:space="preserve">i) A maintenance plan for biodiversity areas that includes as a minimum: - The purpose of the designated area, - Timescale, - Protection concerns, - Necessary maintenance measures.
</t>
  </si>
  <si>
    <t xml:space="preserve">j) Guidelines for the promotion of recreational activities in the forest and areas of special recreational value (see 4.2) 
</t>
  </si>
  <si>
    <t xml:space="preserve">k) Guidelines, where applicable, for the utilisation of other forest products (see 1.4) 
</t>
  </si>
  <si>
    <t xml:space="preserve">l) Identification of relevant stakeholders and their needs and expectations in relation to the forest
</t>
  </si>
  <si>
    <t>l) Identifikation af relevante interessenter og deres berettigede behov og forventninger i forhold til skovbruget.</t>
  </si>
  <si>
    <t>N/A. All forests are covered by the certification.
The group manager is COC certified and this is subject to separate PEFC COC report.</t>
  </si>
  <si>
    <t xml:space="preserve">Dalgas is a registered limited company with a daily administration. </t>
  </si>
  <si>
    <t xml:space="preserve">The group leader has conducted annual review of internal audit reports and checks. Annual review has been signed by the management of Dalgas. Annual review and routines for conducting annual reviews inspected. Annual review of internal audit reports and web-based portal performed by the management of the group leader inspected. System inspected. </t>
  </si>
  <si>
    <t>Dalgas</t>
  </si>
  <si>
    <t xml:space="preserve">During the audit, it was observed that when group members are accepted, they are introduced to all requirements and in cases of identification of non-compliances or observations these are addressed by the group manager. 
Documentation: Evaluation report for new group members. </t>
  </si>
  <si>
    <t>The group manager should consider how to secure that the group members put op appropriate signage at the main access routes to the forest, indicating how to get in touch with the forest, e.g. phone number, email address, website address or QR code. The contact shall provide easy access to information on access rules and access routes, existing 
roads and paths, as well as any special recreational facilities, as recorded in continuation of I.4.1.1.</t>
  </si>
  <si>
    <t>The group leader should consider how to ensure that signs are erected at the primary access roads to the forest. The signs must have an indication of how you can come into contact with the forest, for example telephone number, email address, a website address or QR code. The contact must provide easy access to information about access rules and about access roads, existing roads and paths as well possibly special facilities for outdoor life, as registered in continuation of I.4.1.1.</t>
  </si>
  <si>
    <t>Site 7:  Opening meeting with forest manager/owner. Interviews, checklist, document and map review. Site visits: The forest was established with the primary objective of protecting groundwater. It remains a young forest where no harvesting activities are currently taking place. The eastern half of the forest was inspected during the audit, and it can be confirmed that the establishment of the stands has been successfully carried out in accordance with the management plan and forest maps. In the northern corner of the forest, infrastructure has been installed in the form of a gas pipeline. This activity has been completed with all necessary approvals in place, and the forest has been successfully restored following the installation of the pipeline.</t>
  </si>
  <si>
    <t>16.06.2025 Opening meeting</t>
  </si>
  <si>
    <t>16.06.2025: Review of documentation &amp; Group systems, staff interviews</t>
  </si>
  <si>
    <t>16.06.2025 Åbningsmøde</t>
  </si>
  <si>
    <t>16.06.2025: gennemgang af dokumentation og gruppe styringssystem, medarbejder interviews</t>
  </si>
  <si>
    <t>20.06.2025 Digital management system and document review, staff interview</t>
  </si>
  <si>
    <t>20.06.2025 Digital gennemgang af styringsystem og dokumentation, medarbejder interview</t>
  </si>
  <si>
    <t>27.06.2025 afslutningsmøde</t>
  </si>
  <si>
    <t>27.06.2025 Closing meeting</t>
  </si>
  <si>
    <t xml:space="preserve">23.06.2025: Site visit Group member; Gjellerup </t>
  </si>
  <si>
    <t>23.06.2025: Besøg gruppemedlem; Gjellerup</t>
  </si>
  <si>
    <t>23.06.2025: Site visit Group member; Idomlund Østerskov</t>
  </si>
  <si>
    <t>23.06.2025: Besøg gruppemedlem; Idomlund Østerskov</t>
  </si>
  <si>
    <t>24.06.2025: Site visit Group member; Svanneke Bjerge</t>
  </si>
  <si>
    <t>24.06.2025: Besøg gruppemedlem; Svanneke Bjerge</t>
  </si>
  <si>
    <t>25.06.2025: Besøg gruppemedlem; Kirkebakke skov</t>
  </si>
  <si>
    <t>25.06.2025: Site visit Group member; Kirkebakke Skog</t>
  </si>
  <si>
    <t>25.06.2025: Site vist Group member; AVJN Toft Skov</t>
  </si>
  <si>
    <t>25.06.2025: Besøg gruppemedlem; AVJN Toft Skov</t>
  </si>
  <si>
    <t>25.06.2025: Site vist Group member; Holckenhavn</t>
  </si>
  <si>
    <t>27.06.2025: Review of documentation &amp; Group systems, staff interviews</t>
  </si>
  <si>
    <t>27.06.2025: gennemgang af dokumentation og gruppe styringssystem, medarbejder interviews</t>
  </si>
  <si>
    <t>25.06.2025 Site visit Group member; Brylle Vandskov</t>
  </si>
  <si>
    <t>25.06.2025: Besøg gruppemedlem; Holckenhavn</t>
  </si>
  <si>
    <t>25.06.2025 Besøg gruppemedlem; Brylle Vandskov</t>
  </si>
  <si>
    <t>26.06.2025 Site visit Group member; aarhus Kommunes skove</t>
  </si>
  <si>
    <t>26.06.2025 Besøg gruppemedlem; aarhus Kommunes skove</t>
  </si>
  <si>
    <t>26.06.2025 Besøg gruppemedlem; Gjessinggaard Gods</t>
  </si>
  <si>
    <t>26.06.2025 Site visit Group member; Gjessinggaard Gods</t>
  </si>
  <si>
    <t xml:space="preserve">Skov 1: Åbningsmøde med forvaltere/ejer. Interview, checkliste, dokument og kort gennemgang. Feltbesøg: 
Afd: 43a, afdrift af rødgran, 28a gentilplantning efter jordbearbejdning, rilleoplægning, 24a selvforyngelse af Tsuga, 3a hede med fortidsminder, gravhøje og 9d lille areal med forsøgt plantning af kastanje. </t>
  </si>
  <si>
    <t xml:space="preserve">Skov 2: Åbningsmøde med forvaltere/ejer. Interview, checkliste, dokument og kort gennemgang. Feltbesøg: 
En lille skov hvor 71% af arealet er ubevokset, mens de 29% med skovbevoksning består af 95% med ung skov under 10 år. Afd: 20 a og b, blandingsbevoksning af lærk og sitkagran. Afd 21a hedeareal og grænsen til det bevoksede skovareal. </t>
  </si>
  <si>
    <t xml:space="preserve">Skov 3: Åbningsmøde med forvaltere/ejer. Interview, checkliste, dokument og ES 1.3, ES1.5, ES1.7 gennemgang. Feltbesøg: 
ES korridorer for biodiversitet, afd. med tynning, afd. med opvækst af bregne, afd. med kerneområder og korridorer for ES biodiversitet, områder udlagt som biodiversitetsarealer, område med skærm, område med store gamle træer og håndtering af risikotræer. </t>
  </si>
  <si>
    <r>
      <t>Skov 7: Åbningsmøde med forvaltere/ejer. Interview, checkliste, dokument og kort gennemgang. Feltbesøg:</t>
    </r>
    <r>
      <rPr>
        <sz val="10"/>
        <color rgb="FFFF0000"/>
        <rFont val="Calibri"/>
        <family val="2"/>
        <scheme val="minor"/>
      </rPr>
      <t xml:space="preserve"> 
</t>
    </r>
    <r>
      <rPr>
        <sz val="10"/>
        <rFont val="Calibri"/>
        <family val="2"/>
        <scheme val="minor"/>
      </rPr>
      <t xml:space="preserve">Skoven er etableret med det ene formål at beskytte grundvandet. Det er fortsat en ung skov hvor det endnu ikke gennemføres skovningsaktiviteter. Den østlige halvdel af skoven blev besigtiget under auditten, og det kan bekræftes at etableringen af bevoksningerne er lykkedes i overensstemmelse med planen og skovkortet. I det nordlige hjørne af skoven, er der lagt et infrastruktur ind i form af en gasrørledning. Aktiviten er gennemført og alle godkendelser er på plads, skoven er genetableret efter anlæggelsen af rørledningen. </t>
    </r>
  </si>
  <si>
    <r>
      <t xml:space="preserve">Skov 8: Åbningsmøde med forvaltere/ejer. Interview, checkliste, dokument og kort gennemgang. Feltbesøg: </t>
    </r>
    <r>
      <rPr>
        <sz val="10"/>
        <color rgb="FFFF0000"/>
        <rFont val="Calibri"/>
        <family val="2"/>
        <scheme val="minor"/>
      </rPr>
      <t xml:space="preserve">
</t>
    </r>
    <r>
      <rPr>
        <sz val="10"/>
        <rFont val="Calibri"/>
        <family val="2"/>
        <scheme val="minor"/>
      </rPr>
      <t xml:space="preserve">Skoven er udlagt som Natura2000 område. Afd.: 133b tynding i mellemaldrende bøg med mange fortidsminder på arealet, 133i yngre eg (40 år) hvor andre træarter er skåret ned af hensyn til egebevoksningen i kombination med at pleje og fjerne opvækst på gravhøje, 129q tyndning i yngre bøg, 132a gamle bøgetræer (200 år), ingen aktiviteter de store træer bevares til naturligt henfald, 135g mellemaldrende bøg forsøg med forskellige hugstteknikker til at skabe dødt ved. </t>
    </r>
  </si>
  <si>
    <t>Site 8: Opening meeting with forest manager/owner. Interviews, checklist, document and map review. Site visits: The forest is part of a Natura 2000 site. Compartment 133b: Thinning operations in a mid-rotation beech stand containing numerous archaeological features.
133i: Young oak stand (approx. 40 years old) where competing tree species have been removed to favor oak growth, combined with maintenance work to clear vegetation around ancient burial mounds.
129q: Thinning in a young beech stand.
132a: Old beech trees (approx. 200 years old); no active management planned, as the large trees are to be retained for natural decay.
135g: Mid-rotation beech stand used for experimental thinning techniques aimed at creating deadwood habitat.</t>
  </si>
  <si>
    <t xml:space="preserve">Skov 9: Åbningsmøde med forvaltere/ejer. Interview, checkliste, dokument og kort gennemgang. Feltbesøg: Afd.: 3b ny kultur med sitkagran, 3g mellemaldrende noblisbevoksning hvor der er lavet skovtyndning, 9m ældre eg udrensning af undervækst, 11a åbent engareal med §3 beskyttet natur, 30b yngre bevoksning af douglas og grandis grænsende til 30a vildtager. </t>
  </si>
  <si>
    <t>Skov 6: Åbningsmøde med forvaltere/ejer. Interview, checkliste, dokument og kort gennemgang. Feltbesøg: Afd.: 1a ældre bøgeskov med fugtige områder, 12a gammel bøgeskov hvor selvforyndelse er begyndt uden hegning, 12d en ny kultur af grandis, 6 år gammel, 23a gammel bøg hvor der er lysstillet til selvforyngelse med hegning, 11e+d ældre juletræsbevoksning, hvor høst af juletræer er ophørt, 37b ubevokset engareal</t>
  </si>
  <si>
    <t>Site 6:  Opening meeting with forest manager/owner. Interviews, checklist, document and map review. Site visits: Compartment 1a: Mature beech forest with moist ground conditions.
12a: Old beech stand with ongoing natural regeneration, unprotected by fencing.
12d: Young grand fir (Abies grandis) plantation, 6 years old.
23a: Old beech with canopy opening to encourage natural regeneration, fenced for protection.
11e + 11d: Former Christmas tree plantation where harvesting has ceased.
37b: Unstocked meadow area.</t>
  </si>
  <si>
    <t>Site 3: Opening meeting with forest manager/owner. Interviews, checklist, document and map review. Site visits: ES corridors for the conservation area network, compartments with thinning, compartment overgrown by ferns, compartments with key areas of the conservation area network, key biotopes and corridors for ES biodiversity, areas designated as biodiversity areas, compartment with shelter tree harvest and maintenance of seed trees, areas with large old trees, along road, and handling of risk trees.</t>
  </si>
  <si>
    <t>Skov 4: Åbningsmøde med forvaltere/ejer. Interview, checkliste, dokument og kort gennemgang. Feltbesøg:  
En lille skov hvor 5% af arealet er ubevokset, mens de 78% med skovbevoksning består afen forholdvis jævn aldersklasse fordeling dog med 2 pukler på 10-20 år og 40-50 år.
 Afd: 4 a.hugst moden rødgran. Afd 8j gammelt bæg udpejet som nøglebiotop.</t>
  </si>
  <si>
    <t>Forest 4: Opening meeting with managers/owners. Interview, checklist, document and short review. Field visit: 
A small forest where 5% of the area is bare, while the 78% with forest growth consists of a relatively even age class distribution, however with 2 humps of 10-20 years and 40-50 years.
Section: 4 a. felled mature red spruce. Section 8j old beech designated as key biotope.</t>
  </si>
  <si>
    <t>Skov 5: : Åbningsmøde med forvaltere/ejer. Interview, checkliste, dokument og kort gennemgang. Feltbesøg: afdrift af hugstmoden og bille angrebet sitka i den sydlige del af skoven. Områder afsat som biodiversitetsarealer.</t>
  </si>
  <si>
    <t>Site 5:  Opening meeting with managers/owners. Interview, checklist, document and short review. Field visit: Final fellings of mature and beetle infested Sitka in the southern part of the forest, areas designated as biodiversity areas.</t>
  </si>
  <si>
    <t>Marie-Christine Fléchard</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</si>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</sst>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809]dd\ mmmm\ yyyy;@"/>
    <numFmt numFmtId="165" formatCode="0.0"/>
  </numFmts>
  <fonts count="141">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sz val="14"/>
      <name val="Arial"/>
      <family val="2"/>
    </font>
    <font>
      <b/>
      <sz val="8"/>
      <name val="Arial"/>
      <family val="2"/>
    </font>
    <font>
      <i/>
      <sz val="10"/>
      <name val="Arial"/>
      <family val="2"/>
    </font>
    <font>
      <b/>
      <sz val="15"/>
      <name val="Arial"/>
      <family val="2"/>
    </font>
    <font>
      <sz val="10"/>
      <color rgb="FFFF0000"/>
      <name val="Arial"/>
      <family val="2"/>
    </font>
    <font>
      <b/>
      <sz val="10"/>
      <color rgb="FFFF0000"/>
      <name val="Arial"/>
      <family val="2"/>
    </font>
    <font>
      <sz val="10"/>
      <name val="Calibri"/>
      <family val="2"/>
      <scheme val="minor"/>
    </font>
    <font>
      <b/>
      <sz val="10"/>
      <name val="Calibri"/>
      <family val="2"/>
      <scheme val="minor"/>
    </font>
    <font>
      <i/>
      <sz val="10"/>
      <name val="Calibri"/>
      <family val="2"/>
      <scheme val="minor"/>
    </font>
    <font>
      <b/>
      <sz val="14"/>
      <name val="Arial"/>
      <family val="2"/>
    </font>
    <font>
      <b/>
      <sz val="10"/>
      <name val="Calibri"/>
      <family val="2"/>
    </font>
    <font>
      <sz val="8"/>
      <color theme="0" tint="-0.499984740745262"/>
      <name val="Arial"/>
      <family val="2"/>
    </font>
    <font>
      <b/>
      <sz val="8"/>
      <color theme="0" tint="-0.499984740745262"/>
      <name val="Arial"/>
      <family val="2"/>
    </font>
    <font>
      <sz val="14"/>
      <color theme="1"/>
      <name val="Calibri"/>
      <family val="2"/>
      <scheme val="minor"/>
    </font>
    <font>
      <b/>
      <sz val="14"/>
      <name val="Calibri"/>
      <family val="2"/>
      <scheme val="minor"/>
    </font>
    <font>
      <b/>
      <sz val="10"/>
      <color theme="1"/>
      <name val="Calibri"/>
      <family val="2"/>
      <scheme val="minor"/>
    </font>
    <font>
      <b/>
      <sz val="12"/>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1"/>
      <color rgb="FF7030A0"/>
      <name val="Calibri"/>
      <family val="2"/>
      <scheme val="minor"/>
    </font>
    <font>
      <sz val="7"/>
      <color theme="1"/>
      <name val="Times New Roman"/>
      <family val="1"/>
    </font>
    <font>
      <u/>
      <sz val="11"/>
      <color theme="1"/>
      <name val="Calibri"/>
      <family val="2"/>
      <scheme val="minor"/>
    </font>
    <font>
      <i/>
      <sz val="11"/>
      <color rgb="FFFF0000"/>
      <name val="Calibri"/>
      <family val="2"/>
      <scheme val="minor"/>
    </font>
    <font>
      <sz val="16"/>
      <name val="Calibri"/>
      <family val="2"/>
      <scheme val="minor"/>
    </font>
    <font>
      <b/>
      <sz val="15"/>
      <name val="Calibri"/>
      <family val="2"/>
      <scheme val="minor"/>
    </font>
    <font>
      <sz val="10"/>
      <name val="Palatino"/>
      <family val="1"/>
    </font>
    <font>
      <sz val="10"/>
      <color theme="1"/>
      <name val="Calibri"/>
      <family val="2"/>
      <scheme val="minor"/>
    </font>
    <font>
      <sz val="14"/>
      <name val="Calibri"/>
      <family val="2"/>
      <scheme val="minor"/>
    </font>
    <font>
      <sz val="12"/>
      <color theme="1"/>
      <name val="Calibri"/>
      <family val="2"/>
      <scheme val="minor"/>
    </font>
    <font>
      <sz val="12"/>
      <name val="Calibri"/>
      <family val="2"/>
      <scheme val="minor"/>
    </font>
    <font>
      <b/>
      <sz val="9"/>
      <name val="Arial"/>
      <family val="2"/>
    </font>
    <font>
      <sz val="9"/>
      <name val="Arial"/>
      <family val="2"/>
    </font>
    <font>
      <i/>
      <sz val="10"/>
      <color theme="1"/>
      <name val="Calibri"/>
      <family val="2"/>
      <scheme val="minor"/>
    </font>
    <font>
      <sz val="10"/>
      <color theme="1"/>
      <name val="Calibri"/>
      <family val="2"/>
    </font>
    <font>
      <sz val="9"/>
      <color indexed="81"/>
      <name val="Tahoma"/>
      <family val="2"/>
    </font>
    <font>
      <sz val="10"/>
      <color rgb="FFFF0000"/>
      <name val="Calibri"/>
      <family val="2"/>
      <scheme val="minor"/>
    </font>
    <font>
      <u/>
      <sz val="11"/>
      <color theme="10"/>
      <name val="Palatino"/>
      <family val="1"/>
    </font>
    <font>
      <sz val="15"/>
      <name val="Arial"/>
      <family val="2"/>
    </font>
    <font>
      <i/>
      <sz val="11"/>
      <name val="Calibri"/>
      <family val="2"/>
      <scheme val="minor"/>
    </font>
    <font>
      <sz val="10"/>
      <color theme="1"/>
      <name val="Arial"/>
      <family val="2"/>
    </font>
    <font>
      <sz val="10"/>
      <color theme="1"/>
      <name val="Wingdings"/>
      <charset val="2"/>
    </font>
    <font>
      <sz val="10"/>
      <color theme="1"/>
      <name val="Symbol"/>
      <family val="1"/>
      <charset val="2"/>
    </font>
    <font>
      <sz val="10"/>
      <color rgb="FF000000"/>
      <name val="Symbol"/>
      <family val="1"/>
      <charset val="2"/>
    </font>
    <font>
      <sz val="10"/>
      <color rgb="FF000000"/>
      <name val="Arial"/>
      <family val="2"/>
    </font>
    <font>
      <u/>
      <sz val="10"/>
      <color theme="10"/>
      <name val="Calibri"/>
      <family val="2"/>
      <scheme val="minor"/>
    </font>
    <font>
      <i/>
      <sz val="9"/>
      <name val="Calibri"/>
      <family val="2"/>
      <scheme val="minor"/>
    </font>
    <font>
      <sz val="9"/>
      <color rgb="FF000000"/>
      <name val="Arial"/>
      <family val="2"/>
    </font>
    <font>
      <sz val="8"/>
      <name val="Calibri"/>
      <family val="2"/>
      <scheme val="minor"/>
    </font>
    <font>
      <sz val="10"/>
      <color rgb="FF000000"/>
      <name val="Calibri"/>
      <family val="2"/>
    </font>
    <font>
      <i/>
      <sz val="10"/>
      <color rgb="FF000000"/>
      <name val="Calibri"/>
      <family val="2"/>
    </font>
    <font>
      <b/>
      <sz val="11"/>
      <name val="Palatino"/>
      <family val="1"/>
    </font>
    <font>
      <sz val="11"/>
      <name val="Calibri"/>
      <family val="2"/>
      <scheme val="minor"/>
    </font>
    <font>
      <b/>
      <sz val="11"/>
      <name val="Calibri"/>
      <family val="2"/>
      <scheme val="minor"/>
    </font>
    <font>
      <sz val="11"/>
      <name val="Palatino"/>
      <family val="1"/>
    </font>
    <font>
      <i/>
      <sz val="10"/>
      <color rgb="FFFF0000"/>
      <name val="Calibri"/>
      <family val="2"/>
      <scheme val="minor"/>
    </font>
    <font>
      <b/>
      <sz val="12"/>
      <color indexed="18"/>
      <name val="Arial"/>
      <family val="2"/>
    </font>
    <font>
      <b/>
      <sz val="10"/>
      <color indexed="10"/>
      <name val="Arial"/>
      <family val="2"/>
    </font>
    <font>
      <sz val="10"/>
      <color indexed="10"/>
      <name val="Arial"/>
      <family val="2"/>
    </font>
    <font>
      <b/>
      <sz val="11"/>
      <name val="Palatino"/>
    </font>
    <font>
      <sz val="10"/>
      <color rgb="FF00B0F0"/>
      <name val="Arial"/>
      <family val="2"/>
    </font>
    <font>
      <sz val="10"/>
      <name val="Arial"/>
      <family val="2"/>
    </font>
    <font>
      <b/>
      <sz val="9"/>
      <color rgb="FFFF0000"/>
      <name val="Arial"/>
      <family val="2"/>
    </font>
    <font>
      <sz val="9"/>
      <color indexed="10"/>
      <name val="Arial"/>
      <family val="2"/>
    </font>
    <font>
      <i/>
      <sz val="9"/>
      <name val="Arial"/>
      <family val="2"/>
    </font>
    <font>
      <b/>
      <i/>
      <sz val="9"/>
      <name val="Arial"/>
      <family val="2"/>
    </font>
    <font>
      <i/>
      <sz val="11"/>
      <color rgb="FF00B0F0"/>
      <name val="Palatino"/>
    </font>
    <font>
      <i/>
      <sz val="11"/>
      <name val="Palatino"/>
    </font>
    <font>
      <b/>
      <i/>
      <u/>
      <sz val="10"/>
      <name val="Arial"/>
      <family val="2"/>
    </font>
    <font>
      <b/>
      <i/>
      <sz val="10"/>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sz val="14"/>
      <color indexed="12"/>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sz val="11"/>
      <color indexed="12"/>
      <name val="Calibri Light"/>
      <family val="1"/>
      <scheme val="major"/>
    </font>
    <font>
      <b/>
      <sz val="9"/>
      <color indexed="81"/>
      <name val="Tahoma"/>
      <family val="2"/>
    </font>
    <font>
      <sz val="10"/>
      <name val="Cambria"/>
      <family val="1"/>
    </font>
    <font>
      <sz val="8"/>
      <color indexed="81"/>
      <name val="Tahoma"/>
      <family val="2"/>
    </font>
    <font>
      <i/>
      <sz val="10"/>
      <color theme="4"/>
      <name val="Calibri Light"/>
      <family val="1"/>
      <scheme val="major"/>
    </font>
    <font>
      <i/>
      <sz val="11"/>
      <color indexed="12"/>
      <name val="Calibri Light"/>
      <family val="1"/>
      <scheme val="major"/>
    </font>
    <font>
      <sz val="11"/>
      <color indexed="10"/>
      <name val="Cambria"/>
      <family val="1"/>
    </font>
    <font>
      <sz val="11"/>
      <name val="Cambria"/>
      <family val="1"/>
    </font>
    <font>
      <i/>
      <sz val="11"/>
      <name val="Calibri Light"/>
      <family val="1"/>
      <scheme val="major"/>
    </font>
    <font>
      <vertAlign val="superscript"/>
      <sz val="10"/>
      <name val="Cambria"/>
      <family val="1"/>
    </font>
    <font>
      <i/>
      <sz val="10"/>
      <color theme="3"/>
      <name val="Calibri Light"/>
      <family val="1"/>
      <scheme val="major"/>
    </font>
    <font>
      <sz val="11"/>
      <color theme="1"/>
      <name val="Calibri Light"/>
      <family val="1"/>
      <scheme val="major"/>
    </font>
    <font>
      <b/>
      <sz val="8"/>
      <color indexed="81"/>
      <name val="Tahoma"/>
      <family val="2"/>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b/>
      <i/>
      <sz val="12"/>
      <name val="Calibri Light"/>
      <family val="1"/>
      <scheme val="major"/>
    </font>
    <font>
      <b/>
      <sz val="10"/>
      <color rgb="FFFF0000"/>
      <name val="Calibri"/>
      <family val="2"/>
      <scheme val="minor"/>
    </font>
    <font>
      <u/>
      <sz val="11"/>
      <color theme="10"/>
      <name val="Calibri"/>
      <family val="2"/>
      <scheme val="minor"/>
    </font>
    <font>
      <sz val="8"/>
      <color theme="1"/>
      <name val="Calibri"/>
      <family val="2"/>
      <scheme val="minor"/>
    </font>
    <font>
      <sz val="8"/>
      <color rgb="FFFF0000"/>
      <name val="Calibri"/>
      <family val="2"/>
      <scheme val="minor"/>
    </font>
    <font>
      <sz val="8"/>
      <color rgb="FFFF0000"/>
      <name val="Arial"/>
      <family val="2"/>
    </font>
    <font>
      <b/>
      <sz val="8"/>
      <color rgb="FFFF0000"/>
      <name val="Calibri"/>
      <family val="2"/>
      <scheme val="minor"/>
    </font>
    <font>
      <u/>
      <sz val="10"/>
      <color indexed="12"/>
      <name val="Arial"/>
      <family val="2"/>
    </font>
    <font>
      <sz val="8"/>
      <name val="Palatino"/>
      <family val="1"/>
    </font>
    <font>
      <sz val="10"/>
      <name val="Calibri Light"/>
      <family val="2"/>
      <scheme val="major"/>
    </font>
    <font>
      <sz val="10"/>
      <color rgb="FF0000FF"/>
      <name val="Calibri"/>
      <family val="2"/>
      <scheme val="minor"/>
    </font>
    <font>
      <strike/>
      <sz val="10"/>
      <color rgb="FFFF0000"/>
      <name val="Calibri"/>
      <family val="2"/>
      <scheme val="minor"/>
    </font>
    <font>
      <i/>
      <sz val="10"/>
      <color indexed="12"/>
      <name val="Calibri"/>
      <family val="2"/>
      <scheme val="minor"/>
    </font>
    <font>
      <b/>
      <i/>
      <u/>
      <sz val="10"/>
      <color indexed="12"/>
      <name val="Calibri"/>
      <family val="2"/>
      <scheme val="minor"/>
    </font>
    <font>
      <i/>
      <sz val="10"/>
      <color rgb="FF0000FF"/>
      <name val="Calibri"/>
      <family val="2"/>
      <scheme val="minor"/>
    </font>
    <font>
      <i/>
      <sz val="10"/>
      <color indexed="10"/>
      <name val="Calibri"/>
      <family val="2"/>
      <scheme val="minor"/>
    </font>
    <font>
      <b/>
      <i/>
      <sz val="10"/>
      <name val="Calibri"/>
      <family val="2"/>
      <scheme val="minor"/>
    </font>
    <font>
      <b/>
      <sz val="20"/>
      <name val="Calibri"/>
      <family val="2"/>
      <scheme val="minor"/>
    </font>
    <font>
      <b/>
      <sz val="22"/>
      <name val="Calibri"/>
      <family val="2"/>
      <scheme val="minor"/>
    </font>
    <font>
      <b/>
      <sz val="24"/>
      <name val="Calibri"/>
      <family val="2"/>
      <scheme val="minor"/>
    </font>
    <font>
      <sz val="11"/>
      <color indexed="12"/>
      <name val="Calibri"/>
      <family val="2"/>
      <scheme val="minor"/>
    </font>
    <font>
      <u/>
      <sz val="10"/>
      <color theme="10"/>
      <name val="Palatino"/>
      <family val="1"/>
    </font>
    <font>
      <sz val="10"/>
      <color theme="1"/>
      <name val="Times New Roman"/>
      <family val="1"/>
    </font>
    <font>
      <sz val="10"/>
      <color theme="1"/>
      <name val="Arial"/>
      <family val="2"/>
      <charset val="1"/>
    </font>
    <font>
      <sz val="10"/>
      <color rgb="FF000000"/>
      <name val="Times New Roman"/>
      <family val="1"/>
    </font>
    <font>
      <sz val="11"/>
      <name val="Calibri Light"/>
      <family val="2"/>
      <scheme val="major"/>
    </font>
  </fonts>
  <fills count="2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
      <patternFill patternType="solid">
        <fgColor rgb="FFFFFFCC"/>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4">
    <xf numFmtId="0" fontId="0" fillId="0" borderId="0"/>
    <xf numFmtId="0" fontId="7" fillId="0" borderId="0"/>
    <xf numFmtId="0" fontId="7" fillId="0" borderId="0"/>
    <xf numFmtId="0" fontId="5" fillId="0" borderId="0"/>
    <xf numFmtId="0" fontId="49" fillId="0" borderId="0" applyNumberFormat="0" applyFill="0" applyBorder="0" applyAlignment="0" applyProtection="0"/>
    <xf numFmtId="0" fontId="4" fillId="0" borderId="0"/>
    <xf numFmtId="0" fontId="66" fillId="0" borderId="0"/>
    <xf numFmtId="0" fontId="3" fillId="0" borderId="0"/>
    <xf numFmtId="0" fontId="73" fillId="0" borderId="0"/>
    <xf numFmtId="0" fontId="7" fillId="0" borderId="0"/>
    <xf numFmtId="0" fontId="7" fillId="0" borderId="0"/>
    <xf numFmtId="0" fontId="66" fillId="0" borderId="0"/>
    <xf numFmtId="0" fontId="7" fillId="0" borderId="0"/>
    <xf numFmtId="0" fontId="56" fillId="0" borderId="0"/>
    <xf numFmtId="0" fontId="56" fillId="0" borderId="0"/>
    <xf numFmtId="0" fontId="2" fillId="0" borderId="0"/>
    <xf numFmtId="0" fontId="2" fillId="0" borderId="0"/>
    <xf numFmtId="0" fontId="2" fillId="0" borderId="0"/>
    <xf numFmtId="0" fontId="117" fillId="0" borderId="0" applyNumberFormat="0" applyFill="0" applyBorder="0" applyAlignment="0" applyProtection="0"/>
    <xf numFmtId="43" fontId="66" fillId="0" borderId="0" applyFont="0" applyFill="0" applyBorder="0" applyAlignment="0" applyProtection="0"/>
    <xf numFmtId="0" fontId="1" fillId="0" borderId="0"/>
    <xf numFmtId="0" fontId="1" fillId="0" borderId="0"/>
    <xf numFmtId="0" fontId="1" fillId="0" borderId="0"/>
    <xf numFmtId="0" fontId="7" fillId="0" borderId="0"/>
    <xf numFmtId="43" fontId="7" fillId="0" borderId="0" applyFont="0" applyFill="0" applyBorder="0" applyAlignment="0" applyProtection="0"/>
    <xf numFmtId="0" fontId="1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51">
    <xf numFmtId="0" fontId="0" fillId="0" borderId="0" xfId="0"/>
    <xf numFmtId="0" fontId="7" fillId="0" borderId="0" xfId="0" applyFont="1" applyAlignment="1">
      <alignment horizontal="left" vertical="top" wrapText="1"/>
    </xf>
    <xf numFmtId="0" fontId="7" fillId="0" borderId="1" xfId="0" applyFont="1" applyBorder="1" applyAlignment="1">
      <alignment vertical="top" wrapText="1"/>
    </xf>
    <xf numFmtId="0" fontId="6"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6" fillId="0" borderId="0" xfId="0" applyFont="1" applyAlignment="1">
      <alignment vertical="top" wrapText="1"/>
    </xf>
    <xf numFmtId="0" fontId="13" fillId="0" borderId="0" xfId="0" applyFont="1" applyAlignment="1">
      <alignment vertical="top"/>
    </xf>
    <xf numFmtId="0" fontId="15" fillId="0" borderId="0" xfId="0" applyFont="1" applyAlignment="1">
      <alignment vertical="top" wrapText="1"/>
    </xf>
    <xf numFmtId="0" fontId="15" fillId="0" borderId="1" xfId="0" applyFont="1" applyBorder="1" applyAlignment="1">
      <alignment vertical="top" wrapText="1"/>
    </xf>
    <xf numFmtId="0" fontId="16" fillId="0" borderId="0" xfId="0" applyFont="1" applyAlignment="1">
      <alignment horizontal="left" vertical="top" wrapText="1"/>
    </xf>
    <xf numFmtId="2" fontId="6" fillId="0" borderId="0" xfId="0" applyNumberFormat="1" applyFont="1" applyAlignment="1">
      <alignment vertical="top"/>
    </xf>
    <xf numFmtId="2" fontId="6" fillId="0" borderId="0" xfId="0" applyNumberFormat="1" applyFont="1" applyAlignment="1">
      <alignment horizontal="left" vertical="top"/>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9" fillId="0" borderId="0" xfId="0" applyFont="1" applyAlignment="1">
      <alignment vertical="top"/>
    </xf>
    <xf numFmtId="0" fontId="17" fillId="0" borderId="0" xfId="0" applyFont="1" applyAlignment="1">
      <alignment vertical="top" wrapText="1"/>
    </xf>
    <xf numFmtId="0" fontId="7" fillId="0" borderId="0" xfId="2" applyAlignment="1">
      <alignment vertical="top"/>
    </xf>
    <xf numFmtId="0" fontId="9" fillId="0" borderId="0" xfId="1" applyFont="1" applyAlignment="1">
      <alignment vertical="top"/>
    </xf>
    <xf numFmtId="0" fontId="11" fillId="0" borderId="0" xfId="2" applyFont="1" applyAlignment="1">
      <alignment vertical="top"/>
    </xf>
    <xf numFmtId="0" fontId="20" fillId="0" borderId="0" xfId="1" applyFont="1" applyAlignment="1">
      <alignment vertical="top"/>
    </xf>
    <xf numFmtId="0" fontId="5" fillId="0" borderId="0" xfId="3"/>
    <xf numFmtId="0" fontId="24" fillId="0" borderId="1" xfId="3" applyFont="1" applyBorder="1" applyAlignment="1">
      <alignment horizontal="center" vertical="center"/>
    </xf>
    <xf numFmtId="0" fontId="25" fillId="0" borderId="1" xfId="3" applyFont="1" applyBorder="1" applyAlignment="1">
      <alignment horizontal="center" vertical="center" wrapText="1"/>
    </xf>
    <xf numFmtId="0" fontId="18" fillId="0" borderId="1" xfId="3" applyFont="1" applyBorder="1" applyAlignment="1">
      <alignment horizontal="left" vertical="top" wrapText="1"/>
    </xf>
    <xf numFmtId="0" fontId="5" fillId="0" borderId="1" xfId="3" applyBorder="1"/>
    <xf numFmtId="0" fontId="26" fillId="0" borderId="1" xfId="3" applyFont="1" applyBorder="1" applyAlignment="1">
      <alignment vertical="top" wrapText="1"/>
    </xf>
    <xf numFmtId="0" fontId="28" fillId="0" borderId="7" xfId="3" applyFont="1" applyBorder="1" applyAlignment="1">
      <alignment vertical="center" wrapText="1"/>
    </xf>
    <xf numFmtId="0" fontId="29" fillId="0" borderId="7" xfId="3" applyFont="1" applyBorder="1" applyAlignment="1">
      <alignment vertical="center" wrapText="1"/>
    </xf>
    <xf numFmtId="0" fontId="28" fillId="0" borderId="0" xfId="3" applyFont="1" applyAlignment="1">
      <alignment vertical="center" wrapText="1"/>
    </xf>
    <xf numFmtId="0" fontId="29" fillId="0" borderId="0" xfId="3" applyFont="1" applyAlignment="1">
      <alignment vertical="center" wrapText="1"/>
    </xf>
    <xf numFmtId="49" fontId="31" fillId="0" borderId="0" xfId="3" applyNumberFormat="1" applyFont="1" applyAlignment="1">
      <alignment vertical="top"/>
    </xf>
    <xf numFmtId="49" fontId="14" fillId="0" borderId="0" xfId="3" applyNumberFormat="1" applyFont="1" applyAlignment="1">
      <alignment vertical="top"/>
    </xf>
    <xf numFmtId="2" fontId="12" fillId="3" borderId="0" xfId="0" applyNumberFormat="1" applyFont="1" applyFill="1" applyAlignment="1">
      <alignment vertical="top"/>
    </xf>
    <xf numFmtId="2" fontId="12" fillId="3" borderId="1" xfId="0" applyNumberFormat="1" applyFont="1" applyFill="1" applyBorder="1" applyAlignment="1">
      <alignment vertical="top"/>
    </xf>
    <xf numFmtId="0" fontId="6" fillId="3" borderId="2" xfId="0" applyFont="1" applyFill="1" applyBorder="1" applyAlignment="1">
      <alignment vertical="top" wrapText="1"/>
    </xf>
    <xf numFmtId="0" fontId="7" fillId="3" borderId="1" xfId="0" applyFont="1" applyFill="1" applyBorder="1" applyAlignment="1">
      <alignment vertical="top" wrapText="1"/>
    </xf>
    <xf numFmtId="2" fontId="12" fillId="3" borderId="0" xfId="0" applyNumberFormat="1" applyFont="1" applyFill="1" applyAlignment="1">
      <alignment horizontal="left" vertical="top"/>
    </xf>
    <xf numFmtId="0" fontId="7" fillId="0" borderId="1" xfId="3" applyFont="1" applyBorder="1" applyAlignment="1">
      <alignment vertical="top" wrapText="1"/>
    </xf>
    <xf numFmtId="17" fontId="7" fillId="0" borderId="1" xfId="3" applyNumberFormat="1" applyFont="1" applyBorder="1" applyAlignment="1">
      <alignment horizontal="left" vertical="top" wrapText="1"/>
    </xf>
    <xf numFmtId="2" fontId="14" fillId="0" borderId="0" xfId="1" applyNumberFormat="1" applyFont="1" applyAlignment="1">
      <alignment vertical="top"/>
    </xf>
    <xf numFmtId="0" fontId="6" fillId="0" borderId="0" xfId="1" applyFont="1" applyAlignment="1">
      <alignment vertical="top"/>
    </xf>
    <xf numFmtId="0" fontId="6" fillId="0" borderId="0" xfId="1" applyFont="1" applyAlignment="1">
      <alignment horizontal="left" vertical="top"/>
    </xf>
    <xf numFmtId="0" fontId="0" fillId="0" borderId="0" xfId="0" applyAlignment="1">
      <alignment vertical="top"/>
    </xf>
    <xf numFmtId="0" fontId="38" fillId="0" borderId="0" xfId="0" applyFont="1" applyAlignment="1">
      <alignment vertical="top"/>
    </xf>
    <xf numFmtId="0" fontId="18" fillId="2" borderId="1" xfId="3" applyFont="1" applyFill="1" applyBorder="1" applyAlignment="1">
      <alignment horizontal="left" vertical="top"/>
    </xf>
    <xf numFmtId="0" fontId="37" fillId="0" borderId="0" xfId="3" applyFont="1" applyAlignment="1">
      <alignment vertical="top"/>
    </xf>
    <xf numFmtId="0" fontId="36" fillId="0" borderId="0" xfId="3" applyFont="1" applyAlignment="1">
      <alignment vertical="top"/>
    </xf>
    <xf numFmtId="0" fontId="27" fillId="0" borderId="0" xfId="3" applyFont="1" applyAlignment="1">
      <alignment vertical="top"/>
    </xf>
    <xf numFmtId="0" fontId="5" fillId="0" borderId="0" xfId="3" applyAlignment="1">
      <alignment vertical="top"/>
    </xf>
    <xf numFmtId="0" fontId="35" fillId="0" borderId="0" xfId="3" applyFont="1" applyAlignment="1">
      <alignment vertical="top"/>
    </xf>
    <xf numFmtId="0" fontId="5" fillId="0" borderId="0" xfId="3" applyAlignment="1">
      <alignment vertical="top" wrapText="1"/>
    </xf>
    <xf numFmtId="0" fontId="5" fillId="0" borderId="0" xfId="3" applyAlignment="1">
      <alignment horizontal="left" vertical="top"/>
    </xf>
    <xf numFmtId="0" fontId="32" fillId="0" borderId="0" xfId="3" applyFont="1" applyAlignment="1">
      <alignment horizontal="left" vertical="top"/>
    </xf>
    <xf numFmtId="2" fontId="7" fillId="0" borderId="0" xfId="0" applyNumberFormat="1" applyFont="1" applyAlignment="1">
      <alignment vertical="top"/>
    </xf>
    <xf numFmtId="0" fontId="17" fillId="2" borderId="1" xfId="3" applyFont="1" applyFill="1" applyBorder="1" applyAlignment="1">
      <alignment horizontal="left" vertical="top"/>
    </xf>
    <xf numFmtId="0" fontId="39" fillId="0" borderId="1" xfId="3" applyFont="1" applyBorder="1" applyAlignment="1">
      <alignment vertical="top" wrapText="1"/>
    </xf>
    <xf numFmtId="0" fontId="40" fillId="0" borderId="1" xfId="3" applyFont="1" applyBorder="1" applyAlignment="1">
      <alignment horizontal="center" vertical="center" wrapText="1"/>
    </xf>
    <xf numFmtId="0" fontId="7" fillId="0" borderId="0" xfId="1" applyAlignment="1">
      <alignment vertical="top"/>
    </xf>
    <xf numFmtId="0" fontId="17" fillId="2" borderId="5" xfId="3" applyFont="1" applyFill="1" applyBorder="1" applyAlignment="1">
      <alignment vertical="top" wrapText="1"/>
    </xf>
    <xf numFmtId="0" fontId="41" fillId="2" borderId="5" xfId="3" applyFont="1" applyFill="1" applyBorder="1" applyAlignment="1">
      <alignment vertical="top"/>
    </xf>
    <xf numFmtId="0" fontId="42" fillId="2" borderId="5" xfId="3" applyFont="1" applyFill="1" applyBorder="1" applyAlignment="1">
      <alignment vertical="top" wrapText="1"/>
    </xf>
    <xf numFmtId="0" fontId="39" fillId="0" borderId="1" xfId="0" applyFont="1" applyBorder="1" applyAlignment="1">
      <alignment horizontal="left" vertical="top" wrapText="1"/>
    </xf>
    <xf numFmtId="0" fontId="39" fillId="0" borderId="1" xfId="0" applyFont="1" applyBorder="1" applyAlignment="1">
      <alignment vertical="top" wrapText="1"/>
    </xf>
    <xf numFmtId="0" fontId="39" fillId="0" borderId="1" xfId="0" applyFont="1" applyBorder="1" applyAlignment="1">
      <alignment horizontal="left" vertical="top"/>
    </xf>
    <xf numFmtId="49" fontId="39" fillId="0" borderId="1" xfId="0" applyNumberFormat="1" applyFont="1" applyBorder="1" applyAlignment="1">
      <alignment horizontal="left" vertical="top"/>
    </xf>
    <xf numFmtId="2" fontId="18" fillId="0" borderId="1" xfId="0" applyNumberFormat="1" applyFont="1" applyBorder="1" applyAlignment="1">
      <alignment vertical="top"/>
    </xf>
    <xf numFmtId="0" fontId="48" fillId="0" borderId="1" xfId="0" applyFont="1" applyBorder="1" applyAlignment="1">
      <alignment vertical="top" wrapText="1"/>
    </xf>
    <xf numFmtId="0" fontId="17" fillId="0" borderId="0" xfId="0" applyFont="1" applyAlignment="1">
      <alignment horizontal="left" vertical="top"/>
    </xf>
    <xf numFmtId="0" fontId="39" fillId="3" borderId="1" xfId="0" applyFont="1" applyFill="1" applyBorder="1" applyAlignment="1">
      <alignment horizontal="left" vertical="top"/>
    </xf>
    <xf numFmtId="0" fontId="39" fillId="3" borderId="1" xfId="0" applyFont="1" applyFill="1" applyBorder="1" applyAlignment="1">
      <alignment vertical="top" wrapText="1"/>
    </xf>
    <xf numFmtId="0" fontId="15" fillId="3" borderId="1" xfId="0" applyFont="1" applyFill="1" applyBorder="1" applyAlignment="1">
      <alignment vertical="top" wrapText="1"/>
    </xf>
    <xf numFmtId="0" fontId="7" fillId="3" borderId="0" xfId="0" applyFont="1" applyFill="1" applyAlignment="1">
      <alignment horizontal="left" vertical="top"/>
    </xf>
    <xf numFmtId="2" fontId="23" fillId="3" borderId="0" xfId="0" applyNumberFormat="1" applyFont="1" applyFill="1" applyAlignment="1">
      <alignment horizontal="left" vertical="top"/>
    </xf>
    <xf numFmtId="0" fontId="6" fillId="3" borderId="1" xfId="0" applyFont="1" applyFill="1" applyBorder="1" applyAlignment="1">
      <alignment vertical="top" wrapText="1"/>
    </xf>
    <xf numFmtId="2" fontId="10" fillId="3" borderId="0" xfId="0" applyNumberFormat="1" applyFont="1" applyFill="1" applyAlignment="1">
      <alignment vertical="top"/>
    </xf>
    <xf numFmtId="2" fontId="17" fillId="3" borderId="1" xfId="0" applyNumberFormat="1" applyFont="1" applyFill="1" applyBorder="1" applyAlignment="1">
      <alignment vertical="top" wrapText="1"/>
    </xf>
    <xf numFmtId="0" fontId="26" fillId="3" borderId="1" xfId="0" applyFont="1" applyFill="1" applyBorder="1" applyAlignment="1">
      <alignment horizontal="left" vertical="top"/>
    </xf>
    <xf numFmtId="0" fontId="39" fillId="3" borderId="1" xfId="0" applyFont="1" applyFill="1" applyBorder="1" applyAlignment="1">
      <alignment horizontal="left" vertical="top" wrapText="1"/>
    </xf>
    <xf numFmtId="49" fontId="39" fillId="3" borderId="1" xfId="0" applyNumberFormat="1" applyFont="1" applyFill="1" applyBorder="1" applyAlignment="1">
      <alignment horizontal="left" vertical="top"/>
    </xf>
    <xf numFmtId="1" fontId="6" fillId="3" borderId="1" xfId="0" applyNumberFormat="1" applyFont="1" applyFill="1" applyBorder="1" applyAlignment="1">
      <alignment horizontal="left" vertical="top"/>
    </xf>
    <xf numFmtId="0" fontId="6" fillId="3" borderId="1" xfId="0" applyFont="1" applyFill="1" applyBorder="1" applyAlignment="1">
      <alignment vertical="top"/>
    </xf>
    <xf numFmtId="0" fontId="16" fillId="3" borderId="1" xfId="0" applyFont="1" applyFill="1" applyBorder="1" applyAlignment="1">
      <alignment vertical="top" wrapText="1"/>
    </xf>
    <xf numFmtId="2" fontId="6" fillId="3" borderId="1" xfId="0" applyNumberFormat="1" applyFont="1" applyFill="1" applyBorder="1" applyAlignment="1">
      <alignment vertical="top"/>
    </xf>
    <xf numFmtId="0" fontId="26" fillId="3" borderId="1" xfId="0" applyFont="1" applyFill="1" applyBorder="1" applyAlignment="1">
      <alignment vertical="top" wrapText="1"/>
    </xf>
    <xf numFmtId="0" fontId="39" fillId="3" borderId="2" xfId="0" applyFont="1" applyFill="1" applyBorder="1" applyAlignment="1">
      <alignment vertical="top" wrapText="1"/>
    </xf>
    <xf numFmtId="0" fontId="46" fillId="3" borderId="1" xfId="0" applyFont="1" applyFill="1" applyBorder="1" applyAlignment="1">
      <alignment vertical="top" wrapText="1"/>
    </xf>
    <xf numFmtId="0" fontId="6" fillId="3" borderId="0" xfId="0" applyFont="1" applyFill="1" applyAlignment="1">
      <alignment horizontal="left" vertical="top"/>
    </xf>
    <xf numFmtId="0" fontId="10" fillId="3" borderId="0" xfId="0" applyFont="1" applyFill="1" applyAlignment="1">
      <alignment horizontal="left" vertical="top" wrapText="1"/>
    </xf>
    <xf numFmtId="0" fontId="50" fillId="0" borderId="8" xfId="0" applyFont="1" applyBorder="1" applyAlignment="1">
      <alignment horizontal="left"/>
    </xf>
    <xf numFmtId="0" fontId="49" fillId="0" borderId="0" xfId="4" applyAlignment="1" applyProtection="1">
      <alignment horizontal="left"/>
    </xf>
    <xf numFmtId="0" fontId="51" fillId="0" borderId="0" xfId="4" applyFont="1" applyAlignment="1" applyProtection="1">
      <alignment horizontal="left"/>
    </xf>
    <xf numFmtId="0" fontId="52" fillId="0" borderId="0" xfId="0" applyFont="1" applyAlignment="1">
      <alignment horizontal="left"/>
    </xf>
    <xf numFmtId="0" fontId="39" fillId="0" borderId="0" xfId="0" applyFont="1" applyAlignment="1">
      <alignment vertical="top"/>
    </xf>
    <xf numFmtId="0" fontId="53" fillId="0" borderId="0" xfId="0" applyFont="1" applyAlignment="1">
      <alignment horizontal="left"/>
    </xf>
    <xf numFmtId="0" fontId="9" fillId="0" borderId="0" xfId="0" applyFont="1" applyAlignment="1">
      <alignment horizontal="left"/>
    </xf>
    <xf numFmtId="0" fontId="54" fillId="0" borderId="0" xfId="0" applyFont="1" applyAlignment="1">
      <alignment horizontal="left"/>
    </xf>
    <xf numFmtId="0" fontId="52" fillId="0" borderId="0" xfId="0" applyFont="1" applyAlignment="1">
      <alignment horizontal="left" indent="2"/>
    </xf>
    <xf numFmtId="0" fontId="39" fillId="0" borderId="8" xfId="0" applyFont="1" applyBorder="1" applyAlignment="1">
      <alignment vertical="top"/>
    </xf>
    <xf numFmtId="0" fontId="8" fillId="0" borderId="0" xfId="0" applyFont="1" applyAlignment="1">
      <alignment horizontal="left"/>
    </xf>
    <xf numFmtId="0" fontId="54" fillId="0" borderId="0" xfId="0" applyFont="1" applyAlignment="1">
      <alignment horizontal="left" indent="2"/>
    </xf>
    <xf numFmtId="0" fontId="55" fillId="0" borderId="0" xfId="0" applyFont="1" applyAlignment="1">
      <alignment horizontal="left" indent="2"/>
    </xf>
    <xf numFmtId="0" fontId="56" fillId="0" borderId="0" xfId="0" applyFont="1" applyAlignment="1">
      <alignment horizontal="left"/>
    </xf>
    <xf numFmtId="0" fontId="55" fillId="0" borderId="0" xfId="0" applyFont="1" applyAlignment="1">
      <alignment horizontal="left"/>
    </xf>
    <xf numFmtId="0" fontId="39" fillId="0" borderId="0" xfId="0" applyFont="1" applyAlignment="1">
      <alignment horizontal="left"/>
    </xf>
    <xf numFmtId="0" fontId="57" fillId="0" borderId="0" xfId="4" applyFont="1"/>
    <xf numFmtId="0" fontId="0" fillId="3" borderId="0" xfId="0" applyFill="1" applyAlignment="1">
      <alignment vertical="top"/>
    </xf>
    <xf numFmtId="0" fontId="6" fillId="3" borderId="1" xfId="3" applyFont="1" applyFill="1" applyBorder="1" applyAlignment="1">
      <alignment vertical="top" wrapText="1"/>
    </xf>
    <xf numFmtId="0" fontId="6" fillId="3" borderId="1" xfId="2" applyFont="1" applyFill="1" applyBorder="1" applyAlignment="1">
      <alignment horizontal="left" vertical="top" wrapText="1"/>
    </xf>
    <xf numFmtId="0" fontId="6" fillId="3" borderId="1" xfId="2" applyFont="1" applyFill="1" applyBorder="1" applyAlignment="1">
      <alignment vertical="top" wrapText="1"/>
    </xf>
    <xf numFmtId="0" fontId="12" fillId="3" borderId="1" xfId="2" applyFont="1" applyFill="1" applyBorder="1" applyAlignment="1">
      <alignment horizontal="left" vertical="top" wrapText="1"/>
    </xf>
    <xf numFmtId="0" fontId="60" fillId="3" borderId="0" xfId="0" applyFont="1" applyFill="1" applyAlignment="1">
      <alignment vertical="top"/>
    </xf>
    <xf numFmtId="0" fontId="22" fillId="3" borderId="0" xfId="0" applyFont="1" applyFill="1" applyAlignment="1">
      <alignment vertical="top"/>
    </xf>
    <xf numFmtId="0" fontId="10" fillId="3" borderId="0" xfId="0" applyFont="1" applyFill="1" applyAlignment="1">
      <alignment vertical="top"/>
    </xf>
    <xf numFmtId="0" fontId="39" fillId="0" borderId="1" xfId="3" applyFont="1" applyBorder="1" applyAlignment="1">
      <alignment horizontal="left" vertical="top"/>
    </xf>
    <xf numFmtId="0" fontId="39" fillId="0" borderId="1" xfId="3" applyFont="1" applyBorder="1" applyAlignment="1">
      <alignment horizontal="left" vertical="top" wrapText="1"/>
    </xf>
    <xf numFmtId="0" fontId="61" fillId="0" borderId="1" xfId="3" applyFont="1" applyBorder="1" applyAlignment="1">
      <alignment vertical="top" wrapText="1"/>
    </xf>
    <xf numFmtId="0" fontId="39" fillId="3" borderId="1" xfId="3" applyFont="1" applyFill="1" applyBorder="1" applyAlignment="1">
      <alignment horizontal="left" vertical="top"/>
    </xf>
    <xf numFmtId="0" fontId="26" fillId="3" borderId="1" xfId="3" applyFont="1" applyFill="1" applyBorder="1" applyAlignment="1">
      <alignment horizontal="left" vertical="top"/>
    </xf>
    <xf numFmtId="0" fontId="26" fillId="3" borderId="1" xfId="3" applyFont="1" applyFill="1" applyBorder="1" applyAlignment="1">
      <alignment vertical="top" wrapText="1"/>
    </xf>
    <xf numFmtId="0" fontId="21" fillId="3" borderId="1" xfId="2" applyFont="1" applyFill="1" applyBorder="1" applyAlignment="1">
      <alignment vertical="top"/>
    </xf>
    <xf numFmtId="0" fontId="63" fillId="3" borderId="0" xfId="0" applyFont="1" applyFill="1" applyAlignment="1">
      <alignment vertical="top"/>
    </xf>
    <xf numFmtId="0" fontId="64" fillId="0" borderId="0" xfId="0" applyFont="1" applyAlignment="1">
      <alignment vertical="top"/>
    </xf>
    <xf numFmtId="0" fontId="17" fillId="0" borderId="1" xfId="3" applyFont="1" applyBorder="1" applyAlignment="1">
      <alignment vertical="top" wrapText="1"/>
    </xf>
    <xf numFmtId="0" fontId="17" fillId="3" borderId="1" xfId="3" applyFont="1" applyFill="1" applyBorder="1" applyAlignment="1">
      <alignment horizontal="left" vertical="top"/>
    </xf>
    <xf numFmtId="0" fontId="17" fillId="0" borderId="1" xfId="3" applyFont="1" applyBorder="1" applyAlignment="1">
      <alignment horizontal="left" vertical="top" wrapText="1"/>
    </xf>
    <xf numFmtId="0" fontId="65" fillId="3" borderId="0" xfId="0" applyFont="1" applyFill="1" applyAlignment="1">
      <alignment vertical="top"/>
    </xf>
    <xf numFmtId="0" fontId="39" fillId="0" borderId="1" xfId="5" applyFont="1" applyBorder="1" applyAlignment="1">
      <alignment vertical="top" wrapText="1"/>
    </xf>
    <xf numFmtId="0" fontId="17" fillId="0" borderId="0" xfId="0" applyFont="1" applyAlignment="1">
      <alignment horizontal="left" vertical="top" wrapText="1"/>
    </xf>
    <xf numFmtId="0" fontId="17" fillId="0" borderId="1" xfId="0" applyFont="1" applyBorder="1"/>
    <xf numFmtId="0" fontId="7" fillId="0" borderId="0" xfId="1" applyAlignment="1">
      <alignment vertical="top" wrapText="1"/>
    </xf>
    <xf numFmtId="0" fontId="68" fillId="0" borderId="0" xfId="8" applyFont="1" applyAlignment="1">
      <alignment vertical="top"/>
    </xf>
    <xf numFmtId="0" fontId="7" fillId="0" borderId="1" xfId="1" applyBorder="1" applyAlignment="1">
      <alignment vertical="top"/>
    </xf>
    <xf numFmtId="0" fontId="72" fillId="0" borderId="0" xfId="1" applyFont="1" applyAlignment="1">
      <alignment vertical="top"/>
    </xf>
    <xf numFmtId="0" fontId="7" fillId="0" borderId="1" xfId="1" applyBorder="1" applyAlignment="1">
      <alignment vertical="top" wrapText="1"/>
    </xf>
    <xf numFmtId="15" fontId="72" fillId="0" borderId="1" xfId="1" applyNumberFormat="1" applyFont="1" applyBorder="1" applyAlignment="1">
      <alignment horizontal="left" vertical="top"/>
    </xf>
    <xf numFmtId="0" fontId="69" fillId="0" borderId="0" xfId="1" applyFont="1" applyAlignment="1">
      <alignment vertical="top"/>
    </xf>
    <xf numFmtId="0" fontId="13" fillId="0" borderId="0" xfId="1" applyFont="1" applyAlignment="1">
      <alignment vertical="top"/>
    </xf>
    <xf numFmtId="0" fontId="70" fillId="0" borderId="0" xfId="1" applyFont="1" applyAlignment="1">
      <alignment vertical="top"/>
    </xf>
    <xf numFmtId="0" fontId="71" fillId="0" borderId="0" xfId="1" applyFont="1" applyAlignment="1">
      <alignment vertical="top"/>
    </xf>
    <xf numFmtId="0" fontId="6" fillId="7" borderId="1" xfId="1" applyFont="1" applyFill="1" applyBorder="1" applyAlignment="1">
      <alignment vertical="top"/>
    </xf>
    <xf numFmtId="0" fontId="7" fillId="7" borderId="1" xfId="1" applyFill="1" applyBorder="1" applyAlignment="1">
      <alignment vertical="top"/>
    </xf>
    <xf numFmtId="0" fontId="43" fillId="7" borderId="1" xfId="1" applyFont="1" applyFill="1" applyBorder="1" applyAlignment="1">
      <alignment vertical="top"/>
    </xf>
    <xf numFmtId="0" fontId="74" fillId="7" borderId="1" xfId="1" applyFont="1" applyFill="1" applyBorder="1" applyAlignment="1">
      <alignment vertical="top" wrapText="1"/>
    </xf>
    <xf numFmtId="0" fontId="44" fillId="0" borderId="0" xfId="1" applyFont="1" applyAlignment="1">
      <alignment vertical="top"/>
    </xf>
    <xf numFmtId="0" fontId="75" fillId="0" borderId="0" xfId="1" applyFont="1" applyAlignment="1">
      <alignment vertical="top"/>
    </xf>
    <xf numFmtId="0" fontId="44" fillId="0" borderId="1" xfId="1" applyFont="1" applyBorder="1" applyAlignment="1">
      <alignment vertical="top" wrapText="1"/>
    </xf>
    <xf numFmtId="0" fontId="76" fillId="9" borderId="1" xfId="1" applyFont="1" applyFill="1" applyBorder="1" applyAlignment="1">
      <alignment vertical="top" wrapText="1"/>
    </xf>
    <xf numFmtId="0" fontId="43" fillId="0" borderId="0" xfId="1" applyFont="1" applyAlignment="1">
      <alignment vertical="top" wrapText="1"/>
    </xf>
    <xf numFmtId="0" fontId="43" fillId="9" borderId="1" xfId="1" applyFont="1" applyFill="1" applyBorder="1" applyAlignment="1">
      <alignment vertical="top" wrapText="1"/>
    </xf>
    <xf numFmtId="0" fontId="77" fillId="0" borderId="0" xfId="1" applyFont="1" applyAlignment="1">
      <alignment vertical="top"/>
    </xf>
    <xf numFmtId="0" fontId="78" fillId="0" borderId="0" xfId="1" applyFont="1" applyAlignment="1">
      <alignment vertical="top"/>
    </xf>
    <xf numFmtId="0" fontId="79" fillId="0" borderId="0" xfId="1" applyFont="1" applyAlignment="1">
      <alignment vertical="top"/>
    </xf>
    <xf numFmtId="0" fontId="7" fillId="9" borderId="1" xfId="1" applyFill="1" applyBorder="1" applyAlignment="1">
      <alignment vertical="top"/>
    </xf>
    <xf numFmtId="0" fontId="6" fillId="7" borderId="0" xfId="1" applyFont="1" applyFill="1" applyAlignment="1">
      <alignment vertical="top"/>
    </xf>
    <xf numFmtId="0" fontId="13" fillId="0" borderId="5" xfId="1" applyFont="1" applyBorder="1" applyAlignment="1">
      <alignment vertical="top"/>
    </xf>
    <xf numFmtId="0" fontId="6" fillId="7" borderId="1" xfId="1" applyFont="1" applyFill="1" applyBorder="1" applyAlignment="1">
      <alignment vertical="top" wrapText="1"/>
    </xf>
    <xf numFmtId="0" fontId="81" fillId="0" borderId="0" xfId="1" applyFont="1" applyAlignment="1">
      <alignment vertical="top"/>
    </xf>
    <xf numFmtId="0" fontId="84" fillId="0" borderId="0" xfId="0" applyFont="1" applyAlignment="1">
      <alignment horizontal="center" vertical="center" wrapText="1"/>
    </xf>
    <xf numFmtId="0" fontId="83" fillId="0" borderId="0" xfId="0" applyFont="1"/>
    <xf numFmtId="0" fontId="82" fillId="0" borderId="0" xfId="0" applyFont="1"/>
    <xf numFmtId="0" fontId="82" fillId="10" borderId="0" xfId="0" applyFont="1" applyFill="1"/>
    <xf numFmtId="0" fontId="82" fillId="0" borderId="0" xfId="0" applyFont="1" applyProtection="1">
      <protection locked="0"/>
    </xf>
    <xf numFmtId="0" fontId="82" fillId="12" borderId="0" xfId="0" applyFont="1" applyFill="1"/>
    <xf numFmtId="0" fontId="85" fillId="0" borderId="0" xfId="0" applyFont="1"/>
    <xf numFmtId="0" fontId="85" fillId="0" borderId="0" xfId="0" applyFont="1" applyAlignment="1">
      <alignment wrapText="1"/>
    </xf>
    <xf numFmtId="0" fontId="88" fillId="0" borderId="0" xfId="0" applyFont="1"/>
    <xf numFmtId="0" fontId="82" fillId="0" borderId="0" xfId="0" applyFont="1" applyAlignment="1" applyProtection="1">
      <alignment vertical="top"/>
      <protection locked="0"/>
    </xf>
    <xf numFmtId="0" fontId="82" fillId="0" borderId="0" xfId="0" applyFont="1" applyAlignment="1">
      <alignment vertical="top"/>
    </xf>
    <xf numFmtId="0" fontId="82" fillId="12" borderId="0" xfId="0" applyFont="1" applyFill="1" applyAlignment="1">
      <alignment vertical="top"/>
    </xf>
    <xf numFmtId="0" fontId="85" fillId="0" borderId="0" xfId="0" applyFont="1" applyAlignment="1">
      <alignment vertical="top"/>
    </xf>
    <xf numFmtId="0" fontId="85" fillId="0" borderId="0" xfId="0" applyFont="1" applyAlignment="1">
      <alignment vertical="top" wrapText="1"/>
    </xf>
    <xf numFmtId="0" fontId="83" fillId="0" borderId="0" xfId="0" applyFont="1" applyAlignment="1">
      <alignment vertical="top"/>
    </xf>
    <xf numFmtId="0" fontId="89" fillId="11" borderId="0" xfId="0" applyFont="1" applyFill="1" applyAlignment="1">
      <alignment vertical="top"/>
    </xf>
    <xf numFmtId="0" fontId="82" fillId="11" borderId="0" xfId="0" applyFont="1" applyFill="1" applyAlignment="1">
      <alignment vertical="top"/>
    </xf>
    <xf numFmtId="0" fontId="90" fillId="0" borderId="0" xfId="0" applyFont="1" applyAlignment="1" applyProtection="1">
      <alignment horizontal="left" vertical="top" wrapText="1"/>
      <protection locked="0"/>
    </xf>
    <xf numFmtId="15" fontId="91" fillId="0" borderId="0" xfId="9" applyNumberFormat="1" applyFont="1" applyAlignment="1">
      <alignment horizontal="center" wrapText="1"/>
    </xf>
    <xf numFmtId="15" fontId="83" fillId="0" borderId="0" xfId="9" applyNumberFormat="1" applyFont="1" applyAlignment="1">
      <alignment wrapText="1"/>
    </xf>
    <xf numFmtId="0" fontId="83" fillId="0" borderId="0" xfId="0" applyFont="1" applyAlignment="1">
      <alignment horizontal="center" vertical="top"/>
    </xf>
    <xf numFmtId="0" fontId="83" fillId="9" borderId="0" xfId="0" applyFont="1" applyFill="1" applyAlignment="1">
      <alignment horizontal="left" vertical="top" wrapText="1"/>
    </xf>
    <xf numFmtId="0" fontId="83" fillId="9" borderId="0" xfId="0" applyFont="1" applyFill="1" applyAlignment="1">
      <alignment vertical="top" wrapText="1"/>
    </xf>
    <xf numFmtId="0" fontId="83" fillId="9" borderId="0" xfId="0" applyFont="1" applyFill="1"/>
    <xf numFmtId="165" fontId="31" fillId="0" borderId="0" xfId="0" applyNumberFormat="1" applyFont="1" applyAlignment="1">
      <alignment horizontal="left" vertical="center"/>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right" vertical="center" wrapText="1"/>
    </xf>
    <xf numFmtId="0" fontId="91" fillId="0" borderId="0" xfId="0" applyFont="1" applyAlignment="1">
      <alignment wrapText="1"/>
    </xf>
    <xf numFmtId="0" fontId="91" fillId="13" borderId="1" xfId="0" applyFont="1" applyFill="1" applyBorder="1" applyAlignment="1">
      <alignment vertical="top" wrapText="1"/>
    </xf>
    <xf numFmtId="0" fontId="91" fillId="13" borderId="1" xfId="0" applyFont="1" applyFill="1" applyBorder="1" applyAlignment="1">
      <alignment horizontal="left" vertical="top" wrapText="1"/>
    </xf>
    <xf numFmtId="0" fontId="91" fillId="14" borderId="1" xfId="0" applyFont="1" applyFill="1" applyBorder="1" applyAlignment="1">
      <alignment vertical="top" wrapText="1"/>
    </xf>
    <xf numFmtId="0" fontId="91" fillId="8" borderId="0" xfId="0" applyFont="1" applyFill="1" applyAlignment="1">
      <alignment vertical="top" wrapText="1"/>
    </xf>
    <xf numFmtId="0" fontId="18" fillId="13" borderId="1" xfId="0" applyFont="1" applyFill="1" applyBorder="1" applyAlignment="1">
      <alignment vertical="top"/>
    </xf>
    <xf numFmtId="0" fontId="17" fillId="13" borderId="1" xfId="0" applyFont="1" applyFill="1" applyBorder="1" applyAlignment="1">
      <alignment vertical="top"/>
    </xf>
    <xf numFmtId="0" fontId="18" fillId="8" borderId="0" xfId="0" applyFont="1" applyFill="1" applyAlignment="1">
      <alignment vertical="top" wrapText="1"/>
    </xf>
    <xf numFmtId="0" fontId="17" fillId="0" borderId="0" xfId="0" applyFont="1"/>
    <xf numFmtId="0" fontId="17" fillId="8" borderId="0" xfId="0" applyFont="1" applyFill="1" applyAlignment="1">
      <alignment vertical="top" wrapText="1"/>
    </xf>
    <xf numFmtId="165" fontId="18" fillId="13" borderId="2" xfId="0" applyNumberFormat="1" applyFont="1" applyFill="1" applyBorder="1" applyAlignment="1">
      <alignment vertical="top"/>
    </xf>
    <xf numFmtId="165" fontId="18" fillId="13" borderId="11" xfId="0" applyNumberFormat="1" applyFont="1" applyFill="1" applyBorder="1" applyAlignment="1">
      <alignment vertical="top"/>
    </xf>
    <xf numFmtId="165" fontId="18" fillId="13" borderId="3" xfId="0" applyNumberFormat="1" applyFont="1" applyFill="1" applyBorder="1" applyAlignment="1">
      <alignment vertical="top"/>
    </xf>
    <xf numFmtId="0" fontId="94" fillId="0" borderId="0" xfId="0" applyFont="1" applyAlignment="1">
      <alignment vertical="top" wrapText="1"/>
    </xf>
    <xf numFmtId="0" fontId="83" fillId="0" borderId="0" xfId="0" applyFont="1" applyAlignment="1">
      <alignment vertical="top" wrapText="1"/>
    </xf>
    <xf numFmtId="0" fontId="95" fillId="0" borderId="0" xfId="0" applyFont="1" applyAlignment="1">
      <alignment vertical="top" wrapText="1"/>
    </xf>
    <xf numFmtId="0" fontId="83" fillId="0" borderId="0" xfId="0" applyFont="1" applyAlignment="1">
      <alignment horizontal="left" vertical="top" wrapText="1"/>
    </xf>
    <xf numFmtId="0" fontId="95" fillId="15" borderId="5" xfId="0" applyFont="1" applyFill="1" applyBorder="1" applyAlignment="1">
      <alignment vertical="top" wrapText="1"/>
    </xf>
    <xf numFmtId="0" fontId="95" fillId="15" borderId="1" xfId="0" applyFont="1" applyFill="1" applyBorder="1" applyAlignment="1">
      <alignment vertical="top" wrapText="1"/>
    </xf>
    <xf numFmtId="0" fontId="82" fillId="0" borderId="0" xfId="0" applyFont="1" applyAlignment="1">
      <alignment vertical="top" wrapText="1"/>
    </xf>
    <xf numFmtId="0" fontId="92" fillId="11" borderId="1" xfId="0" applyFont="1" applyFill="1" applyBorder="1" applyAlignment="1">
      <alignment vertical="top" wrapText="1"/>
    </xf>
    <xf numFmtId="0" fontId="92" fillId="14" borderId="2" xfId="10" applyFont="1" applyFill="1" applyBorder="1" applyAlignment="1">
      <alignment horizontal="left" vertical="center"/>
    </xf>
    <xf numFmtId="0" fontId="31" fillId="14" borderId="11" xfId="0" applyFont="1" applyFill="1" applyBorder="1"/>
    <xf numFmtId="0" fontId="92" fillId="14" borderId="11" xfId="10" applyFont="1" applyFill="1" applyBorder="1" applyAlignment="1">
      <alignment horizontal="left" vertical="center" wrapText="1"/>
    </xf>
    <xf numFmtId="0" fontId="92" fillId="14" borderId="3" xfId="10" applyFont="1" applyFill="1" applyBorder="1" applyAlignment="1">
      <alignment horizontal="left" vertical="center" wrapText="1"/>
    </xf>
    <xf numFmtId="0" fontId="92" fillId="14" borderId="1" xfId="10" applyFont="1" applyFill="1" applyBorder="1" applyAlignment="1">
      <alignment vertical="center" wrapText="1"/>
    </xf>
    <xf numFmtId="0" fontId="92" fillId="14" borderId="3" xfId="0" applyFont="1" applyFill="1" applyBorder="1" applyAlignment="1">
      <alignment wrapText="1"/>
    </xf>
    <xf numFmtId="0" fontId="92" fillId="14" borderId="1" xfId="10" applyFont="1" applyFill="1" applyBorder="1" applyAlignment="1">
      <alignment vertical="center" textRotation="90" wrapText="1"/>
    </xf>
    <xf numFmtId="0" fontId="92" fillId="14" borderId="1" xfId="10" applyFont="1" applyFill="1" applyBorder="1" applyAlignment="1">
      <alignment horizontal="left" vertical="center" wrapText="1"/>
    </xf>
    <xf numFmtId="0" fontId="99" fillId="0" borderId="1" xfId="0" applyFont="1" applyBorder="1"/>
    <xf numFmtId="0" fontId="99" fillId="0" borderId="1" xfId="0" applyFont="1" applyBorder="1" applyAlignment="1">
      <alignment wrapText="1"/>
    </xf>
    <xf numFmtId="0" fontId="82" fillId="4" borderId="1" xfId="0" applyFont="1" applyFill="1" applyBorder="1"/>
    <xf numFmtId="0" fontId="82" fillId="4" borderId="1" xfId="0" applyFont="1" applyFill="1" applyBorder="1" applyAlignment="1">
      <alignment wrapText="1"/>
    </xf>
    <xf numFmtId="0" fontId="82" fillId="0" borderId="1" xfId="0" applyFont="1" applyBorder="1"/>
    <xf numFmtId="0" fontId="82" fillId="0" borderId="1" xfId="0" applyFont="1" applyBorder="1" applyAlignment="1">
      <alignment wrapText="1"/>
    </xf>
    <xf numFmtId="0" fontId="82" fillId="0" borderId="0" xfId="0" applyFont="1" applyAlignment="1">
      <alignment wrapText="1"/>
    </xf>
    <xf numFmtId="0" fontId="91" fillId="0" borderId="0" xfId="0" applyFont="1"/>
    <xf numFmtId="0" fontId="100" fillId="0" borderId="0" xfId="0" applyFont="1" applyAlignment="1">
      <alignment vertical="top" wrapText="1"/>
    </xf>
    <xf numFmtId="0" fontId="83" fillId="0" borderId="0" xfId="0" applyFont="1" applyAlignment="1">
      <alignment horizontal="center" wrapText="1"/>
    </xf>
    <xf numFmtId="0" fontId="83" fillId="0" borderId="0" xfId="0" applyFont="1" applyAlignment="1">
      <alignment wrapText="1"/>
    </xf>
    <xf numFmtId="0" fontId="103" fillId="0" borderId="0" xfId="0" applyFont="1"/>
    <xf numFmtId="0" fontId="82" fillId="9" borderId="0" xfId="0" applyFont="1" applyFill="1" applyAlignment="1">
      <alignment vertical="top" wrapText="1"/>
    </xf>
    <xf numFmtId="0" fontId="82" fillId="9" borderId="0" xfId="0" applyFont="1" applyFill="1"/>
    <xf numFmtId="0" fontId="92" fillId="9" borderId="0" xfId="0" applyFont="1" applyFill="1" applyAlignment="1">
      <alignment vertical="top" wrapText="1"/>
    </xf>
    <xf numFmtId="0" fontId="82" fillId="9" borderId="1" xfId="0" applyFont="1" applyFill="1" applyBorder="1" applyAlignment="1">
      <alignment vertical="top" wrapText="1"/>
    </xf>
    <xf numFmtId="0" fontId="82" fillId="9" borderId="4" xfId="0" applyFont="1" applyFill="1" applyBorder="1" applyAlignment="1">
      <alignment vertical="top" wrapText="1"/>
    </xf>
    <xf numFmtId="0" fontId="92" fillId="11" borderId="0" xfId="0" applyFont="1" applyFill="1" applyAlignment="1">
      <alignment vertical="top"/>
    </xf>
    <xf numFmtId="0" fontId="92" fillId="11" borderId="1" xfId="0" applyFont="1" applyFill="1" applyBorder="1" applyAlignment="1">
      <alignment vertical="top"/>
    </xf>
    <xf numFmtId="0" fontId="92" fillId="11" borderId="4" xfId="0" applyFont="1" applyFill="1" applyBorder="1" applyAlignment="1">
      <alignment vertical="top"/>
    </xf>
    <xf numFmtId="0" fontId="92" fillId="16" borderId="1" xfId="0" applyFont="1" applyFill="1" applyBorder="1" applyAlignment="1">
      <alignment vertical="top"/>
    </xf>
    <xf numFmtId="0" fontId="92" fillId="16" borderId="15" xfId="0" applyFont="1" applyFill="1" applyBorder="1" applyAlignment="1">
      <alignment vertical="top" wrapText="1"/>
    </xf>
    <xf numFmtId="0" fontId="92" fillId="16" borderId="16" xfId="0" applyFont="1" applyFill="1" applyBorder="1" applyAlignment="1">
      <alignment vertical="top"/>
    </xf>
    <xf numFmtId="0" fontId="92" fillId="16" borderId="17" xfId="0" applyFont="1" applyFill="1" applyBorder="1" applyAlignment="1">
      <alignment vertical="top"/>
    </xf>
    <xf numFmtId="0" fontId="82" fillId="16" borderId="18" xfId="0" applyFont="1" applyFill="1" applyBorder="1" applyAlignment="1">
      <alignment vertical="top"/>
    </xf>
    <xf numFmtId="0" fontId="92" fillId="11" borderId="2" xfId="0" applyFont="1" applyFill="1" applyBorder="1" applyAlignment="1">
      <alignment vertical="top"/>
    </xf>
    <xf numFmtId="0" fontId="92" fillId="11" borderId="11" xfId="0" applyFont="1" applyFill="1" applyBorder="1" applyAlignment="1">
      <alignment vertical="top"/>
    </xf>
    <xf numFmtId="0" fontId="82" fillId="11" borderId="11" xfId="0" applyFont="1" applyFill="1" applyBorder="1" applyAlignment="1">
      <alignment vertical="top"/>
    </xf>
    <xf numFmtId="0" fontId="82" fillId="11" borderId="3" xfId="0" applyFont="1" applyFill="1" applyBorder="1" applyAlignment="1">
      <alignment vertical="top"/>
    </xf>
    <xf numFmtId="0" fontId="92" fillId="11" borderId="2" xfId="0" applyFont="1" applyFill="1" applyBorder="1" applyAlignment="1">
      <alignment vertical="top" wrapText="1"/>
    </xf>
    <xf numFmtId="0" fontId="92" fillId="16" borderId="1" xfId="0" applyFont="1" applyFill="1" applyBorder="1" applyAlignment="1">
      <alignment vertical="top" wrapText="1"/>
    </xf>
    <xf numFmtId="0" fontId="92" fillId="16" borderId="20" xfId="0" applyFont="1" applyFill="1" applyBorder="1" applyAlignment="1">
      <alignment vertical="top" wrapText="1"/>
    </xf>
    <xf numFmtId="0" fontId="92" fillId="16" borderId="5" xfId="0" applyFont="1" applyFill="1" applyBorder="1" applyAlignment="1">
      <alignment vertical="top" wrapText="1"/>
    </xf>
    <xf numFmtId="0" fontId="92" fillId="16" borderId="21" xfId="0" applyFont="1" applyFill="1" applyBorder="1" applyAlignment="1">
      <alignment vertical="top" wrapText="1"/>
    </xf>
    <xf numFmtId="0" fontId="92" fillId="16" borderId="22" xfId="0" applyFont="1" applyFill="1" applyBorder="1" applyAlignment="1">
      <alignment vertical="top" wrapText="1"/>
    </xf>
    <xf numFmtId="0" fontId="92" fillId="16" borderId="23" xfId="0" applyFont="1" applyFill="1" applyBorder="1" applyAlignment="1">
      <alignment vertical="top" wrapText="1"/>
    </xf>
    <xf numFmtId="0" fontId="105" fillId="0" borderId="1" xfId="0" applyFont="1" applyBorder="1" applyAlignment="1">
      <alignment vertical="top" wrapText="1"/>
    </xf>
    <xf numFmtId="0" fontId="92" fillId="11" borderId="0" xfId="0" applyFont="1" applyFill="1" applyAlignment="1">
      <alignment vertical="top" wrapText="1"/>
    </xf>
    <xf numFmtId="0" fontId="82" fillId="0" borderId="1" xfId="0" applyFont="1" applyBorder="1" applyAlignment="1">
      <alignment vertical="top" wrapText="1"/>
    </xf>
    <xf numFmtId="0" fontId="82" fillId="0" borderId="1" xfId="0" applyFont="1" applyBorder="1" applyAlignment="1">
      <alignment vertical="top"/>
    </xf>
    <xf numFmtId="0" fontId="82" fillId="0" borderId="1" xfId="0" applyFont="1" applyBorder="1" applyAlignment="1">
      <alignment horizontal="right" vertical="top" wrapText="1"/>
    </xf>
    <xf numFmtId="0" fontId="93" fillId="0" borderId="0" xfId="0" applyFont="1"/>
    <xf numFmtId="49" fontId="108" fillId="18" borderId="0" xfId="0" applyNumberFormat="1" applyFont="1" applyFill="1" applyAlignment="1">
      <alignment wrapText="1"/>
    </xf>
    <xf numFmtId="0" fontId="7" fillId="18" borderId="0" xfId="0" applyFont="1" applyFill="1"/>
    <xf numFmtId="49" fontId="108" fillId="0" borderId="0" xfId="0" applyNumberFormat="1" applyFont="1" applyAlignment="1">
      <alignment wrapText="1"/>
    </xf>
    <xf numFmtId="0" fontId="7" fillId="0" borderId="1" xfId="0" applyFont="1" applyBorder="1" applyAlignment="1">
      <alignment horizontal="center" vertical="center" wrapText="1"/>
    </xf>
    <xf numFmtId="0" fontId="44" fillId="0" borderId="1" xfId="0" applyFont="1" applyBorder="1" applyAlignment="1">
      <alignment horizontal="left" vertical="center" wrapText="1"/>
    </xf>
    <xf numFmtId="0" fontId="12" fillId="21" borderId="27" xfId="0" applyFont="1" applyFill="1" applyBorder="1" applyAlignment="1">
      <alignment horizontal="center" vertical="center" wrapText="1"/>
    </xf>
    <xf numFmtId="0" fontId="12" fillId="21" borderId="19" xfId="0" applyFont="1" applyFill="1" applyBorder="1" applyAlignment="1">
      <alignment horizontal="center" vertical="center" wrapText="1"/>
    </xf>
    <xf numFmtId="0" fontId="111" fillId="18" borderId="0" xfId="0" applyFont="1" applyFill="1" applyAlignment="1">
      <alignment horizontal="center" wrapText="1"/>
    </xf>
    <xf numFmtId="0" fontId="110" fillId="0" borderId="1" xfId="0" applyFont="1" applyBorder="1" applyAlignment="1">
      <alignment horizontal="left" vertical="center" wrapText="1"/>
    </xf>
    <xf numFmtId="0" fontId="12" fillId="0" borderId="28" xfId="0" applyFont="1" applyBorder="1" applyAlignment="1">
      <alignment wrapText="1"/>
    </xf>
    <xf numFmtId="0" fontId="12" fillId="0" borderId="29" xfId="0" applyFont="1" applyBorder="1" applyAlignment="1">
      <alignment wrapText="1"/>
    </xf>
    <xf numFmtId="0" fontId="10" fillId="18" borderId="0" xfId="0" applyFont="1" applyFill="1" applyAlignment="1">
      <alignment wrapText="1"/>
    </xf>
    <xf numFmtId="0" fontId="10" fillId="0" borderId="28" xfId="0" applyFont="1" applyBorder="1" applyAlignment="1">
      <alignment wrapText="1"/>
    </xf>
    <xf numFmtId="0" fontId="10" fillId="0" borderId="31" xfId="0" applyFont="1" applyBorder="1" applyAlignment="1">
      <alignment wrapText="1"/>
    </xf>
    <xf numFmtId="0" fontId="10" fillId="0" borderId="32" xfId="0" applyFont="1" applyBorder="1" applyAlignment="1">
      <alignment wrapText="1"/>
    </xf>
    <xf numFmtId="0" fontId="7" fillId="0" borderId="28" xfId="0" applyFont="1" applyBorder="1" applyAlignment="1">
      <alignment wrapText="1"/>
    </xf>
    <xf numFmtId="49" fontId="108" fillId="4" borderId="1" xfId="0" applyNumberFormat="1" applyFont="1" applyFill="1" applyBorder="1" applyAlignment="1">
      <alignment vertical="center" wrapText="1"/>
    </xf>
    <xf numFmtId="49" fontId="112" fillId="18" borderId="0" xfId="0" applyNumberFormat="1" applyFont="1" applyFill="1" applyAlignment="1">
      <alignment wrapText="1"/>
    </xf>
    <xf numFmtId="0" fontId="43" fillId="21" borderId="1" xfId="13" applyFont="1" applyFill="1" applyBorder="1" applyAlignment="1">
      <alignment horizontal="left" vertical="center" wrapText="1"/>
    </xf>
    <xf numFmtId="0" fontId="43" fillId="21" borderId="1" xfId="13" applyFont="1" applyFill="1" applyBorder="1" applyAlignment="1">
      <alignment horizontal="center" vertical="center" wrapText="1"/>
    </xf>
    <xf numFmtId="0" fontId="43" fillId="3" borderId="1" xfId="13" applyFont="1" applyFill="1" applyBorder="1" applyAlignment="1">
      <alignment horizontal="center" vertical="center" wrapText="1"/>
    </xf>
    <xf numFmtId="0" fontId="7" fillId="0" borderId="32" xfId="0" applyFont="1" applyBorder="1" applyAlignment="1">
      <alignment wrapText="1"/>
    </xf>
    <xf numFmtId="0" fontId="43" fillId="21" borderId="1" xfId="14" applyFont="1" applyFill="1" applyBorder="1" applyAlignment="1">
      <alignment horizontal="left" vertical="center" wrapText="1"/>
    </xf>
    <xf numFmtId="0" fontId="6" fillId="21" borderId="1" xfId="13" applyFont="1" applyFill="1" applyBorder="1" applyAlignment="1">
      <alignment horizontal="left" vertical="center" wrapText="1"/>
    </xf>
    <xf numFmtId="0" fontId="7" fillId="3" borderId="1" xfId="13" applyFont="1" applyFill="1" applyBorder="1" applyAlignment="1">
      <alignment horizontal="left" vertical="center" wrapText="1"/>
    </xf>
    <xf numFmtId="49" fontId="112" fillId="0" borderId="0" xfId="0" applyNumberFormat="1" applyFont="1" applyAlignment="1">
      <alignment wrapText="1"/>
    </xf>
    <xf numFmtId="0" fontId="44" fillId="0" borderId="1" xfId="14" applyFont="1" applyBorder="1" applyAlignment="1">
      <alignment horizontal="left" vertical="center" wrapText="1"/>
    </xf>
    <xf numFmtId="0" fontId="44" fillId="0" borderId="1" xfId="13" applyFont="1" applyBorder="1" applyAlignment="1">
      <alignment horizontal="left" vertical="center" wrapText="1"/>
    </xf>
    <xf numFmtId="0" fontId="56" fillId="0" borderId="1" xfId="0" applyFont="1" applyBorder="1" applyAlignment="1">
      <alignment vertical="center" wrapText="1"/>
    </xf>
    <xf numFmtId="0" fontId="7" fillId="0" borderId="1" xfId="13" applyFont="1" applyBorder="1" applyAlignment="1">
      <alignment horizontal="left" vertical="center" wrapText="1"/>
    </xf>
    <xf numFmtId="0" fontId="7" fillId="0" borderId="1" xfId="0" applyFont="1" applyBorder="1" applyAlignment="1">
      <alignment horizontal="left" vertical="center" wrapText="1"/>
    </xf>
    <xf numFmtId="0" fontId="44" fillId="0" borderId="1" xfId="14" applyFont="1" applyBorder="1" applyAlignment="1">
      <alignment vertical="center" wrapText="1"/>
    </xf>
    <xf numFmtId="0" fontId="44" fillId="0" borderId="1" xfId="13" applyFont="1" applyBorder="1" applyAlignment="1">
      <alignment vertical="center" wrapText="1"/>
    </xf>
    <xf numFmtId="0" fontId="7" fillId="0" borderId="1" xfId="13" applyFont="1" applyBorder="1" applyAlignment="1">
      <alignment vertical="center" wrapText="1"/>
    </xf>
    <xf numFmtId="0" fontId="10" fillId="0" borderId="29" xfId="0" applyFont="1" applyBorder="1" applyAlignment="1">
      <alignment wrapText="1"/>
    </xf>
    <xf numFmtId="0" fontId="7" fillId="0" borderId="29" xfId="0" applyFont="1" applyBorder="1" applyAlignment="1">
      <alignment wrapText="1"/>
    </xf>
    <xf numFmtId="0" fontId="7" fillId="0" borderId="31" xfId="0" applyFont="1" applyBorder="1" applyAlignment="1">
      <alignment wrapText="1"/>
    </xf>
    <xf numFmtId="0" fontId="8" fillId="0" borderId="1" xfId="0" applyFont="1" applyBorder="1" applyAlignment="1">
      <alignment vertical="center" wrapText="1"/>
    </xf>
    <xf numFmtId="0" fontId="8" fillId="22" borderId="1" xfId="0" applyFont="1" applyFill="1" applyBorder="1" applyAlignment="1">
      <alignment vertical="center" wrapText="1"/>
    </xf>
    <xf numFmtId="0" fontId="56" fillId="22" borderId="1" xfId="0" applyFont="1" applyFill="1" applyBorder="1" applyAlignment="1">
      <alignment vertical="center" wrapText="1"/>
    </xf>
    <xf numFmtId="0" fontId="56" fillId="0" borderId="1" xfId="13" applyBorder="1" applyAlignment="1">
      <alignment vertical="center"/>
    </xf>
    <xf numFmtId="0" fontId="10" fillId="18" borderId="0" xfId="0" applyFont="1" applyFill="1" applyAlignment="1">
      <alignment vertical="top" wrapText="1"/>
    </xf>
    <xf numFmtId="0" fontId="7" fillId="0" borderId="1" xfId="13" applyFont="1" applyBorder="1" applyAlignment="1">
      <alignment horizontal="left" vertical="center"/>
    </xf>
    <xf numFmtId="0" fontId="59" fillId="0" borderId="1" xfId="14" applyFont="1" applyBorder="1" applyAlignment="1">
      <alignment horizontal="left" vertical="center" wrapText="1"/>
    </xf>
    <xf numFmtId="0" fontId="59" fillId="0" borderId="1" xfId="13" applyFont="1" applyBorder="1" applyAlignment="1">
      <alignment horizontal="left" vertical="center" wrapText="1"/>
    </xf>
    <xf numFmtId="0" fontId="114" fillId="0" borderId="1" xfId="14" applyFont="1" applyBorder="1" applyAlignment="1">
      <alignment horizontal="left" vertical="center" wrapText="1"/>
    </xf>
    <xf numFmtId="0" fontId="56" fillId="0" borderId="1" xfId="13" applyBorder="1" applyAlignment="1">
      <alignment horizontal="left" vertical="center"/>
    </xf>
    <xf numFmtId="0" fontId="43" fillId="21" borderId="1" xfId="13" applyFont="1" applyFill="1" applyBorder="1" applyAlignment="1">
      <alignment horizontal="left" vertical="center"/>
    </xf>
    <xf numFmtId="0" fontId="12" fillId="0" borderId="30" xfId="0" applyFont="1" applyBorder="1" applyAlignment="1">
      <alignment wrapText="1"/>
    </xf>
    <xf numFmtId="0" fontId="108" fillId="4" borderId="24" xfId="0" applyFont="1" applyFill="1" applyBorder="1"/>
    <xf numFmtId="0" fontId="108" fillId="4" borderId="25" xfId="0" applyFont="1" applyFill="1" applyBorder="1"/>
    <xf numFmtId="0" fontId="108" fillId="4" borderId="26" xfId="0" applyFont="1" applyFill="1" applyBorder="1"/>
    <xf numFmtId="0" fontId="108" fillId="4" borderId="33" xfId="0" applyFont="1" applyFill="1" applyBorder="1"/>
    <xf numFmtId="0" fontId="108" fillId="4" borderId="23" xfId="0" applyFont="1" applyFill="1" applyBorder="1"/>
    <xf numFmtId="0" fontId="108" fillId="4" borderId="31" xfId="0" applyFont="1" applyFill="1" applyBorder="1"/>
    <xf numFmtId="0" fontId="12" fillId="0" borderId="26" xfId="0" applyFont="1" applyBorder="1" applyAlignment="1">
      <alignment wrapText="1"/>
    </xf>
    <xf numFmtId="0" fontId="44" fillId="21" borderId="1" xfId="14" applyFont="1" applyFill="1" applyBorder="1" applyAlignment="1">
      <alignment horizontal="left" vertical="center" wrapText="1"/>
    </xf>
    <xf numFmtId="49" fontId="108" fillId="0" borderId="1" xfId="0" applyNumberFormat="1" applyFont="1" applyBorder="1" applyAlignment="1">
      <alignment vertical="center" wrapText="1"/>
    </xf>
    <xf numFmtId="0" fontId="7" fillId="21" borderId="1" xfId="13" applyFont="1" applyFill="1" applyBorder="1" applyAlignment="1">
      <alignment horizontal="left" vertical="center" wrapText="1"/>
    </xf>
    <xf numFmtId="0" fontId="10" fillId="18" borderId="10" xfId="0" applyFont="1" applyFill="1" applyBorder="1" applyAlignment="1">
      <alignment wrapText="1"/>
    </xf>
    <xf numFmtId="0" fontId="10" fillId="0" borderId="34" xfId="0" applyFont="1" applyBorder="1"/>
    <xf numFmtId="0" fontId="7" fillId="0" borderId="0" xfId="0" applyFont="1"/>
    <xf numFmtId="0" fontId="7" fillId="0" borderId="29" xfId="0" applyFont="1" applyBorder="1"/>
    <xf numFmtId="0" fontId="7" fillId="18" borderId="10" xfId="0" applyFont="1" applyFill="1" applyBorder="1"/>
    <xf numFmtId="0" fontId="10" fillId="0" borderId="33" xfId="0" applyFont="1" applyBorder="1"/>
    <xf numFmtId="0" fontId="7" fillId="0" borderId="23" xfId="0" applyFont="1" applyBorder="1"/>
    <xf numFmtId="0" fontId="7" fillId="0" borderId="31" xfId="0" applyFont="1" applyBorder="1"/>
    <xf numFmtId="0" fontId="7" fillId="18" borderId="6" xfId="0" applyFont="1" applyFill="1" applyBorder="1"/>
    <xf numFmtId="0" fontId="91" fillId="5" borderId="0" xfId="2" applyFont="1" applyFill="1" applyAlignment="1">
      <alignment horizontal="left" vertical="top"/>
    </xf>
    <xf numFmtId="0" fontId="91" fillId="5" borderId="0" xfId="2" applyFont="1" applyFill="1" applyAlignment="1">
      <alignment vertical="top" wrapText="1"/>
    </xf>
    <xf numFmtId="0" fontId="83" fillId="5" borderId="0" xfId="2" applyFont="1" applyFill="1" applyAlignment="1">
      <alignment vertical="top"/>
    </xf>
    <xf numFmtId="0" fontId="82" fillId="5" borderId="0" xfId="2" applyFont="1" applyFill="1" applyAlignment="1">
      <alignment vertical="top" wrapText="1"/>
    </xf>
    <xf numFmtId="0" fontId="83" fillId="0" borderId="0" xfId="2" applyFont="1"/>
    <xf numFmtId="0" fontId="91" fillId="5" borderId="4" xfId="2" applyFont="1" applyFill="1" applyBorder="1" applyAlignment="1">
      <alignment horizontal="left" vertical="top" wrapText="1"/>
    </xf>
    <xf numFmtId="0" fontId="91" fillId="5" borderId="4" xfId="2" applyFont="1" applyFill="1" applyBorder="1" applyAlignment="1">
      <alignment vertical="top" wrapText="1"/>
    </xf>
    <xf numFmtId="0" fontId="91" fillId="5" borderId="4" xfId="2" applyFont="1" applyFill="1" applyBorder="1" applyAlignment="1">
      <alignment vertical="top"/>
    </xf>
    <xf numFmtId="0" fontId="91" fillId="5" borderId="2" xfId="2" applyFont="1" applyFill="1" applyBorder="1" applyAlignment="1">
      <alignment horizontal="left" vertical="top"/>
    </xf>
    <xf numFmtId="0" fontId="91" fillId="5" borderId="11" xfId="2" applyFont="1" applyFill="1" applyBorder="1" applyAlignment="1">
      <alignment vertical="top" wrapText="1"/>
    </xf>
    <xf numFmtId="0" fontId="83" fillId="5" borderId="11" xfId="0" applyFont="1" applyFill="1" applyBorder="1" applyAlignment="1">
      <alignment vertical="top"/>
    </xf>
    <xf numFmtId="0" fontId="83" fillId="5" borderId="3" xfId="0" applyFont="1" applyFill="1" applyBorder="1" applyAlignment="1">
      <alignment vertical="top"/>
    </xf>
    <xf numFmtId="0" fontId="91" fillId="5" borderId="5" xfId="2" applyFont="1" applyFill="1" applyBorder="1" applyAlignment="1">
      <alignment horizontal="left" vertical="top"/>
    </xf>
    <xf numFmtId="0" fontId="83" fillId="0" borderId="5" xfId="2" applyFont="1" applyBorder="1" applyAlignment="1">
      <alignment vertical="top" wrapText="1"/>
    </xf>
    <xf numFmtId="0" fontId="83" fillId="0" borderId="5" xfId="2" applyFont="1" applyBorder="1" applyAlignment="1">
      <alignment vertical="top"/>
    </xf>
    <xf numFmtId="0" fontId="82" fillId="0" borderId="5" xfId="2" applyFont="1" applyBorder="1" applyAlignment="1">
      <alignment vertical="top" wrapText="1"/>
    </xf>
    <xf numFmtId="0" fontId="91" fillId="5" borderId="1" xfId="2" applyFont="1" applyFill="1" applyBorder="1" applyAlignment="1">
      <alignment horizontal="left" vertical="top"/>
    </xf>
    <xf numFmtId="0" fontId="83" fillId="0" borderId="1" xfId="2" applyFont="1" applyBorder="1" applyAlignment="1">
      <alignment vertical="top" wrapText="1"/>
    </xf>
    <xf numFmtId="0" fontId="83" fillId="0" borderId="1" xfId="2" applyFont="1" applyBorder="1" applyAlignment="1">
      <alignment vertical="top"/>
    </xf>
    <xf numFmtId="0" fontId="82" fillId="0" borderId="1" xfId="2" applyFont="1" applyBorder="1" applyAlignment="1">
      <alignment vertical="top" wrapText="1"/>
    </xf>
    <xf numFmtId="0" fontId="64" fillId="9" borderId="0" xfId="0" applyFont="1" applyFill="1"/>
    <xf numFmtId="0" fontId="64" fillId="0" borderId="0" xfId="0" applyFont="1"/>
    <xf numFmtId="0" fontId="64" fillId="24" borderId="0" xfId="0" applyFont="1" applyFill="1"/>
    <xf numFmtId="165" fontId="18" fillId="13" borderId="12" xfId="0" applyNumberFormat="1" applyFont="1" applyFill="1" applyBorder="1" applyAlignment="1" applyProtection="1">
      <alignment horizontal="left" vertical="top" wrapText="1"/>
      <protection locked="0"/>
    </xf>
    <xf numFmtId="0" fontId="18" fillId="13" borderId="8" xfId="0" applyFont="1" applyFill="1" applyBorder="1" applyAlignment="1" applyProtection="1">
      <alignment vertical="top"/>
      <protection locked="0"/>
    </xf>
    <xf numFmtId="0" fontId="67" fillId="13" borderId="8" xfId="0" applyFont="1" applyFill="1" applyBorder="1" applyAlignment="1" applyProtection="1">
      <alignment vertical="top" wrapText="1"/>
      <protection locked="0"/>
    </xf>
    <xf numFmtId="165" fontId="18" fillId="13" borderId="9" xfId="0" applyNumberFormat="1" applyFont="1" applyFill="1" applyBorder="1" applyAlignment="1" applyProtection="1">
      <alignment horizontal="left" vertical="top" wrapText="1"/>
      <protection locked="0"/>
    </xf>
    <xf numFmtId="0" fontId="18" fillId="13" borderId="7" xfId="0" applyFont="1" applyFill="1" applyBorder="1" applyAlignment="1" applyProtection="1">
      <alignment vertical="top" wrapText="1"/>
      <protection locked="0"/>
    </xf>
    <xf numFmtId="165" fontId="17" fillId="13" borderId="9" xfId="0" applyNumberFormat="1" applyFont="1" applyFill="1" applyBorder="1" applyAlignment="1" applyProtection="1">
      <alignment horizontal="left" vertical="top" wrapText="1"/>
      <protection locked="0"/>
    </xf>
    <xf numFmtId="0" fontId="17" fillId="0" borderId="12" xfId="0" applyFont="1" applyBorder="1" applyAlignment="1" applyProtection="1">
      <alignment vertical="top" wrapText="1"/>
      <protection locked="0"/>
    </xf>
    <xf numFmtId="0" fontId="39" fillId="0" borderId="8" xfId="0" applyFont="1" applyBorder="1" applyAlignment="1" applyProtection="1">
      <alignment vertical="top" wrapText="1"/>
      <protection locked="0"/>
    </xf>
    <xf numFmtId="0" fontId="17" fillId="0" borderId="9" xfId="0" applyFont="1" applyBorder="1" applyAlignment="1" applyProtection="1">
      <alignment vertical="top" wrapText="1"/>
      <protection locked="0"/>
    </xf>
    <xf numFmtId="0" fontId="39" fillId="0" borderId="0" xfId="0" applyFont="1" applyAlignment="1" applyProtection="1">
      <alignment vertical="top" wrapText="1"/>
      <protection locked="0"/>
    </xf>
    <xf numFmtId="165" fontId="17" fillId="13" borderId="9" xfId="0" applyNumberFormat="1" applyFont="1" applyFill="1" applyBorder="1" applyAlignment="1">
      <alignment horizontal="left" vertical="top" wrapText="1"/>
    </xf>
    <xf numFmtId="0" fontId="17" fillId="11" borderId="9" xfId="0" applyFont="1" applyFill="1" applyBorder="1" applyAlignment="1">
      <alignment vertical="top" wrapText="1"/>
    </xf>
    <xf numFmtId="165" fontId="48" fillId="13" borderId="6" xfId="0" applyNumberFormat="1" applyFont="1" applyFill="1" applyBorder="1" applyAlignment="1">
      <alignment horizontal="left" vertical="top" wrapText="1"/>
    </xf>
    <xf numFmtId="0" fontId="48" fillId="11" borderId="0" xfId="0" applyFont="1" applyFill="1" applyAlignment="1">
      <alignment vertical="top" wrapText="1"/>
    </xf>
    <xf numFmtId="165" fontId="17" fillId="13" borderId="0" xfId="0" applyNumberFormat="1" applyFont="1" applyFill="1" applyAlignment="1" applyProtection="1">
      <alignment horizontal="left" vertical="top" wrapText="1"/>
      <protection locked="0"/>
    </xf>
    <xf numFmtId="0" fontId="17" fillId="0" borderId="0" xfId="0" applyFont="1" applyAlignment="1" applyProtection="1">
      <alignment vertical="top" wrapText="1"/>
      <protection locked="0"/>
    </xf>
    <xf numFmtId="0" fontId="18" fillId="13" borderId="11" xfId="0" applyFont="1" applyFill="1" applyBorder="1" applyAlignment="1" applyProtection="1">
      <alignment vertical="top"/>
      <protection locked="0"/>
    </xf>
    <xf numFmtId="165" fontId="17" fillId="13" borderId="6" xfId="0" applyNumberFormat="1" applyFont="1" applyFill="1" applyBorder="1" applyAlignment="1" applyProtection="1">
      <alignment horizontal="left" vertical="top" wrapText="1"/>
      <protection locked="0"/>
    </xf>
    <xf numFmtId="0" fontId="17" fillId="0" borderId="35" xfId="0" applyFont="1" applyBorder="1" applyAlignment="1" applyProtection="1">
      <alignment vertical="top" wrapText="1"/>
      <protection locked="0"/>
    </xf>
    <xf numFmtId="0" fontId="17" fillId="4" borderId="0" xfId="0" applyFont="1" applyFill="1" applyAlignment="1" applyProtection="1">
      <alignment vertical="top" wrapText="1"/>
      <protection locked="0"/>
    </xf>
    <xf numFmtId="0" fontId="18" fillId="13" borderId="11" xfId="0" applyFont="1" applyFill="1" applyBorder="1" applyAlignment="1" applyProtection="1">
      <alignment vertical="top" wrapText="1"/>
      <protection locked="0"/>
    </xf>
    <xf numFmtId="0" fontId="17" fillId="13" borderId="11" xfId="0" applyFont="1" applyFill="1" applyBorder="1" applyAlignment="1" applyProtection="1">
      <alignment vertical="top" wrapText="1"/>
      <protection locked="0"/>
    </xf>
    <xf numFmtId="165" fontId="17" fillId="13" borderId="6" xfId="0" applyNumberFormat="1" applyFont="1" applyFill="1" applyBorder="1" applyAlignment="1">
      <alignment horizontal="left" vertical="top" wrapText="1"/>
    </xf>
    <xf numFmtId="0" fontId="17" fillId="11" borderId="1" xfId="0" applyFont="1" applyFill="1" applyBorder="1" applyAlignment="1">
      <alignment vertical="top" wrapText="1"/>
    </xf>
    <xf numFmtId="0" fontId="17" fillId="0" borderId="11" xfId="0" applyFont="1" applyBorder="1" applyAlignment="1" applyProtection="1">
      <alignment vertical="top" wrapText="1"/>
      <protection locked="0"/>
    </xf>
    <xf numFmtId="165" fontId="17" fillId="13" borderId="6" xfId="0" applyNumberFormat="1" applyFont="1" applyFill="1" applyBorder="1" applyAlignment="1" applyProtection="1">
      <alignment vertical="top" wrapText="1"/>
      <protection locked="0"/>
    </xf>
    <xf numFmtId="0" fontId="17" fillId="0" borderId="2" xfId="15" applyFont="1" applyBorder="1" applyAlignment="1">
      <alignment vertical="top" wrapText="1"/>
    </xf>
    <xf numFmtId="0" fontId="17" fillId="0" borderId="5" xfId="15" applyFont="1" applyBorder="1" applyAlignment="1">
      <alignment vertical="top" wrapText="1"/>
    </xf>
    <xf numFmtId="0" fontId="17" fillId="0" borderId="1" xfId="15" applyFont="1" applyBorder="1" applyAlignment="1">
      <alignment vertical="center" wrapText="1"/>
    </xf>
    <xf numFmtId="0" fontId="39" fillId="0" borderId="1" xfId="17" applyFont="1" applyBorder="1" applyAlignment="1">
      <alignment vertical="top" wrapText="1"/>
    </xf>
    <xf numFmtId="0" fontId="39" fillId="0" borderId="1" xfId="15" applyFont="1" applyBorder="1" applyAlignment="1">
      <alignment vertical="top" wrapText="1"/>
    </xf>
    <xf numFmtId="0" fontId="39" fillId="0" borderId="1" xfId="15" applyFont="1" applyBorder="1" applyAlignment="1">
      <alignment horizontal="left" vertical="top" wrapText="1"/>
    </xf>
    <xf numFmtId="0" fontId="17" fillId="0" borderId="1" xfId="0" applyFont="1" applyBorder="1" applyAlignment="1">
      <alignment vertical="top"/>
    </xf>
    <xf numFmtId="0" fontId="120" fillId="0" borderId="1" xfId="0" applyFont="1" applyBorder="1" applyAlignment="1">
      <alignment vertical="top" wrapText="1"/>
    </xf>
    <xf numFmtId="0" fontId="31" fillId="0" borderId="0" xfId="0" applyFont="1" applyAlignment="1" applyProtection="1">
      <alignment vertical="top"/>
      <protection locked="0"/>
    </xf>
    <xf numFmtId="0" fontId="88" fillId="11" borderId="0" xfId="0" applyFont="1" applyFill="1" applyAlignment="1" applyProtection="1">
      <alignment horizontal="left" vertical="top" wrapText="1"/>
      <protection locked="0"/>
    </xf>
    <xf numFmtId="0" fontId="18" fillId="13" borderId="3" xfId="0" applyFont="1" applyFill="1" applyBorder="1" applyAlignment="1" applyProtection="1">
      <alignment horizontal="center" vertical="top" wrapText="1"/>
      <protection locked="0"/>
    </xf>
    <xf numFmtId="0" fontId="18" fillId="13" borderId="1" xfId="0" applyFont="1" applyFill="1" applyBorder="1" applyAlignment="1" applyProtection="1">
      <alignment horizontal="center" vertical="top" wrapText="1"/>
      <protection locked="0"/>
    </xf>
    <xf numFmtId="0" fontId="17" fillId="13" borderId="3" xfId="0" applyFont="1" applyFill="1" applyBorder="1" applyAlignment="1" applyProtection="1">
      <alignment horizontal="center" vertical="top" wrapText="1"/>
      <protection locked="0"/>
    </xf>
    <xf numFmtId="0" fontId="39" fillId="0" borderId="1" xfId="0" applyFont="1" applyBorder="1" applyAlignment="1" applyProtection="1">
      <alignment horizontal="center" vertical="top" wrapText="1"/>
      <protection locked="0"/>
    </xf>
    <xf numFmtId="0" fontId="119" fillId="0" borderId="1" xfId="17" applyFont="1" applyBorder="1" applyAlignment="1">
      <alignment vertical="top" wrapText="1"/>
    </xf>
    <xf numFmtId="0" fontId="119" fillId="0" borderId="1" xfId="15" applyFont="1" applyBorder="1" applyAlignment="1">
      <alignment vertical="top" wrapText="1"/>
    </xf>
    <xf numFmtId="0" fontId="17" fillId="0" borderId="6" xfId="0" applyFont="1" applyBorder="1" applyAlignment="1">
      <alignment vertical="top" wrapText="1"/>
    </xf>
    <xf numFmtId="0" fontId="17" fillId="0" borderId="40" xfId="0" applyFont="1" applyBorder="1" applyAlignment="1">
      <alignment vertical="top"/>
    </xf>
    <xf numFmtId="49" fontId="26" fillId="0" borderId="40" xfId="0" applyNumberFormat="1" applyFont="1" applyBorder="1" applyAlignment="1">
      <alignment vertical="top"/>
    </xf>
    <xf numFmtId="14" fontId="17" fillId="0" borderId="40" xfId="0" applyNumberFormat="1" applyFont="1" applyBorder="1" applyAlignment="1">
      <alignment horizontal="right" vertical="top"/>
    </xf>
    <xf numFmtId="14" fontId="17" fillId="0" borderId="40" xfId="0" applyNumberFormat="1" applyFont="1" applyBorder="1" applyAlignment="1">
      <alignment vertical="top"/>
    </xf>
    <xf numFmtId="49" fontId="17" fillId="0" borderId="40" xfId="0" applyNumberFormat="1" applyFont="1" applyBorder="1" applyAlignment="1">
      <alignment vertical="top"/>
    </xf>
    <xf numFmtId="49" fontId="39" fillId="0" borderId="40" xfId="0" applyNumberFormat="1" applyFont="1" applyBorder="1" applyAlignment="1">
      <alignment vertical="top" wrapText="1"/>
    </xf>
    <xf numFmtId="0" fontId="48" fillId="0" borderId="40" xfId="0" applyFont="1" applyBorder="1" applyAlignment="1">
      <alignment vertical="top"/>
    </xf>
    <xf numFmtId="49" fontId="39" fillId="0" borderId="40" xfId="0" applyNumberFormat="1" applyFont="1" applyBorder="1" applyAlignment="1">
      <alignment vertical="top"/>
    </xf>
    <xf numFmtId="49" fontId="17" fillId="2" borderId="40" xfId="0" applyNumberFormat="1" applyFont="1" applyFill="1" applyBorder="1" applyAlignment="1">
      <alignment vertical="top"/>
    </xf>
    <xf numFmtId="0" fontId="17" fillId="0" borderId="4" xfId="0" applyFont="1" applyBorder="1" applyAlignment="1">
      <alignment vertical="top" wrapText="1"/>
    </xf>
    <xf numFmtId="0" fontId="39" fillId="25" borderId="1" xfId="3" applyFont="1" applyFill="1" applyBorder="1" applyAlignment="1">
      <alignment vertical="top" wrapText="1"/>
    </xf>
    <xf numFmtId="0" fontId="91" fillId="0" borderId="4" xfId="9" applyFont="1" applyBorder="1" applyAlignment="1">
      <alignment wrapText="1"/>
    </xf>
    <xf numFmtId="0" fontId="91" fillId="0" borderId="4" xfId="9" applyFont="1" applyBorder="1" applyAlignment="1">
      <alignment horizontal="center" wrapText="1"/>
    </xf>
    <xf numFmtId="15" fontId="91" fillId="0" borderId="4" xfId="9" applyNumberFormat="1" applyFont="1" applyBorder="1" applyAlignment="1">
      <alignment horizontal="center" wrapText="1"/>
    </xf>
    <xf numFmtId="0" fontId="29" fillId="11" borderId="49" xfId="9" applyFont="1" applyFill="1" applyBorder="1" applyAlignment="1" applyProtection="1">
      <alignment horizontal="center" vertical="center" wrapText="1"/>
      <protection locked="0"/>
    </xf>
    <xf numFmtId="0" fontId="92" fillId="0" borderId="50" xfId="9" applyFont="1" applyBorder="1" applyAlignment="1" applyProtection="1">
      <alignment horizontal="center" vertical="center" wrapText="1"/>
      <protection locked="0"/>
    </xf>
    <xf numFmtId="0" fontId="92" fillId="0" borderId="51" xfId="9" applyFont="1" applyBorder="1" applyAlignment="1" applyProtection="1">
      <alignment horizontal="center" vertical="center" wrapText="1"/>
      <protection locked="0"/>
    </xf>
    <xf numFmtId="165" fontId="17" fillId="13" borderId="9" xfId="0" applyNumberFormat="1" applyFont="1" applyFill="1" applyBorder="1" applyAlignment="1" applyProtection="1">
      <alignment vertical="top"/>
      <protection locked="0"/>
    </xf>
    <xf numFmtId="165" fontId="17" fillId="13" borderId="10" xfId="0" applyNumberFormat="1" applyFont="1" applyFill="1" applyBorder="1" applyAlignment="1" applyProtection="1">
      <alignment vertical="top"/>
      <protection locked="0"/>
    </xf>
    <xf numFmtId="165" fontId="17" fillId="13" borderId="10" xfId="0" applyNumberFormat="1" applyFont="1" applyFill="1" applyBorder="1" applyAlignment="1" applyProtection="1">
      <alignment horizontal="left" vertical="top" wrapText="1"/>
      <protection locked="0"/>
    </xf>
    <xf numFmtId="0" fontId="18" fillId="13" borderId="53" xfId="0" applyFont="1" applyFill="1" applyBorder="1" applyAlignment="1" applyProtection="1">
      <alignment horizontal="center" vertical="center" wrapText="1"/>
      <protection locked="0"/>
    </xf>
    <xf numFmtId="0" fontId="18" fillId="13" borderId="54" xfId="0" applyFont="1" applyFill="1" applyBorder="1" applyAlignment="1" applyProtection="1">
      <alignment horizontal="center" vertical="center" wrapText="1"/>
      <protection locked="0"/>
    </xf>
    <xf numFmtId="0" fontId="17" fillId="13" borderId="56" xfId="0" applyFont="1" applyFill="1" applyBorder="1" applyAlignment="1" applyProtection="1">
      <alignment horizontal="center" vertical="center" wrapText="1"/>
      <protection locked="0"/>
    </xf>
    <xf numFmtId="0" fontId="17" fillId="13" borderId="57" xfId="0" applyFont="1" applyFill="1" applyBorder="1" applyAlignment="1" applyProtection="1">
      <alignment horizontal="center" vertical="center" wrapText="1"/>
      <protection locked="0"/>
    </xf>
    <xf numFmtId="0" fontId="18" fillId="13" borderId="27" xfId="0" applyFont="1" applyFill="1" applyBorder="1" applyAlignment="1" applyProtection="1">
      <alignment horizontal="center" vertical="center" wrapText="1"/>
      <protection locked="0"/>
    </xf>
    <xf numFmtId="0" fontId="17" fillId="13" borderId="58" xfId="0" applyFont="1" applyFill="1" applyBorder="1" applyAlignment="1" applyProtection="1">
      <alignment horizontal="center" vertical="center" wrapText="1"/>
      <protection locked="0"/>
    </xf>
    <xf numFmtId="165" fontId="18" fillId="13" borderId="12" xfId="0" applyNumberFormat="1" applyFont="1" applyFill="1" applyBorder="1" applyAlignment="1">
      <alignment vertical="top"/>
    </xf>
    <xf numFmtId="165" fontId="18" fillId="13" borderId="8" xfId="0" applyNumberFormat="1" applyFont="1" applyFill="1" applyBorder="1" applyAlignment="1">
      <alignment vertical="top"/>
    </xf>
    <xf numFmtId="165" fontId="18" fillId="13" borderId="13" xfId="0" applyNumberFormat="1" applyFont="1" applyFill="1" applyBorder="1" applyAlignment="1">
      <alignment vertical="top"/>
    </xf>
    <xf numFmtId="0" fontId="17" fillId="0" borderId="5" xfId="0" applyFont="1" applyBorder="1" applyAlignment="1">
      <alignment vertical="top" wrapText="1"/>
    </xf>
    <xf numFmtId="0" fontId="17" fillId="0" borderId="6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 xfId="0" applyFont="1" applyBorder="1" applyAlignment="1">
      <alignment horizontal="left" vertical="top" wrapText="1"/>
    </xf>
    <xf numFmtId="0" fontId="7" fillId="8" borderId="1" xfId="1" applyFill="1" applyBorder="1" applyAlignment="1">
      <alignment horizontal="center" vertical="center"/>
    </xf>
    <xf numFmtId="0" fontId="6" fillId="7" borderId="2" xfId="1" applyFont="1" applyFill="1" applyBorder="1" applyAlignment="1">
      <alignment vertical="top"/>
    </xf>
    <xf numFmtId="0" fontId="7" fillId="8" borderId="44" xfId="1" applyFill="1" applyBorder="1" applyAlignment="1">
      <alignment horizontal="center" vertical="center"/>
    </xf>
    <xf numFmtId="0" fontId="7" fillId="8" borderId="45" xfId="1" applyFill="1" applyBorder="1" applyAlignment="1">
      <alignment horizontal="center" vertical="center"/>
    </xf>
    <xf numFmtId="0" fontId="7" fillId="8" borderId="46" xfId="1" applyFill="1" applyBorder="1" applyAlignment="1">
      <alignment horizontal="center" vertical="center"/>
    </xf>
    <xf numFmtId="0" fontId="7" fillId="8" borderId="47" xfId="1" applyFill="1" applyBorder="1" applyAlignment="1">
      <alignment horizontal="center" vertical="center"/>
    </xf>
    <xf numFmtId="0" fontId="7" fillId="8" borderId="48" xfId="1" applyFill="1" applyBorder="1" applyAlignment="1">
      <alignment horizontal="center" vertical="center"/>
    </xf>
    <xf numFmtId="0" fontId="7" fillId="8" borderId="63" xfId="1" applyFill="1" applyBorder="1" applyAlignment="1">
      <alignment horizontal="center" vertical="center"/>
    </xf>
    <xf numFmtId="0" fontId="7" fillId="8" borderId="5" xfId="1" applyFill="1" applyBorder="1" applyAlignment="1">
      <alignment horizontal="center" vertical="center"/>
    </xf>
    <xf numFmtId="0" fontId="7" fillId="8" borderId="64" xfId="1" applyFill="1" applyBorder="1" applyAlignment="1">
      <alignment horizontal="center" vertical="center"/>
    </xf>
    <xf numFmtId="0" fontId="7" fillId="6" borderId="62" xfId="1" applyFill="1" applyBorder="1" applyAlignment="1">
      <alignment horizontal="center" vertical="center"/>
    </xf>
    <xf numFmtId="0" fontId="7" fillId="6" borderId="16" xfId="1" applyFill="1" applyBorder="1" applyAlignment="1">
      <alignment horizontal="center" vertical="center"/>
    </xf>
    <xf numFmtId="0" fontId="7" fillId="6" borderId="61" xfId="1" applyFill="1" applyBorder="1" applyAlignment="1">
      <alignment horizontal="center" vertical="center"/>
    </xf>
    <xf numFmtId="0" fontId="7" fillId="8" borderId="2" xfId="1" applyFill="1" applyBorder="1" applyAlignment="1">
      <alignment vertical="top"/>
    </xf>
    <xf numFmtId="0" fontId="7" fillId="0" borderId="2" xfId="1" applyBorder="1" applyAlignment="1">
      <alignment vertical="top"/>
    </xf>
    <xf numFmtId="0" fontId="7" fillId="0" borderId="34" xfId="1" applyBorder="1" applyAlignment="1">
      <alignment horizontal="center" vertical="center"/>
    </xf>
    <xf numFmtId="0" fontId="7" fillId="0" borderId="0" xfId="1" applyAlignment="1">
      <alignment horizontal="center" vertical="center"/>
    </xf>
    <xf numFmtId="0" fontId="7" fillId="0" borderId="29" xfId="1" applyBorder="1" applyAlignment="1">
      <alignment horizontal="center" vertical="center"/>
    </xf>
    <xf numFmtId="0" fontId="6" fillId="7" borderId="62"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61" xfId="1" applyFont="1" applyFill="1" applyBorder="1" applyAlignment="1">
      <alignment horizontal="center" vertical="center"/>
    </xf>
    <xf numFmtId="0" fontId="7" fillId="9" borderId="62" xfId="1" applyFill="1" applyBorder="1" applyAlignment="1">
      <alignment horizontal="center" vertical="center"/>
    </xf>
    <xf numFmtId="0" fontId="7" fillId="9" borderId="16" xfId="1" applyFill="1" applyBorder="1" applyAlignment="1">
      <alignment horizontal="center" vertical="center"/>
    </xf>
    <xf numFmtId="0" fontId="7" fillId="9" borderId="61" xfId="1" applyFill="1" applyBorder="1" applyAlignment="1">
      <alignment horizontal="center" vertical="center"/>
    </xf>
    <xf numFmtId="0" fontId="17" fillId="0" borderId="16" xfId="0" applyFont="1" applyBorder="1" applyAlignment="1">
      <alignment horizontal="left" vertical="center" wrapText="1"/>
    </xf>
    <xf numFmtId="165" fontId="18" fillId="13" borderId="8" xfId="0" applyNumberFormat="1" applyFont="1" applyFill="1" applyBorder="1" applyAlignment="1">
      <alignment horizontal="left" vertical="top"/>
    </xf>
    <xf numFmtId="0" fontId="18" fillId="0" borderId="1" xfId="0" applyFont="1" applyBorder="1" applyAlignment="1">
      <alignment horizontal="left" vertical="top" wrapText="1"/>
    </xf>
    <xf numFmtId="0" fontId="17" fillId="0" borderId="2" xfId="0" applyFont="1" applyBorder="1" applyAlignment="1">
      <alignment vertical="top" wrapText="1"/>
    </xf>
    <xf numFmtId="0" fontId="124" fillId="0" borderId="1" xfId="0" applyFont="1" applyBorder="1"/>
    <xf numFmtId="0" fontId="39" fillId="0" borderId="1" xfId="31" applyFont="1" applyBorder="1" applyAlignment="1">
      <alignment vertical="top" wrapText="1"/>
    </xf>
    <xf numFmtId="0" fontId="39" fillId="0" borderId="1" xfId="29" applyFont="1" applyBorder="1" applyAlignment="1">
      <alignment vertical="top" wrapText="1"/>
    </xf>
    <xf numFmtId="0" fontId="116" fillId="0" borderId="1" xfId="29" applyFont="1" applyBorder="1" applyAlignment="1">
      <alignment vertical="top" wrapText="1"/>
    </xf>
    <xf numFmtId="0" fontId="18" fillId="3" borderId="1" xfId="0" applyFont="1" applyFill="1" applyBorder="1" applyAlignment="1">
      <alignment vertical="top"/>
    </xf>
    <xf numFmtId="0" fontId="17" fillId="0" borderId="1" xfId="2" applyFont="1" applyBorder="1" applyAlignment="1">
      <alignment vertical="top"/>
    </xf>
    <xf numFmtId="0" fontId="17" fillId="0" borderId="1" xfId="2" applyFont="1" applyBorder="1" applyAlignment="1">
      <alignment vertical="top" wrapText="1"/>
    </xf>
    <xf numFmtId="0" fontId="18" fillId="3" borderId="1" xfId="2" applyFont="1" applyFill="1" applyBorder="1" applyAlignment="1">
      <alignment vertical="top"/>
    </xf>
    <xf numFmtId="0" fontId="17" fillId="0" borderId="1" xfId="29" applyFont="1" applyBorder="1" applyAlignment="1">
      <alignment vertical="top" wrapText="1"/>
    </xf>
    <xf numFmtId="0" fontId="17" fillId="0" borderId="1" xfId="31" applyFont="1" applyBorder="1" applyAlignment="1">
      <alignment vertical="top" wrapText="1"/>
    </xf>
    <xf numFmtId="0" fontId="118" fillId="0" borderId="1" xfId="17" applyFont="1" applyBorder="1" applyAlignment="1">
      <alignment vertical="top" wrapText="1"/>
    </xf>
    <xf numFmtId="0" fontId="121" fillId="0" borderId="1" xfId="15" applyFont="1" applyBorder="1" applyAlignment="1">
      <alignment vertical="top" wrapText="1"/>
    </xf>
    <xf numFmtId="0" fontId="18" fillId="13" borderId="12" xfId="0" applyFont="1" applyFill="1" applyBorder="1" applyAlignment="1">
      <alignment horizontal="left" vertical="top" wrapText="1"/>
    </xf>
    <xf numFmtId="0" fontId="18" fillId="13" borderId="13" xfId="0" applyFont="1" applyFill="1" applyBorder="1" applyAlignment="1">
      <alignment vertical="top" wrapText="1"/>
    </xf>
    <xf numFmtId="0" fontId="18" fillId="13" borderId="9" xfId="0" applyFont="1" applyFill="1" applyBorder="1" applyAlignment="1">
      <alignment horizontal="left" vertical="top" wrapText="1"/>
    </xf>
    <xf numFmtId="0" fontId="18" fillId="13" borderId="14" xfId="0" applyFont="1" applyFill="1" applyBorder="1" applyAlignment="1">
      <alignment vertical="top" wrapText="1"/>
    </xf>
    <xf numFmtId="0" fontId="17" fillId="13" borderId="6" xfId="0" applyFont="1" applyFill="1" applyBorder="1" applyAlignment="1">
      <alignment horizontal="left" vertical="top" wrapText="1"/>
    </xf>
    <xf numFmtId="0" fontId="18" fillId="0" borderId="10" xfId="0" applyFont="1" applyBorder="1" applyAlignment="1">
      <alignment vertical="top" wrapText="1"/>
    </xf>
    <xf numFmtId="165" fontId="18" fillId="0" borderId="0" xfId="0" applyNumberFormat="1" applyFont="1" applyAlignment="1">
      <alignment horizontal="left" vertical="top"/>
    </xf>
    <xf numFmtId="0" fontId="18" fillId="0" borderId="0" xfId="0" applyFont="1" applyAlignment="1">
      <alignment vertical="top" wrapText="1"/>
    </xf>
    <xf numFmtId="0" fontId="19" fillId="0" borderId="10" xfId="0" applyFont="1" applyBorder="1" applyAlignment="1">
      <alignment vertical="top" wrapText="1"/>
    </xf>
    <xf numFmtId="0" fontId="18" fillId="0" borderId="0" xfId="0" applyFont="1" applyAlignment="1">
      <alignment horizontal="left" vertical="top"/>
    </xf>
    <xf numFmtId="0" fontId="18" fillId="0" borderId="6" xfId="0" applyFont="1" applyBorder="1" applyAlignment="1">
      <alignment vertical="top" wrapText="1"/>
    </xf>
    <xf numFmtId="15" fontId="17" fillId="0" borderId="10" xfId="0" applyNumberFormat="1" applyFont="1" applyBorder="1" applyAlignment="1">
      <alignment vertical="top" wrapText="1"/>
    </xf>
    <xf numFmtId="0" fontId="125" fillId="0" borderId="10" xfId="0" applyFont="1" applyBorder="1" applyAlignment="1">
      <alignment vertical="top" wrapText="1"/>
    </xf>
    <xf numFmtId="0" fontId="17" fillId="0" borderId="10" xfId="0" applyFont="1" applyBorder="1" applyAlignment="1">
      <alignment vertical="top" wrapText="1"/>
    </xf>
    <xf numFmtId="0" fontId="125" fillId="0" borderId="0" xfId="0" applyFont="1" applyAlignment="1">
      <alignment vertical="top" wrapText="1"/>
    </xf>
    <xf numFmtId="0" fontId="18" fillId="13" borderId="3" xfId="0" applyFont="1" applyFill="1" applyBorder="1" applyAlignment="1">
      <alignment vertical="top" wrapText="1"/>
    </xf>
    <xf numFmtId="0" fontId="18" fillId="0" borderId="4" xfId="0" applyFont="1" applyBorder="1" applyAlignment="1">
      <alignment vertical="top" wrapText="1"/>
    </xf>
    <xf numFmtId="0" fontId="18" fillId="13" borderId="6" xfId="0" applyFont="1" applyFill="1" applyBorder="1" applyAlignment="1">
      <alignment horizontal="left" vertical="top" wrapText="1"/>
    </xf>
    <xf numFmtId="0" fontId="94" fillId="0" borderId="0" xfId="0" applyFont="1" applyAlignment="1">
      <alignment horizontal="left" vertical="top" wrapText="1"/>
    </xf>
    <xf numFmtId="0" fontId="18" fillId="0" borderId="0" xfId="0" applyFont="1" applyAlignment="1">
      <alignment horizontal="left" vertical="top" wrapText="1"/>
    </xf>
    <xf numFmtId="0" fontId="126" fillId="13" borderId="6" xfId="0" applyFont="1" applyFill="1" applyBorder="1" applyAlignment="1">
      <alignment horizontal="left" vertical="top" wrapText="1"/>
    </xf>
    <xf numFmtId="0" fontId="126" fillId="0" borderId="10" xfId="0" applyFont="1" applyBorder="1" applyAlignment="1">
      <alignment vertical="top" wrapText="1"/>
    </xf>
    <xf numFmtId="0" fontId="126" fillId="0" borderId="0" xfId="0" applyFont="1"/>
    <xf numFmtId="0" fontId="17" fillId="0" borderId="10" xfId="0" applyFont="1" applyBorder="1" applyAlignment="1">
      <alignment horizontal="left" vertical="top" wrapText="1"/>
    </xf>
    <xf numFmtId="0" fontId="17" fillId="0" borderId="4" xfId="0" applyFont="1" applyBorder="1" applyAlignment="1">
      <alignment horizontal="left" vertical="top" wrapText="1"/>
    </xf>
    <xf numFmtId="0" fontId="94" fillId="13" borderId="6" xfId="0" applyFont="1" applyFill="1" applyBorder="1" applyAlignment="1">
      <alignment horizontal="left" vertical="top" wrapText="1"/>
    </xf>
    <xf numFmtId="2" fontId="18" fillId="0" borderId="0" xfId="0" applyNumberFormat="1" applyFont="1" applyAlignment="1">
      <alignment horizontal="left" vertical="top"/>
    </xf>
    <xf numFmtId="0" fontId="94" fillId="0" borderId="10" xfId="0" applyFont="1" applyBorder="1" applyAlignment="1">
      <alignment vertical="top" wrapText="1"/>
    </xf>
    <xf numFmtId="0" fontId="17" fillId="8" borderId="0" xfId="0" applyFont="1" applyFill="1"/>
    <xf numFmtId="0" fontId="94" fillId="0" borderId="0" xfId="0" applyFont="1" applyAlignment="1">
      <alignment horizontal="left" vertical="top"/>
    </xf>
    <xf numFmtId="0" fontId="116" fillId="13" borderId="6" xfId="0" applyFont="1" applyFill="1" applyBorder="1" applyAlignment="1">
      <alignment horizontal="left" vertical="top" wrapText="1"/>
    </xf>
    <xf numFmtId="2" fontId="18" fillId="0" borderId="0" xfId="0" applyNumberFormat="1" applyFont="1" applyAlignment="1">
      <alignment horizontal="right" vertical="top"/>
    </xf>
    <xf numFmtId="0" fontId="48" fillId="13" borderId="9" xfId="0" applyFont="1" applyFill="1" applyBorder="1" applyAlignment="1">
      <alignment horizontal="left" vertical="top" wrapText="1"/>
    </xf>
    <xf numFmtId="0" fontId="94" fillId="0" borderId="6" xfId="0" applyFont="1" applyBorder="1" applyAlignment="1">
      <alignment vertical="top" wrapText="1"/>
    </xf>
    <xf numFmtId="0" fontId="17" fillId="13" borderId="9" xfId="0" applyFont="1" applyFill="1" applyBorder="1" applyAlignment="1">
      <alignment horizontal="left" vertical="top" wrapText="1"/>
    </xf>
    <xf numFmtId="0" fontId="94" fillId="0" borderId="5" xfId="0" applyFont="1" applyBorder="1" applyAlignment="1">
      <alignment vertical="top" wrapText="1"/>
    </xf>
    <xf numFmtId="2" fontId="17" fillId="0" borderId="0" xfId="0" applyNumberFormat="1" applyFont="1" applyAlignment="1">
      <alignment horizontal="left" vertical="top"/>
    </xf>
    <xf numFmtId="2" fontId="18" fillId="13" borderId="6" xfId="0" applyNumberFormat="1" applyFont="1" applyFill="1" applyBorder="1" applyAlignment="1">
      <alignment horizontal="left" vertical="top" wrapText="1"/>
    </xf>
    <xf numFmtId="0" fontId="19" fillId="0" borderId="1" xfId="0" applyFont="1" applyBorder="1"/>
    <xf numFmtId="0" fontId="127" fillId="0" borderId="10" xfId="0" applyFont="1" applyBorder="1" applyAlignment="1">
      <alignment vertical="top" wrapText="1"/>
    </xf>
    <xf numFmtId="0" fontId="17" fillId="11" borderId="0" xfId="0" applyFont="1" applyFill="1" applyAlignment="1">
      <alignment vertical="top" wrapText="1"/>
    </xf>
    <xf numFmtId="0" fontId="19" fillId="0" borderId="10" xfId="0" applyFont="1" applyBorder="1" applyAlignment="1">
      <alignment vertical="top"/>
    </xf>
    <xf numFmtId="43" fontId="17" fillId="0" borderId="0" xfId="0" applyNumberFormat="1" applyFont="1" applyAlignment="1">
      <alignment horizontal="left" vertical="top" wrapText="1"/>
    </xf>
    <xf numFmtId="43" fontId="17" fillId="9" borderId="0" xfId="19" applyFont="1" applyFill="1" applyBorder="1" applyAlignment="1">
      <alignment vertical="top" wrapText="1"/>
    </xf>
    <xf numFmtId="0" fontId="17" fillId="0" borderId="39" xfId="0" applyFont="1" applyBorder="1" applyAlignment="1" applyProtection="1">
      <alignment vertical="top" wrapText="1"/>
      <protection locked="0"/>
    </xf>
    <xf numFmtId="0" fontId="19" fillId="0" borderId="0" xfId="0" applyFont="1" applyAlignment="1">
      <alignment vertical="top" wrapText="1"/>
    </xf>
    <xf numFmtId="0" fontId="17" fillId="0" borderId="0" xfId="0" applyFont="1" applyAlignment="1">
      <alignment horizontal="right" vertical="top" wrapText="1"/>
    </xf>
    <xf numFmtId="0" fontId="19" fillId="13" borderId="35" xfId="0" applyFont="1" applyFill="1" applyBorder="1" applyAlignment="1" applyProtection="1">
      <alignment vertical="top" wrapText="1"/>
      <protection locked="0"/>
    </xf>
    <xf numFmtId="0" fontId="17" fillId="0" borderId="0" xfId="0" applyFont="1" applyAlignment="1" applyProtection="1">
      <alignment vertical="top"/>
      <protection locked="0"/>
    </xf>
    <xf numFmtId="0" fontId="128" fillId="13" borderId="14" xfId="0" applyFont="1" applyFill="1" applyBorder="1" applyAlignment="1" applyProtection="1">
      <alignment vertical="top" wrapText="1"/>
      <protection locked="0"/>
    </xf>
    <xf numFmtId="0" fontId="127" fillId="0" borderId="13" xfId="0" applyFont="1" applyBorder="1" applyAlignment="1" applyProtection="1">
      <alignment vertical="top" wrapText="1"/>
      <protection locked="0"/>
    </xf>
    <xf numFmtId="0" fontId="17" fillId="0" borderId="0" xfId="0" applyFont="1" applyAlignment="1">
      <alignment vertical="top"/>
    </xf>
    <xf numFmtId="0" fontId="67" fillId="11" borderId="10" xfId="0" applyFont="1" applyFill="1" applyBorder="1" applyAlignment="1">
      <alignment vertical="top" wrapText="1"/>
    </xf>
    <xf numFmtId="0" fontId="19" fillId="0" borderId="0" xfId="0" applyFont="1" applyAlignment="1" applyProtection="1">
      <alignment vertical="top" wrapText="1"/>
      <protection locked="0"/>
    </xf>
    <xf numFmtId="0" fontId="19" fillId="13" borderId="3" xfId="0" applyFont="1" applyFill="1" applyBorder="1" applyAlignment="1" applyProtection="1">
      <alignment vertical="top" wrapText="1"/>
      <protection locked="0"/>
    </xf>
    <xf numFmtId="0" fontId="19" fillId="0" borderId="10" xfId="0" applyFont="1" applyBorder="1" applyAlignment="1" applyProtection="1">
      <alignment vertical="top" wrapText="1"/>
      <protection locked="0"/>
    </xf>
    <xf numFmtId="0" fontId="129" fillId="0" borderId="10" xfId="0" applyFont="1" applyBorder="1" applyAlignment="1" applyProtection="1">
      <alignment vertical="top" wrapText="1"/>
      <protection locked="0"/>
    </xf>
    <xf numFmtId="0" fontId="57" fillId="0" borderId="0" xfId="4" applyFont="1" applyAlignment="1" applyProtection="1">
      <alignment vertical="top" wrapText="1"/>
      <protection locked="0"/>
    </xf>
    <xf numFmtId="0" fontId="127" fillId="0" borderId="10" xfId="0" applyFont="1" applyBorder="1" applyAlignment="1" applyProtection="1">
      <alignment vertical="top" wrapText="1"/>
      <protection locked="0"/>
    </xf>
    <xf numFmtId="0" fontId="19" fillId="0" borderId="13" xfId="0" applyFont="1" applyBorder="1" applyAlignment="1" applyProtection="1">
      <alignment vertical="top" wrapText="1"/>
      <protection locked="0"/>
    </xf>
    <xf numFmtId="0" fontId="128" fillId="13" borderId="3" xfId="0" applyFont="1" applyFill="1" applyBorder="1" applyAlignment="1" applyProtection="1">
      <alignment vertical="top" wrapText="1"/>
      <protection locked="0"/>
    </xf>
    <xf numFmtId="0" fontId="127" fillId="11" borderId="10" xfId="0" applyFont="1" applyFill="1" applyBorder="1" applyAlignment="1">
      <alignment vertical="top" wrapText="1"/>
    </xf>
    <xf numFmtId="0" fontId="67" fillId="0" borderId="10" xfId="0" applyFont="1" applyBorder="1" applyAlignment="1">
      <alignment vertical="top"/>
    </xf>
    <xf numFmtId="0" fontId="18" fillId="0" borderId="41" xfId="9" applyFont="1" applyBorder="1" applyAlignment="1" applyProtection="1">
      <alignment horizontal="center" vertical="center" wrapText="1"/>
      <protection locked="0"/>
    </xf>
    <xf numFmtId="0" fontId="18" fillId="0" borderId="42" xfId="9" applyFont="1" applyBorder="1" applyAlignment="1" applyProtection="1">
      <alignment horizontal="center" vertical="center" wrapText="1"/>
      <protection locked="0"/>
    </xf>
    <xf numFmtId="15" fontId="18" fillId="0" borderId="43" xfId="9" applyNumberFormat="1" applyFont="1" applyBorder="1" applyAlignment="1" applyProtection="1">
      <alignment horizontal="center" vertical="center" wrapText="1"/>
      <protection locked="0"/>
    </xf>
    <xf numFmtId="15" fontId="17" fillId="0" borderId="44" xfId="9" applyNumberFormat="1" applyFont="1" applyBorder="1" applyAlignment="1" applyProtection="1">
      <alignment horizontal="center" vertical="center" wrapText="1"/>
      <protection locked="0"/>
    </xf>
    <xf numFmtId="15" fontId="17" fillId="0" borderId="1" xfId="9" applyNumberFormat="1" applyFont="1" applyBorder="1" applyAlignment="1" applyProtection="1">
      <alignment horizontal="center" vertical="center" wrapText="1"/>
      <protection locked="0"/>
    </xf>
    <xf numFmtId="15" fontId="17" fillId="0" borderId="45" xfId="9" applyNumberFormat="1" applyFont="1" applyBorder="1" applyAlignment="1" applyProtection="1">
      <alignment horizontal="center" vertical="center" wrapText="1"/>
      <protection locked="0"/>
    </xf>
    <xf numFmtId="15" fontId="17" fillId="0" borderId="46" xfId="9" applyNumberFormat="1" applyFont="1" applyBorder="1" applyAlignment="1" applyProtection="1">
      <alignment horizontal="center" vertical="center" wrapText="1"/>
      <protection locked="0"/>
    </xf>
    <xf numFmtId="15" fontId="17" fillId="0" borderId="47" xfId="9" applyNumberFormat="1" applyFont="1" applyBorder="1" applyAlignment="1" applyProtection="1">
      <alignment horizontal="center" vertical="center" wrapText="1"/>
      <protection locked="0"/>
    </xf>
    <xf numFmtId="15" fontId="17" fillId="0" borderId="48" xfId="9" applyNumberFormat="1" applyFont="1" applyBorder="1" applyAlignment="1" applyProtection="1">
      <alignment horizontal="center" vertical="center" wrapText="1"/>
      <protection locked="0"/>
    </xf>
    <xf numFmtId="0" fontId="18" fillId="11" borderId="13" xfId="0" applyFont="1" applyFill="1" applyBorder="1" applyAlignment="1">
      <alignment vertical="top" wrapText="1"/>
    </xf>
    <xf numFmtId="0" fontId="18" fillId="0" borderId="13" xfId="0" applyFont="1" applyBorder="1" applyAlignment="1">
      <alignment horizontal="left" vertical="top" wrapText="1"/>
    </xf>
    <xf numFmtId="0" fontId="17" fillId="8" borderId="0" xfId="0" applyFont="1" applyFill="1" applyAlignment="1">
      <alignment horizontal="left" vertical="top" wrapText="1"/>
    </xf>
    <xf numFmtId="0" fontId="132" fillId="0" borderId="0" xfId="11" applyFont="1" applyAlignment="1" applyProtection="1">
      <alignment horizontal="center" vertical="center" wrapText="1"/>
      <protection locked="0"/>
    </xf>
    <xf numFmtId="0" fontId="17" fillId="7" borderId="0" xfId="12" applyFont="1" applyFill="1"/>
    <xf numFmtId="0" fontId="17" fillId="0" borderId="0" xfId="12" applyFont="1"/>
    <xf numFmtId="0" fontId="65" fillId="0" borderId="65" xfId="12" applyFont="1" applyBorder="1" applyAlignment="1">
      <alignment horizontal="center" vertical="center" wrapText="1"/>
    </xf>
    <xf numFmtId="0" fontId="65" fillId="0" borderId="52" xfId="11" applyFont="1" applyBorder="1" applyAlignment="1">
      <alignment horizontal="center" vertical="center" wrapText="1"/>
    </xf>
    <xf numFmtId="0" fontId="65" fillId="0" borderId="53" xfId="11" applyFont="1" applyBorder="1" applyAlignment="1">
      <alignment horizontal="center" vertical="center" wrapText="1"/>
    </xf>
    <xf numFmtId="0" fontId="65" fillId="7" borderId="0" xfId="12" applyFont="1" applyFill="1" applyAlignment="1">
      <alignment horizontal="center" vertical="center" wrapText="1"/>
    </xf>
    <xf numFmtId="0" fontId="65" fillId="0" borderId="0" xfId="12" applyFont="1" applyAlignment="1">
      <alignment horizontal="center" vertical="center" wrapText="1"/>
    </xf>
    <xf numFmtId="0" fontId="17" fillId="0" borderId="41" xfId="11" applyFont="1" applyBorder="1" applyAlignment="1">
      <alignment horizontal="center" vertical="center" wrapText="1"/>
    </xf>
    <xf numFmtId="0" fontId="19" fillId="0" borderId="42" xfId="11" applyFont="1" applyBorder="1" applyAlignment="1">
      <alignment horizontal="center" vertical="center" wrapText="1"/>
    </xf>
    <xf numFmtId="0" fontId="19" fillId="4" borderId="42" xfId="11" quotePrefix="1" applyFont="1" applyFill="1" applyBorder="1" applyAlignment="1">
      <alignment horizontal="center" vertical="center" wrapText="1"/>
    </xf>
    <xf numFmtId="0" fontId="19" fillId="0" borderId="43" xfId="11" applyFont="1" applyBorder="1" applyAlignment="1">
      <alignment horizontal="center" vertical="center" wrapText="1"/>
    </xf>
    <xf numFmtId="0" fontId="127" fillId="7" borderId="0" xfId="12" applyFont="1" applyFill="1"/>
    <xf numFmtId="0" fontId="127" fillId="0" borderId="0" xfId="12" applyFont="1"/>
    <xf numFmtId="0" fontId="17" fillId="0" borderId="44" xfId="11" applyFont="1" applyBorder="1" applyAlignment="1">
      <alignment horizontal="center" vertical="center" wrapText="1"/>
    </xf>
    <xf numFmtId="0" fontId="19" fillId="0" borderId="1" xfId="11" applyFont="1" applyBorder="1" applyAlignment="1">
      <alignment horizontal="center" vertical="center" wrapText="1"/>
    </xf>
    <xf numFmtId="0" fontId="19" fillId="4" borderId="1" xfId="11" quotePrefix="1" applyFont="1" applyFill="1" applyBorder="1" applyAlignment="1">
      <alignment horizontal="center" vertical="center" wrapText="1"/>
    </xf>
    <xf numFmtId="0" fontId="19" fillId="0" borderId="45" xfId="11" applyFont="1" applyBorder="1" applyAlignment="1">
      <alignment horizontal="center" vertical="center" wrapText="1"/>
    </xf>
    <xf numFmtId="0" fontId="17" fillId="0" borderId="46" xfId="11" applyFont="1" applyBorder="1" applyAlignment="1">
      <alignment horizontal="center" vertical="center" wrapText="1"/>
    </xf>
    <xf numFmtId="0" fontId="19" fillId="0" borderId="47" xfId="11" applyFont="1" applyBorder="1" applyAlignment="1">
      <alignment horizontal="center" vertical="center" wrapText="1"/>
    </xf>
    <xf numFmtId="0" fontId="19" fillId="4" borderId="47" xfId="11" quotePrefix="1" applyFont="1" applyFill="1" applyBorder="1" applyAlignment="1">
      <alignment horizontal="center" vertical="center" wrapText="1"/>
    </xf>
    <xf numFmtId="0" fontId="19" fillId="0" borderId="48" xfId="11" applyFont="1" applyBorder="1" applyAlignment="1">
      <alignment horizontal="center" vertical="center" wrapText="1"/>
    </xf>
    <xf numFmtId="0" fontId="64" fillId="0" borderId="8" xfId="11" applyFont="1" applyBorder="1" applyAlignment="1">
      <alignment vertical="top" wrapText="1"/>
    </xf>
    <xf numFmtId="0" fontId="64" fillId="0" borderId="8" xfId="11" applyFont="1" applyBorder="1" applyAlignment="1">
      <alignment vertical="top"/>
    </xf>
    <xf numFmtId="14" fontId="17" fillId="0" borderId="7" xfId="11" applyNumberFormat="1" applyFont="1" applyBorder="1" applyAlignment="1">
      <alignment horizontal="left" vertical="top"/>
    </xf>
    <xf numFmtId="0" fontId="17" fillId="0" borderId="8" xfId="0" applyFont="1" applyBorder="1" applyAlignment="1">
      <alignment vertical="top"/>
    </xf>
    <xf numFmtId="0" fontId="7" fillId="0" borderId="8" xfId="0" applyFont="1" applyBorder="1" applyAlignment="1">
      <alignment horizontal="left"/>
    </xf>
    <xf numFmtId="0" fontId="136" fillId="0" borderId="0" xfId="4" applyFont="1" applyAlignment="1" applyProtection="1">
      <alignment horizontal="left"/>
    </xf>
    <xf numFmtId="0" fontId="19" fillId="0" borderId="0" xfId="4" applyFont="1" applyAlignment="1" applyProtection="1">
      <alignment horizontal="left"/>
    </xf>
    <xf numFmtId="0" fontId="6" fillId="0" borderId="0" xfId="0" applyFont="1" applyAlignment="1">
      <alignment horizontal="left"/>
    </xf>
    <xf numFmtId="0" fontId="7" fillId="0" borderId="0" xfId="0" applyFont="1" applyAlignment="1">
      <alignment horizontal="left"/>
    </xf>
    <xf numFmtId="0" fontId="39" fillId="0" borderId="40" xfId="0" applyFont="1" applyBorder="1" applyAlignment="1">
      <alignment vertical="top"/>
    </xf>
    <xf numFmtId="0" fontId="82" fillId="0" borderId="1" xfId="0" applyFont="1" applyBorder="1" applyAlignment="1">
      <alignment horizontal="left" vertical="top" wrapText="1"/>
    </xf>
    <xf numFmtId="49" fontId="18" fillId="0" borderId="40" xfId="0" applyNumberFormat="1" applyFont="1" applyBorder="1" applyAlignment="1">
      <alignment vertical="top"/>
    </xf>
    <xf numFmtId="0" fontId="39" fillId="0" borderId="13" xfId="0" applyFont="1" applyBorder="1" applyAlignment="1" applyProtection="1">
      <alignment horizontal="center" vertical="center" wrapText="1"/>
      <protection locked="0"/>
    </xf>
    <xf numFmtId="0" fontId="39" fillId="0" borderId="59" xfId="0" applyFont="1" applyBorder="1" applyAlignment="1" applyProtection="1">
      <alignment horizontal="center" vertical="center" wrapText="1"/>
      <protection locked="0"/>
    </xf>
    <xf numFmtId="0" fontId="39" fillId="0" borderId="55" xfId="0" applyFont="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39" fillId="0" borderId="45" xfId="0" applyFont="1" applyBorder="1" applyAlignment="1" applyProtection="1">
      <alignment horizontal="center" vertical="center" wrapText="1"/>
      <protection locked="0"/>
    </xf>
    <xf numFmtId="0" fontId="26" fillId="0" borderId="60" xfId="0" applyFont="1" applyBorder="1" applyAlignment="1" applyProtection="1">
      <alignment horizontal="center" vertical="center" wrapText="1"/>
      <protection locked="0"/>
    </xf>
    <xf numFmtId="0" fontId="26" fillId="0" borderId="61" xfId="0" applyFont="1" applyBorder="1" applyAlignment="1" applyProtection="1">
      <alignment horizontal="center" vertical="center" wrapText="1"/>
      <protection locked="0"/>
    </xf>
    <xf numFmtId="43" fontId="17" fillId="0" borderId="0" xfId="19" applyFont="1" applyFill="1" applyBorder="1" applyAlignment="1">
      <alignment vertical="top" wrapText="1"/>
    </xf>
    <xf numFmtId="0" fontId="18" fillId="13" borderId="4" xfId="0" applyFont="1" applyFill="1" applyBorder="1" applyAlignment="1">
      <alignment vertical="top"/>
    </xf>
    <xf numFmtId="0" fontId="17" fillId="13" borderId="4" xfId="0" applyFont="1" applyFill="1" applyBorder="1" applyAlignment="1">
      <alignment vertical="top"/>
    </xf>
    <xf numFmtId="0" fontId="17" fillId="0" borderId="20" xfId="0" applyFont="1" applyBorder="1" applyAlignment="1">
      <alignment horizontal="center" vertical="top" wrapText="1"/>
    </xf>
    <xf numFmtId="0" fontId="17" fillId="0" borderId="21" xfId="0" applyFont="1" applyBorder="1" applyAlignment="1">
      <alignment horizontal="center" vertical="top" wrapText="1"/>
    </xf>
    <xf numFmtId="0" fontId="17" fillId="0" borderId="21" xfId="0" applyFont="1" applyBorder="1" applyAlignment="1">
      <alignment horizontal="left" vertical="top" wrapText="1"/>
    </xf>
    <xf numFmtId="0" fontId="17" fillId="0" borderId="22" xfId="0" applyFont="1" applyBorder="1" applyAlignment="1">
      <alignment horizontal="center" vertical="top" wrapText="1"/>
    </xf>
    <xf numFmtId="0" fontId="17" fillId="0" borderId="1" xfId="0" applyFont="1" applyBorder="1" applyAlignment="1">
      <alignment horizontal="center" vertical="top" wrapText="1"/>
    </xf>
    <xf numFmtId="164" fontId="42" fillId="9" borderId="0" xfId="0" applyNumberFormat="1" applyFont="1" applyFill="1" applyAlignment="1" applyProtection="1">
      <alignment horizontal="left" vertical="top"/>
      <protection locked="0"/>
    </xf>
    <xf numFmtId="0" fontId="17" fillId="4" borderId="0" xfId="0" applyFont="1" applyFill="1" applyAlignment="1">
      <alignment vertical="top" wrapText="1"/>
    </xf>
    <xf numFmtId="0" fontId="17" fillId="4" borderId="10" xfId="0" applyFont="1" applyFill="1" applyBorder="1" applyAlignment="1">
      <alignment vertical="top" wrapText="1"/>
    </xf>
    <xf numFmtId="0" fontId="26" fillId="0" borderId="1" xfId="0" applyFont="1" applyBorder="1" applyAlignment="1" applyProtection="1">
      <alignment horizontal="center" vertical="top" wrapText="1"/>
      <protection locked="0"/>
    </xf>
    <xf numFmtId="0" fontId="82" fillId="0" borderId="24" xfId="0" applyFont="1" applyBorder="1" applyAlignment="1">
      <alignment horizontal="center" vertical="top"/>
    </xf>
    <xf numFmtId="0" fontId="84" fillId="0" borderId="26" xfId="0" applyFont="1" applyBorder="1" applyAlignment="1">
      <alignment horizontal="center" vertical="center" wrapText="1"/>
    </xf>
    <xf numFmtId="0" fontId="91" fillId="0" borderId="66" xfId="0" applyFont="1" applyBorder="1" applyAlignment="1">
      <alignment vertical="top"/>
    </xf>
    <xf numFmtId="0" fontId="83" fillId="0" borderId="67" xfId="0" applyFont="1" applyBorder="1" applyAlignment="1">
      <alignment vertical="top"/>
    </xf>
    <xf numFmtId="0" fontId="83" fillId="0" borderId="34" xfId="0" applyFont="1" applyBorder="1" applyAlignment="1">
      <alignment vertical="top"/>
    </xf>
    <xf numFmtId="0" fontId="83" fillId="0" borderId="29" xfId="0" applyFont="1" applyBorder="1" applyAlignment="1">
      <alignment horizontal="left" vertical="top"/>
    </xf>
    <xf numFmtId="0" fontId="83" fillId="0" borderId="68" xfId="0" applyFont="1" applyBorder="1" applyAlignment="1">
      <alignment vertical="top"/>
    </xf>
    <xf numFmtId="0" fontId="83" fillId="0" borderId="69" xfId="0" applyFont="1" applyBorder="1" applyAlignment="1">
      <alignment horizontal="left" vertical="top"/>
    </xf>
    <xf numFmtId="0" fontId="83" fillId="0" borderId="29" xfId="0" applyFont="1" applyBorder="1" applyAlignment="1">
      <alignment vertical="top"/>
    </xf>
    <xf numFmtId="0" fontId="91" fillId="8" borderId="66" xfId="0" applyFont="1" applyFill="1" applyBorder="1" applyAlignment="1">
      <alignment vertical="top"/>
    </xf>
    <xf numFmtId="0" fontId="83" fillId="8" borderId="67" xfId="0" applyFont="1" applyFill="1" applyBorder="1" applyAlignment="1">
      <alignment horizontal="center" vertical="center"/>
    </xf>
    <xf numFmtId="0" fontId="83" fillId="8" borderId="34" xfId="0" applyFont="1" applyFill="1" applyBorder="1" applyAlignment="1">
      <alignment vertical="top"/>
    </xf>
    <xf numFmtId="0" fontId="83" fillId="8" borderId="29" xfId="0" applyFont="1" applyFill="1" applyBorder="1" applyAlignment="1">
      <alignment horizontal="center" vertical="center"/>
    </xf>
    <xf numFmtId="0" fontId="83" fillId="8" borderId="68" xfId="0" applyFont="1" applyFill="1" applyBorder="1" applyAlignment="1">
      <alignment vertical="top" wrapText="1"/>
    </xf>
    <xf numFmtId="14" fontId="83" fillId="8" borderId="69" xfId="0" applyNumberFormat="1" applyFont="1" applyFill="1" applyBorder="1" applyAlignment="1">
      <alignment horizontal="center" vertical="center"/>
    </xf>
    <xf numFmtId="0" fontId="140" fillId="8" borderId="29" xfId="0" applyFont="1" applyFill="1" applyBorder="1" applyAlignment="1">
      <alignment horizontal="center" vertical="center"/>
    </xf>
    <xf numFmtId="0" fontId="83" fillId="8" borderId="29" xfId="0" applyFont="1" applyFill="1" applyBorder="1" applyAlignment="1">
      <alignment vertical="top"/>
    </xf>
    <xf numFmtId="0" fontId="83" fillId="8" borderId="68" xfId="0" applyFont="1" applyFill="1" applyBorder="1" applyAlignment="1">
      <alignment vertical="top"/>
    </xf>
    <xf numFmtId="0" fontId="83" fillId="8" borderId="69" xfId="0" applyFont="1" applyFill="1" applyBorder="1" applyAlignment="1">
      <alignment vertical="top" wrapText="1"/>
    </xf>
    <xf numFmtId="0" fontId="83" fillId="0" borderId="67" xfId="0" applyFont="1" applyBorder="1" applyAlignment="1">
      <alignment vertical="top" wrapText="1"/>
    </xf>
    <xf numFmtId="0" fontId="83" fillId="0" borderId="29" xfId="0" applyFont="1" applyBorder="1" applyAlignment="1">
      <alignment vertical="top" wrapText="1"/>
    </xf>
    <xf numFmtId="0" fontId="95" fillId="0" borderId="29" xfId="0" applyFont="1" applyBorder="1" applyAlignment="1">
      <alignment vertical="top" wrapText="1"/>
    </xf>
    <xf numFmtId="0" fontId="95" fillId="0" borderId="29" xfId="11" applyFont="1" applyBorder="1" applyAlignment="1">
      <alignment vertical="top" wrapText="1"/>
    </xf>
    <xf numFmtId="14" fontId="83" fillId="0" borderId="69" xfId="11" applyNumberFormat="1" applyFont="1" applyBorder="1" applyAlignment="1">
      <alignment vertical="top" wrapText="1"/>
    </xf>
    <xf numFmtId="0" fontId="95" fillId="0" borderId="29" xfId="0" applyFont="1" applyBorder="1" applyAlignment="1">
      <alignment vertical="top"/>
    </xf>
    <xf numFmtId="0" fontId="82" fillId="0" borderId="29" xfId="0" applyFont="1" applyBorder="1" applyAlignment="1">
      <alignment vertical="top"/>
    </xf>
    <xf numFmtId="0" fontId="83" fillId="0" borderId="70" xfId="0" applyFont="1" applyBorder="1" applyAlignment="1">
      <alignment vertical="top" wrapText="1"/>
    </xf>
    <xf numFmtId="0" fontId="106" fillId="0" borderId="29" xfId="0" applyFont="1" applyBorder="1" applyAlignment="1">
      <alignment vertical="top" wrapText="1"/>
    </xf>
    <xf numFmtId="14" fontId="83" fillId="0" borderId="69" xfId="0" applyNumberFormat="1" applyFont="1" applyBorder="1" applyAlignment="1">
      <alignment vertical="top" wrapText="1"/>
    </xf>
    <xf numFmtId="0" fontId="93" fillId="0" borderId="34" xfId="0" applyFont="1" applyBorder="1" applyAlignment="1">
      <alignment horizontal="center" vertical="top"/>
    </xf>
    <xf numFmtId="0" fontId="93" fillId="0" borderId="29" xfId="0" applyFont="1" applyBorder="1" applyAlignment="1">
      <alignment horizontal="center" vertical="top"/>
    </xf>
    <xf numFmtId="0" fontId="17" fillId="0" borderId="49" xfId="11" applyFont="1" applyBorder="1" applyAlignment="1">
      <alignment horizontal="center" vertical="center"/>
    </xf>
    <xf numFmtId="0" fontId="64" fillId="0" borderId="72" xfId="0" applyFont="1" applyBorder="1"/>
    <xf numFmtId="0" fontId="17" fillId="0" borderId="34" xfId="11" applyFont="1" applyBorder="1" applyAlignment="1">
      <alignment horizontal="center" vertical="top"/>
    </xf>
    <xf numFmtId="0" fontId="17" fillId="0" borderId="0" xfId="11" applyFont="1" applyAlignment="1">
      <alignment horizontal="center" vertical="top"/>
    </xf>
    <xf numFmtId="0" fontId="134" fillId="0" borderId="0" xfId="11" applyFont="1" applyAlignment="1">
      <alignment horizontal="center" vertical="center" wrapText="1"/>
    </xf>
    <xf numFmtId="0" fontId="134" fillId="0" borderId="29" xfId="11" applyFont="1" applyBorder="1" applyAlignment="1">
      <alignment horizontal="center" vertical="center" wrapText="1"/>
    </xf>
    <xf numFmtId="0" fontId="64" fillId="0" borderId="29" xfId="11" applyFont="1" applyBorder="1" applyAlignment="1">
      <alignment vertical="top"/>
    </xf>
    <xf numFmtId="0" fontId="64" fillId="0" borderId="34" xfId="11" applyFont="1" applyBorder="1" applyAlignment="1">
      <alignment vertical="top"/>
    </xf>
    <xf numFmtId="0" fontId="64" fillId="0" borderId="0" xfId="11" applyFont="1" applyAlignment="1">
      <alignment horizontal="left" vertical="top"/>
    </xf>
    <xf numFmtId="0" fontId="64" fillId="0" borderId="29" xfId="11" applyFont="1" applyBorder="1" applyAlignment="1">
      <alignment horizontal="left" vertical="top"/>
    </xf>
    <xf numFmtId="15" fontId="64" fillId="9" borderId="0" xfId="11" applyNumberFormat="1" applyFont="1" applyFill="1" applyAlignment="1">
      <alignment horizontal="left" vertical="top"/>
    </xf>
    <xf numFmtId="15" fontId="64" fillId="9" borderId="29" xfId="11" applyNumberFormat="1" applyFont="1" applyFill="1" applyBorder="1" applyAlignment="1">
      <alignment horizontal="left" vertical="top"/>
    </xf>
    <xf numFmtId="0" fontId="17" fillId="0" borderId="0" xfId="11" applyFont="1"/>
    <xf numFmtId="0" fontId="64" fillId="0" borderId="34" xfId="11" applyFont="1" applyBorder="1" applyAlignment="1">
      <alignment horizontal="left" vertical="top"/>
    </xf>
    <xf numFmtId="0" fontId="135" fillId="0" borderId="0" xfId="11" applyFont="1" applyAlignment="1">
      <alignment horizontal="left" vertical="top" wrapText="1"/>
    </xf>
    <xf numFmtId="0" fontId="135" fillId="0" borderId="29" xfId="11" applyFont="1" applyBorder="1" applyAlignment="1">
      <alignment horizontal="left" vertical="top" wrapText="1"/>
    </xf>
    <xf numFmtId="0" fontId="65" fillId="0" borderId="66" xfId="11" applyFont="1" applyBorder="1" applyAlignment="1">
      <alignment vertical="top"/>
    </xf>
    <xf numFmtId="0" fontId="64" fillId="0" borderId="67" xfId="11" applyFont="1" applyBorder="1" applyAlignment="1">
      <alignment vertical="top" wrapText="1"/>
    </xf>
    <xf numFmtId="15" fontId="58" fillId="0" borderId="69" xfId="11" applyNumberFormat="1" applyFont="1" applyBorder="1" applyAlignment="1">
      <alignment vertical="top" wrapText="1"/>
    </xf>
    <xf numFmtId="0" fontId="64" fillId="0" borderId="0" xfId="11" applyFont="1" applyAlignment="1">
      <alignment vertical="top"/>
    </xf>
    <xf numFmtId="0" fontId="60" fillId="0" borderId="34" xfId="11" applyFont="1" applyBorder="1" applyAlignment="1">
      <alignment horizontal="center" vertical="top"/>
    </xf>
    <xf numFmtId="0" fontId="60" fillId="0" borderId="0" xfId="11" applyFont="1" applyAlignment="1">
      <alignment horizontal="center" vertical="top"/>
    </xf>
    <xf numFmtId="0" fontId="60" fillId="0" borderId="29" xfId="11" applyFont="1" applyBorder="1" applyAlignment="1">
      <alignment horizontal="center" vertical="top"/>
    </xf>
    <xf numFmtId="0" fontId="83" fillId="0" borderId="0" xfId="0" applyFont="1" applyAlignment="1">
      <alignment horizontal="center" vertical="top"/>
    </xf>
    <xf numFmtId="0" fontId="83" fillId="0" borderId="0" xfId="0" applyFont="1"/>
    <xf numFmtId="0" fontId="93" fillId="0" borderId="0" xfId="0" applyFont="1" applyAlignment="1">
      <alignment horizontal="center" vertical="top"/>
    </xf>
    <xf numFmtId="0" fontId="88" fillId="0" borderId="0" xfId="0" applyFont="1" applyAlignment="1" applyProtection="1">
      <alignment horizontal="left" vertical="top" wrapText="1"/>
      <protection locked="0"/>
    </xf>
    <xf numFmtId="0" fontId="85" fillId="0" borderId="0" xfId="0" applyFont="1" applyAlignment="1">
      <alignment vertical="top"/>
    </xf>
    <xf numFmtId="0" fontId="83" fillId="0" borderId="0" xfId="0" applyFont="1" applyAlignment="1">
      <alignment vertical="top"/>
    </xf>
    <xf numFmtId="0" fontId="82" fillId="0" borderId="0" xfId="0" applyFont="1" applyAlignment="1">
      <alignment horizontal="center" vertical="top"/>
    </xf>
    <xf numFmtId="0" fontId="82" fillId="0" borderId="0" xfId="0" applyFont="1" applyAlignment="1">
      <alignment horizontal="center" vertical="center"/>
    </xf>
    <xf numFmtId="0" fontId="83" fillId="0" borderId="0" xfId="0" applyFont="1" applyAlignment="1">
      <alignment horizontal="center" vertical="center"/>
    </xf>
    <xf numFmtId="0" fontId="83" fillId="0" borderId="0" xfId="0" applyFont="1" applyAlignment="1">
      <alignment horizontal="center"/>
    </xf>
    <xf numFmtId="0" fontId="85" fillId="11" borderId="0" xfId="0" applyFont="1" applyFill="1" applyAlignment="1">
      <alignment wrapText="1"/>
    </xf>
    <xf numFmtId="0" fontId="83" fillId="11" borderId="0" xfId="0" applyFont="1" applyFill="1" applyAlignment="1">
      <alignment wrapText="1"/>
    </xf>
    <xf numFmtId="0" fontId="85" fillId="11" borderId="0" xfId="0" applyFont="1" applyFill="1" applyAlignment="1">
      <alignment vertical="top"/>
    </xf>
    <xf numFmtId="0" fontId="83" fillId="11" borderId="0" xfId="0" applyFont="1" applyFill="1" applyAlignment="1">
      <alignment vertical="top"/>
    </xf>
    <xf numFmtId="0" fontId="31" fillId="0" borderId="0" xfId="0" applyFont="1" applyAlignment="1" applyProtection="1">
      <alignment horizontal="left" vertical="top" wrapText="1"/>
      <protection locked="0"/>
    </xf>
    <xf numFmtId="0" fontId="17" fillId="0" borderId="36" xfId="0" applyFont="1" applyBorder="1" applyAlignment="1" applyProtection="1">
      <alignment horizontal="left" vertical="top"/>
      <protection locked="0"/>
    </xf>
    <xf numFmtId="0" fontId="17" fillId="0" borderId="37" xfId="0" applyFont="1" applyBorder="1" applyAlignment="1" applyProtection="1">
      <alignment horizontal="left" vertical="top"/>
      <protection locked="0"/>
    </xf>
    <xf numFmtId="0" fontId="17" fillId="0" borderId="38" xfId="0" applyFont="1" applyBorder="1" applyAlignment="1" applyProtection="1">
      <alignment horizontal="left" vertical="top"/>
      <protection locked="0"/>
    </xf>
    <xf numFmtId="0" fontId="17" fillId="0" borderId="36" xfId="0" applyFont="1" applyBorder="1" applyAlignment="1" applyProtection="1">
      <alignment horizontal="left" vertical="top" wrapText="1"/>
      <protection locked="0"/>
    </xf>
    <xf numFmtId="0" fontId="17" fillId="0" borderId="38" xfId="0" applyFont="1" applyBorder="1" applyAlignment="1" applyProtection="1">
      <alignment horizontal="left" vertical="top" wrapText="1"/>
      <protection locked="0"/>
    </xf>
    <xf numFmtId="0" fontId="83" fillId="9" borderId="0" xfId="0" applyFont="1" applyFill="1" applyAlignment="1">
      <alignment horizontal="left" vertical="top" wrapText="1"/>
    </xf>
    <xf numFmtId="0" fontId="30" fillId="0" borderId="7" xfId="3" applyFont="1" applyBorder="1" applyAlignment="1">
      <alignment horizontal="left" wrapText="1"/>
    </xf>
    <xf numFmtId="0" fontId="28" fillId="0" borderId="7" xfId="3" applyFont="1" applyBorder="1" applyAlignment="1">
      <alignment horizontal="left" wrapText="1"/>
    </xf>
    <xf numFmtId="0" fontId="83" fillId="0" borderId="0" xfId="0" applyFont="1" applyAlignment="1">
      <alignment horizontal="center" wrapText="1"/>
    </xf>
    <xf numFmtId="0" fontId="92" fillId="16" borderId="15" xfId="0" applyFont="1" applyFill="1" applyBorder="1" applyAlignment="1">
      <alignment horizontal="left" vertical="top" wrapText="1"/>
    </xf>
    <xf numFmtId="0" fontId="92" fillId="16" borderId="18" xfId="0" applyFont="1" applyFill="1" applyBorder="1" applyAlignment="1">
      <alignment horizontal="left" vertical="top" wrapText="1"/>
    </xf>
    <xf numFmtId="0" fontId="92" fillId="16" borderId="19" xfId="0" applyFont="1" applyFill="1" applyBorder="1" applyAlignment="1">
      <alignment horizontal="left" vertical="top" wrapText="1"/>
    </xf>
    <xf numFmtId="0" fontId="6" fillId="6" borderId="2" xfId="1" applyFont="1" applyFill="1" applyBorder="1" applyAlignment="1">
      <alignment vertical="top"/>
    </xf>
    <xf numFmtId="0" fontId="7" fillId="6" borderId="11" xfId="1" applyFill="1" applyBorder="1" applyAlignment="1">
      <alignment vertical="top"/>
    </xf>
    <xf numFmtId="0" fontId="13" fillId="0" borderId="9" xfId="1" applyFont="1" applyBorder="1" applyAlignment="1">
      <alignment horizontal="left" vertical="top" wrapText="1"/>
    </xf>
    <xf numFmtId="0" fontId="13" fillId="0" borderId="0" xfId="1" applyFont="1" applyAlignment="1">
      <alignment horizontal="left" vertical="top" wrapText="1"/>
    </xf>
    <xf numFmtId="0" fontId="93" fillId="0" borderId="33" xfId="0" applyFont="1" applyBorder="1" applyAlignment="1">
      <alignment horizontal="center" vertical="top"/>
    </xf>
    <xf numFmtId="0" fontId="93" fillId="0" borderId="31" xfId="0" applyFont="1" applyBorder="1" applyAlignment="1">
      <alignment horizontal="center" vertical="top"/>
    </xf>
    <xf numFmtId="0" fontId="83" fillId="0" borderId="34" xfId="0" applyFont="1" applyBorder="1" applyAlignment="1">
      <alignment vertical="top" wrapText="1"/>
    </xf>
    <xf numFmtId="0" fontId="83" fillId="0" borderId="34" xfId="0" applyFont="1" applyBorder="1" applyAlignment="1">
      <alignment vertical="top"/>
    </xf>
    <xf numFmtId="0" fontId="93" fillId="0" borderId="34" xfId="0" applyFont="1" applyBorder="1" applyAlignment="1">
      <alignment horizontal="center" vertical="top" wrapText="1"/>
    </xf>
    <xf numFmtId="0" fontId="93" fillId="0" borderId="29" xfId="0" applyFont="1" applyBorder="1" applyAlignment="1">
      <alignment horizontal="center" vertical="top" wrapText="1"/>
    </xf>
    <xf numFmtId="0" fontId="93" fillId="0" borderId="34" xfId="0" applyFont="1" applyBorder="1" applyAlignment="1">
      <alignment horizontal="center" vertical="top"/>
    </xf>
    <xf numFmtId="0" fontId="93" fillId="0" borderId="29" xfId="0" applyFont="1" applyBorder="1" applyAlignment="1">
      <alignment horizontal="center" vertical="top"/>
    </xf>
    <xf numFmtId="0" fontId="60" fillId="0" borderId="33" xfId="11" applyFont="1" applyBorder="1" applyAlignment="1">
      <alignment horizontal="center" vertical="top"/>
    </xf>
    <xf numFmtId="0" fontId="60" fillId="0" borderId="23" xfId="11" applyFont="1" applyBorder="1" applyAlignment="1">
      <alignment horizontal="center" vertical="top"/>
    </xf>
    <xf numFmtId="0" fontId="60" fillId="0" borderId="31" xfId="11" applyFont="1" applyBorder="1" applyAlignment="1">
      <alignment horizontal="center" vertical="top"/>
    </xf>
    <xf numFmtId="0" fontId="64" fillId="0" borderId="68" xfId="11" applyFont="1" applyBorder="1" applyAlignment="1">
      <alignment horizontal="left" vertical="top"/>
    </xf>
    <xf numFmtId="0" fontId="64" fillId="0" borderId="7" xfId="11" applyFont="1" applyBorder="1" applyAlignment="1">
      <alignment horizontal="left" vertical="top"/>
    </xf>
    <xf numFmtId="0" fontId="60" fillId="0" borderId="34" xfId="11" applyFont="1" applyBorder="1" applyAlignment="1">
      <alignment horizontal="center" vertical="top" wrapText="1"/>
    </xf>
    <xf numFmtId="0" fontId="60" fillId="0" borderId="0" xfId="11" applyFont="1" applyAlignment="1">
      <alignment horizontal="center" vertical="top" wrapText="1"/>
    </xf>
    <xf numFmtId="0" fontId="60" fillId="0" borderId="29" xfId="11" applyFont="1" applyBorder="1" applyAlignment="1">
      <alignment horizontal="center" vertical="top" wrapText="1"/>
    </xf>
    <xf numFmtId="0" fontId="60" fillId="0" borderId="34" xfId="11" applyFont="1" applyBorder="1" applyAlignment="1">
      <alignment horizontal="center" vertical="top"/>
    </xf>
    <xf numFmtId="0" fontId="60" fillId="0" borderId="0" xfId="11" applyFont="1" applyAlignment="1">
      <alignment horizontal="center" vertical="top"/>
    </xf>
    <xf numFmtId="0" fontId="60" fillId="0" borderId="29" xfId="11" applyFont="1" applyBorder="1" applyAlignment="1">
      <alignment horizontal="center" vertical="top"/>
    </xf>
    <xf numFmtId="0" fontId="64" fillId="0" borderId="34" xfId="11" applyFont="1" applyBorder="1" applyAlignment="1">
      <alignment horizontal="left" vertical="top"/>
    </xf>
    <xf numFmtId="0" fontId="64" fillId="0" borderId="0" xfId="11" applyFont="1" applyAlignment="1">
      <alignment horizontal="left" vertical="top"/>
    </xf>
    <xf numFmtId="0" fontId="17" fillId="0" borderId="0" xfId="11" applyFont="1" applyAlignment="1">
      <alignment horizontal="center" vertical="top"/>
    </xf>
    <xf numFmtId="0" fontId="17" fillId="0" borderId="29" xfId="11" applyFont="1" applyBorder="1" applyAlignment="1">
      <alignment horizontal="center" vertical="top"/>
    </xf>
    <xf numFmtId="0" fontId="132" fillId="0" borderId="71" xfId="11" applyFont="1" applyBorder="1" applyAlignment="1" applyProtection="1">
      <alignment horizontal="center" vertical="center" wrapText="1"/>
      <protection locked="0"/>
    </xf>
    <xf numFmtId="0" fontId="17" fillId="0" borderId="34" xfId="12" applyFont="1" applyBorder="1" applyAlignment="1">
      <alignment horizontal="left" vertical="top" wrapText="1"/>
    </xf>
    <xf numFmtId="0" fontId="17" fillId="0" borderId="0" xfId="12" applyFont="1" applyAlignment="1">
      <alignment horizontal="left" vertical="top" wrapText="1"/>
    </xf>
    <xf numFmtId="0" fontId="17" fillId="0" borderId="29" xfId="12" applyFont="1" applyBorder="1" applyAlignment="1">
      <alignment horizontal="left" vertical="top" wrapText="1"/>
    </xf>
    <xf numFmtId="0" fontId="65" fillId="0" borderId="34" xfId="11" applyFont="1" applyBorder="1" applyAlignment="1">
      <alignment horizontal="left" vertical="top"/>
    </xf>
    <xf numFmtId="0" fontId="65" fillId="0" borderId="0" xfId="11" applyFont="1" applyAlignment="1">
      <alignment horizontal="left" vertical="top"/>
    </xf>
    <xf numFmtId="0" fontId="64" fillId="0" borderId="29" xfId="11" applyFont="1" applyBorder="1" applyAlignment="1">
      <alignment horizontal="left" vertical="top"/>
    </xf>
    <xf numFmtId="0" fontId="65" fillId="0" borderId="29" xfId="11" applyFont="1" applyBorder="1" applyAlignment="1">
      <alignment horizontal="left" vertical="top"/>
    </xf>
    <xf numFmtId="0" fontId="64" fillId="0" borderId="0" xfId="11" applyFont="1" applyAlignment="1">
      <alignment horizontal="left" vertical="top" wrapText="1"/>
    </xf>
    <xf numFmtId="0" fontId="64" fillId="0" borderId="29" xfId="11" applyFont="1" applyBorder="1" applyAlignment="1">
      <alignment horizontal="left" vertical="top" wrapText="1"/>
    </xf>
    <xf numFmtId="0" fontId="10" fillId="0" borderId="30" xfId="0" applyFont="1" applyBorder="1" applyAlignment="1">
      <alignment wrapText="1"/>
    </xf>
    <xf numFmtId="0" fontId="10" fillId="0" borderId="32" xfId="0" applyFont="1" applyBorder="1" applyAlignment="1">
      <alignment wrapText="1"/>
    </xf>
    <xf numFmtId="0" fontId="10" fillId="17" borderId="30" xfId="0" applyFont="1" applyFill="1" applyBorder="1" applyAlignment="1">
      <alignment wrapText="1"/>
    </xf>
    <xf numFmtId="0" fontId="10" fillId="17" borderId="32" xfId="0" applyFont="1" applyFill="1" applyBorder="1" applyAlignment="1">
      <alignment wrapText="1"/>
    </xf>
    <xf numFmtId="0" fontId="9" fillId="23" borderId="34" xfId="0" applyFont="1" applyFill="1" applyBorder="1" applyAlignment="1">
      <alignment horizontal="left"/>
    </xf>
    <xf numFmtId="0" fontId="9" fillId="23" borderId="0" xfId="0" applyFont="1" applyFill="1" applyAlignment="1">
      <alignment horizontal="left"/>
    </xf>
    <xf numFmtId="0" fontId="9" fillId="23" borderId="29" xfId="0" applyFont="1" applyFill="1" applyBorder="1" applyAlignment="1">
      <alignment horizontal="left"/>
    </xf>
    <xf numFmtId="0" fontId="10" fillId="0" borderId="28" xfId="0" applyFont="1" applyBorder="1" applyAlignment="1">
      <alignment wrapText="1"/>
    </xf>
    <xf numFmtId="0" fontId="10" fillId="17" borderId="28" xfId="0" applyFont="1" applyFill="1" applyBorder="1" applyAlignment="1">
      <alignment wrapText="1"/>
    </xf>
    <xf numFmtId="0" fontId="12" fillId="0" borderId="30" xfId="0" applyFont="1" applyBorder="1" applyAlignment="1">
      <alignment wrapText="1"/>
    </xf>
    <xf numFmtId="0" fontId="12" fillId="0" borderId="32" xfId="0" applyFont="1" applyBorder="1" applyAlignment="1">
      <alignment wrapText="1"/>
    </xf>
    <xf numFmtId="0" fontId="112" fillId="23" borderId="33" xfId="0" applyFont="1" applyFill="1" applyBorder="1" applyAlignment="1">
      <alignment horizontal="left"/>
    </xf>
    <xf numFmtId="0" fontId="112" fillId="23" borderId="23" xfId="0" applyFont="1" applyFill="1" applyBorder="1" applyAlignment="1">
      <alignment horizontal="left"/>
    </xf>
    <xf numFmtId="0" fontId="112" fillId="23" borderId="31" xfId="0" applyFont="1" applyFill="1" applyBorder="1" applyAlignment="1">
      <alignment horizontal="left"/>
    </xf>
    <xf numFmtId="0" fontId="7" fillId="0" borderId="1" xfId="13" applyFont="1" applyBorder="1" applyAlignment="1">
      <alignment horizontal="left" vertical="center" wrapText="1"/>
    </xf>
    <xf numFmtId="0" fontId="7" fillId="0" borderId="1" xfId="0" applyFont="1" applyBorder="1" applyAlignment="1">
      <alignment horizontal="left" vertical="center" wrapText="1"/>
    </xf>
    <xf numFmtId="0" fontId="44" fillId="0" borderId="1" xfId="13" applyFont="1" applyBorder="1" applyAlignment="1">
      <alignment horizontal="left" vertical="center" wrapText="1"/>
    </xf>
    <xf numFmtId="0" fontId="56" fillId="0" borderId="1" xfId="0" applyFont="1" applyBorder="1" applyAlignment="1">
      <alignment vertical="center" wrapText="1"/>
    </xf>
    <xf numFmtId="0" fontId="59" fillId="0" borderId="1" xfId="13"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vertical="center" wrapText="1"/>
    </xf>
    <xf numFmtId="49" fontId="44" fillId="0" borderId="1" xfId="13" applyNumberFormat="1" applyFont="1" applyBorder="1" applyAlignment="1">
      <alignment horizontal="left" vertical="center" wrapText="1"/>
    </xf>
    <xf numFmtId="0" fontId="10" fillId="17" borderId="30" xfId="0" applyFont="1" applyFill="1" applyBorder="1" applyAlignment="1">
      <alignment vertical="top" wrapText="1"/>
    </xf>
    <xf numFmtId="0" fontId="10" fillId="17" borderId="32" xfId="0" applyFont="1" applyFill="1" applyBorder="1" applyAlignment="1">
      <alignment vertical="top" wrapText="1"/>
    </xf>
    <xf numFmtId="0" fontId="7" fillId="0" borderId="1" xfId="13" applyFont="1" applyBorder="1" applyAlignment="1">
      <alignment vertical="center" wrapText="1"/>
    </xf>
    <xf numFmtId="0" fontId="44" fillId="0" borderId="1" xfId="13" applyFont="1" applyBorder="1" applyAlignment="1">
      <alignment vertical="center" wrapText="1"/>
    </xf>
    <xf numFmtId="0" fontId="109" fillId="19" borderId="24" xfId="0" applyFont="1" applyFill="1" applyBorder="1" applyAlignment="1">
      <alignment horizontal="center" vertical="center"/>
    </xf>
    <xf numFmtId="0" fontId="109" fillId="19" borderId="25" xfId="0" applyFont="1" applyFill="1" applyBorder="1" applyAlignment="1">
      <alignment horizontal="center" vertical="center"/>
    </xf>
    <xf numFmtId="0" fontId="109" fillId="19" borderId="26" xfId="0" applyFont="1" applyFill="1" applyBorder="1" applyAlignment="1">
      <alignment horizontal="center" vertical="center"/>
    </xf>
    <xf numFmtId="0" fontId="109" fillId="19" borderId="1" xfId="13" applyFont="1" applyFill="1" applyBorder="1" applyAlignment="1">
      <alignment horizontal="center" vertical="center" wrapText="1"/>
    </xf>
    <xf numFmtId="0" fontId="7" fillId="20" borderId="15" xfId="0" applyFont="1" applyFill="1" applyBorder="1" applyAlignment="1">
      <alignment horizontal="left" vertical="center" wrapText="1"/>
    </xf>
    <xf numFmtId="0" fontId="7" fillId="20" borderId="18" xfId="0" applyFont="1" applyFill="1" applyBorder="1" applyAlignment="1">
      <alignment horizontal="left" vertical="center"/>
    </xf>
    <xf numFmtId="0" fontId="7" fillId="20" borderId="19" xfId="0" applyFont="1" applyFill="1" applyBorder="1" applyAlignment="1">
      <alignment horizontal="left" vertical="center"/>
    </xf>
    <xf numFmtId="0" fontId="110" fillId="0" borderId="1" xfId="0" applyFont="1" applyBorder="1" applyAlignment="1">
      <alignment horizontal="center" vertical="center" wrapText="1"/>
    </xf>
    <xf numFmtId="0" fontId="110" fillId="0" borderId="1" xfId="0" applyFont="1" applyBorder="1" applyAlignment="1">
      <alignment horizontal="left" vertical="center" wrapText="1"/>
    </xf>
    <xf numFmtId="0" fontId="44" fillId="0" borderId="1" xfId="0" applyFont="1" applyBorder="1" applyAlignment="1">
      <alignment horizontal="left" vertical="center" wrapText="1"/>
    </xf>
    <xf numFmtId="0" fontId="6" fillId="19" borderId="1" xfId="13" applyFont="1" applyFill="1" applyBorder="1" applyAlignment="1">
      <alignment horizontal="center" vertical="center" wrapText="1"/>
    </xf>
    <xf numFmtId="0" fontId="115" fillId="5" borderId="7" xfId="0" applyFont="1" applyFill="1" applyBorder="1" applyAlignment="1">
      <alignment horizontal="center" vertical="top" wrapText="1"/>
    </xf>
    <xf numFmtId="0" fontId="83" fillId="5" borderId="7" xfId="0" applyFont="1" applyFill="1" applyBorder="1" applyAlignment="1">
      <alignment horizontal="center" vertical="top" wrapText="1"/>
    </xf>
  </cellXfs>
  <cellStyles count="34">
    <cellStyle name="Comma" xfId="19" builtinId="3"/>
    <cellStyle name="Comma 2" xfId="24" xr:uid="{76F95D2C-2273-4748-8C87-5CEC83FAA904}"/>
    <cellStyle name="Hyperlink" xfId="4" builtinId="8"/>
    <cellStyle name="Hyperlink 2" xfId="18" xr:uid="{136D05CC-F9A6-4D8F-AF86-81528A76D652}"/>
    <cellStyle name="Hyperlink 3" xfId="25" xr:uid="{E4632D08-2BC4-49D2-9513-20E4FAC69933}"/>
    <cellStyle name="Normal" xfId="0" builtinId="0"/>
    <cellStyle name="Normal 2" xfId="3" xr:uid="{6F17042A-E86D-43D0-B143-73D710BEB843}"/>
    <cellStyle name="Normal 2 2" xfId="5" xr:uid="{1BAE0264-7B70-4AF7-B9AB-AF745AAD0661}"/>
    <cellStyle name="Normal 2 2 2" xfId="7" xr:uid="{369D554D-DFDD-48D3-98DB-76DB8A3093A6}"/>
    <cellStyle name="Normal 2 2 2 2" xfId="16" xr:uid="{DEFAB97A-914F-41BA-93D7-943A58024E9C}"/>
    <cellStyle name="Normal 2 2 2 2 2" xfId="28" xr:uid="{5545262B-4F71-46F4-8263-160061511D18}"/>
    <cellStyle name="Normal 2 2 2 3" xfId="22" xr:uid="{9E6B8653-631A-4BDC-9E90-DFB9E2AB7F64}"/>
    <cellStyle name="Normal 2 2 3" xfId="27" xr:uid="{21C3BCB1-54C2-46C1-8246-DE16DC8F2EE8}"/>
    <cellStyle name="Normal 2 2 4" xfId="33" xr:uid="{E173798C-0617-4EA2-91FD-586BB9F07739}"/>
    <cellStyle name="Normal 2 2 5" xfId="21" xr:uid="{5A17AB2D-3EC3-46DC-A16F-64454DE12E72}"/>
    <cellStyle name="Normal 2 3" xfId="15" xr:uid="{CD84092B-C884-40FB-9E76-947C4A4807F8}"/>
    <cellStyle name="Normal 2 3 2" xfId="29" xr:uid="{76D82B00-2580-4531-A95C-51640BCD772E}"/>
    <cellStyle name="Normal 2 4" xfId="26" xr:uid="{C6B6253C-7778-47C0-AF7F-A1ABD16F82DB}"/>
    <cellStyle name="Normal 2 5" xfId="32" xr:uid="{E3809A6E-FB12-43DE-A5E9-55272B77E62A}"/>
    <cellStyle name="Normal 2 6" xfId="20" xr:uid="{7A1A41A4-A477-4EC5-B778-A690DE179175}"/>
    <cellStyle name="Normal 3" xfId="6" xr:uid="{9F1F7B06-4710-4941-862A-CB804A8F6E51}"/>
    <cellStyle name="Normal 4" xfId="1" xr:uid="{D7752A34-59F3-4546-9AC6-83EFE40A68FA}"/>
    <cellStyle name="Normal 5" xfId="8" xr:uid="{75CFE73C-AC21-4F5E-A51D-1B6A37FD5BC5}"/>
    <cellStyle name="Normal 5 2" xfId="17" xr:uid="{609A44FD-3AC0-46E6-BF2F-67F483E93FA3}"/>
    <cellStyle name="Normal 5 2 2" xfId="31" xr:uid="{7E8ECFF9-5B3F-4AEA-815B-76EC1C67C455}"/>
    <cellStyle name="Normal 5 3" xfId="30" xr:uid="{FD44BC53-5C71-42C8-B2C8-15B8D9407978}"/>
    <cellStyle name="Normal 5 4" xfId="23" xr:uid="{733E328E-9E80-46ED-9E80-C2BDD4BB3768}"/>
    <cellStyle name="Normal 7" xfId="13" xr:uid="{8523B826-48FE-49C6-BA08-7ECAF1DB0D3F}"/>
    <cellStyle name="Normal_2011 RA Coilte SHC Summary v10 - no names" xfId="10" xr:uid="{CC9C8795-40C3-4D53-AE45-B3CF996036F4}"/>
    <cellStyle name="Normal_pefc" xfId="14" xr:uid="{F0BE7266-F157-4806-AB29-32A1BC7834F2}"/>
    <cellStyle name="Normal_RT-COC-001-13 Report spreadsheet" xfId="9" xr:uid="{84BBCFF8-2F7F-42BC-A4D5-25D38480B1E8}"/>
    <cellStyle name="Normal_RT-COC-001-18 Report spreadsheet" xfId="12" xr:uid="{ADCC139E-5551-40C6-AEE7-E377CAE37CE1}"/>
    <cellStyle name="Normal_RT-FM-001-03 Forest cert report template" xfId="11" xr:uid="{FF44D918-2C07-4D47-9BC1-BD401D007C04}"/>
    <cellStyle name="Normal_T&amp;M RA report 2005 draft 2" xfId="2" xr:uid="{9CEB0041-9E81-4307-A6A9-7ABB0A83C364}"/>
  </cellStyles>
  <dxfs count="18">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463550</xdr:colOff>
      <xdr:row>0</xdr:row>
      <xdr:rowOff>234950</xdr:rowOff>
    </xdr:from>
    <xdr:to>
      <xdr:col>0</xdr:col>
      <xdr:colOff>419100</xdr:colOff>
      <xdr:row>0</xdr:row>
      <xdr:rowOff>1835150</xdr:rowOff>
    </xdr:to>
    <xdr:pic>
      <xdr:nvPicPr>
        <xdr:cNvPr id="2" name="Picture 1">
          <a:extLst>
            <a:ext uri="{FF2B5EF4-FFF2-40B4-BE49-F238E27FC236}">
              <a16:creationId xmlns:a16="http://schemas.microsoft.com/office/drawing/2014/main" id="{8DD492AD-2EF1-4BD7-86BC-7A020CF7E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200025</xdr:colOff>
      <xdr:row>0</xdr:row>
      <xdr:rowOff>1704975</xdr:rowOff>
    </xdr:to>
    <xdr:pic>
      <xdr:nvPicPr>
        <xdr:cNvPr id="3" name="Picture 2">
          <a:extLst>
            <a:ext uri="{FF2B5EF4-FFF2-40B4-BE49-F238E27FC236}">
              <a16:creationId xmlns:a16="http://schemas.microsoft.com/office/drawing/2014/main" id="{A2AF6155-F621-4310-8667-3BC88C7FCE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1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450850</xdr:colOff>
      <xdr:row>0</xdr:row>
      <xdr:rowOff>285750</xdr:rowOff>
    </xdr:from>
    <xdr:to>
      <xdr:col>5</xdr:col>
      <xdr:colOff>635000</xdr:colOff>
      <xdr:row>0</xdr:row>
      <xdr:rowOff>1857375</xdr:rowOff>
    </xdr:to>
    <xdr:pic>
      <xdr:nvPicPr>
        <xdr:cNvPr id="4" name="Picture 2">
          <a:extLst>
            <a:ext uri="{FF2B5EF4-FFF2-40B4-BE49-F238E27FC236}">
              <a16:creationId xmlns:a16="http://schemas.microsoft.com/office/drawing/2014/main" id="{552813AC-15D9-416E-AF39-0C0D524EE6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32400" y="285750"/>
          <a:ext cx="1377950"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596900</xdr:colOff>
      <xdr:row>0</xdr:row>
      <xdr:rowOff>527050</xdr:rowOff>
    </xdr:from>
    <xdr:to>
      <xdr:col>0</xdr:col>
      <xdr:colOff>2238375</xdr:colOff>
      <xdr:row>0</xdr:row>
      <xdr:rowOff>1533525</xdr:rowOff>
    </xdr:to>
    <xdr:pic>
      <xdr:nvPicPr>
        <xdr:cNvPr id="2" name="Picture 4">
          <a:extLst>
            <a:ext uri="{FF2B5EF4-FFF2-40B4-BE49-F238E27FC236}">
              <a16:creationId xmlns:a16="http://schemas.microsoft.com/office/drawing/2014/main" id="{BB89901D-7FC5-42D4-9B85-93F9FC0DD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00" y="527050"/>
          <a:ext cx="164465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352425</xdr:colOff>
      <xdr:row>0</xdr:row>
      <xdr:rowOff>247650</xdr:rowOff>
    </xdr:from>
    <xdr:to>
      <xdr:col>3</xdr:col>
      <xdr:colOff>1476375</xdr:colOff>
      <xdr:row>0</xdr:row>
      <xdr:rowOff>1635125</xdr:rowOff>
    </xdr:to>
    <xdr:pic>
      <xdr:nvPicPr>
        <xdr:cNvPr id="2" name="Picture 3">
          <a:extLst>
            <a:ext uri="{FF2B5EF4-FFF2-40B4-BE49-F238E27FC236}">
              <a16:creationId xmlns:a16="http://schemas.microsoft.com/office/drawing/2014/main" id="{A2AB7010-6035-42E5-98DE-E85D3531A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47650"/>
          <a:ext cx="1123950" cy="138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0</xdr:row>
      <xdr:rowOff>447675</xdr:rowOff>
    </xdr:from>
    <xdr:to>
      <xdr:col>0</xdr:col>
      <xdr:colOff>1810385</xdr:colOff>
      <xdr:row>0</xdr:row>
      <xdr:rowOff>1454150</xdr:rowOff>
    </xdr:to>
    <xdr:pic>
      <xdr:nvPicPr>
        <xdr:cNvPr id="3" name="Picture 4">
          <a:extLst>
            <a:ext uri="{FF2B5EF4-FFF2-40B4-BE49-F238E27FC236}">
              <a16:creationId xmlns:a16="http://schemas.microsoft.com/office/drawing/2014/main" id="{E7FD2A99-6989-47B7-9042-024C698E3E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447675"/>
          <a:ext cx="1558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KKK01236\Desktop\FSC%20FM%20rapport%20mv\RT-FM-001a-06.1%20PEFC%20Forest%20cert%20report%20template.xls" TargetMode="External"/><Relationship Id="rId1" Type="http://schemas.openxmlformats.org/officeDocument/2006/relationships/externalLinkPath" Target="file:///\\corp.pbwan.net\dk\Users\DKKK01236\Desktop\FSC%20FM%20rapport%20mv\RT-FM-001a-06.1%20PEFC%20Forest%20cert%20report%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1 Basic info"/>
      <sheetName val="2 Findings"/>
      <sheetName val="3 MA Cert process"/>
      <sheetName val="5 MA Org Structure+Management"/>
      <sheetName val="6 S1"/>
      <sheetName val="7 S2"/>
      <sheetName val="8 S3"/>
      <sheetName val="9 S4"/>
      <sheetName val="A2 Stakeholder Summary"/>
      <sheetName val="A3 Species list"/>
      <sheetName val="A7 Members &amp; FMUs"/>
      <sheetName val="A11a Cert Decsn"/>
      <sheetName val="A12a Product schedule"/>
      <sheetName val="A14a Product Codes"/>
      <sheetName val="A6a Multisite checklist"/>
      <sheetName val="A15 Opening and Closing Meeting"/>
    </sheetNames>
    <sheetDataSet>
      <sheetData sheetId="0">
        <row r="8">
          <cell r="D8" t="str">
            <v>SA-PEFC-FM-XXXXXX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algas.com/da-dk" TargetMode="External"/><Relationship Id="rId2" Type="http://schemas.openxmlformats.org/officeDocument/2006/relationships/hyperlink" Target="mailto:mgl@dalgas.com" TargetMode="External"/><Relationship Id="rId1" Type="http://schemas.openxmlformats.org/officeDocument/2006/relationships/hyperlink" Target="mailto:mgl@dalgas.com" TargetMode="External"/><Relationship Id="rId4" Type="http://schemas.openxmlformats.org/officeDocument/2006/relationships/hyperlink" Target="https://dalgas.com/da-dk"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retsinformation.dk/Forms/R0710.aspx?id=30062" TargetMode="External"/><Relationship Id="rId13" Type="http://schemas.openxmlformats.org/officeDocument/2006/relationships/hyperlink" Target="https://www.retsinformation.dk/Forms/R0710.aspx?id=129674" TargetMode="External"/><Relationship Id="rId18" Type="http://schemas.openxmlformats.org/officeDocument/2006/relationships/hyperlink" Target="https://www.retsinformation.dk/eli/lta/2018/1225" TargetMode="External"/><Relationship Id="rId26" Type="http://schemas.openxmlformats.org/officeDocument/2006/relationships/hyperlink" Target="https://www.retsinformation.dk/eli/lta/2011/645" TargetMode="External"/><Relationship Id="rId3" Type="http://schemas.openxmlformats.org/officeDocument/2006/relationships/hyperlink" Target="https://ecos.au.dk/forskningraadgivning/temasider/redlistframe/" TargetMode="External"/><Relationship Id="rId21" Type="http://schemas.openxmlformats.org/officeDocument/2006/relationships/hyperlink" Target="https://www.retsinformation.dk/eli/lta/2018/287" TargetMode="External"/><Relationship Id="rId7" Type="http://schemas.openxmlformats.org/officeDocument/2006/relationships/hyperlink" Target="https://www.retsinformation.dk/eli/lta/2014/358" TargetMode="External"/><Relationship Id="rId12" Type="http://schemas.openxmlformats.org/officeDocument/2006/relationships/hyperlink" Target="https://www.retsinformation.dk/Forms/R0710.aspx?id=127099" TargetMode="External"/><Relationship Id="rId17" Type="http://schemas.openxmlformats.org/officeDocument/2006/relationships/hyperlink" Target="https://www.retsinformation.dk/Forms/R0710.aspx?id=127102" TargetMode="External"/><Relationship Id="rId25" Type="http://schemas.openxmlformats.org/officeDocument/2006/relationships/hyperlink" Target="https://www.retsinformation.dk/eli/lta/2019/1217" TargetMode="External"/><Relationship Id="rId2" Type="http://schemas.openxmlformats.org/officeDocument/2006/relationships/hyperlink" Target="https://lbst.dk/landbrug/goedning/vejledning-om-goedsknings-og-harmoniregler/" TargetMode="External"/><Relationship Id="rId16" Type="http://schemas.openxmlformats.org/officeDocument/2006/relationships/hyperlink" Target="https://www.retsinformation.dk/Forms/R0710.aspx?id=132218" TargetMode="External"/><Relationship Id="rId20" Type="http://schemas.openxmlformats.org/officeDocument/2006/relationships/hyperlink" Target="https://www.retsinformation.dk/Forms/R0710.aspx?id=127107" TargetMode="External"/><Relationship Id="rId29" Type="http://schemas.openxmlformats.org/officeDocument/2006/relationships/hyperlink" Target="http://www.retsinformation.dk/" TargetMode="External"/><Relationship Id="rId1" Type="http://schemas.openxmlformats.org/officeDocument/2006/relationships/hyperlink" Target="http://chm.pops.int/Portals/0/download.aspx?d=UNEP-POPS-COP-CONVTEXT-2021.English.pdf" TargetMode="External"/><Relationship Id="rId6" Type="http://schemas.openxmlformats.org/officeDocument/2006/relationships/hyperlink" Target="https://www.retsinformation.dk/eli/lta/1981/150" TargetMode="External"/><Relationship Id="rId11" Type="http://schemas.openxmlformats.org/officeDocument/2006/relationships/hyperlink" Target="https://www.retsinformation.dk/Forms/R0710.aspx?id=12065" TargetMode="External"/><Relationship Id="rId24" Type="http://schemas.openxmlformats.org/officeDocument/2006/relationships/hyperlink" Target="https://www.retsinformation.dk/eli/lta/2019/315" TargetMode="External"/><Relationship Id="rId32" Type="http://schemas.openxmlformats.org/officeDocument/2006/relationships/comments" Target="../comments3.xml"/><Relationship Id="rId5" Type="http://schemas.openxmlformats.org/officeDocument/2006/relationships/hyperlink" Target="https://www.retsinformation.dk/eli/lta/2018/1001" TargetMode="External"/><Relationship Id="rId15" Type="http://schemas.openxmlformats.org/officeDocument/2006/relationships/hyperlink" Target="https://www.retsinformation.dk/Forms/R0710.aspx?id=132155" TargetMode="External"/><Relationship Id="rId23" Type="http://schemas.openxmlformats.org/officeDocument/2006/relationships/hyperlink" Target="https://www.retsinformation.dk/Forms/R0710.aspx?id=127110" TargetMode="External"/><Relationship Id="rId28" Type="http://schemas.openxmlformats.org/officeDocument/2006/relationships/hyperlink" Target="https://www.retsinformation.dk/eli/lta/2019/156" TargetMode="External"/><Relationship Id="rId10" Type="http://schemas.openxmlformats.org/officeDocument/2006/relationships/hyperlink" Target="https://www.retsinformation.dk/Forms/R0710.aspx?id=115370" TargetMode="External"/><Relationship Id="rId19" Type="http://schemas.openxmlformats.org/officeDocument/2006/relationships/hyperlink" Target="https://www.retsinformation.dk/Forms/R0710.aspx?id=127104" TargetMode="External"/><Relationship Id="rId31" Type="http://schemas.openxmlformats.org/officeDocument/2006/relationships/vmlDrawing" Target="../drawings/vmlDrawing3.vml"/><Relationship Id="rId4" Type="http://schemas.openxmlformats.org/officeDocument/2006/relationships/hyperlink" Target="https://mst.dk/media/143350/handlingsplan_invasive-arter_juni17.pdf" TargetMode="External"/><Relationship Id="rId9" Type="http://schemas.openxmlformats.org/officeDocument/2006/relationships/hyperlink" Target="https://www.retsinformation.dk/eli/lta/2020/674" TargetMode="External"/><Relationship Id="rId14" Type="http://schemas.openxmlformats.org/officeDocument/2006/relationships/hyperlink" Target="https://www.retsinformation.dk/Forms/R0710.aspx?id=132161" TargetMode="External"/><Relationship Id="rId22" Type="http://schemas.openxmlformats.org/officeDocument/2006/relationships/hyperlink" Target="https://www.retsinformation.dk/Forms/R0710.aspx?id=123426" TargetMode="External"/><Relationship Id="rId27" Type="http://schemas.openxmlformats.org/officeDocument/2006/relationships/hyperlink" Target="https://www.retsinformation.dk/eli/lta/2020/106" TargetMode="External"/><Relationship Id="rId30"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33C7E-C930-4CD7-86BF-2D8F667F3D14}">
  <dimension ref="A1:H32"/>
  <sheetViews>
    <sheetView view="pageBreakPreview" topLeftCell="A2" zoomScale="75" zoomScaleNormal="75" zoomScaleSheetLayoutView="75" workbookViewId="0">
      <selection activeCell="C15" sqref="C15"/>
    </sheetView>
  </sheetViews>
  <sheetFormatPr defaultColWidth="9" defaultRowHeight="13.8"/>
  <cols>
    <col min="1" max="1" width="9.33203125" style="160" customWidth="1"/>
    <col min="2" max="2" width="17.33203125" style="160" customWidth="1"/>
    <col min="3" max="3" width="20.44140625" style="160" customWidth="1"/>
    <col min="4" max="4" width="29.33203125" style="160" customWidth="1"/>
    <col min="5" max="5" width="17.44140625" style="160" customWidth="1"/>
    <col min="6" max="6" width="17.33203125" style="160" customWidth="1"/>
    <col min="7" max="7" width="15.44140625" style="160" customWidth="1"/>
    <col min="8" max="256" width="9" style="160"/>
    <col min="257" max="257" width="7.6640625" style="160" customWidth="1"/>
    <col min="258" max="258" width="12.5546875" style="160" customWidth="1"/>
    <col min="259" max="259" width="19.33203125" style="160" customWidth="1"/>
    <col min="260" max="260" width="29" style="160" customWidth="1"/>
    <col min="261" max="261" width="14.6640625" style="160" customWidth="1"/>
    <col min="262" max="262" width="16.33203125" style="160" customWidth="1"/>
    <col min="263" max="263" width="15.44140625" style="160" customWidth="1"/>
    <col min="264" max="512" width="9" style="160"/>
    <col min="513" max="513" width="7.6640625" style="160" customWidth="1"/>
    <col min="514" max="514" width="12.5546875" style="160" customWidth="1"/>
    <col min="515" max="515" width="19.33203125" style="160" customWidth="1"/>
    <col min="516" max="516" width="29" style="160" customWidth="1"/>
    <col min="517" max="517" width="14.6640625" style="160" customWidth="1"/>
    <col min="518" max="518" width="16.33203125" style="160" customWidth="1"/>
    <col min="519" max="519" width="15.44140625" style="160" customWidth="1"/>
    <col min="520" max="768" width="9" style="160"/>
    <col min="769" max="769" width="7.6640625" style="160" customWidth="1"/>
    <col min="770" max="770" width="12.5546875" style="160" customWidth="1"/>
    <col min="771" max="771" width="19.33203125" style="160" customWidth="1"/>
    <col min="772" max="772" width="29" style="160" customWidth="1"/>
    <col min="773" max="773" width="14.6640625" style="160" customWidth="1"/>
    <col min="774" max="774" width="16.33203125" style="160" customWidth="1"/>
    <col min="775" max="775" width="15.44140625" style="160" customWidth="1"/>
    <col min="776" max="1024" width="9" style="160"/>
    <col min="1025" max="1025" width="7.6640625" style="160" customWidth="1"/>
    <col min="1026" max="1026" width="12.5546875" style="160" customWidth="1"/>
    <col min="1027" max="1027" width="19.33203125" style="160" customWidth="1"/>
    <col min="1028" max="1028" width="29" style="160" customWidth="1"/>
    <col min="1029" max="1029" width="14.6640625" style="160" customWidth="1"/>
    <col min="1030" max="1030" width="16.33203125" style="160" customWidth="1"/>
    <col min="1031" max="1031" width="15.44140625" style="160" customWidth="1"/>
    <col min="1032" max="1280" width="9" style="160"/>
    <col min="1281" max="1281" width="7.6640625" style="160" customWidth="1"/>
    <col min="1282" max="1282" width="12.5546875" style="160" customWidth="1"/>
    <col min="1283" max="1283" width="19.33203125" style="160" customWidth="1"/>
    <col min="1284" max="1284" width="29" style="160" customWidth="1"/>
    <col min="1285" max="1285" width="14.6640625" style="160" customWidth="1"/>
    <col min="1286" max="1286" width="16.33203125" style="160" customWidth="1"/>
    <col min="1287" max="1287" width="15.44140625" style="160" customWidth="1"/>
    <col min="1288" max="1536" width="9" style="160"/>
    <col min="1537" max="1537" width="7.6640625" style="160" customWidth="1"/>
    <col min="1538" max="1538" width="12.5546875" style="160" customWidth="1"/>
    <col min="1539" max="1539" width="19.33203125" style="160" customWidth="1"/>
    <col min="1540" max="1540" width="29" style="160" customWidth="1"/>
    <col min="1541" max="1541" width="14.6640625" style="160" customWidth="1"/>
    <col min="1542" max="1542" width="16.33203125" style="160" customWidth="1"/>
    <col min="1543" max="1543" width="15.44140625" style="160" customWidth="1"/>
    <col min="1544" max="1792" width="9" style="160"/>
    <col min="1793" max="1793" width="7.6640625" style="160" customWidth="1"/>
    <col min="1794" max="1794" width="12.5546875" style="160" customWidth="1"/>
    <col min="1795" max="1795" width="19.33203125" style="160" customWidth="1"/>
    <col min="1796" max="1796" width="29" style="160" customWidth="1"/>
    <col min="1797" max="1797" width="14.6640625" style="160" customWidth="1"/>
    <col min="1798" max="1798" width="16.33203125" style="160" customWidth="1"/>
    <col min="1799" max="1799" width="15.44140625" style="160" customWidth="1"/>
    <col min="1800" max="2048" width="9" style="160"/>
    <col min="2049" max="2049" width="7.6640625" style="160" customWidth="1"/>
    <col min="2050" max="2050" width="12.5546875" style="160" customWidth="1"/>
    <col min="2051" max="2051" width="19.33203125" style="160" customWidth="1"/>
    <col min="2052" max="2052" width="29" style="160" customWidth="1"/>
    <col min="2053" max="2053" width="14.6640625" style="160" customWidth="1"/>
    <col min="2054" max="2054" width="16.33203125" style="160" customWidth="1"/>
    <col min="2055" max="2055" width="15.44140625" style="160" customWidth="1"/>
    <col min="2056" max="2304" width="9" style="160"/>
    <col min="2305" max="2305" width="7.6640625" style="160" customWidth="1"/>
    <col min="2306" max="2306" width="12.5546875" style="160" customWidth="1"/>
    <col min="2307" max="2307" width="19.33203125" style="160" customWidth="1"/>
    <col min="2308" max="2308" width="29" style="160" customWidth="1"/>
    <col min="2309" max="2309" width="14.6640625" style="160" customWidth="1"/>
    <col min="2310" max="2310" width="16.33203125" style="160" customWidth="1"/>
    <col min="2311" max="2311" width="15.44140625" style="160" customWidth="1"/>
    <col min="2312" max="2560" width="9" style="160"/>
    <col min="2561" max="2561" width="7.6640625" style="160" customWidth="1"/>
    <col min="2562" max="2562" width="12.5546875" style="160" customWidth="1"/>
    <col min="2563" max="2563" width="19.33203125" style="160" customWidth="1"/>
    <col min="2564" max="2564" width="29" style="160" customWidth="1"/>
    <col min="2565" max="2565" width="14.6640625" style="160" customWidth="1"/>
    <col min="2566" max="2566" width="16.33203125" style="160" customWidth="1"/>
    <col min="2567" max="2567" width="15.44140625" style="160" customWidth="1"/>
    <col min="2568" max="2816" width="9" style="160"/>
    <col min="2817" max="2817" width="7.6640625" style="160" customWidth="1"/>
    <col min="2818" max="2818" width="12.5546875" style="160" customWidth="1"/>
    <col min="2819" max="2819" width="19.33203125" style="160" customWidth="1"/>
    <col min="2820" max="2820" width="29" style="160" customWidth="1"/>
    <col min="2821" max="2821" width="14.6640625" style="160" customWidth="1"/>
    <col min="2822" max="2822" width="16.33203125" style="160" customWidth="1"/>
    <col min="2823" max="2823" width="15.44140625" style="160" customWidth="1"/>
    <col min="2824" max="3072" width="9" style="160"/>
    <col min="3073" max="3073" width="7.6640625" style="160" customWidth="1"/>
    <col min="3074" max="3074" width="12.5546875" style="160" customWidth="1"/>
    <col min="3075" max="3075" width="19.33203125" style="160" customWidth="1"/>
    <col min="3076" max="3076" width="29" style="160" customWidth="1"/>
    <col min="3077" max="3077" width="14.6640625" style="160" customWidth="1"/>
    <col min="3078" max="3078" width="16.33203125" style="160" customWidth="1"/>
    <col min="3079" max="3079" width="15.44140625" style="160" customWidth="1"/>
    <col min="3080" max="3328" width="9" style="160"/>
    <col min="3329" max="3329" width="7.6640625" style="160" customWidth="1"/>
    <col min="3330" max="3330" width="12.5546875" style="160" customWidth="1"/>
    <col min="3331" max="3331" width="19.33203125" style="160" customWidth="1"/>
    <col min="3332" max="3332" width="29" style="160" customWidth="1"/>
    <col min="3333" max="3333" width="14.6640625" style="160" customWidth="1"/>
    <col min="3334" max="3334" width="16.33203125" style="160" customWidth="1"/>
    <col min="3335" max="3335" width="15.44140625" style="160" customWidth="1"/>
    <col min="3336" max="3584" width="9" style="160"/>
    <col min="3585" max="3585" width="7.6640625" style="160" customWidth="1"/>
    <col min="3586" max="3586" width="12.5546875" style="160" customWidth="1"/>
    <col min="3587" max="3587" width="19.33203125" style="160" customWidth="1"/>
    <col min="3588" max="3588" width="29" style="160" customWidth="1"/>
    <col min="3589" max="3589" width="14.6640625" style="160" customWidth="1"/>
    <col min="3590" max="3590" width="16.33203125" style="160" customWidth="1"/>
    <col min="3591" max="3591" width="15.44140625" style="160" customWidth="1"/>
    <col min="3592" max="3840" width="9" style="160"/>
    <col min="3841" max="3841" width="7.6640625" style="160" customWidth="1"/>
    <col min="3842" max="3842" width="12.5546875" style="160" customWidth="1"/>
    <col min="3843" max="3843" width="19.33203125" style="160" customWidth="1"/>
    <col min="3844" max="3844" width="29" style="160" customWidth="1"/>
    <col min="3845" max="3845" width="14.6640625" style="160" customWidth="1"/>
    <col min="3846" max="3846" width="16.33203125" style="160" customWidth="1"/>
    <col min="3847" max="3847" width="15.44140625" style="160" customWidth="1"/>
    <col min="3848" max="4096" width="9" style="160"/>
    <col min="4097" max="4097" width="7.6640625" style="160" customWidth="1"/>
    <col min="4098" max="4098" width="12.5546875" style="160" customWidth="1"/>
    <col min="4099" max="4099" width="19.33203125" style="160" customWidth="1"/>
    <col min="4100" max="4100" width="29" style="160" customWidth="1"/>
    <col min="4101" max="4101" width="14.6640625" style="160" customWidth="1"/>
    <col min="4102" max="4102" width="16.33203125" style="160" customWidth="1"/>
    <col min="4103" max="4103" width="15.44140625" style="160" customWidth="1"/>
    <col min="4104" max="4352" width="9" style="160"/>
    <col min="4353" max="4353" width="7.6640625" style="160" customWidth="1"/>
    <col min="4354" max="4354" width="12.5546875" style="160" customWidth="1"/>
    <col min="4355" max="4355" width="19.33203125" style="160" customWidth="1"/>
    <col min="4356" max="4356" width="29" style="160" customWidth="1"/>
    <col min="4357" max="4357" width="14.6640625" style="160" customWidth="1"/>
    <col min="4358" max="4358" width="16.33203125" style="160" customWidth="1"/>
    <col min="4359" max="4359" width="15.44140625" style="160" customWidth="1"/>
    <col min="4360" max="4608" width="9" style="160"/>
    <col min="4609" max="4609" width="7.6640625" style="160" customWidth="1"/>
    <col min="4610" max="4610" width="12.5546875" style="160" customWidth="1"/>
    <col min="4611" max="4611" width="19.33203125" style="160" customWidth="1"/>
    <col min="4612" max="4612" width="29" style="160" customWidth="1"/>
    <col min="4613" max="4613" width="14.6640625" style="160" customWidth="1"/>
    <col min="4614" max="4614" width="16.33203125" style="160" customWidth="1"/>
    <col min="4615" max="4615" width="15.44140625" style="160" customWidth="1"/>
    <col min="4616" max="4864" width="9" style="160"/>
    <col min="4865" max="4865" width="7.6640625" style="160" customWidth="1"/>
    <col min="4866" max="4866" width="12.5546875" style="160" customWidth="1"/>
    <col min="4867" max="4867" width="19.33203125" style="160" customWidth="1"/>
    <col min="4868" max="4868" width="29" style="160" customWidth="1"/>
    <col min="4869" max="4869" width="14.6640625" style="160" customWidth="1"/>
    <col min="4870" max="4870" width="16.33203125" style="160" customWidth="1"/>
    <col min="4871" max="4871" width="15.44140625" style="160" customWidth="1"/>
    <col min="4872" max="5120" width="9" style="160"/>
    <col min="5121" max="5121" width="7.6640625" style="160" customWidth="1"/>
    <col min="5122" max="5122" width="12.5546875" style="160" customWidth="1"/>
    <col min="5123" max="5123" width="19.33203125" style="160" customWidth="1"/>
    <col min="5124" max="5124" width="29" style="160" customWidth="1"/>
    <col min="5125" max="5125" width="14.6640625" style="160" customWidth="1"/>
    <col min="5126" max="5126" width="16.33203125" style="160" customWidth="1"/>
    <col min="5127" max="5127" width="15.44140625" style="160" customWidth="1"/>
    <col min="5128" max="5376" width="9" style="160"/>
    <col min="5377" max="5377" width="7.6640625" style="160" customWidth="1"/>
    <col min="5378" max="5378" width="12.5546875" style="160" customWidth="1"/>
    <col min="5379" max="5379" width="19.33203125" style="160" customWidth="1"/>
    <col min="5380" max="5380" width="29" style="160" customWidth="1"/>
    <col min="5381" max="5381" width="14.6640625" style="160" customWidth="1"/>
    <col min="5382" max="5382" width="16.33203125" style="160" customWidth="1"/>
    <col min="5383" max="5383" width="15.44140625" style="160" customWidth="1"/>
    <col min="5384" max="5632" width="9" style="160"/>
    <col min="5633" max="5633" width="7.6640625" style="160" customWidth="1"/>
    <col min="5634" max="5634" width="12.5546875" style="160" customWidth="1"/>
    <col min="5635" max="5635" width="19.33203125" style="160" customWidth="1"/>
    <col min="5636" max="5636" width="29" style="160" customWidth="1"/>
    <col min="5637" max="5637" width="14.6640625" style="160" customWidth="1"/>
    <col min="5638" max="5638" width="16.33203125" style="160" customWidth="1"/>
    <col min="5639" max="5639" width="15.44140625" style="160" customWidth="1"/>
    <col min="5640" max="5888" width="9" style="160"/>
    <col min="5889" max="5889" width="7.6640625" style="160" customWidth="1"/>
    <col min="5890" max="5890" width="12.5546875" style="160" customWidth="1"/>
    <col min="5891" max="5891" width="19.33203125" style="160" customWidth="1"/>
    <col min="5892" max="5892" width="29" style="160" customWidth="1"/>
    <col min="5893" max="5893" width="14.6640625" style="160" customWidth="1"/>
    <col min="5894" max="5894" width="16.33203125" style="160" customWidth="1"/>
    <col min="5895" max="5895" width="15.44140625" style="160" customWidth="1"/>
    <col min="5896" max="6144" width="9" style="160"/>
    <col min="6145" max="6145" width="7.6640625" style="160" customWidth="1"/>
    <col min="6146" max="6146" width="12.5546875" style="160" customWidth="1"/>
    <col min="6147" max="6147" width="19.33203125" style="160" customWidth="1"/>
    <col min="6148" max="6148" width="29" style="160" customWidth="1"/>
    <col min="6149" max="6149" width="14.6640625" style="160" customWidth="1"/>
    <col min="6150" max="6150" width="16.33203125" style="160" customWidth="1"/>
    <col min="6151" max="6151" width="15.44140625" style="160" customWidth="1"/>
    <col min="6152" max="6400" width="9" style="160"/>
    <col min="6401" max="6401" width="7.6640625" style="160" customWidth="1"/>
    <col min="6402" max="6402" width="12.5546875" style="160" customWidth="1"/>
    <col min="6403" max="6403" width="19.33203125" style="160" customWidth="1"/>
    <col min="6404" max="6404" width="29" style="160" customWidth="1"/>
    <col min="6405" max="6405" width="14.6640625" style="160" customWidth="1"/>
    <col min="6406" max="6406" width="16.33203125" style="160" customWidth="1"/>
    <col min="6407" max="6407" width="15.44140625" style="160" customWidth="1"/>
    <col min="6408" max="6656" width="9" style="160"/>
    <col min="6657" max="6657" width="7.6640625" style="160" customWidth="1"/>
    <col min="6658" max="6658" width="12.5546875" style="160" customWidth="1"/>
    <col min="6659" max="6659" width="19.33203125" style="160" customWidth="1"/>
    <col min="6660" max="6660" width="29" style="160" customWidth="1"/>
    <col min="6661" max="6661" width="14.6640625" style="160" customWidth="1"/>
    <col min="6662" max="6662" width="16.33203125" style="160" customWidth="1"/>
    <col min="6663" max="6663" width="15.44140625" style="160" customWidth="1"/>
    <col min="6664" max="6912" width="9" style="160"/>
    <col min="6913" max="6913" width="7.6640625" style="160" customWidth="1"/>
    <col min="6914" max="6914" width="12.5546875" style="160" customWidth="1"/>
    <col min="6915" max="6915" width="19.33203125" style="160" customWidth="1"/>
    <col min="6916" max="6916" width="29" style="160" customWidth="1"/>
    <col min="6917" max="6917" width="14.6640625" style="160" customWidth="1"/>
    <col min="6918" max="6918" width="16.33203125" style="160" customWidth="1"/>
    <col min="6919" max="6919" width="15.44140625" style="160" customWidth="1"/>
    <col min="6920" max="7168" width="9" style="160"/>
    <col min="7169" max="7169" width="7.6640625" style="160" customWidth="1"/>
    <col min="7170" max="7170" width="12.5546875" style="160" customWidth="1"/>
    <col min="7171" max="7171" width="19.33203125" style="160" customWidth="1"/>
    <col min="7172" max="7172" width="29" style="160" customWidth="1"/>
    <col min="7173" max="7173" width="14.6640625" style="160" customWidth="1"/>
    <col min="7174" max="7174" width="16.33203125" style="160" customWidth="1"/>
    <col min="7175" max="7175" width="15.44140625" style="160" customWidth="1"/>
    <col min="7176" max="7424" width="9" style="160"/>
    <col min="7425" max="7425" width="7.6640625" style="160" customWidth="1"/>
    <col min="7426" max="7426" width="12.5546875" style="160" customWidth="1"/>
    <col min="7427" max="7427" width="19.33203125" style="160" customWidth="1"/>
    <col min="7428" max="7428" width="29" style="160" customWidth="1"/>
    <col min="7429" max="7429" width="14.6640625" style="160" customWidth="1"/>
    <col min="7430" max="7430" width="16.33203125" style="160" customWidth="1"/>
    <col min="7431" max="7431" width="15.44140625" style="160" customWidth="1"/>
    <col min="7432" max="7680" width="9" style="160"/>
    <col min="7681" max="7681" width="7.6640625" style="160" customWidth="1"/>
    <col min="7682" max="7682" width="12.5546875" style="160" customWidth="1"/>
    <col min="7683" max="7683" width="19.33203125" style="160" customWidth="1"/>
    <col min="7684" max="7684" width="29" style="160" customWidth="1"/>
    <col min="7685" max="7685" width="14.6640625" style="160" customWidth="1"/>
    <col min="7686" max="7686" width="16.33203125" style="160" customWidth="1"/>
    <col min="7687" max="7687" width="15.44140625" style="160" customWidth="1"/>
    <col min="7688" max="7936" width="9" style="160"/>
    <col min="7937" max="7937" width="7.6640625" style="160" customWidth="1"/>
    <col min="7938" max="7938" width="12.5546875" style="160" customWidth="1"/>
    <col min="7939" max="7939" width="19.33203125" style="160" customWidth="1"/>
    <col min="7940" max="7940" width="29" style="160" customWidth="1"/>
    <col min="7941" max="7941" width="14.6640625" style="160" customWidth="1"/>
    <col min="7942" max="7942" width="16.33203125" style="160" customWidth="1"/>
    <col min="7943" max="7943" width="15.44140625" style="160" customWidth="1"/>
    <col min="7944" max="8192" width="9" style="160"/>
    <col min="8193" max="8193" width="7.6640625" style="160" customWidth="1"/>
    <col min="8194" max="8194" width="12.5546875" style="160" customWidth="1"/>
    <col min="8195" max="8195" width="19.33203125" style="160" customWidth="1"/>
    <col min="8196" max="8196" width="29" style="160" customWidth="1"/>
    <col min="8197" max="8197" width="14.6640625" style="160" customWidth="1"/>
    <col min="8198" max="8198" width="16.33203125" style="160" customWidth="1"/>
    <col min="8199" max="8199" width="15.44140625" style="160" customWidth="1"/>
    <col min="8200" max="8448" width="9" style="160"/>
    <col min="8449" max="8449" width="7.6640625" style="160" customWidth="1"/>
    <col min="8450" max="8450" width="12.5546875" style="160" customWidth="1"/>
    <col min="8451" max="8451" width="19.33203125" style="160" customWidth="1"/>
    <col min="8452" max="8452" width="29" style="160" customWidth="1"/>
    <col min="8453" max="8453" width="14.6640625" style="160" customWidth="1"/>
    <col min="8454" max="8454" width="16.33203125" style="160" customWidth="1"/>
    <col min="8455" max="8455" width="15.44140625" style="160" customWidth="1"/>
    <col min="8456" max="8704" width="9" style="160"/>
    <col min="8705" max="8705" width="7.6640625" style="160" customWidth="1"/>
    <col min="8706" max="8706" width="12.5546875" style="160" customWidth="1"/>
    <col min="8707" max="8707" width="19.33203125" style="160" customWidth="1"/>
    <col min="8708" max="8708" width="29" style="160" customWidth="1"/>
    <col min="8709" max="8709" width="14.6640625" style="160" customWidth="1"/>
    <col min="8710" max="8710" width="16.33203125" style="160" customWidth="1"/>
    <col min="8711" max="8711" width="15.44140625" style="160" customWidth="1"/>
    <col min="8712" max="8960" width="9" style="160"/>
    <col min="8961" max="8961" width="7.6640625" style="160" customWidth="1"/>
    <col min="8962" max="8962" width="12.5546875" style="160" customWidth="1"/>
    <col min="8963" max="8963" width="19.33203125" style="160" customWidth="1"/>
    <col min="8964" max="8964" width="29" style="160" customWidth="1"/>
    <col min="8965" max="8965" width="14.6640625" style="160" customWidth="1"/>
    <col min="8966" max="8966" width="16.33203125" style="160" customWidth="1"/>
    <col min="8967" max="8967" width="15.44140625" style="160" customWidth="1"/>
    <col min="8968" max="9216" width="9" style="160"/>
    <col min="9217" max="9217" width="7.6640625" style="160" customWidth="1"/>
    <col min="9218" max="9218" width="12.5546875" style="160" customWidth="1"/>
    <col min="9219" max="9219" width="19.33203125" style="160" customWidth="1"/>
    <col min="9220" max="9220" width="29" style="160" customWidth="1"/>
    <col min="9221" max="9221" width="14.6640625" style="160" customWidth="1"/>
    <col min="9222" max="9222" width="16.33203125" style="160" customWidth="1"/>
    <col min="9223" max="9223" width="15.44140625" style="160" customWidth="1"/>
    <col min="9224" max="9472" width="9" style="160"/>
    <col min="9473" max="9473" width="7.6640625" style="160" customWidth="1"/>
    <col min="9474" max="9474" width="12.5546875" style="160" customWidth="1"/>
    <col min="9475" max="9475" width="19.33203125" style="160" customWidth="1"/>
    <col min="9476" max="9476" width="29" style="160" customWidth="1"/>
    <col min="9477" max="9477" width="14.6640625" style="160" customWidth="1"/>
    <col min="9478" max="9478" width="16.33203125" style="160" customWidth="1"/>
    <col min="9479" max="9479" width="15.44140625" style="160" customWidth="1"/>
    <col min="9480" max="9728" width="9" style="160"/>
    <col min="9729" max="9729" width="7.6640625" style="160" customWidth="1"/>
    <col min="9730" max="9730" width="12.5546875" style="160" customWidth="1"/>
    <col min="9731" max="9731" width="19.33203125" style="160" customWidth="1"/>
    <col min="9732" max="9732" width="29" style="160" customWidth="1"/>
    <col min="9733" max="9733" width="14.6640625" style="160" customWidth="1"/>
    <col min="9734" max="9734" width="16.33203125" style="160" customWidth="1"/>
    <col min="9735" max="9735" width="15.44140625" style="160" customWidth="1"/>
    <col min="9736" max="9984" width="9" style="160"/>
    <col min="9985" max="9985" width="7.6640625" style="160" customWidth="1"/>
    <col min="9986" max="9986" width="12.5546875" style="160" customWidth="1"/>
    <col min="9987" max="9987" width="19.33203125" style="160" customWidth="1"/>
    <col min="9988" max="9988" width="29" style="160" customWidth="1"/>
    <col min="9989" max="9989" width="14.6640625" style="160" customWidth="1"/>
    <col min="9990" max="9990" width="16.33203125" style="160" customWidth="1"/>
    <col min="9991" max="9991" width="15.44140625" style="160" customWidth="1"/>
    <col min="9992" max="10240" width="9" style="160"/>
    <col min="10241" max="10241" width="7.6640625" style="160" customWidth="1"/>
    <col min="10242" max="10242" width="12.5546875" style="160" customWidth="1"/>
    <col min="10243" max="10243" width="19.33203125" style="160" customWidth="1"/>
    <col min="10244" max="10244" width="29" style="160" customWidth="1"/>
    <col min="10245" max="10245" width="14.6640625" style="160" customWidth="1"/>
    <col min="10246" max="10246" width="16.33203125" style="160" customWidth="1"/>
    <col min="10247" max="10247" width="15.44140625" style="160" customWidth="1"/>
    <col min="10248" max="10496" width="9" style="160"/>
    <col min="10497" max="10497" width="7.6640625" style="160" customWidth="1"/>
    <col min="10498" max="10498" width="12.5546875" style="160" customWidth="1"/>
    <col min="10499" max="10499" width="19.33203125" style="160" customWidth="1"/>
    <col min="10500" max="10500" width="29" style="160" customWidth="1"/>
    <col min="10501" max="10501" width="14.6640625" style="160" customWidth="1"/>
    <col min="10502" max="10502" width="16.33203125" style="160" customWidth="1"/>
    <col min="10503" max="10503" width="15.44140625" style="160" customWidth="1"/>
    <col min="10504" max="10752" width="9" style="160"/>
    <col min="10753" max="10753" width="7.6640625" style="160" customWidth="1"/>
    <col min="10754" max="10754" width="12.5546875" style="160" customWidth="1"/>
    <col min="10755" max="10755" width="19.33203125" style="160" customWidth="1"/>
    <col min="10756" max="10756" width="29" style="160" customWidth="1"/>
    <col min="10757" max="10757" width="14.6640625" style="160" customWidth="1"/>
    <col min="10758" max="10758" width="16.33203125" style="160" customWidth="1"/>
    <col min="10759" max="10759" width="15.44140625" style="160" customWidth="1"/>
    <col min="10760" max="11008" width="9" style="160"/>
    <col min="11009" max="11009" width="7.6640625" style="160" customWidth="1"/>
    <col min="11010" max="11010" width="12.5546875" style="160" customWidth="1"/>
    <col min="11011" max="11011" width="19.33203125" style="160" customWidth="1"/>
    <col min="11012" max="11012" width="29" style="160" customWidth="1"/>
    <col min="11013" max="11013" width="14.6640625" style="160" customWidth="1"/>
    <col min="11014" max="11014" width="16.33203125" style="160" customWidth="1"/>
    <col min="11015" max="11015" width="15.44140625" style="160" customWidth="1"/>
    <col min="11016" max="11264" width="9" style="160"/>
    <col min="11265" max="11265" width="7.6640625" style="160" customWidth="1"/>
    <col min="11266" max="11266" width="12.5546875" style="160" customWidth="1"/>
    <col min="11267" max="11267" width="19.33203125" style="160" customWidth="1"/>
    <col min="11268" max="11268" width="29" style="160" customWidth="1"/>
    <col min="11269" max="11269" width="14.6640625" style="160" customWidth="1"/>
    <col min="11270" max="11270" width="16.33203125" style="160" customWidth="1"/>
    <col min="11271" max="11271" width="15.44140625" style="160" customWidth="1"/>
    <col min="11272" max="11520" width="9" style="160"/>
    <col min="11521" max="11521" width="7.6640625" style="160" customWidth="1"/>
    <col min="11522" max="11522" width="12.5546875" style="160" customWidth="1"/>
    <col min="11523" max="11523" width="19.33203125" style="160" customWidth="1"/>
    <col min="11524" max="11524" width="29" style="160" customWidth="1"/>
    <col min="11525" max="11525" width="14.6640625" style="160" customWidth="1"/>
    <col min="11526" max="11526" width="16.33203125" style="160" customWidth="1"/>
    <col min="11527" max="11527" width="15.44140625" style="160" customWidth="1"/>
    <col min="11528" max="11776" width="9" style="160"/>
    <col min="11777" max="11777" width="7.6640625" style="160" customWidth="1"/>
    <col min="11778" max="11778" width="12.5546875" style="160" customWidth="1"/>
    <col min="11779" max="11779" width="19.33203125" style="160" customWidth="1"/>
    <col min="11780" max="11780" width="29" style="160" customWidth="1"/>
    <col min="11781" max="11781" width="14.6640625" style="160" customWidth="1"/>
    <col min="11782" max="11782" width="16.33203125" style="160" customWidth="1"/>
    <col min="11783" max="11783" width="15.44140625" style="160" customWidth="1"/>
    <col min="11784" max="12032" width="9" style="160"/>
    <col min="12033" max="12033" width="7.6640625" style="160" customWidth="1"/>
    <col min="12034" max="12034" width="12.5546875" style="160" customWidth="1"/>
    <col min="12035" max="12035" width="19.33203125" style="160" customWidth="1"/>
    <col min="12036" max="12036" width="29" style="160" customWidth="1"/>
    <col min="12037" max="12037" width="14.6640625" style="160" customWidth="1"/>
    <col min="12038" max="12038" width="16.33203125" style="160" customWidth="1"/>
    <col min="12039" max="12039" width="15.44140625" style="160" customWidth="1"/>
    <col min="12040" max="12288" width="9" style="160"/>
    <col min="12289" max="12289" width="7.6640625" style="160" customWidth="1"/>
    <col min="12290" max="12290" width="12.5546875" style="160" customWidth="1"/>
    <col min="12291" max="12291" width="19.33203125" style="160" customWidth="1"/>
    <col min="12292" max="12292" width="29" style="160" customWidth="1"/>
    <col min="12293" max="12293" width="14.6640625" style="160" customWidth="1"/>
    <col min="12294" max="12294" width="16.33203125" style="160" customWidth="1"/>
    <col min="12295" max="12295" width="15.44140625" style="160" customWidth="1"/>
    <col min="12296" max="12544" width="9" style="160"/>
    <col min="12545" max="12545" width="7.6640625" style="160" customWidth="1"/>
    <col min="12546" max="12546" width="12.5546875" style="160" customWidth="1"/>
    <col min="12547" max="12547" width="19.33203125" style="160" customWidth="1"/>
    <col min="12548" max="12548" width="29" style="160" customWidth="1"/>
    <col min="12549" max="12549" width="14.6640625" style="160" customWidth="1"/>
    <col min="12550" max="12550" width="16.33203125" style="160" customWidth="1"/>
    <col min="12551" max="12551" width="15.44140625" style="160" customWidth="1"/>
    <col min="12552" max="12800" width="9" style="160"/>
    <col min="12801" max="12801" width="7.6640625" style="160" customWidth="1"/>
    <col min="12802" max="12802" width="12.5546875" style="160" customWidth="1"/>
    <col min="12803" max="12803" width="19.33203125" style="160" customWidth="1"/>
    <col min="12804" max="12804" width="29" style="160" customWidth="1"/>
    <col min="12805" max="12805" width="14.6640625" style="160" customWidth="1"/>
    <col min="12806" max="12806" width="16.33203125" style="160" customWidth="1"/>
    <col min="12807" max="12807" width="15.44140625" style="160" customWidth="1"/>
    <col min="12808" max="13056" width="9" style="160"/>
    <col min="13057" max="13057" width="7.6640625" style="160" customWidth="1"/>
    <col min="13058" max="13058" width="12.5546875" style="160" customWidth="1"/>
    <col min="13059" max="13059" width="19.33203125" style="160" customWidth="1"/>
    <col min="13060" max="13060" width="29" style="160" customWidth="1"/>
    <col min="13061" max="13061" width="14.6640625" style="160" customWidth="1"/>
    <col min="13062" max="13062" width="16.33203125" style="160" customWidth="1"/>
    <col min="13063" max="13063" width="15.44140625" style="160" customWidth="1"/>
    <col min="13064" max="13312" width="9" style="160"/>
    <col min="13313" max="13313" width="7.6640625" style="160" customWidth="1"/>
    <col min="13314" max="13314" width="12.5546875" style="160" customWidth="1"/>
    <col min="13315" max="13315" width="19.33203125" style="160" customWidth="1"/>
    <col min="13316" max="13316" width="29" style="160" customWidth="1"/>
    <col min="13317" max="13317" width="14.6640625" style="160" customWidth="1"/>
    <col min="13318" max="13318" width="16.33203125" style="160" customWidth="1"/>
    <col min="13319" max="13319" width="15.44140625" style="160" customWidth="1"/>
    <col min="13320" max="13568" width="9" style="160"/>
    <col min="13569" max="13569" width="7.6640625" style="160" customWidth="1"/>
    <col min="13570" max="13570" width="12.5546875" style="160" customWidth="1"/>
    <col min="13571" max="13571" width="19.33203125" style="160" customWidth="1"/>
    <col min="13572" max="13572" width="29" style="160" customWidth="1"/>
    <col min="13573" max="13573" width="14.6640625" style="160" customWidth="1"/>
    <col min="13574" max="13574" width="16.33203125" style="160" customWidth="1"/>
    <col min="13575" max="13575" width="15.44140625" style="160" customWidth="1"/>
    <col min="13576" max="13824" width="9" style="160"/>
    <col min="13825" max="13825" width="7.6640625" style="160" customWidth="1"/>
    <col min="13826" max="13826" width="12.5546875" style="160" customWidth="1"/>
    <col min="13827" max="13827" width="19.33203125" style="160" customWidth="1"/>
    <col min="13828" max="13828" width="29" style="160" customWidth="1"/>
    <col min="13829" max="13829" width="14.6640625" style="160" customWidth="1"/>
    <col min="13830" max="13830" width="16.33203125" style="160" customWidth="1"/>
    <col min="13831" max="13831" width="15.44140625" style="160" customWidth="1"/>
    <col min="13832" max="14080" width="9" style="160"/>
    <col min="14081" max="14081" width="7.6640625" style="160" customWidth="1"/>
    <col min="14082" max="14082" width="12.5546875" style="160" customWidth="1"/>
    <col min="14083" max="14083" width="19.33203125" style="160" customWidth="1"/>
    <col min="14084" max="14084" width="29" style="160" customWidth="1"/>
    <col min="14085" max="14085" width="14.6640625" style="160" customWidth="1"/>
    <col min="14086" max="14086" width="16.33203125" style="160" customWidth="1"/>
    <col min="14087" max="14087" width="15.44140625" style="160" customWidth="1"/>
    <col min="14088" max="14336" width="9" style="160"/>
    <col min="14337" max="14337" width="7.6640625" style="160" customWidth="1"/>
    <col min="14338" max="14338" width="12.5546875" style="160" customWidth="1"/>
    <col min="14339" max="14339" width="19.33203125" style="160" customWidth="1"/>
    <col min="14340" max="14340" width="29" style="160" customWidth="1"/>
    <col min="14341" max="14341" width="14.6640625" style="160" customWidth="1"/>
    <col min="14342" max="14342" width="16.33203125" style="160" customWidth="1"/>
    <col min="14343" max="14343" width="15.44140625" style="160" customWidth="1"/>
    <col min="14344" max="14592" width="9" style="160"/>
    <col min="14593" max="14593" width="7.6640625" style="160" customWidth="1"/>
    <col min="14594" max="14594" width="12.5546875" style="160" customWidth="1"/>
    <col min="14595" max="14595" width="19.33203125" style="160" customWidth="1"/>
    <col min="14596" max="14596" width="29" style="160" customWidth="1"/>
    <col min="14597" max="14597" width="14.6640625" style="160" customWidth="1"/>
    <col min="14598" max="14598" width="16.33203125" style="160" customWidth="1"/>
    <col min="14599" max="14599" width="15.44140625" style="160" customWidth="1"/>
    <col min="14600" max="14848" width="9" style="160"/>
    <col min="14849" max="14849" width="7.6640625" style="160" customWidth="1"/>
    <col min="14850" max="14850" width="12.5546875" style="160" customWidth="1"/>
    <col min="14851" max="14851" width="19.33203125" style="160" customWidth="1"/>
    <col min="14852" max="14852" width="29" style="160" customWidth="1"/>
    <col min="14853" max="14853" width="14.6640625" style="160" customWidth="1"/>
    <col min="14854" max="14854" width="16.33203125" style="160" customWidth="1"/>
    <col min="14855" max="14855" width="15.44140625" style="160" customWidth="1"/>
    <col min="14856" max="15104" width="9" style="160"/>
    <col min="15105" max="15105" width="7.6640625" style="160" customWidth="1"/>
    <col min="15106" max="15106" width="12.5546875" style="160" customWidth="1"/>
    <col min="15107" max="15107" width="19.33203125" style="160" customWidth="1"/>
    <col min="15108" max="15108" width="29" style="160" customWidth="1"/>
    <col min="15109" max="15109" width="14.6640625" style="160" customWidth="1"/>
    <col min="15110" max="15110" width="16.33203125" style="160" customWidth="1"/>
    <col min="15111" max="15111" width="15.44140625" style="160" customWidth="1"/>
    <col min="15112" max="15360" width="9" style="160"/>
    <col min="15361" max="15361" width="7.6640625" style="160" customWidth="1"/>
    <col min="15362" max="15362" width="12.5546875" style="160" customWidth="1"/>
    <col min="15363" max="15363" width="19.33203125" style="160" customWidth="1"/>
    <col min="15364" max="15364" width="29" style="160" customWidth="1"/>
    <col min="15365" max="15365" width="14.6640625" style="160" customWidth="1"/>
    <col min="15366" max="15366" width="16.33203125" style="160" customWidth="1"/>
    <col min="15367" max="15367" width="15.44140625" style="160" customWidth="1"/>
    <col min="15368" max="15616" width="9" style="160"/>
    <col min="15617" max="15617" width="7.6640625" style="160" customWidth="1"/>
    <col min="15618" max="15618" width="12.5546875" style="160" customWidth="1"/>
    <col min="15619" max="15619" width="19.33203125" style="160" customWidth="1"/>
    <col min="15620" max="15620" width="29" style="160" customWidth="1"/>
    <col min="15621" max="15621" width="14.6640625" style="160" customWidth="1"/>
    <col min="15622" max="15622" width="16.33203125" style="160" customWidth="1"/>
    <col min="15623" max="15623" width="15.44140625" style="160" customWidth="1"/>
    <col min="15624" max="15872" width="9" style="160"/>
    <col min="15873" max="15873" width="7.6640625" style="160" customWidth="1"/>
    <col min="15874" max="15874" width="12.5546875" style="160" customWidth="1"/>
    <col min="15875" max="15875" width="19.33203125" style="160" customWidth="1"/>
    <col min="15876" max="15876" width="29" style="160" customWidth="1"/>
    <col min="15877" max="15877" width="14.6640625" style="160" customWidth="1"/>
    <col min="15878" max="15878" width="16.33203125" style="160" customWidth="1"/>
    <col min="15879" max="15879" width="15.44140625" style="160" customWidth="1"/>
    <col min="15880" max="16128" width="9" style="160"/>
    <col min="16129" max="16129" width="7.6640625" style="160" customWidth="1"/>
    <col min="16130" max="16130" width="12.5546875" style="160" customWidth="1"/>
    <col min="16131" max="16131" width="19.33203125" style="160" customWidth="1"/>
    <col min="16132" max="16132" width="29" style="160" customWidth="1"/>
    <col min="16133" max="16133" width="14.6640625" style="160" customWidth="1"/>
    <col min="16134" max="16134" width="16.33203125" style="160" customWidth="1"/>
    <col min="16135" max="16135" width="15.44140625" style="160" customWidth="1"/>
    <col min="16136" max="16384" width="9" style="160"/>
  </cols>
  <sheetData>
    <row r="1" spans="1:8" ht="163.5" customHeight="1">
      <c r="A1" s="655"/>
      <c r="B1" s="656"/>
      <c r="C1" s="656"/>
      <c r="D1" s="158" t="s">
        <v>0</v>
      </c>
      <c r="E1" s="657"/>
      <c r="F1" s="657"/>
      <c r="G1" s="159"/>
    </row>
    <row r="2" spans="1:8">
      <c r="H2" s="161"/>
    </row>
    <row r="3" spans="1:8" ht="39.75" customHeight="1">
      <c r="A3" s="658" t="s">
        <v>1</v>
      </c>
      <c r="B3" s="659"/>
      <c r="C3" s="659"/>
      <c r="D3" s="382" t="s">
        <v>2812</v>
      </c>
      <c r="E3" s="162"/>
      <c r="F3" s="162"/>
      <c r="H3" s="163"/>
    </row>
    <row r="4" spans="1:8" ht="18">
      <c r="A4" s="164"/>
      <c r="B4" s="165"/>
      <c r="D4" s="166"/>
      <c r="H4" s="163"/>
    </row>
    <row r="5" spans="1:8" s="168" customFormat="1" ht="18">
      <c r="A5" s="660" t="s">
        <v>2</v>
      </c>
      <c r="B5" s="661"/>
      <c r="C5" s="661"/>
      <c r="D5" s="382" t="s">
        <v>2813</v>
      </c>
      <c r="E5" s="167"/>
      <c r="F5" s="167"/>
      <c r="H5" s="169"/>
    </row>
    <row r="6" spans="1:8" s="168" customFormat="1" ht="18">
      <c r="A6" s="170" t="s">
        <v>3</v>
      </c>
      <c r="B6" s="171"/>
      <c r="D6" s="382" t="s">
        <v>219</v>
      </c>
      <c r="E6" s="167"/>
      <c r="F6" s="167"/>
      <c r="H6" s="169"/>
    </row>
    <row r="7" spans="1:8" s="168" customFormat="1" ht="109.5" customHeight="1">
      <c r="A7" s="652" t="s">
        <v>4</v>
      </c>
      <c r="B7" s="653"/>
      <c r="C7" s="653"/>
      <c r="D7" s="662" t="s">
        <v>2448</v>
      </c>
      <c r="E7" s="662"/>
      <c r="F7" s="662"/>
      <c r="H7" s="169"/>
    </row>
    <row r="8" spans="1:8" s="168" customFormat="1" ht="37.5" customHeight="1">
      <c r="A8" s="170" t="s">
        <v>5</v>
      </c>
      <c r="D8" s="651" t="s">
        <v>2446</v>
      </c>
      <c r="E8" s="651"/>
      <c r="F8" s="167"/>
      <c r="H8" s="169"/>
    </row>
    <row r="9" spans="1:8" s="168" customFormat="1" ht="37.5" customHeight="1">
      <c r="A9" s="173" t="s">
        <v>6</v>
      </c>
      <c r="B9" s="174"/>
      <c r="C9" s="174"/>
      <c r="D9" s="383" t="s">
        <v>2449</v>
      </c>
      <c r="E9" s="175"/>
      <c r="F9" s="167"/>
      <c r="H9" s="169"/>
    </row>
    <row r="10" spans="1:8" s="168" customFormat="1" ht="18">
      <c r="A10" s="170" t="s">
        <v>7</v>
      </c>
      <c r="B10" s="171"/>
      <c r="D10" s="590">
        <v>46036</v>
      </c>
      <c r="E10" s="167"/>
      <c r="F10" s="167"/>
      <c r="H10" s="169"/>
    </row>
    <row r="11" spans="1:8" s="168" customFormat="1" ht="18">
      <c r="A11" s="652" t="s">
        <v>8</v>
      </c>
      <c r="B11" s="653"/>
      <c r="C11" s="653"/>
      <c r="D11" s="590">
        <v>47861</v>
      </c>
      <c r="E11" s="167"/>
      <c r="F11" s="167"/>
      <c r="H11" s="169"/>
    </row>
    <row r="12" spans="1:8" s="168" customFormat="1" ht="18">
      <c r="A12" s="170"/>
      <c r="B12" s="171"/>
    </row>
    <row r="13" spans="1:8" s="168" customFormat="1" ht="18">
      <c r="B13" s="171"/>
    </row>
    <row r="14" spans="1:8" s="168" customFormat="1" ht="29.4" thickBot="1">
      <c r="A14" s="402"/>
      <c r="B14" s="403" t="s">
        <v>9</v>
      </c>
      <c r="C14" s="403" t="s">
        <v>10</v>
      </c>
      <c r="D14" s="403" t="s">
        <v>11</v>
      </c>
      <c r="E14" s="403" t="s">
        <v>12</v>
      </c>
      <c r="F14" s="404" t="s">
        <v>13</v>
      </c>
      <c r="G14" s="176"/>
    </row>
    <row r="15" spans="1:8" s="168" customFormat="1" ht="14.4">
      <c r="A15" s="405" t="s">
        <v>14</v>
      </c>
      <c r="B15" s="528"/>
      <c r="C15" s="529"/>
      <c r="D15" s="529"/>
      <c r="E15" s="529"/>
      <c r="F15" s="530"/>
      <c r="G15" s="176"/>
    </row>
    <row r="16" spans="1:8" s="168" customFormat="1" ht="33" customHeight="1">
      <c r="A16" s="406" t="s">
        <v>15</v>
      </c>
      <c r="B16" s="531" t="s">
        <v>2837</v>
      </c>
      <c r="C16" s="532">
        <v>45961</v>
      </c>
      <c r="D16" s="532" t="s">
        <v>2823</v>
      </c>
      <c r="E16" s="532" t="s">
        <v>3117</v>
      </c>
      <c r="F16" s="532" t="s">
        <v>3117</v>
      </c>
      <c r="G16" s="177"/>
    </row>
    <row r="17" spans="1:7" s="168" customFormat="1" ht="14.4">
      <c r="A17" s="406" t="s">
        <v>16</v>
      </c>
      <c r="B17" s="531"/>
      <c r="C17" s="532"/>
      <c r="D17" s="532"/>
      <c r="E17" s="532"/>
      <c r="F17" s="533"/>
      <c r="G17" s="177"/>
    </row>
    <row r="18" spans="1:7" s="168" customFormat="1" ht="14.4">
      <c r="A18" s="406" t="s">
        <v>17</v>
      </c>
      <c r="B18" s="531"/>
      <c r="C18" s="532"/>
      <c r="D18" s="532"/>
      <c r="E18" s="532"/>
      <c r="F18" s="533"/>
      <c r="G18" s="177"/>
    </row>
    <row r="19" spans="1:7" s="168" customFormat="1" ht="14.4">
      <c r="A19" s="406" t="s">
        <v>18</v>
      </c>
      <c r="B19" s="531"/>
      <c r="C19" s="532"/>
      <c r="D19" s="532"/>
      <c r="E19" s="532"/>
      <c r="F19" s="533"/>
      <c r="G19" s="177"/>
    </row>
    <row r="20" spans="1:7" s="168" customFormat="1" ht="15" thickBot="1">
      <c r="A20" s="407" t="s">
        <v>19</v>
      </c>
      <c r="B20" s="534"/>
      <c r="C20" s="535"/>
      <c r="D20" s="535"/>
      <c r="E20" s="535"/>
      <c r="F20" s="536"/>
      <c r="G20" s="177"/>
    </row>
    <row r="21" spans="1:7" s="168" customFormat="1" ht="18">
      <c r="B21" s="171"/>
    </row>
    <row r="22" spans="1:7" s="168" customFormat="1" ht="18" customHeight="1">
      <c r="A22" s="654" t="s">
        <v>20</v>
      </c>
      <c r="B22" s="654"/>
      <c r="C22" s="654"/>
      <c r="D22" s="654"/>
      <c r="E22" s="654"/>
      <c r="F22" s="654"/>
    </row>
    <row r="23" spans="1:7" ht="14.4">
      <c r="A23" s="648" t="s">
        <v>21</v>
      </c>
      <c r="B23" s="649"/>
      <c r="C23" s="649"/>
      <c r="D23" s="649"/>
      <c r="E23" s="649"/>
      <c r="F23" s="649"/>
      <c r="G23" s="159"/>
    </row>
    <row r="24" spans="1:7" ht="14.4">
      <c r="A24" s="172"/>
      <c r="B24" s="172"/>
    </row>
    <row r="25" spans="1:7" ht="14.4">
      <c r="A25" s="648" t="s">
        <v>22</v>
      </c>
      <c r="B25" s="649"/>
      <c r="C25" s="649"/>
      <c r="D25" s="649"/>
      <c r="E25" s="649"/>
      <c r="F25" s="649"/>
      <c r="G25" s="159"/>
    </row>
    <row r="26" spans="1:7" ht="14.4">
      <c r="A26" s="648" t="s">
        <v>23</v>
      </c>
      <c r="B26" s="649"/>
      <c r="C26" s="649"/>
      <c r="D26" s="649"/>
      <c r="E26" s="649"/>
      <c r="F26" s="649"/>
      <c r="G26" s="159"/>
    </row>
    <row r="27" spans="1:7" ht="14.4">
      <c r="A27" s="648" t="s">
        <v>24</v>
      </c>
      <c r="B27" s="649"/>
      <c r="C27" s="649"/>
      <c r="D27" s="649"/>
      <c r="E27" s="649"/>
      <c r="F27" s="649"/>
      <c r="G27" s="159"/>
    </row>
    <row r="28" spans="1:7" ht="14.4">
      <c r="A28" s="178"/>
      <c r="B28" s="178"/>
    </row>
    <row r="29" spans="1:7" ht="14.4">
      <c r="A29" s="650" t="s">
        <v>25</v>
      </c>
      <c r="B29" s="649"/>
      <c r="C29" s="649"/>
      <c r="D29" s="649"/>
      <c r="E29" s="649"/>
      <c r="F29" s="649"/>
      <c r="G29" s="159"/>
    </row>
    <row r="30" spans="1:7" ht="14.4">
      <c r="A30" s="650" t="s">
        <v>26</v>
      </c>
      <c r="B30" s="649"/>
      <c r="C30" s="649"/>
      <c r="D30" s="649"/>
      <c r="E30" s="649"/>
      <c r="F30" s="649"/>
      <c r="G30" s="159"/>
    </row>
    <row r="31" spans="1:7" ht="13.5" customHeight="1"/>
    <row r="32" spans="1:7">
      <c r="A32" s="160" t="s">
        <v>27</v>
      </c>
    </row>
  </sheetData>
  <sheetProtection password="CD46" sheet="1" objects="1" scenarios="1" formatCells="0" formatColumns="0" formatRows="0" insertColumns="0" insertRows="0" insertHyperlinks="0" deleteColumns="0" deleteRows="0" selectLockedCells="1"/>
  <mergeCells count="15">
    <mergeCell ref="A1:C1"/>
    <mergeCell ref="E1:F1"/>
    <mergeCell ref="A3:C3"/>
    <mergeCell ref="A5:C5"/>
    <mergeCell ref="A7:C7"/>
    <mergeCell ref="D7:F7"/>
    <mergeCell ref="A27:F27"/>
    <mergeCell ref="A29:F29"/>
    <mergeCell ref="A30:F30"/>
    <mergeCell ref="D8:E8"/>
    <mergeCell ref="A11:C11"/>
    <mergeCell ref="A22:F22"/>
    <mergeCell ref="A23:F23"/>
    <mergeCell ref="A25:F25"/>
    <mergeCell ref="A26:F26"/>
  </mergeCells>
  <pageMargins left="0.75" right="0.75" top="1" bottom="1" header="0.5" footer="0.5"/>
  <pageSetup paperSize="9" scale="55"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C556-CEA0-4D52-9605-F16E0AF0A515}">
  <sheetPr>
    <tabColor theme="9" tint="0.39997558519241921"/>
  </sheetPr>
  <dimension ref="A1:S59"/>
  <sheetViews>
    <sheetView topLeftCell="A55" zoomScaleNormal="100" workbookViewId="0">
      <selection activeCell="A15" sqref="A15"/>
    </sheetView>
  </sheetViews>
  <sheetFormatPr defaultColWidth="8.6640625" defaultRowHeight="13.8"/>
  <cols>
    <col min="1" max="1" width="3.6640625" style="111" customWidth="1"/>
    <col min="2" max="2" width="8" style="43" customWidth="1"/>
    <col min="3" max="3" width="70.44140625" style="43" customWidth="1"/>
    <col min="4" max="4" width="60.6640625" style="43" hidden="1" customWidth="1"/>
    <col min="5" max="5" width="58.6640625" style="43" customWidth="1"/>
    <col min="6" max="7" width="8.6640625" style="43"/>
    <col min="8" max="8" width="38.44140625" style="43" customWidth="1"/>
    <col min="9" max="10" width="8.6640625" style="43"/>
    <col min="11" max="11" width="38.44140625" style="43" customWidth="1"/>
    <col min="12" max="13" width="8.6640625" style="43"/>
    <col min="14" max="14" width="38.44140625" style="43" customWidth="1"/>
    <col min="15" max="16" width="8.6640625" style="43"/>
    <col min="17" max="17" width="38.44140625" style="43" customWidth="1"/>
    <col min="18" max="16384" width="8.6640625" style="43"/>
  </cols>
  <sheetData>
    <row r="1" spans="1:19" ht="17.399999999999999">
      <c r="A1" s="112" t="s">
        <v>213</v>
      </c>
      <c r="B1" s="20" t="s">
        <v>790</v>
      </c>
      <c r="C1" s="18"/>
      <c r="D1" s="18"/>
      <c r="E1" s="19"/>
      <c r="F1" s="19"/>
      <c r="G1" s="19"/>
      <c r="H1" s="19"/>
      <c r="I1" s="19"/>
      <c r="J1" s="19"/>
      <c r="K1" s="19"/>
      <c r="L1" s="19"/>
      <c r="M1" s="19"/>
      <c r="N1" s="19"/>
      <c r="O1" s="19"/>
      <c r="P1" s="19"/>
      <c r="Q1" s="19"/>
      <c r="R1" s="19"/>
      <c r="S1" s="19"/>
    </row>
    <row r="2" spans="1:19" ht="15" customHeight="1">
      <c r="A2" s="113"/>
      <c r="B2" s="18"/>
      <c r="C2" s="18"/>
      <c r="D2" s="18"/>
      <c r="E2" s="19"/>
      <c r="F2" s="19"/>
      <c r="G2" s="19"/>
      <c r="H2" s="19"/>
      <c r="I2" s="19"/>
      <c r="J2" s="19"/>
      <c r="K2" s="19"/>
      <c r="L2" s="19"/>
      <c r="M2" s="19"/>
      <c r="N2" s="19"/>
      <c r="O2" s="19"/>
      <c r="P2" s="19"/>
      <c r="Q2" s="19"/>
      <c r="R2" s="19"/>
      <c r="S2" s="19"/>
    </row>
    <row r="3" spans="1:19" s="44" customFormat="1" ht="13.2">
      <c r="A3" s="113"/>
      <c r="B3" s="41"/>
      <c r="C3" s="107" t="s">
        <v>215</v>
      </c>
      <c r="D3" s="107"/>
      <c r="E3" s="17"/>
      <c r="F3" s="17"/>
      <c r="G3" s="17"/>
      <c r="H3" s="17"/>
      <c r="I3" s="17"/>
      <c r="J3" s="17"/>
      <c r="K3" s="17"/>
      <c r="L3" s="17"/>
      <c r="M3" s="17"/>
      <c r="N3" s="17"/>
      <c r="O3" s="17"/>
      <c r="P3" s="17"/>
      <c r="Q3" s="17"/>
      <c r="R3" s="17"/>
      <c r="S3" s="17"/>
    </row>
    <row r="4" spans="1:19" s="44" customFormat="1" ht="26.4">
      <c r="A4" s="113"/>
      <c r="B4" s="58"/>
      <c r="C4" s="38" t="s">
        <v>791</v>
      </c>
      <c r="D4" s="38" t="s">
        <v>792</v>
      </c>
      <c r="E4" s="17"/>
      <c r="F4" s="17"/>
      <c r="G4" s="17"/>
      <c r="H4" s="17"/>
      <c r="I4" s="17"/>
      <c r="J4" s="17"/>
      <c r="K4" s="17"/>
      <c r="L4" s="17"/>
      <c r="M4" s="17"/>
      <c r="N4" s="17"/>
      <c r="O4" s="17"/>
      <c r="P4" s="17"/>
      <c r="Q4" s="17"/>
      <c r="R4" s="17"/>
      <c r="S4" s="17"/>
    </row>
    <row r="5" spans="1:19" s="44" customFormat="1" ht="13.2">
      <c r="A5" s="113"/>
      <c r="B5" s="41"/>
      <c r="C5" s="107" t="s">
        <v>218</v>
      </c>
      <c r="D5" s="107" t="s">
        <v>753</v>
      </c>
      <c r="E5" s="17"/>
      <c r="F5" s="17"/>
      <c r="G5" s="17"/>
      <c r="H5" s="17"/>
      <c r="I5" s="17"/>
      <c r="J5" s="17"/>
      <c r="K5" s="17"/>
      <c r="L5" s="17"/>
      <c r="M5" s="17"/>
      <c r="N5" s="17"/>
      <c r="O5" s="17"/>
      <c r="P5" s="17"/>
      <c r="Q5" s="17"/>
      <c r="R5" s="17"/>
      <c r="S5" s="17"/>
    </row>
    <row r="6" spans="1:19" s="44" customFormat="1" ht="13.2">
      <c r="A6" s="113"/>
      <c r="B6" s="58"/>
      <c r="C6" s="38" t="s">
        <v>219</v>
      </c>
      <c r="D6" s="38" t="s">
        <v>754</v>
      </c>
      <c r="E6" s="17"/>
      <c r="F6" s="17"/>
      <c r="G6" s="17"/>
      <c r="H6" s="17"/>
      <c r="I6" s="17"/>
      <c r="J6" s="17"/>
      <c r="K6" s="17"/>
      <c r="L6" s="17"/>
      <c r="M6" s="17"/>
      <c r="N6" s="17"/>
      <c r="O6" s="17"/>
      <c r="P6" s="17"/>
      <c r="Q6" s="17"/>
      <c r="R6" s="17"/>
      <c r="S6" s="17"/>
    </row>
    <row r="7" spans="1:19" s="44" customFormat="1" ht="13.2">
      <c r="A7" s="113"/>
      <c r="B7" s="41"/>
      <c r="C7" s="107" t="s">
        <v>220</v>
      </c>
      <c r="D7" s="107" t="s">
        <v>755</v>
      </c>
      <c r="E7" s="17"/>
      <c r="F7" s="17"/>
      <c r="G7" s="17"/>
      <c r="H7" s="17"/>
      <c r="I7" s="17"/>
      <c r="J7" s="17"/>
      <c r="K7" s="17"/>
      <c r="L7" s="17"/>
      <c r="M7" s="17"/>
      <c r="N7" s="17"/>
      <c r="O7" s="17"/>
      <c r="P7" s="17"/>
      <c r="Q7" s="17"/>
      <c r="R7" s="17"/>
      <c r="S7" s="17"/>
    </row>
    <row r="8" spans="1:19" s="44" customFormat="1" ht="32.700000000000003" customHeight="1">
      <c r="A8" s="113"/>
      <c r="B8" s="41"/>
      <c r="C8" s="39" t="s">
        <v>221</v>
      </c>
      <c r="D8" s="39" t="s">
        <v>222</v>
      </c>
      <c r="E8" s="17"/>
      <c r="F8" s="17"/>
      <c r="G8" s="17"/>
      <c r="H8" s="17"/>
      <c r="I8" s="17"/>
      <c r="J8" s="17"/>
      <c r="K8" s="17"/>
      <c r="L8" s="17"/>
      <c r="M8" s="17"/>
      <c r="N8" s="17"/>
      <c r="O8" s="17"/>
      <c r="P8" s="17"/>
      <c r="Q8" s="17"/>
      <c r="R8" s="17"/>
      <c r="S8" s="17"/>
    </row>
    <row r="9" spans="1:19" s="44" customFormat="1" ht="13.2">
      <c r="A9" s="113"/>
      <c r="B9" s="41"/>
      <c r="C9" s="74" t="s">
        <v>223</v>
      </c>
      <c r="D9" s="74"/>
      <c r="E9" s="17"/>
      <c r="F9" s="17"/>
      <c r="G9" s="17"/>
      <c r="H9" s="17"/>
      <c r="I9" s="17"/>
      <c r="J9" s="17"/>
      <c r="K9" s="17"/>
      <c r="L9" s="17"/>
      <c r="M9" s="17"/>
      <c r="N9" s="17"/>
      <c r="O9" s="17"/>
      <c r="P9" s="17"/>
      <c r="Q9" s="17"/>
      <c r="R9" s="17"/>
      <c r="S9" s="17"/>
    </row>
    <row r="10" spans="1:19" s="44" customFormat="1" ht="13.2">
      <c r="A10" s="113"/>
      <c r="B10" s="41"/>
      <c r="C10" s="2" t="s">
        <v>793</v>
      </c>
      <c r="D10" s="2" t="s">
        <v>794</v>
      </c>
      <c r="E10" s="17"/>
      <c r="F10" s="17"/>
      <c r="G10" s="17"/>
      <c r="H10" s="17"/>
      <c r="I10" s="17"/>
      <c r="J10" s="17"/>
      <c r="K10" s="17"/>
      <c r="L10" s="17"/>
      <c r="M10" s="17"/>
      <c r="N10" s="17"/>
      <c r="O10" s="17"/>
      <c r="P10" s="17"/>
      <c r="Q10" s="17"/>
      <c r="R10" s="17"/>
      <c r="S10" s="17"/>
    </row>
    <row r="11" spans="1:19" ht="15" customHeight="1">
      <c r="A11" s="113"/>
      <c r="B11" s="18"/>
      <c r="C11" s="18"/>
      <c r="D11" s="18"/>
      <c r="E11" s="19"/>
      <c r="F11" s="19"/>
      <c r="G11" s="19"/>
      <c r="H11" s="19"/>
      <c r="I11" s="19"/>
      <c r="J11" s="19"/>
      <c r="K11" s="19"/>
      <c r="L11" s="19"/>
      <c r="M11" s="19"/>
      <c r="N11" s="19"/>
      <c r="O11" s="19"/>
      <c r="P11" s="19"/>
      <c r="Q11" s="19"/>
      <c r="R11" s="19"/>
      <c r="S11" s="19"/>
    </row>
    <row r="12" spans="1:19" s="106" customFormat="1">
      <c r="A12" s="110" t="s">
        <v>150</v>
      </c>
      <c r="B12" s="108" t="s">
        <v>150</v>
      </c>
      <c r="C12" s="109" t="s">
        <v>795</v>
      </c>
      <c r="D12" s="35" t="s">
        <v>244</v>
      </c>
      <c r="E12" s="35" t="s">
        <v>975</v>
      </c>
      <c r="F12" s="35" t="s">
        <v>226</v>
      </c>
      <c r="G12" s="82" t="s">
        <v>227</v>
      </c>
      <c r="H12" s="35" t="s">
        <v>16</v>
      </c>
      <c r="I12" s="35" t="s">
        <v>226</v>
      </c>
      <c r="J12" s="82" t="s">
        <v>227</v>
      </c>
      <c r="K12" s="35" t="s">
        <v>17</v>
      </c>
      <c r="L12" s="35" t="s">
        <v>226</v>
      </c>
      <c r="M12" s="82" t="s">
        <v>227</v>
      </c>
      <c r="N12" s="35" t="s">
        <v>18</v>
      </c>
      <c r="O12" s="35" t="s">
        <v>226</v>
      </c>
      <c r="P12" s="82" t="s">
        <v>227</v>
      </c>
      <c r="Q12" s="35" t="s">
        <v>19</v>
      </c>
      <c r="R12" s="35" t="s">
        <v>226</v>
      </c>
      <c r="S12" s="82" t="s">
        <v>227</v>
      </c>
    </row>
    <row r="13" spans="1:19" s="121" customFormat="1" ht="24" customHeight="1">
      <c r="A13" s="118" t="s">
        <v>648</v>
      </c>
      <c r="B13" s="118" t="s">
        <v>648</v>
      </c>
      <c r="C13" s="119" t="s">
        <v>796</v>
      </c>
      <c r="D13" s="119" t="s">
        <v>797</v>
      </c>
      <c r="E13" s="120"/>
      <c r="F13" s="120"/>
      <c r="G13" s="120"/>
      <c r="H13" s="120"/>
      <c r="I13" s="120"/>
      <c r="J13" s="120"/>
      <c r="K13" s="120"/>
      <c r="L13" s="120"/>
      <c r="M13" s="120"/>
      <c r="N13" s="120"/>
      <c r="O13" s="120"/>
      <c r="P13" s="120"/>
      <c r="Q13" s="120"/>
      <c r="R13" s="120"/>
      <c r="S13" s="120"/>
    </row>
    <row r="14" spans="1:19" ht="55.2">
      <c r="A14" s="117" t="s">
        <v>648</v>
      </c>
      <c r="B14" s="115" t="s">
        <v>798</v>
      </c>
      <c r="C14" s="56" t="s">
        <v>799</v>
      </c>
      <c r="D14" s="116" t="s">
        <v>800</v>
      </c>
      <c r="E14" s="454" t="s">
        <v>3068</v>
      </c>
      <c r="F14" s="458" t="s">
        <v>758</v>
      </c>
      <c r="G14" s="458"/>
      <c r="H14" s="454"/>
      <c r="I14" s="458"/>
      <c r="J14" s="458"/>
      <c r="K14" s="454"/>
      <c r="L14" s="458"/>
      <c r="M14" s="458"/>
      <c r="N14" s="454"/>
      <c r="O14" s="458"/>
      <c r="P14" s="458"/>
      <c r="Q14" s="454"/>
      <c r="R14" s="458"/>
      <c r="S14" s="458"/>
    </row>
    <row r="15" spans="1:19" ht="151.80000000000001">
      <c r="A15" s="117" t="s">
        <v>648</v>
      </c>
      <c r="B15" s="114" t="s">
        <v>801</v>
      </c>
      <c r="C15" s="56" t="s">
        <v>802</v>
      </c>
      <c r="D15" s="56" t="s">
        <v>803</v>
      </c>
      <c r="E15" s="459" t="s">
        <v>2824</v>
      </c>
      <c r="F15" s="458" t="s">
        <v>758</v>
      </c>
      <c r="G15" s="458"/>
      <c r="H15" s="459"/>
      <c r="I15" s="458"/>
      <c r="J15" s="458"/>
      <c r="K15" s="459"/>
      <c r="L15" s="458"/>
      <c r="M15" s="458"/>
      <c r="N15" s="459"/>
      <c r="O15" s="458"/>
      <c r="P15" s="458"/>
      <c r="Q15" s="459"/>
      <c r="R15" s="458"/>
      <c r="S15" s="458"/>
    </row>
    <row r="16" spans="1:19" s="121" customFormat="1" ht="21.6" customHeight="1">
      <c r="A16" s="118" t="s">
        <v>804</v>
      </c>
      <c r="B16" s="118" t="s">
        <v>804</v>
      </c>
      <c r="C16" s="119" t="s">
        <v>805</v>
      </c>
      <c r="D16" s="119" t="s">
        <v>797</v>
      </c>
      <c r="E16" s="460"/>
      <c r="F16" s="460"/>
      <c r="G16" s="460"/>
      <c r="H16" s="460"/>
      <c r="I16" s="460"/>
      <c r="J16" s="460"/>
      <c r="K16" s="460"/>
      <c r="L16" s="460"/>
      <c r="M16" s="460"/>
      <c r="N16" s="460"/>
      <c r="O16" s="460"/>
      <c r="P16" s="460"/>
      <c r="Q16" s="460"/>
      <c r="R16" s="460"/>
      <c r="S16" s="460"/>
    </row>
    <row r="17" spans="1:19" ht="135.6" customHeight="1">
      <c r="A17" s="117" t="s">
        <v>804</v>
      </c>
      <c r="B17" s="114" t="s">
        <v>657</v>
      </c>
      <c r="C17" s="56" t="s">
        <v>806</v>
      </c>
      <c r="D17" s="56" t="s">
        <v>807</v>
      </c>
      <c r="E17" s="461" t="s">
        <v>2825</v>
      </c>
      <c r="F17" s="458" t="s">
        <v>758</v>
      </c>
      <c r="G17" s="458"/>
      <c r="H17" s="461"/>
      <c r="I17" s="458"/>
      <c r="J17" s="458"/>
      <c r="K17" s="461"/>
      <c r="L17" s="458"/>
      <c r="M17" s="458"/>
      <c r="N17" s="461"/>
      <c r="O17" s="458"/>
      <c r="P17" s="458"/>
      <c r="Q17" s="461"/>
      <c r="R17" s="458"/>
      <c r="S17" s="458"/>
    </row>
    <row r="18" spans="1:19" ht="118.5" customHeight="1">
      <c r="A18" s="117" t="s">
        <v>804</v>
      </c>
      <c r="B18" s="114" t="s">
        <v>659</v>
      </c>
      <c r="C18" s="56" t="s">
        <v>808</v>
      </c>
      <c r="D18" s="56" t="s">
        <v>809</v>
      </c>
      <c r="E18" s="461" t="s">
        <v>2826</v>
      </c>
      <c r="F18" s="458" t="s">
        <v>758</v>
      </c>
      <c r="G18" s="458"/>
      <c r="H18" s="461"/>
      <c r="I18" s="458"/>
      <c r="J18" s="458"/>
      <c r="K18" s="461"/>
      <c r="L18" s="458"/>
      <c r="M18" s="458"/>
      <c r="N18" s="461"/>
      <c r="O18" s="458"/>
      <c r="P18" s="458"/>
      <c r="Q18" s="461"/>
      <c r="R18" s="458"/>
      <c r="S18" s="458"/>
    </row>
    <row r="19" spans="1:19" ht="96.6">
      <c r="A19" s="117" t="s">
        <v>804</v>
      </c>
      <c r="B19" s="114" t="s">
        <v>661</v>
      </c>
      <c r="C19" s="56" t="s">
        <v>810</v>
      </c>
      <c r="D19" s="56" t="s">
        <v>811</v>
      </c>
      <c r="E19" s="461" t="s">
        <v>2605</v>
      </c>
      <c r="F19" s="458" t="s">
        <v>758</v>
      </c>
      <c r="G19" s="380"/>
      <c r="H19" s="461"/>
      <c r="I19" s="458"/>
      <c r="J19" s="380"/>
      <c r="K19" s="461"/>
      <c r="L19" s="458"/>
      <c r="M19" s="380"/>
      <c r="N19" s="461"/>
      <c r="O19" s="458"/>
      <c r="P19" s="380"/>
      <c r="Q19" s="461"/>
      <c r="R19" s="458"/>
      <c r="S19" s="380"/>
    </row>
    <row r="20" spans="1:19" ht="96.6">
      <c r="A20" s="117" t="s">
        <v>804</v>
      </c>
      <c r="B20" s="114" t="s">
        <v>663</v>
      </c>
      <c r="C20" s="56" t="s">
        <v>812</v>
      </c>
      <c r="D20" s="56" t="s">
        <v>813</v>
      </c>
      <c r="E20" s="462" t="s">
        <v>2606</v>
      </c>
      <c r="F20" s="458" t="s">
        <v>758</v>
      </c>
      <c r="G20" s="380"/>
      <c r="H20" s="462"/>
      <c r="I20" s="458"/>
      <c r="J20" s="380"/>
      <c r="K20" s="462"/>
      <c r="L20" s="458"/>
      <c r="M20" s="380"/>
      <c r="N20" s="462"/>
      <c r="O20" s="458"/>
      <c r="P20" s="380"/>
      <c r="Q20" s="462"/>
      <c r="R20" s="458"/>
      <c r="S20" s="380"/>
    </row>
    <row r="21" spans="1:19" ht="55.2">
      <c r="A21" s="117" t="s">
        <v>804</v>
      </c>
      <c r="B21" s="114" t="s">
        <v>814</v>
      </c>
      <c r="C21" s="56" t="s">
        <v>815</v>
      </c>
      <c r="D21" s="56" t="s">
        <v>816</v>
      </c>
      <c r="E21" s="461" t="s">
        <v>2607</v>
      </c>
      <c r="F21" s="458" t="s">
        <v>758</v>
      </c>
      <c r="G21" s="380"/>
      <c r="H21" s="461"/>
      <c r="I21" s="458"/>
      <c r="J21" s="380"/>
      <c r="K21" s="461"/>
      <c r="L21" s="458"/>
      <c r="M21" s="380"/>
      <c r="N21" s="461"/>
      <c r="O21" s="458"/>
      <c r="P21" s="380"/>
      <c r="Q21" s="461"/>
      <c r="R21" s="458"/>
      <c r="S21" s="380"/>
    </row>
    <row r="22" spans="1:19" s="121" customFormat="1" ht="24.6" customHeight="1">
      <c r="A22" s="118" t="s">
        <v>817</v>
      </c>
      <c r="B22" s="118" t="s">
        <v>817</v>
      </c>
      <c r="C22" s="119" t="s">
        <v>818</v>
      </c>
      <c r="D22" s="119" t="s">
        <v>819</v>
      </c>
      <c r="E22" s="457"/>
      <c r="F22" s="457"/>
      <c r="G22" s="457"/>
      <c r="H22" s="457"/>
      <c r="I22" s="457"/>
      <c r="J22" s="457"/>
      <c r="K22" s="457"/>
      <c r="L22" s="457"/>
      <c r="M22" s="457"/>
      <c r="N22" s="457"/>
      <c r="O22" s="457"/>
      <c r="P22" s="457"/>
      <c r="Q22" s="457"/>
      <c r="R22" s="457"/>
      <c r="S22" s="457"/>
    </row>
    <row r="23" spans="1:19" ht="113.55" customHeight="1">
      <c r="A23" s="117" t="s">
        <v>817</v>
      </c>
      <c r="B23" s="115" t="s">
        <v>202</v>
      </c>
      <c r="C23" s="56" t="s">
        <v>820</v>
      </c>
      <c r="D23" s="56" t="s">
        <v>821</v>
      </c>
      <c r="E23" s="462" t="s">
        <v>2608</v>
      </c>
      <c r="F23" s="380" t="s">
        <v>758</v>
      </c>
      <c r="G23" s="380"/>
      <c r="H23" s="462"/>
      <c r="I23" s="380"/>
      <c r="J23" s="380"/>
      <c r="K23" s="462"/>
      <c r="L23" s="380"/>
      <c r="M23" s="380"/>
      <c r="N23" s="462"/>
      <c r="O23" s="380"/>
      <c r="P23" s="380"/>
      <c r="Q23" s="462"/>
      <c r="R23" s="380"/>
      <c r="S23" s="380"/>
    </row>
    <row r="24" spans="1:19" ht="82.8">
      <c r="A24" s="117" t="s">
        <v>817</v>
      </c>
      <c r="B24" s="115" t="s">
        <v>204</v>
      </c>
      <c r="C24" s="56" t="s">
        <v>822</v>
      </c>
      <c r="D24" s="56" t="s">
        <v>823</v>
      </c>
      <c r="E24" s="462" t="s">
        <v>2608</v>
      </c>
      <c r="F24" s="380" t="s">
        <v>758</v>
      </c>
      <c r="G24" s="380"/>
      <c r="H24" s="462"/>
      <c r="I24" s="380"/>
      <c r="J24" s="380"/>
      <c r="K24" s="462"/>
      <c r="L24" s="380"/>
      <c r="M24" s="380"/>
      <c r="N24" s="462"/>
      <c r="O24" s="380"/>
      <c r="P24" s="380"/>
      <c r="Q24" s="462"/>
      <c r="R24" s="380"/>
      <c r="S24" s="380"/>
    </row>
    <row r="25" spans="1:19" ht="69">
      <c r="A25" s="117" t="s">
        <v>817</v>
      </c>
      <c r="B25" s="115" t="s">
        <v>824</v>
      </c>
      <c r="C25" s="56" t="s">
        <v>825</v>
      </c>
      <c r="D25" s="401" t="s">
        <v>826</v>
      </c>
      <c r="E25" s="462" t="s">
        <v>3071</v>
      </c>
      <c r="F25" s="380" t="s">
        <v>758</v>
      </c>
      <c r="G25" s="67"/>
      <c r="H25" s="462"/>
      <c r="I25" s="380"/>
      <c r="J25" s="67"/>
      <c r="K25" s="462"/>
      <c r="L25" s="380"/>
      <c r="M25" s="67"/>
      <c r="N25" s="462"/>
      <c r="O25" s="380"/>
      <c r="P25" s="67"/>
      <c r="Q25" s="462"/>
      <c r="R25" s="380"/>
      <c r="S25" s="67"/>
    </row>
    <row r="26" spans="1:19" ht="82.8">
      <c r="A26" s="117" t="s">
        <v>817</v>
      </c>
      <c r="B26" s="115" t="s">
        <v>827</v>
      </c>
      <c r="C26" s="56" t="s">
        <v>828</v>
      </c>
      <c r="D26" s="56" t="s">
        <v>829</v>
      </c>
      <c r="E26" s="462" t="s">
        <v>2608</v>
      </c>
      <c r="F26" s="380" t="s">
        <v>758</v>
      </c>
      <c r="G26" s="380"/>
      <c r="H26" s="462"/>
      <c r="I26" s="380"/>
      <c r="J26" s="380"/>
      <c r="K26" s="462"/>
      <c r="L26" s="380"/>
      <c r="M26" s="380"/>
      <c r="N26" s="462"/>
      <c r="O26" s="380"/>
      <c r="P26" s="380"/>
      <c r="Q26" s="462"/>
      <c r="R26" s="380"/>
      <c r="S26" s="380"/>
    </row>
    <row r="27" spans="1:19" ht="133.19999999999999" customHeight="1">
      <c r="A27" s="117" t="s">
        <v>817</v>
      </c>
      <c r="B27" s="115" t="s">
        <v>830</v>
      </c>
      <c r="C27" s="56" t="s">
        <v>831</v>
      </c>
      <c r="D27" s="56" t="s">
        <v>832</v>
      </c>
      <c r="E27" s="462" t="s">
        <v>2609</v>
      </c>
      <c r="F27" s="380" t="s">
        <v>758</v>
      </c>
      <c r="G27" s="380"/>
      <c r="H27" s="462"/>
      <c r="I27" s="380"/>
      <c r="J27" s="380"/>
      <c r="K27" s="462"/>
      <c r="L27" s="380"/>
      <c r="M27" s="380"/>
      <c r="N27" s="462"/>
      <c r="O27" s="380"/>
      <c r="P27" s="380"/>
      <c r="Q27" s="462"/>
      <c r="R27" s="380"/>
      <c r="S27" s="380"/>
    </row>
    <row r="28" spans="1:19" ht="55.2">
      <c r="A28" s="117" t="s">
        <v>817</v>
      </c>
      <c r="B28" s="115" t="s">
        <v>833</v>
      </c>
      <c r="C28" s="56" t="s">
        <v>834</v>
      </c>
      <c r="D28" s="56" t="s">
        <v>835</v>
      </c>
      <c r="E28" s="461" t="s">
        <v>2610</v>
      </c>
      <c r="F28" s="380" t="s">
        <v>758</v>
      </c>
      <c r="G28" s="380"/>
      <c r="H28" s="461"/>
      <c r="I28" s="380"/>
      <c r="J28" s="380"/>
      <c r="K28" s="461"/>
      <c r="L28" s="380"/>
      <c r="M28" s="380"/>
      <c r="N28" s="461"/>
      <c r="O28" s="380"/>
      <c r="P28" s="380"/>
      <c r="Q28" s="461"/>
      <c r="R28" s="380"/>
      <c r="S28" s="380"/>
    </row>
    <row r="29" spans="1:19" ht="55.5" customHeight="1">
      <c r="A29" s="117" t="s">
        <v>817</v>
      </c>
      <c r="B29" s="115" t="s">
        <v>836</v>
      </c>
      <c r="C29" s="56" t="s">
        <v>837</v>
      </c>
      <c r="D29" s="56" t="s">
        <v>838</v>
      </c>
      <c r="E29" s="462" t="s">
        <v>2608</v>
      </c>
      <c r="F29" s="380" t="s">
        <v>758</v>
      </c>
      <c r="G29" s="380"/>
      <c r="H29" s="462"/>
      <c r="I29" s="380"/>
      <c r="J29" s="380"/>
      <c r="K29" s="462"/>
      <c r="L29" s="380"/>
      <c r="M29" s="380"/>
      <c r="N29" s="462"/>
      <c r="O29" s="380"/>
      <c r="P29" s="380"/>
      <c r="Q29" s="462"/>
      <c r="R29" s="380"/>
      <c r="S29" s="380"/>
    </row>
    <row r="30" spans="1:19" ht="93" customHeight="1">
      <c r="A30" s="117" t="s">
        <v>817</v>
      </c>
      <c r="B30" s="115" t="s">
        <v>839</v>
      </c>
      <c r="C30" s="56" t="s">
        <v>840</v>
      </c>
      <c r="D30" s="56" t="s">
        <v>841</v>
      </c>
      <c r="E30" s="462" t="s">
        <v>2608</v>
      </c>
      <c r="F30" s="380" t="s">
        <v>758</v>
      </c>
      <c r="G30" s="380"/>
      <c r="H30" s="462"/>
      <c r="I30" s="380"/>
      <c r="J30" s="380"/>
      <c r="K30" s="462"/>
      <c r="L30" s="380"/>
      <c r="M30" s="380"/>
      <c r="N30" s="462"/>
      <c r="O30" s="380"/>
      <c r="P30" s="380"/>
      <c r="Q30" s="462"/>
      <c r="R30" s="380"/>
      <c r="S30" s="380"/>
    </row>
    <row r="31" spans="1:19" ht="99.9" customHeight="1">
      <c r="A31" s="117" t="s">
        <v>817</v>
      </c>
      <c r="B31" s="115" t="s">
        <v>842</v>
      </c>
      <c r="C31" s="56" t="s">
        <v>843</v>
      </c>
      <c r="D31" s="56" t="s">
        <v>844</v>
      </c>
      <c r="E31" s="462" t="s">
        <v>2611</v>
      </c>
      <c r="F31" s="380" t="s">
        <v>758</v>
      </c>
      <c r="G31" s="380"/>
      <c r="H31" s="462"/>
      <c r="I31" s="380"/>
      <c r="J31" s="380"/>
      <c r="K31" s="462"/>
      <c r="L31" s="380"/>
      <c r="M31" s="380"/>
      <c r="N31" s="462"/>
      <c r="O31" s="380"/>
      <c r="P31" s="380"/>
      <c r="Q31" s="462"/>
      <c r="R31" s="380"/>
      <c r="S31" s="380"/>
    </row>
    <row r="32" spans="1:19" ht="107.1" customHeight="1">
      <c r="A32" s="117" t="s">
        <v>817</v>
      </c>
      <c r="B32" s="115" t="s">
        <v>845</v>
      </c>
      <c r="C32" s="56" t="s">
        <v>846</v>
      </c>
      <c r="D32" s="56" t="s">
        <v>847</v>
      </c>
      <c r="E32" s="455" t="s">
        <v>2801</v>
      </c>
      <c r="F32" s="380" t="s">
        <v>758</v>
      </c>
      <c r="G32" s="380"/>
      <c r="H32" s="455"/>
      <c r="I32" s="380"/>
      <c r="J32" s="380"/>
      <c r="K32" s="455"/>
      <c r="L32" s="380"/>
      <c r="M32" s="380"/>
      <c r="N32" s="455"/>
      <c r="O32" s="380"/>
      <c r="P32" s="380"/>
      <c r="Q32" s="455"/>
      <c r="R32" s="380"/>
      <c r="S32" s="380"/>
    </row>
    <row r="33" spans="1:19" ht="99.3" customHeight="1">
      <c r="A33" s="117" t="s">
        <v>817</v>
      </c>
      <c r="B33" s="115" t="s">
        <v>848</v>
      </c>
      <c r="C33" s="56" t="s">
        <v>849</v>
      </c>
      <c r="D33" s="127" t="s">
        <v>850</v>
      </c>
      <c r="E33" s="462" t="s">
        <v>2611</v>
      </c>
      <c r="F33" s="380" t="s">
        <v>758</v>
      </c>
      <c r="G33" s="380"/>
      <c r="H33" s="462"/>
      <c r="I33" s="380"/>
      <c r="J33" s="380"/>
      <c r="K33" s="462"/>
      <c r="L33" s="380"/>
      <c r="M33" s="380"/>
      <c r="N33" s="462"/>
      <c r="O33" s="380"/>
      <c r="P33" s="380"/>
      <c r="Q33" s="462"/>
      <c r="R33" s="380"/>
      <c r="S33" s="380"/>
    </row>
    <row r="34" spans="1:19" ht="101.1" customHeight="1">
      <c r="A34" s="117" t="s">
        <v>817</v>
      </c>
      <c r="B34" s="115" t="s">
        <v>851</v>
      </c>
      <c r="C34" s="56" t="s">
        <v>852</v>
      </c>
      <c r="D34" s="127" t="s">
        <v>853</v>
      </c>
      <c r="E34" s="462" t="s">
        <v>2611</v>
      </c>
      <c r="F34" s="380" t="s">
        <v>758</v>
      </c>
      <c r="G34" s="380"/>
      <c r="H34" s="462"/>
      <c r="I34" s="380"/>
      <c r="J34" s="380"/>
      <c r="K34" s="462"/>
      <c r="L34" s="380"/>
      <c r="M34" s="380"/>
      <c r="N34" s="462"/>
      <c r="O34" s="380"/>
      <c r="P34" s="380"/>
      <c r="Q34" s="462"/>
      <c r="R34" s="380"/>
      <c r="S34" s="380"/>
    </row>
    <row r="35" spans="1:19" ht="95.25" customHeight="1">
      <c r="A35" s="117" t="s">
        <v>817</v>
      </c>
      <c r="B35" s="115" t="s">
        <v>854</v>
      </c>
      <c r="C35" s="56" t="s">
        <v>855</v>
      </c>
      <c r="D35" s="56" t="s">
        <v>856</v>
      </c>
      <c r="E35" s="462" t="s">
        <v>2611</v>
      </c>
      <c r="F35" s="380" t="s">
        <v>758</v>
      </c>
      <c r="G35" s="380"/>
      <c r="H35" s="462"/>
      <c r="I35" s="380"/>
      <c r="J35" s="380"/>
      <c r="K35" s="462"/>
      <c r="L35" s="380"/>
      <c r="M35" s="380"/>
      <c r="N35" s="462"/>
      <c r="O35" s="380"/>
      <c r="P35" s="380"/>
      <c r="Q35" s="462"/>
      <c r="R35" s="380"/>
      <c r="S35" s="380"/>
    </row>
    <row r="36" spans="1:19" ht="93" customHeight="1">
      <c r="A36" s="117" t="s">
        <v>817</v>
      </c>
      <c r="B36" s="115" t="s">
        <v>857</v>
      </c>
      <c r="C36" s="56" t="s">
        <v>858</v>
      </c>
      <c r="D36" s="56" t="s">
        <v>859</v>
      </c>
      <c r="E36" s="462" t="s">
        <v>2611</v>
      </c>
      <c r="F36" s="380" t="s">
        <v>758</v>
      </c>
      <c r="G36" s="380"/>
      <c r="H36" s="462"/>
      <c r="I36" s="380"/>
      <c r="J36" s="380"/>
      <c r="K36" s="462"/>
      <c r="L36" s="380"/>
      <c r="M36" s="380"/>
      <c r="N36" s="462"/>
      <c r="O36" s="380"/>
      <c r="P36" s="380"/>
      <c r="Q36" s="462"/>
      <c r="R36" s="380"/>
      <c r="S36" s="380"/>
    </row>
    <row r="37" spans="1:19" ht="84.9" customHeight="1">
      <c r="A37" s="117" t="s">
        <v>817</v>
      </c>
      <c r="B37" s="115" t="s">
        <v>860</v>
      </c>
      <c r="C37" s="56" t="s">
        <v>861</v>
      </c>
      <c r="D37" s="56" t="s">
        <v>862</v>
      </c>
      <c r="E37" s="462" t="s">
        <v>2611</v>
      </c>
      <c r="F37" s="380" t="s">
        <v>758</v>
      </c>
      <c r="G37" s="380"/>
      <c r="H37" s="462"/>
      <c r="I37" s="380"/>
      <c r="J37" s="380"/>
      <c r="K37" s="462"/>
      <c r="L37" s="380"/>
      <c r="M37" s="380"/>
      <c r="N37" s="462"/>
      <c r="O37" s="380"/>
      <c r="P37" s="380"/>
      <c r="Q37" s="462"/>
      <c r="R37" s="380"/>
      <c r="S37" s="380"/>
    </row>
    <row r="38" spans="1:19" ht="207">
      <c r="A38" s="117" t="s">
        <v>817</v>
      </c>
      <c r="B38" s="115" t="s">
        <v>863</v>
      </c>
      <c r="C38" s="56" t="s">
        <v>864</v>
      </c>
      <c r="D38" s="56" t="s">
        <v>865</v>
      </c>
      <c r="E38" s="455" t="s">
        <v>2800</v>
      </c>
      <c r="F38" s="380" t="s">
        <v>758</v>
      </c>
      <c r="G38" s="456"/>
      <c r="H38" s="455"/>
      <c r="I38" s="380"/>
      <c r="J38" s="456"/>
      <c r="K38" s="455"/>
      <c r="L38" s="380"/>
      <c r="M38" s="456"/>
      <c r="N38" s="455"/>
      <c r="O38" s="380"/>
      <c r="P38" s="456"/>
      <c r="Q38" s="455"/>
      <c r="R38" s="380"/>
      <c r="S38" s="456"/>
    </row>
    <row r="39" spans="1:19" s="121" customFormat="1" ht="26.25" customHeight="1">
      <c r="A39" s="118" t="s">
        <v>683</v>
      </c>
      <c r="B39" s="118" t="s">
        <v>683</v>
      </c>
      <c r="C39" s="119" t="s">
        <v>866</v>
      </c>
      <c r="D39" s="119" t="s">
        <v>867</v>
      </c>
      <c r="E39" s="457"/>
      <c r="F39" s="457"/>
      <c r="G39" s="457"/>
      <c r="H39" s="457"/>
      <c r="I39" s="457"/>
      <c r="J39" s="457"/>
      <c r="K39" s="457"/>
      <c r="L39" s="457"/>
      <c r="M39" s="457"/>
      <c r="N39" s="457"/>
      <c r="O39" s="457"/>
      <c r="P39" s="457"/>
      <c r="Q39" s="457"/>
      <c r="R39" s="457"/>
      <c r="S39" s="457"/>
    </row>
    <row r="40" spans="1:19" ht="400.2">
      <c r="A40" s="117" t="s">
        <v>683</v>
      </c>
      <c r="B40" s="115" t="s">
        <v>680</v>
      </c>
      <c r="C40" s="56" t="s">
        <v>868</v>
      </c>
      <c r="D40" s="56" t="s">
        <v>869</v>
      </c>
      <c r="E40" s="454" t="s">
        <v>2612</v>
      </c>
      <c r="F40" s="380" t="s">
        <v>758</v>
      </c>
      <c r="G40" s="380"/>
      <c r="H40" s="454"/>
      <c r="I40" s="380"/>
      <c r="J40" s="380"/>
      <c r="K40" s="454"/>
      <c r="L40" s="380"/>
      <c r="M40" s="380"/>
      <c r="N40" s="454"/>
      <c r="O40" s="380"/>
      <c r="P40" s="380"/>
      <c r="Q40" s="454"/>
      <c r="R40" s="380"/>
      <c r="S40" s="380"/>
    </row>
    <row r="41" spans="1:19" s="121" customFormat="1" ht="25.2" customHeight="1">
      <c r="A41" s="118" t="s">
        <v>209</v>
      </c>
      <c r="B41" s="118" t="s">
        <v>209</v>
      </c>
      <c r="C41" s="119" t="s">
        <v>870</v>
      </c>
      <c r="D41" s="119" t="s">
        <v>871</v>
      </c>
      <c r="E41" s="457"/>
      <c r="F41" s="457"/>
      <c r="G41" s="457"/>
      <c r="H41" s="457"/>
      <c r="I41" s="457"/>
      <c r="J41" s="457"/>
      <c r="K41" s="457"/>
      <c r="L41" s="457"/>
      <c r="M41" s="457"/>
      <c r="N41" s="457"/>
      <c r="O41" s="457"/>
      <c r="P41" s="457"/>
      <c r="Q41" s="457"/>
      <c r="R41" s="457"/>
      <c r="S41" s="457"/>
    </row>
    <row r="42" spans="1:19" ht="176.7" customHeight="1">
      <c r="A42" s="117" t="s">
        <v>209</v>
      </c>
      <c r="B42" s="115" t="s">
        <v>872</v>
      </c>
      <c r="C42" s="56" t="s">
        <v>873</v>
      </c>
      <c r="D42" s="56" t="s">
        <v>874</v>
      </c>
      <c r="E42" s="462" t="s">
        <v>2613</v>
      </c>
      <c r="F42" s="380" t="s">
        <v>758</v>
      </c>
      <c r="G42" s="380"/>
      <c r="H42" s="462"/>
      <c r="I42" s="380"/>
      <c r="J42" s="380"/>
      <c r="K42" s="462"/>
      <c r="L42" s="380"/>
      <c r="M42" s="380"/>
      <c r="N42" s="462"/>
      <c r="O42" s="380"/>
      <c r="P42" s="380"/>
      <c r="Q42" s="462"/>
      <c r="R42" s="380"/>
      <c r="S42" s="380"/>
    </row>
    <row r="43" spans="1:19" ht="287.7" customHeight="1">
      <c r="A43" s="117" t="s">
        <v>209</v>
      </c>
      <c r="B43" s="115" t="s">
        <v>875</v>
      </c>
      <c r="C43" s="56" t="s">
        <v>876</v>
      </c>
      <c r="D43" s="56" t="s">
        <v>877</v>
      </c>
      <c r="E43" s="461" t="s">
        <v>2614</v>
      </c>
      <c r="F43" s="380" t="s">
        <v>758</v>
      </c>
      <c r="G43" s="380"/>
      <c r="H43" s="461"/>
      <c r="I43" s="380"/>
      <c r="J43" s="380"/>
      <c r="K43" s="461"/>
      <c r="L43" s="380"/>
      <c r="M43" s="380"/>
      <c r="N43" s="461"/>
      <c r="O43" s="380"/>
      <c r="P43" s="380"/>
      <c r="Q43" s="461"/>
      <c r="R43" s="380"/>
      <c r="S43" s="380"/>
    </row>
    <row r="44" spans="1:19" s="121" customFormat="1" ht="22.5" customHeight="1">
      <c r="A44" s="118" t="s">
        <v>694</v>
      </c>
      <c r="B44" s="118" t="s">
        <v>694</v>
      </c>
      <c r="C44" s="119" t="s">
        <v>878</v>
      </c>
      <c r="D44" s="119" t="s">
        <v>879</v>
      </c>
      <c r="E44" s="457"/>
      <c r="F44" s="457"/>
      <c r="G44" s="457"/>
      <c r="H44" s="457"/>
      <c r="I44" s="457"/>
      <c r="J44" s="457"/>
      <c r="K44" s="457"/>
      <c r="L44" s="457"/>
      <c r="M44" s="457"/>
      <c r="N44" s="457"/>
      <c r="O44" s="457"/>
      <c r="P44" s="457"/>
      <c r="Q44" s="457"/>
      <c r="R44" s="457"/>
      <c r="S44" s="457"/>
    </row>
    <row r="45" spans="1:19" ht="151.80000000000001">
      <c r="A45" s="117" t="s">
        <v>694</v>
      </c>
      <c r="B45" s="115" t="s">
        <v>880</v>
      </c>
      <c r="C45" s="116" t="s">
        <v>881</v>
      </c>
      <c r="D45" s="56" t="s">
        <v>882</v>
      </c>
      <c r="E45" s="462" t="s">
        <v>2615</v>
      </c>
      <c r="F45" s="380" t="s">
        <v>758</v>
      </c>
      <c r="G45" s="380"/>
      <c r="H45" s="462"/>
      <c r="I45" s="380"/>
      <c r="J45" s="380"/>
      <c r="K45" s="462"/>
      <c r="L45" s="380"/>
      <c r="M45" s="380"/>
      <c r="N45" s="462"/>
      <c r="O45" s="380"/>
      <c r="P45" s="380"/>
      <c r="Q45" s="462"/>
      <c r="R45" s="380"/>
      <c r="S45" s="380"/>
    </row>
    <row r="46" spans="1:19" ht="213.75" customHeight="1">
      <c r="A46" s="117" t="s">
        <v>694</v>
      </c>
      <c r="B46" s="115" t="s">
        <v>883</v>
      </c>
      <c r="C46" s="56" t="s">
        <v>884</v>
      </c>
      <c r="D46" s="116" t="s">
        <v>885</v>
      </c>
      <c r="E46" s="454" t="s">
        <v>2618</v>
      </c>
      <c r="F46" s="380" t="s">
        <v>758</v>
      </c>
      <c r="G46" s="380"/>
      <c r="H46" s="454"/>
      <c r="I46" s="380"/>
      <c r="J46" s="380"/>
      <c r="K46" s="454"/>
      <c r="L46" s="380"/>
      <c r="M46" s="380"/>
      <c r="N46" s="454"/>
      <c r="O46" s="380"/>
      <c r="P46" s="380"/>
      <c r="Q46" s="454"/>
      <c r="R46" s="380"/>
      <c r="S46" s="380"/>
    </row>
    <row r="47" spans="1:19" s="121" customFormat="1" ht="24.6" customHeight="1">
      <c r="A47" s="118" t="s">
        <v>886</v>
      </c>
      <c r="B47" s="118" t="s">
        <v>886</v>
      </c>
      <c r="C47" s="119" t="s">
        <v>887</v>
      </c>
      <c r="D47" s="119" t="s">
        <v>888</v>
      </c>
      <c r="E47" s="457"/>
      <c r="F47" s="457"/>
      <c r="G47" s="457"/>
      <c r="H47" s="457"/>
      <c r="I47" s="457"/>
      <c r="J47" s="457"/>
      <c r="K47" s="457"/>
      <c r="L47" s="457"/>
      <c r="M47" s="457"/>
      <c r="N47" s="457"/>
      <c r="O47" s="457"/>
      <c r="P47" s="457"/>
      <c r="Q47" s="457"/>
      <c r="R47" s="457"/>
      <c r="S47" s="457"/>
    </row>
    <row r="48" spans="1:19" ht="101.7" customHeight="1">
      <c r="A48" s="117" t="s">
        <v>886</v>
      </c>
      <c r="B48" s="115" t="s">
        <v>697</v>
      </c>
      <c r="C48" s="56" t="s">
        <v>889</v>
      </c>
      <c r="D48" s="56" t="s">
        <v>890</v>
      </c>
      <c r="E48" s="454" t="s">
        <v>3069</v>
      </c>
      <c r="F48" s="380" t="s">
        <v>758</v>
      </c>
      <c r="G48" s="380"/>
      <c r="H48" s="454"/>
      <c r="I48" s="380"/>
      <c r="J48" s="380"/>
      <c r="K48" s="454"/>
      <c r="L48" s="380"/>
      <c r="M48" s="380"/>
      <c r="N48" s="454"/>
      <c r="O48" s="380"/>
      <c r="P48" s="380"/>
      <c r="Q48" s="454"/>
      <c r="R48" s="380"/>
      <c r="S48" s="380"/>
    </row>
    <row r="49" spans="1:19" s="121" customFormat="1" ht="29.1" customHeight="1">
      <c r="A49" s="118" t="s">
        <v>891</v>
      </c>
      <c r="B49" s="118" t="s">
        <v>891</v>
      </c>
      <c r="C49" s="119" t="s">
        <v>892</v>
      </c>
      <c r="D49" s="119" t="s">
        <v>893</v>
      </c>
      <c r="E49" s="457"/>
      <c r="F49" s="457"/>
      <c r="G49" s="457"/>
      <c r="H49" s="457"/>
      <c r="I49" s="457"/>
      <c r="J49" s="457"/>
      <c r="K49" s="457"/>
      <c r="L49" s="457"/>
      <c r="M49" s="457"/>
      <c r="N49" s="457"/>
      <c r="O49" s="457"/>
      <c r="P49" s="457"/>
      <c r="Q49" s="457"/>
      <c r="R49" s="457"/>
      <c r="S49" s="457"/>
    </row>
    <row r="50" spans="1:19" ht="110.4">
      <c r="A50" s="117" t="s">
        <v>891</v>
      </c>
      <c r="B50" s="114" t="s">
        <v>891</v>
      </c>
      <c r="C50" s="56" t="s">
        <v>894</v>
      </c>
      <c r="D50" s="56" t="s">
        <v>895</v>
      </c>
      <c r="E50" s="462" t="s">
        <v>2619</v>
      </c>
      <c r="F50" s="380" t="s">
        <v>758</v>
      </c>
      <c r="G50" s="380"/>
      <c r="H50" s="462"/>
      <c r="I50" s="380"/>
      <c r="J50" s="380"/>
      <c r="K50" s="462"/>
      <c r="L50" s="380"/>
      <c r="M50" s="380"/>
      <c r="N50" s="462"/>
      <c r="O50" s="380"/>
      <c r="P50" s="380"/>
      <c r="Q50" s="462"/>
      <c r="R50" s="380"/>
      <c r="S50" s="380"/>
    </row>
    <row r="51" spans="1:19" s="121" customFormat="1" ht="27.6">
      <c r="A51" s="118" t="s">
        <v>896</v>
      </c>
      <c r="B51" s="118" t="s">
        <v>896</v>
      </c>
      <c r="C51" s="119" t="s">
        <v>897</v>
      </c>
      <c r="D51" s="119" t="s">
        <v>898</v>
      </c>
      <c r="E51" s="457"/>
      <c r="F51" s="457"/>
      <c r="G51" s="457"/>
      <c r="H51" s="457"/>
      <c r="I51" s="457"/>
      <c r="J51" s="457"/>
      <c r="K51" s="457"/>
      <c r="L51" s="457"/>
      <c r="M51" s="457"/>
      <c r="N51" s="457"/>
      <c r="O51" s="457"/>
      <c r="P51" s="457"/>
      <c r="Q51" s="457"/>
      <c r="R51" s="457"/>
      <c r="S51" s="457"/>
    </row>
    <row r="52" spans="1:19" ht="268.64999999999998" customHeight="1">
      <c r="A52" s="117" t="s">
        <v>896</v>
      </c>
      <c r="B52" s="115" t="s">
        <v>896</v>
      </c>
      <c r="C52" s="56" t="s">
        <v>899</v>
      </c>
      <c r="D52" s="56" t="s">
        <v>900</v>
      </c>
      <c r="E52" s="462" t="s">
        <v>2616</v>
      </c>
      <c r="F52" s="380" t="s">
        <v>758</v>
      </c>
      <c r="G52" s="380"/>
      <c r="H52" s="462"/>
      <c r="I52" s="380"/>
      <c r="J52" s="380"/>
      <c r="K52" s="462"/>
      <c r="L52" s="380"/>
      <c r="M52" s="380"/>
      <c r="N52" s="462"/>
      <c r="O52" s="380"/>
      <c r="P52" s="380"/>
      <c r="Q52" s="462"/>
      <c r="R52" s="380"/>
      <c r="S52" s="380"/>
    </row>
    <row r="53" spans="1:19" s="126" customFormat="1" ht="26.25" customHeight="1">
      <c r="A53" s="118" t="s">
        <v>901</v>
      </c>
      <c r="B53" s="118">
        <v>6</v>
      </c>
      <c r="C53" s="119" t="s">
        <v>902</v>
      </c>
      <c r="D53" s="119" t="s">
        <v>903</v>
      </c>
      <c r="E53" s="457"/>
      <c r="F53" s="457"/>
      <c r="G53" s="457"/>
      <c r="H53" s="457"/>
      <c r="I53" s="457"/>
      <c r="J53" s="457"/>
      <c r="K53" s="457"/>
      <c r="L53" s="457"/>
      <c r="M53" s="457"/>
      <c r="N53" s="457"/>
      <c r="O53" s="457"/>
      <c r="P53" s="457"/>
      <c r="Q53" s="457"/>
      <c r="R53" s="457"/>
      <c r="S53" s="457"/>
    </row>
    <row r="54" spans="1:19" s="122" customFormat="1" ht="84" customHeight="1">
      <c r="A54" s="117" t="s">
        <v>901</v>
      </c>
      <c r="B54" s="115" t="s">
        <v>904</v>
      </c>
      <c r="C54" s="123" t="s">
        <v>905</v>
      </c>
      <c r="D54" s="123" t="s">
        <v>906</v>
      </c>
      <c r="E54" s="454" t="s">
        <v>2617</v>
      </c>
      <c r="F54" s="380" t="s">
        <v>758</v>
      </c>
      <c r="G54" s="380"/>
      <c r="H54" s="454"/>
      <c r="I54" s="380"/>
      <c r="J54" s="380"/>
      <c r="K54" s="454"/>
      <c r="L54" s="380"/>
      <c r="M54" s="380"/>
      <c r="N54" s="454"/>
      <c r="O54" s="380"/>
      <c r="P54" s="380"/>
      <c r="Q54" s="454"/>
      <c r="R54" s="380"/>
      <c r="S54" s="380"/>
    </row>
    <row r="55" spans="1:19" s="122" customFormat="1" ht="372.6">
      <c r="A55" s="124" t="s">
        <v>901</v>
      </c>
      <c r="B55" s="125" t="s">
        <v>901</v>
      </c>
      <c r="C55" s="123" t="s">
        <v>907</v>
      </c>
      <c r="D55" s="123" t="s">
        <v>908</v>
      </c>
      <c r="E55" s="454" t="s">
        <v>2617</v>
      </c>
      <c r="F55" s="380" t="s">
        <v>758</v>
      </c>
      <c r="G55" s="380"/>
      <c r="H55" s="454"/>
      <c r="I55" s="380"/>
      <c r="J55" s="380"/>
      <c r="K55" s="454"/>
      <c r="L55" s="380"/>
      <c r="M55" s="380"/>
      <c r="N55" s="454"/>
      <c r="O55" s="380"/>
      <c r="P55" s="380"/>
      <c r="Q55" s="454"/>
      <c r="R55" s="380"/>
      <c r="S55" s="380"/>
    </row>
    <row r="56" spans="1:19" s="126" customFormat="1" ht="27.6" customHeight="1">
      <c r="A56" s="118" t="s">
        <v>909</v>
      </c>
      <c r="B56" s="118" t="s">
        <v>909</v>
      </c>
      <c r="C56" s="119" t="s">
        <v>910</v>
      </c>
      <c r="D56" s="119" t="s">
        <v>903</v>
      </c>
      <c r="E56" s="457"/>
      <c r="F56" s="457"/>
      <c r="G56" s="457"/>
      <c r="H56" s="457"/>
      <c r="I56" s="457"/>
      <c r="J56" s="457"/>
      <c r="K56" s="457"/>
      <c r="L56" s="457"/>
      <c r="M56" s="457"/>
      <c r="N56" s="457"/>
      <c r="O56" s="457"/>
      <c r="P56" s="457"/>
      <c r="Q56" s="457"/>
      <c r="R56" s="457"/>
      <c r="S56" s="457"/>
    </row>
    <row r="57" spans="1:19" s="122" customFormat="1" ht="41.4">
      <c r="A57" s="117" t="s">
        <v>909</v>
      </c>
      <c r="B57" s="115" t="s">
        <v>909</v>
      </c>
      <c r="C57" s="56" t="s">
        <v>911</v>
      </c>
      <c r="D57" s="56" t="s">
        <v>912</v>
      </c>
      <c r="E57" s="454" t="s">
        <v>2617</v>
      </c>
      <c r="F57" s="380" t="s">
        <v>758</v>
      </c>
      <c r="G57" s="380"/>
      <c r="H57" s="454"/>
      <c r="I57" s="380"/>
      <c r="J57" s="380"/>
      <c r="K57" s="454"/>
      <c r="L57" s="380"/>
      <c r="M57" s="380"/>
      <c r="N57" s="454"/>
      <c r="O57" s="380"/>
      <c r="P57" s="380"/>
      <c r="Q57" s="454"/>
      <c r="R57" s="380"/>
      <c r="S57" s="380"/>
    </row>
    <row r="58" spans="1:19" s="126" customFormat="1" ht="35.1" customHeight="1">
      <c r="A58" s="118" t="s">
        <v>913</v>
      </c>
      <c r="B58" s="118" t="s">
        <v>913</v>
      </c>
      <c r="C58" s="119" t="s">
        <v>914</v>
      </c>
      <c r="D58" s="119" t="s">
        <v>903</v>
      </c>
      <c r="E58" s="457"/>
      <c r="F58" s="457"/>
      <c r="G58" s="457"/>
      <c r="H58" s="457"/>
      <c r="I58" s="457"/>
      <c r="J58" s="457"/>
      <c r="K58" s="457"/>
      <c r="L58" s="457"/>
      <c r="M58" s="457"/>
      <c r="N58" s="457"/>
      <c r="O58" s="457"/>
      <c r="P58" s="457"/>
      <c r="Q58" s="457"/>
      <c r="R58" s="457"/>
      <c r="S58" s="457"/>
    </row>
    <row r="59" spans="1:19" s="122" customFormat="1" ht="63.3" customHeight="1">
      <c r="A59" s="117" t="s">
        <v>913</v>
      </c>
      <c r="B59" s="115" t="s">
        <v>913</v>
      </c>
      <c r="C59" s="56" t="s">
        <v>915</v>
      </c>
      <c r="D59" s="56" t="s">
        <v>916</v>
      </c>
      <c r="E59" s="454" t="s">
        <v>2617</v>
      </c>
      <c r="F59" s="380" t="s">
        <v>758</v>
      </c>
      <c r="G59" s="380"/>
      <c r="H59" s="454"/>
      <c r="I59" s="380"/>
      <c r="J59" s="380"/>
      <c r="K59" s="454"/>
      <c r="L59" s="380"/>
      <c r="M59" s="380"/>
      <c r="N59" s="454"/>
      <c r="O59" s="380"/>
      <c r="P59" s="380"/>
      <c r="Q59" s="454"/>
      <c r="R59" s="380"/>
      <c r="S59" s="38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BE3C-61FB-4333-8639-0B5CC29A7B81}">
  <dimension ref="A1:X178"/>
  <sheetViews>
    <sheetView view="pageBreakPreview" topLeftCell="A145" zoomScaleNormal="100" zoomScaleSheetLayoutView="100" workbookViewId="0">
      <selection activeCell="D137" sqref="D137:H139"/>
    </sheetView>
  </sheetViews>
  <sheetFormatPr defaultColWidth="8.6640625" defaultRowHeight="13.8"/>
  <cols>
    <col min="1" max="1" width="4.33203125" style="205" customWidth="1"/>
    <col min="2" max="2" width="6.44140625" style="205" customWidth="1"/>
    <col min="3" max="3" width="28.44140625" style="205" customWidth="1"/>
    <col min="4" max="4" width="14.44140625" style="205" customWidth="1"/>
    <col min="5" max="5" width="13.6640625" style="205" hidden="1" customWidth="1"/>
    <col min="6" max="6" width="19.5546875" style="205" hidden="1" customWidth="1"/>
    <col min="7" max="7" width="17.33203125" style="160" hidden="1" customWidth="1"/>
    <col min="8" max="8" width="19" style="205" customWidth="1"/>
    <col min="9" max="9" width="19" style="205" hidden="1" customWidth="1"/>
    <col min="10" max="10" width="19" style="205" customWidth="1"/>
    <col min="11" max="11" width="11.6640625" style="205" customWidth="1"/>
    <col min="12" max="12" width="23.5546875" style="205" customWidth="1"/>
    <col min="13" max="13" width="19" style="205" hidden="1" customWidth="1"/>
    <col min="14" max="14" width="13.33203125" style="205" hidden="1" customWidth="1"/>
    <col min="15" max="15" width="10.6640625" style="205" customWidth="1"/>
    <col min="16" max="16" width="11.33203125" style="205" hidden="1" customWidth="1"/>
    <col min="17" max="17" width="13.6640625" style="205" customWidth="1"/>
    <col min="18" max="19" width="13.6640625" style="205" hidden="1" customWidth="1"/>
    <col min="20" max="20" width="11.33203125" style="205" hidden="1" customWidth="1"/>
    <col min="21" max="21" width="32.5546875" style="205" customWidth="1"/>
    <col min="22" max="22" width="18.6640625" style="205" customWidth="1"/>
    <col min="23" max="23" width="28" style="205" customWidth="1"/>
    <col min="24" max="24" width="13.6640625" style="205" customWidth="1"/>
    <col min="25" max="256" width="8.6640625" style="205"/>
    <col min="257" max="257" width="4.33203125" style="205" customWidth="1"/>
    <col min="258" max="258" width="6.44140625" style="205" customWidth="1"/>
    <col min="259" max="259" width="28.44140625" style="205" customWidth="1"/>
    <col min="260" max="260" width="14.44140625" style="205" customWidth="1"/>
    <col min="261" max="261" width="13.6640625" style="205" customWidth="1"/>
    <col min="262" max="262" width="19.5546875" style="205" customWidth="1"/>
    <col min="263" max="263" width="17.33203125" style="205" customWidth="1"/>
    <col min="264" max="266" width="19" style="205" customWidth="1"/>
    <col min="267" max="267" width="11.6640625" style="205" customWidth="1"/>
    <col min="268" max="268" width="23.5546875" style="205" customWidth="1"/>
    <col min="269" max="269" width="19" style="205" customWidth="1"/>
    <col min="270" max="270" width="13.33203125" style="205" customWidth="1"/>
    <col min="271" max="271" width="10.6640625" style="205" customWidth="1"/>
    <col min="272" max="272" width="11.33203125" style="205" customWidth="1"/>
    <col min="273" max="275" width="13.6640625" style="205" customWidth="1"/>
    <col min="276" max="276" width="11.33203125" style="205" customWidth="1"/>
    <col min="277" max="277" width="18.33203125" style="205" customWidth="1"/>
    <col min="278" max="278" width="18.6640625" style="205" customWidth="1"/>
    <col min="279" max="279" width="28" style="205" customWidth="1"/>
    <col min="280" max="280" width="13.6640625" style="205" customWidth="1"/>
    <col min="281" max="512" width="8.6640625" style="205"/>
    <col min="513" max="513" width="4.33203125" style="205" customWidth="1"/>
    <col min="514" max="514" width="6.44140625" style="205" customWidth="1"/>
    <col min="515" max="515" width="28.44140625" style="205" customWidth="1"/>
    <col min="516" max="516" width="14.44140625" style="205" customWidth="1"/>
    <col min="517" max="517" width="13.6640625" style="205" customWidth="1"/>
    <col min="518" max="518" width="19.5546875" style="205" customWidth="1"/>
    <col min="519" max="519" width="17.33203125" style="205" customWidth="1"/>
    <col min="520" max="522" width="19" style="205" customWidth="1"/>
    <col min="523" max="523" width="11.6640625" style="205" customWidth="1"/>
    <col min="524" max="524" width="23.5546875" style="205" customWidth="1"/>
    <col min="525" max="525" width="19" style="205" customWidth="1"/>
    <col min="526" max="526" width="13.33203125" style="205" customWidth="1"/>
    <col min="527" max="527" width="10.6640625" style="205" customWidth="1"/>
    <col min="528" max="528" width="11.33203125" style="205" customWidth="1"/>
    <col min="529" max="531" width="13.6640625" style="205" customWidth="1"/>
    <col min="532" max="532" width="11.33203125" style="205" customWidth="1"/>
    <col min="533" max="533" width="18.33203125" style="205" customWidth="1"/>
    <col min="534" max="534" width="18.6640625" style="205" customWidth="1"/>
    <col min="535" max="535" width="28" style="205" customWidth="1"/>
    <col min="536" max="536" width="13.6640625" style="205" customWidth="1"/>
    <col min="537" max="768" width="8.6640625" style="205"/>
    <col min="769" max="769" width="4.33203125" style="205" customWidth="1"/>
    <col min="770" max="770" width="6.44140625" style="205" customWidth="1"/>
    <col min="771" max="771" width="28.44140625" style="205" customWidth="1"/>
    <col min="772" max="772" width="14.44140625" style="205" customWidth="1"/>
    <col min="773" max="773" width="13.6640625" style="205" customWidth="1"/>
    <col min="774" max="774" width="19.5546875" style="205" customWidth="1"/>
    <col min="775" max="775" width="17.33203125" style="205" customWidth="1"/>
    <col min="776" max="778" width="19" style="205" customWidth="1"/>
    <col min="779" max="779" width="11.6640625" style="205" customWidth="1"/>
    <col min="780" max="780" width="23.5546875" style="205" customWidth="1"/>
    <col min="781" max="781" width="19" style="205" customWidth="1"/>
    <col min="782" max="782" width="13.33203125" style="205" customWidth="1"/>
    <col min="783" max="783" width="10.6640625" style="205" customWidth="1"/>
    <col min="784" max="784" width="11.33203125" style="205" customWidth="1"/>
    <col min="785" max="787" width="13.6640625" style="205" customWidth="1"/>
    <col min="788" max="788" width="11.33203125" style="205" customWidth="1"/>
    <col min="789" max="789" width="18.33203125" style="205" customWidth="1"/>
    <col min="790" max="790" width="18.6640625" style="205" customWidth="1"/>
    <col min="791" max="791" width="28" style="205" customWidth="1"/>
    <col min="792" max="792" width="13.6640625" style="205" customWidth="1"/>
    <col min="793" max="1024" width="8.6640625" style="205"/>
    <col min="1025" max="1025" width="4.33203125" style="205" customWidth="1"/>
    <col min="1026" max="1026" width="6.44140625" style="205" customWidth="1"/>
    <col min="1027" max="1027" width="28.44140625" style="205" customWidth="1"/>
    <col min="1028" max="1028" width="14.44140625" style="205" customWidth="1"/>
    <col min="1029" max="1029" width="13.6640625" style="205" customWidth="1"/>
    <col min="1030" max="1030" width="19.5546875" style="205" customWidth="1"/>
    <col min="1031" max="1031" width="17.33203125" style="205" customWidth="1"/>
    <col min="1032" max="1034" width="19" style="205" customWidth="1"/>
    <col min="1035" max="1035" width="11.6640625" style="205" customWidth="1"/>
    <col min="1036" max="1036" width="23.5546875" style="205" customWidth="1"/>
    <col min="1037" max="1037" width="19" style="205" customWidth="1"/>
    <col min="1038" max="1038" width="13.33203125" style="205" customWidth="1"/>
    <col min="1039" max="1039" width="10.6640625" style="205" customWidth="1"/>
    <col min="1040" max="1040" width="11.33203125" style="205" customWidth="1"/>
    <col min="1041" max="1043" width="13.6640625" style="205" customWidth="1"/>
    <col min="1044" max="1044" width="11.33203125" style="205" customWidth="1"/>
    <col min="1045" max="1045" width="18.33203125" style="205" customWidth="1"/>
    <col min="1046" max="1046" width="18.6640625" style="205" customWidth="1"/>
    <col min="1047" max="1047" width="28" style="205" customWidth="1"/>
    <col min="1048" max="1048" width="13.6640625" style="205" customWidth="1"/>
    <col min="1049" max="1280" width="8.6640625" style="205"/>
    <col min="1281" max="1281" width="4.33203125" style="205" customWidth="1"/>
    <col min="1282" max="1282" width="6.44140625" style="205" customWidth="1"/>
    <col min="1283" max="1283" width="28.44140625" style="205" customWidth="1"/>
    <col min="1284" max="1284" width="14.44140625" style="205" customWidth="1"/>
    <col min="1285" max="1285" width="13.6640625" style="205" customWidth="1"/>
    <col min="1286" max="1286" width="19.5546875" style="205" customWidth="1"/>
    <col min="1287" max="1287" width="17.33203125" style="205" customWidth="1"/>
    <col min="1288" max="1290" width="19" style="205" customWidth="1"/>
    <col min="1291" max="1291" width="11.6640625" style="205" customWidth="1"/>
    <col min="1292" max="1292" width="23.5546875" style="205" customWidth="1"/>
    <col min="1293" max="1293" width="19" style="205" customWidth="1"/>
    <col min="1294" max="1294" width="13.33203125" style="205" customWidth="1"/>
    <col min="1295" max="1295" width="10.6640625" style="205" customWidth="1"/>
    <col min="1296" max="1296" width="11.33203125" style="205" customWidth="1"/>
    <col min="1297" max="1299" width="13.6640625" style="205" customWidth="1"/>
    <col min="1300" max="1300" width="11.33203125" style="205" customWidth="1"/>
    <col min="1301" max="1301" width="18.33203125" style="205" customWidth="1"/>
    <col min="1302" max="1302" width="18.6640625" style="205" customWidth="1"/>
    <col min="1303" max="1303" width="28" style="205" customWidth="1"/>
    <col min="1304" max="1304" width="13.6640625" style="205" customWidth="1"/>
    <col min="1305" max="1536" width="8.6640625" style="205"/>
    <col min="1537" max="1537" width="4.33203125" style="205" customWidth="1"/>
    <col min="1538" max="1538" width="6.44140625" style="205" customWidth="1"/>
    <col min="1539" max="1539" width="28.44140625" style="205" customWidth="1"/>
    <col min="1540" max="1540" width="14.44140625" style="205" customWidth="1"/>
    <col min="1541" max="1541" width="13.6640625" style="205" customWidth="1"/>
    <col min="1542" max="1542" width="19.5546875" style="205" customWidth="1"/>
    <col min="1543" max="1543" width="17.33203125" style="205" customWidth="1"/>
    <col min="1544" max="1546" width="19" style="205" customWidth="1"/>
    <col min="1547" max="1547" width="11.6640625" style="205" customWidth="1"/>
    <col min="1548" max="1548" width="23.5546875" style="205" customWidth="1"/>
    <col min="1549" max="1549" width="19" style="205" customWidth="1"/>
    <col min="1550" max="1550" width="13.33203125" style="205" customWidth="1"/>
    <col min="1551" max="1551" width="10.6640625" style="205" customWidth="1"/>
    <col min="1552" max="1552" width="11.33203125" style="205" customWidth="1"/>
    <col min="1553" max="1555" width="13.6640625" style="205" customWidth="1"/>
    <col min="1556" max="1556" width="11.33203125" style="205" customWidth="1"/>
    <col min="1557" max="1557" width="18.33203125" style="205" customWidth="1"/>
    <col min="1558" max="1558" width="18.6640625" style="205" customWidth="1"/>
    <col min="1559" max="1559" width="28" style="205" customWidth="1"/>
    <col min="1560" max="1560" width="13.6640625" style="205" customWidth="1"/>
    <col min="1561" max="1792" width="8.6640625" style="205"/>
    <col min="1793" max="1793" width="4.33203125" style="205" customWidth="1"/>
    <col min="1794" max="1794" width="6.44140625" style="205" customWidth="1"/>
    <col min="1795" max="1795" width="28.44140625" style="205" customWidth="1"/>
    <col min="1796" max="1796" width="14.44140625" style="205" customWidth="1"/>
    <col min="1797" max="1797" width="13.6640625" style="205" customWidth="1"/>
    <col min="1798" max="1798" width="19.5546875" style="205" customWidth="1"/>
    <col min="1799" max="1799" width="17.33203125" style="205" customWidth="1"/>
    <col min="1800" max="1802" width="19" style="205" customWidth="1"/>
    <col min="1803" max="1803" width="11.6640625" style="205" customWidth="1"/>
    <col min="1804" max="1804" width="23.5546875" style="205" customWidth="1"/>
    <col min="1805" max="1805" width="19" style="205" customWidth="1"/>
    <col min="1806" max="1806" width="13.33203125" style="205" customWidth="1"/>
    <col min="1807" max="1807" width="10.6640625" style="205" customWidth="1"/>
    <col min="1808" max="1808" width="11.33203125" style="205" customWidth="1"/>
    <col min="1809" max="1811" width="13.6640625" style="205" customWidth="1"/>
    <col min="1812" max="1812" width="11.33203125" style="205" customWidth="1"/>
    <col min="1813" max="1813" width="18.33203125" style="205" customWidth="1"/>
    <col min="1814" max="1814" width="18.6640625" style="205" customWidth="1"/>
    <col min="1815" max="1815" width="28" style="205" customWidth="1"/>
    <col min="1816" max="1816" width="13.6640625" style="205" customWidth="1"/>
    <col min="1817" max="2048" width="8.6640625" style="205"/>
    <col min="2049" max="2049" width="4.33203125" style="205" customWidth="1"/>
    <col min="2050" max="2050" width="6.44140625" style="205" customWidth="1"/>
    <col min="2051" max="2051" width="28.44140625" style="205" customWidth="1"/>
    <col min="2052" max="2052" width="14.44140625" style="205" customWidth="1"/>
    <col min="2053" max="2053" width="13.6640625" style="205" customWidth="1"/>
    <col min="2054" max="2054" width="19.5546875" style="205" customWidth="1"/>
    <col min="2055" max="2055" width="17.33203125" style="205" customWidth="1"/>
    <col min="2056" max="2058" width="19" style="205" customWidth="1"/>
    <col min="2059" max="2059" width="11.6640625" style="205" customWidth="1"/>
    <col min="2060" max="2060" width="23.5546875" style="205" customWidth="1"/>
    <col min="2061" max="2061" width="19" style="205" customWidth="1"/>
    <col min="2062" max="2062" width="13.33203125" style="205" customWidth="1"/>
    <col min="2063" max="2063" width="10.6640625" style="205" customWidth="1"/>
    <col min="2064" max="2064" width="11.33203125" style="205" customWidth="1"/>
    <col min="2065" max="2067" width="13.6640625" style="205" customWidth="1"/>
    <col min="2068" max="2068" width="11.33203125" style="205" customWidth="1"/>
    <col min="2069" max="2069" width="18.33203125" style="205" customWidth="1"/>
    <col min="2070" max="2070" width="18.6640625" style="205" customWidth="1"/>
    <col min="2071" max="2071" width="28" style="205" customWidth="1"/>
    <col min="2072" max="2072" width="13.6640625" style="205" customWidth="1"/>
    <col min="2073" max="2304" width="8.6640625" style="205"/>
    <col min="2305" max="2305" width="4.33203125" style="205" customWidth="1"/>
    <col min="2306" max="2306" width="6.44140625" style="205" customWidth="1"/>
    <col min="2307" max="2307" width="28.44140625" style="205" customWidth="1"/>
    <col min="2308" max="2308" width="14.44140625" style="205" customWidth="1"/>
    <col min="2309" max="2309" width="13.6640625" style="205" customWidth="1"/>
    <col min="2310" max="2310" width="19.5546875" style="205" customWidth="1"/>
    <col min="2311" max="2311" width="17.33203125" style="205" customWidth="1"/>
    <col min="2312" max="2314" width="19" style="205" customWidth="1"/>
    <col min="2315" max="2315" width="11.6640625" style="205" customWidth="1"/>
    <col min="2316" max="2316" width="23.5546875" style="205" customWidth="1"/>
    <col min="2317" max="2317" width="19" style="205" customWidth="1"/>
    <col min="2318" max="2318" width="13.33203125" style="205" customWidth="1"/>
    <col min="2319" max="2319" width="10.6640625" style="205" customWidth="1"/>
    <col min="2320" max="2320" width="11.33203125" style="205" customWidth="1"/>
    <col min="2321" max="2323" width="13.6640625" style="205" customWidth="1"/>
    <col min="2324" max="2324" width="11.33203125" style="205" customWidth="1"/>
    <col min="2325" max="2325" width="18.33203125" style="205" customWidth="1"/>
    <col min="2326" max="2326" width="18.6640625" style="205" customWidth="1"/>
    <col min="2327" max="2327" width="28" style="205" customWidth="1"/>
    <col min="2328" max="2328" width="13.6640625" style="205" customWidth="1"/>
    <col min="2329" max="2560" width="8.6640625" style="205"/>
    <col min="2561" max="2561" width="4.33203125" style="205" customWidth="1"/>
    <col min="2562" max="2562" width="6.44140625" style="205" customWidth="1"/>
    <col min="2563" max="2563" width="28.44140625" style="205" customWidth="1"/>
    <col min="2564" max="2564" width="14.44140625" style="205" customWidth="1"/>
    <col min="2565" max="2565" width="13.6640625" style="205" customWidth="1"/>
    <col min="2566" max="2566" width="19.5546875" style="205" customWidth="1"/>
    <col min="2567" max="2567" width="17.33203125" style="205" customWidth="1"/>
    <col min="2568" max="2570" width="19" style="205" customWidth="1"/>
    <col min="2571" max="2571" width="11.6640625" style="205" customWidth="1"/>
    <col min="2572" max="2572" width="23.5546875" style="205" customWidth="1"/>
    <col min="2573" max="2573" width="19" style="205" customWidth="1"/>
    <col min="2574" max="2574" width="13.33203125" style="205" customWidth="1"/>
    <col min="2575" max="2575" width="10.6640625" style="205" customWidth="1"/>
    <col min="2576" max="2576" width="11.33203125" style="205" customWidth="1"/>
    <col min="2577" max="2579" width="13.6640625" style="205" customWidth="1"/>
    <col min="2580" max="2580" width="11.33203125" style="205" customWidth="1"/>
    <col min="2581" max="2581" width="18.33203125" style="205" customWidth="1"/>
    <col min="2582" max="2582" width="18.6640625" style="205" customWidth="1"/>
    <col min="2583" max="2583" width="28" style="205" customWidth="1"/>
    <col min="2584" max="2584" width="13.6640625" style="205" customWidth="1"/>
    <col min="2585" max="2816" width="8.6640625" style="205"/>
    <col min="2817" max="2817" width="4.33203125" style="205" customWidth="1"/>
    <col min="2818" max="2818" width="6.44140625" style="205" customWidth="1"/>
    <col min="2819" max="2819" width="28.44140625" style="205" customWidth="1"/>
    <col min="2820" max="2820" width="14.44140625" style="205" customWidth="1"/>
    <col min="2821" max="2821" width="13.6640625" style="205" customWidth="1"/>
    <col min="2822" max="2822" width="19.5546875" style="205" customWidth="1"/>
    <col min="2823" max="2823" width="17.33203125" style="205" customWidth="1"/>
    <col min="2824" max="2826" width="19" style="205" customWidth="1"/>
    <col min="2827" max="2827" width="11.6640625" style="205" customWidth="1"/>
    <col min="2828" max="2828" width="23.5546875" style="205" customWidth="1"/>
    <col min="2829" max="2829" width="19" style="205" customWidth="1"/>
    <col min="2830" max="2830" width="13.33203125" style="205" customWidth="1"/>
    <col min="2831" max="2831" width="10.6640625" style="205" customWidth="1"/>
    <col min="2832" max="2832" width="11.33203125" style="205" customWidth="1"/>
    <col min="2833" max="2835" width="13.6640625" style="205" customWidth="1"/>
    <col min="2836" max="2836" width="11.33203125" style="205" customWidth="1"/>
    <col min="2837" max="2837" width="18.33203125" style="205" customWidth="1"/>
    <col min="2838" max="2838" width="18.6640625" style="205" customWidth="1"/>
    <col min="2839" max="2839" width="28" style="205" customWidth="1"/>
    <col min="2840" max="2840" width="13.6640625" style="205" customWidth="1"/>
    <col min="2841" max="3072" width="8.6640625" style="205"/>
    <col min="3073" max="3073" width="4.33203125" style="205" customWidth="1"/>
    <col min="3074" max="3074" width="6.44140625" style="205" customWidth="1"/>
    <col min="3075" max="3075" width="28.44140625" style="205" customWidth="1"/>
    <col min="3076" max="3076" width="14.44140625" style="205" customWidth="1"/>
    <col min="3077" max="3077" width="13.6640625" style="205" customWidth="1"/>
    <col min="3078" max="3078" width="19.5546875" style="205" customWidth="1"/>
    <col min="3079" max="3079" width="17.33203125" style="205" customWidth="1"/>
    <col min="3080" max="3082" width="19" style="205" customWidth="1"/>
    <col min="3083" max="3083" width="11.6640625" style="205" customWidth="1"/>
    <col min="3084" max="3084" width="23.5546875" style="205" customWidth="1"/>
    <col min="3085" max="3085" width="19" style="205" customWidth="1"/>
    <col min="3086" max="3086" width="13.33203125" style="205" customWidth="1"/>
    <col min="3087" max="3087" width="10.6640625" style="205" customWidth="1"/>
    <col min="3088" max="3088" width="11.33203125" style="205" customWidth="1"/>
    <col min="3089" max="3091" width="13.6640625" style="205" customWidth="1"/>
    <col min="3092" max="3092" width="11.33203125" style="205" customWidth="1"/>
    <col min="3093" max="3093" width="18.33203125" style="205" customWidth="1"/>
    <col min="3094" max="3094" width="18.6640625" style="205" customWidth="1"/>
    <col min="3095" max="3095" width="28" style="205" customWidth="1"/>
    <col min="3096" max="3096" width="13.6640625" style="205" customWidth="1"/>
    <col min="3097" max="3328" width="8.6640625" style="205"/>
    <col min="3329" max="3329" width="4.33203125" style="205" customWidth="1"/>
    <col min="3330" max="3330" width="6.44140625" style="205" customWidth="1"/>
    <col min="3331" max="3331" width="28.44140625" style="205" customWidth="1"/>
    <col min="3332" max="3332" width="14.44140625" style="205" customWidth="1"/>
    <col min="3333" max="3333" width="13.6640625" style="205" customWidth="1"/>
    <col min="3334" max="3334" width="19.5546875" style="205" customWidth="1"/>
    <col min="3335" max="3335" width="17.33203125" style="205" customWidth="1"/>
    <col min="3336" max="3338" width="19" style="205" customWidth="1"/>
    <col min="3339" max="3339" width="11.6640625" style="205" customWidth="1"/>
    <col min="3340" max="3340" width="23.5546875" style="205" customWidth="1"/>
    <col min="3341" max="3341" width="19" style="205" customWidth="1"/>
    <col min="3342" max="3342" width="13.33203125" style="205" customWidth="1"/>
    <col min="3343" max="3343" width="10.6640625" style="205" customWidth="1"/>
    <col min="3344" max="3344" width="11.33203125" style="205" customWidth="1"/>
    <col min="3345" max="3347" width="13.6640625" style="205" customWidth="1"/>
    <col min="3348" max="3348" width="11.33203125" style="205" customWidth="1"/>
    <col min="3349" max="3349" width="18.33203125" style="205" customWidth="1"/>
    <col min="3350" max="3350" width="18.6640625" style="205" customWidth="1"/>
    <col min="3351" max="3351" width="28" style="205" customWidth="1"/>
    <col min="3352" max="3352" width="13.6640625" style="205" customWidth="1"/>
    <col min="3353" max="3584" width="8.6640625" style="205"/>
    <col min="3585" max="3585" width="4.33203125" style="205" customWidth="1"/>
    <col min="3586" max="3586" width="6.44140625" style="205" customWidth="1"/>
    <col min="3587" max="3587" width="28.44140625" style="205" customWidth="1"/>
    <col min="3588" max="3588" width="14.44140625" style="205" customWidth="1"/>
    <col min="3589" max="3589" width="13.6640625" style="205" customWidth="1"/>
    <col min="3590" max="3590" width="19.5546875" style="205" customWidth="1"/>
    <col min="3591" max="3591" width="17.33203125" style="205" customWidth="1"/>
    <col min="3592" max="3594" width="19" style="205" customWidth="1"/>
    <col min="3595" max="3595" width="11.6640625" style="205" customWidth="1"/>
    <col min="3596" max="3596" width="23.5546875" style="205" customWidth="1"/>
    <col min="3597" max="3597" width="19" style="205" customWidth="1"/>
    <col min="3598" max="3598" width="13.33203125" style="205" customWidth="1"/>
    <col min="3599" max="3599" width="10.6640625" style="205" customWidth="1"/>
    <col min="3600" max="3600" width="11.33203125" style="205" customWidth="1"/>
    <col min="3601" max="3603" width="13.6640625" style="205" customWidth="1"/>
    <col min="3604" max="3604" width="11.33203125" style="205" customWidth="1"/>
    <col min="3605" max="3605" width="18.33203125" style="205" customWidth="1"/>
    <col min="3606" max="3606" width="18.6640625" style="205" customWidth="1"/>
    <col min="3607" max="3607" width="28" style="205" customWidth="1"/>
    <col min="3608" max="3608" width="13.6640625" style="205" customWidth="1"/>
    <col min="3609" max="3840" width="8.6640625" style="205"/>
    <col min="3841" max="3841" width="4.33203125" style="205" customWidth="1"/>
    <col min="3842" max="3842" width="6.44140625" style="205" customWidth="1"/>
    <col min="3843" max="3843" width="28.44140625" style="205" customWidth="1"/>
    <col min="3844" max="3844" width="14.44140625" style="205" customWidth="1"/>
    <col min="3845" max="3845" width="13.6640625" style="205" customWidth="1"/>
    <col min="3846" max="3846" width="19.5546875" style="205" customWidth="1"/>
    <col min="3847" max="3847" width="17.33203125" style="205" customWidth="1"/>
    <col min="3848" max="3850" width="19" style="205" customWidth="1"/>
    <col min="3851" max="3851" width="11.6640625" style="205" customWidth="1"/>
    <col min="3852" max="3852" width="23.5546875" style="205" customWidth="1"/>
    <col min="3853" max="3853" width="19" style="205" customWidth="1"/>
    <col min="3854" max="3854" width="13.33203125" style="205" customWidth="1"/>
    <col min="3855" max="3855" width="10.6640625" style="205" customWidth="1"/>
    <col min="3856" max="3856" width="11.33203125" style="205" customWidth="1"/>
    <col min="3857" max="3859" width="13.6640625" style="205" customWidth="1"/>
    <col min="3860" max="3860" width="11.33203125" style="205" customWidth="1"/>
    <col min="3861" max="3861" width="18.33203125" style="205" customWidth="1"/>
    <col min="3862" max="3862" width="18.6640625" style="205" customWidth="1"/>
    <col min="3863" max="3863" width="28" style="205" customWidth="1"/>
    <col min="3864" max="3864" width="13.6640625" style="205" customWidth="1"/>
    <col min="3865" max="4096" width="8.6640625" style="205"/>
    <col min="4097" max="4097" width="4.33203125" style="205" customWidth="1"/>
    <col min="4098" max="4098" width="6.44140625" style="205" customWidth="1"/>
    <col min="4099" max="4099" width="28.44140625" style="205" customWidth="1"/>
    <col min="4100" max="4100" width="14.44140625" style="205" customWidth="1"/>
    <col min="4101" max="4101" width="13.6640625" style="205" customWidth="1"/>
    <col min="4102" max="4102" width="19.5546875" style="205" customWidth="1"/>
    <col min="4103" max="4103" width="17.33203125" style="205" customWidth="1"/>
    <col min="4104" max="4106" width="19" style="205" customWidth="1"/>
    <col min="4107" max="4107" width="11.6640625" style="205" customWidth="1"/>
    <col min="4108" max="4108" width="23.5546875" style="205" customWidth="1"/>
    <col min="4109" max="4109" width="19" style="205" customWidth="1"/>
    <col min="4110" max="4110" width="13.33203125" style="205" customWidth="1"/>
    <col min="4111" max="4111" width="10.6640625" style="205" customWidth="1"/>
    <col min="4112" max="4112" width="11.33203125" style="205" customWidth="1"/>
    <col min="4113" max="4115" width="13.6640625" style="205" customWidth="1"/>
    <col min="4116" max="4116" width="11.33203125" style="205" customWidth="1"/>
    <col min="4117" max="4117" width="18.33203125" style="205" customWidth="1"/>
    <col min="4118" max="4118" width="18.6640625" style="205" customWidth="1"/>
    <col min="4119" max="4119" width="28" style="205" customWidth="1"/>
    <col min="4120" max="4120" width="13.6640625" style="205" customWidth="1"/>
    <col min="4121" max="4352" width="8.6640625" style="205"/>
    <col min="4353" max="4353" width="4.33203125" style="205" customWidth="1"/>
    <col min="4354" max="4354" width="6.44140625" style="205" customWidth="1"/>
    <col min="4355" max="4355" width="28.44140625" style="205" customWidth="1"/>
    <col min="4356" max="4356" width="14.44140625" style="205" customWidth="1"/>
    <col min="4357" max="4357" width="13.6640625" style="205" customWidth="1"/>
    <col min="4358" max="4358" width="19.5546875" style="205" customWidth="1"/>
    <col min="4359" max="4359" width="17.33203125" style="205" customWidth="1"/>
    <col min="4360" max="4362" width="19" style="205" customWidth="1"/>
    <col min="4363" max="4363" width="11.6640625" style="205" customWidth="1"/>
    <col min="4364" max="4364" width="23.5546875" style="205" customWidth="1"/>
    <col min="4365" max="4365" width="19" style="205" customWidth="1"/>
    <col min="4366" max="4366" width="13.33203125" style="205" customWidth="1"/>
    <col min="4367" max="4367" width="10.6640625" style="205" customWidth="1"/>
    <col min="4368" max="4368" width="11.33203125" style="205" customWidth="1"/>
    <col min="4369" max="4371" width="13.6640625" style="205" customWidth="1"/>
    <col min="4372" max="4372" width="11.33203125" style="205" customWidth="1"/>
    <col min="4373" max="4373" width="18.33203125" style="205" customWidth="1"/>
    <col min="4374" max="4374" width="18.6640625" style="205" customWidth="1"/>
    <col min="4375" max="4375" width="28" style="205" customWidth="1"/>
    <col min="4376" max="4376" width="13.6640625" style="205" customWidth="1"/>
    <col min="4377" max="4608" width="8.6640625" style="205"/>
    <col min="4609" max="4609" width="4.33203125" style="205" customWidth="1"/>
    <col min="4610" max="4610" width="6.44140625" style="205" customWidth="1"/>
    <col min="4611" max="4611" width="28.44140625" style="205" customWidth="1"/>
    <col min="4612" max="4612" width="14.44140625" style="205" customWidth="1"/>
    <col min="4613" max="4613" width="13.6640625" style="205" customWidth="1"/>
    <col min="4614" max="4614" width="19.5546875" style="205" customWidth="1"/>
    <col min="4615" max="4615" width="17.33203125" style="205" customWidth="1"/>
    <col min="4616" max="4618" width="19" style="205" customWidth="1"/>
    <col min="4619" max="4619" width="11.6640625" style="205" customWidth="1"/>
    <col min="4620" max="4620" width="23.5546875" style="205" customWidth="1"/>
    <col min="4621" max="4621" width="19" style="205" customWidth="1"/>
    <col min="4622" max="4622" width="13.33203125" style="205" customWidth="1"/>
    <col min="4623" max="4623" width="10.6640625" style="205" customWidth="1"/>
    <col min="4624" max="4624" width="11.33203125" style="205" customWidth="1"/>
    <col min="4625" max="4627" width="13.6640625" style="205" customWidth="1"/>
    <col min="4628" max="4628" width="11.33203125" style="205" customWidth="1"/>
    <col min="4629" max="4629" width="18.33203125" style="205" customWidth="1"/>
    <col min="4630" max="4630" width="18.6640625" style="205" customWidth="1"/>
    <col min="4631" max="4631" width="28" style="205" customWidth="1"/>
    <col min="4632" max="4632" width="13.6640625" style="205" customWidth="1"/>
    <col min="4633" max="4864" width="8.6640625" style="205"/>
    <col min="4865" max="4865" width="4.33203125" style="205" customWidth="1"/>
    <col min="4866" max="4866" width="6.44140625" style="205" customWidth="1"/>
    <col min="4867" max="4867" width="28.44140625" style="205" customWidth="1"/>
    <col min="4868" max="4868" width="14.44140625" style="205" customWidth="1"/>
    <col min="4869" max="4869" width="13.6640625" style="205" customWidth="1"/>
    <col min="4870" max="4870" width="19.5546875" style="205" customWidth="1"/>
    <col min="4871" max="4871" width="17.33203125" style="205" customWidth="1"/>
    <col min="4872" max="4874" width="19" style="205" customWidth="1"/>
    <col min="4875" max="4875" width="11.6640625" style="205" customWidth="1"/>
    <col min="4876" max="4876" width="23.5546875" style="205" customWidth="1"/>
    <col min="4877" max="4877" width="19" style="205" customWidth="1"/>
    <col min="4878" max="4878" width="13.33203125" style="205" customWidth="1"/>
    <col min="4879" max="4879" width="10.6640625" style="205" customWidth="1"/>
    <col min="4880" max="4880" width="11.33203125" style="205" customWidth="1"/>
    <col min="4881" max="4883" width="13.6640625" style="205" customWidth="1"/>
    <col min="4884" max="4884" width="11.33203125" style="205" customWidth="1"/>
    <col min="4885" max="4885" width="18.33203125" style="205" customWidth="1"/>
    <col min="4886" max="4886" width="18.6640625" style="205" customWidth="1"/>
    <col min="4887" max="4887" width="28" style="205" customWidth="1"/>
    <col min="4888" max="4888" width="13.6640625" style="205" customWidth="1"/>
    <col min="4889" max="5120" width="8.6640625" style="205"/>
    <col min="5121" max="5121" width="4.33203125" style="205" customWidth="1"/>
    <col min="5122" max="5122" width="6.44140625" style="205" customWidth="1"/>
    <col min="5123" max="5123" width="28.44140625" style="205" customWidth="1"/>
    <col min="5124" max="5124" width="14.44140625" style="205" customWidth="1"/>
    <col min="5125" max="5125" width="13.6640625" style="205" customWidth="1"/>
    <col min="5126" max="5126" width="19.5546875" style="205" customWidth="1"/>
    <col min="5127" max="5127" width="17.33203125" style="205" customWidth="1"/>
    <col min="5128" max="5130" width="19" style="205" customWidth="1"/>
    <col min="5131" max="5131" width="11.6640625" style="205" customWidth="1"/>
    <col min="5132" max="5132" width="23.5546875" style="205" customWidth="1"/>
    <col min="5133" max="5133" width="19" style="205" customWidth="1"/>
    <col min="5134" max="5134" width="13.33203125" style="205" customWidth="1"/>
    <col min="5135" max="5135" width="10.6640625" style="205" customWidth="1"/>
    <col min="5136" max="5136" width="11.33203125" style="205" customWidth="1"/>
    <col min="5137" max="5139" width="13.6640625" style="205" customWidth="1"/>
    <col min="5140" max="5140" width="11.33203125" style="205" customWidth="1"/>
    <col min="5141" max="5141" width="18.33203125" style="205" customWidth="1"/>
    <col min="5142" max="5142" width="18.6640625" style="205" customWidth="1"/>
    <col min="5143" max="5143" width="28" style="205" customWidth="1"/>
    <col min="5144" max="5144" width="13.6640625" style="205" customWidth="1"/>
    <col min="5145" max="5376" width="8.6640625" style="205"/>
    <col min="5377" max="5377" width="4.33203125" style="205" customWidth="1"/>
    <col min="5378" max="5378" width="6.44140625" style="205" customWidth="1"/>
    <col min="5379" max="5379" width="28.44140625" style="205" customWidth="1"/>
    <col min="5380" max="5380" width="14.44140625" style="205" customWidth="1"/>
    <col min="5381" max="5381" width="13.6640625" style="205" customWidth="1"/>
    <col min="5382" max="5382" width="19.5546875" style="205" customWidth="1"/>
    <col min="5383" max="5383" width="17.33203125" style="205" customWidth="1"/>
    <col min="5384" max="5386" width="19" style="205" customWidth="1"/>
    <col min="5387" max="5387" width="11.6640625" style="205" customWidth="1"/>
    <col min="5388" max="5388" width="23.5546875" style="205" customWidth="1"/>
    <col min="5389" max="5389" width="19" style="205" customWidth="1"/>
    <col min="5390" max="5390" width="13.33203125" style="205" customWidth="1"/>
    <col min="5391" max="5391" width="10.6640625" style="205" customWidth="1"/>
    <col min="5392" max="5392" width="11.33203125" style="205" customWidth="1"/>
    <col min="5393" max="5395" width="13.6640625" style="205" customWidth="1"/>
    <col min="5396" max="5396" width="11.33203125" style="205" customWidth="1"/>
    <col min="5397" max="5397" width="18.33203125" style="205" customWidth="1"/>
    <col min="5398" max="5398" width="18.6640625" style="205" customWidth="1"/>
    <col min="5399" max="5399" width="28" style="205" customWidth="1"/>
    <col min="5400" max="5400" width="13.6640625" style="205" customWidth="1"/>
    <col min="5401" max="5632" width="8.6640625" style="205"/>
    <col min="5633" max="5633" width="4.33203125" style="205" customWidth="1"/>
    <col min="5634" max="5634" width="6.44140625" style="205" customWidth="1"/>
    <col min="5635" max="5635" width="28.44140625" style="205" customWidth="1"/>
    <col min="5636" max="5636" width="14.44140625" style="205" customWidth="1"/>
    <col min="5637" max="5637" width="13.6640625" style="205" customWidth="1"/>
    <col min="5638" max="5638" width="19.5546875" style="205" customWidth="1"/>
    <col min="5639" max="5639" width="17.33203125" style="205" customWidth="1"/>
    <col min="5640" max="5642" width="19" style="205" customWidth="1"/>
    <col min="5643" max="5643" width="11.6640625" style="205" customWidth="1"/>
    <col min="5644" max="5644" width="23.5546875" style="205" customWidth="1"/>
    <col min="5645" max="5645" width="19" style="205" customWidth="1"/>
    <col min="5646" max="5646" width="13.33203125" style="205" customWidth="1"/>
    <col min="5647" max="5647" width="10.6640625" style="205" customWidth="1"/>
    <col min="5648" max="5648" width="11.33203125" style="205" customWidth="1"/>
    <col min="5649" max="5651" width="13.6640625" style="205" customWidth="1"/>
    <col min="5652" max="5652" width="11.33203125" style="205" customWidth="1"/>
    <col min="5653" max="5653" width="18.33203125" style="205" customWidth="1"/>
    <col min="5654" max="5654" width="18.6640625" style="205" customWidth="1"/>
    <col min="5655" max="5655" width="28" style="205" customWidth="1"/>
    <col min="5656" max="5656" width="13.6640625" style="205" customWidth="1"/>
    <col min="5657" max="5888" width="8.6640625" style="205"/>
    <col min="5889" max="5889" width="4.33203125" style="205" customWidth="1"/>
    <col min="5890" max="5890" width="6.44140625" style="205" customWidth="1"/>
    <col min="5891" max="5891" width="28.44140625" style="205" customWidth="1"/>
    <col min="5892" max="5892" width="14.44140625" style="205" customWidth="1"/>
    <col min="5893" max="5893" width="13.6640625" style="205" customWidth="1"/>
    <col min="5894" max="5894" width="19.5546875" style="205" customWidth="1"/>
    <col min="5895" max="5895" width="17.33203125" style="205" customWidth="1"/>
    <col min="5896" max="5898" width="19" style="205" customWidth="1"/>
    <col min="5899" max="5899" width="11.6640625" style="205" customWidth="1"/>
    <col min="5900" max="5900" width="23.5546875" style="205" customWidth="1"/>
    <col min="5901" max="5901" width="19" style="205" customWidth="1"/>
    <col min="5902" max="5902" width="13.33203125" style="205" customWidth="1"/>
    <col min="5903" max="5903" width="10.6640625" style="205" customWidth="1"/>
    <col min="5904" max="5904" width="11.33203125" style="205" customWidth="1"/>
    <col min="5905" max="5907" width="13.6640625" style="205" customWidth="1"/>
    <col min="5908" max="5908" width="11.33203125" style="205" customWidth="1"/>
    <col min="5909" max="5909" width="18.33203125" style="205" customWidth="1"/>
    <col min="5910" max="5910" width="18.6640625" style="205" customWidth="1"/>
    <col min="5911" max="5911" width="28" style="205" customWidth="1"/>
    <col min="5912" max="5912" width="13.6640625" style="205" customWidth="1"/>
    <col min="5913" max="6144" width="8.6640625" style="205"/>
    <col min="6145" max="6145" width="4.33203125" style="205" customWidth="1"/>
    <col min="6146" max="6146" width="6.44140625" style="205" customWidth="1"/>
    <col min="6147" max="6147" width="28.44140625" style="205" customWidth="1"/>
    <col min="6148" max="6148" width="14.44140625" style="205" customWidth="1"/>
    <col min="6149" max="6149" width="13.6640625" style="205" customWidth="1"/>
    <col min="6150" max="6150" width="19.5546875" style="205" customWidth="1"/>
    <col min="6151" max="6151" width="17.33203125" style="205" customWidth="1"/>
    <col min="6152" max="6154" width="19" style="205" customWidth="1"/>
    <col min="6155" max="6155" width="11.6640625" style="205" customWidth="1"/>
    <col min="6156" max="6156" width="23.5546875" style="205" customWidth="1"/>
    <col min="6157" max="6157" width="19" style="205" customWidth="1"/>
    <col min="6158" max="6158" width="13.33203125" style="205" customWidth="1"/>
    <col min="6159" max="6159" width="10.6640625" style="205" customWidth="1"/>
    <col min="6160" max="6160" width="11.33203125" style="205" customWidth="1"/>
    <col min="6161" max="6163" width="13.6640625" style="205" customWidth="1"/>
    <col min="6164" max="6164" width="11.33203125" style="205" customWidth="1"/>
    <col min="6165" max="6165" width="18.33203125" style="205" customWidth="1"/>
    <col min="6166" max="6166" width="18.6640625" style="205" customWidth="1"/>
    <col min="6167" max="6167" width="28" style="205" customWidth="1"/>
    <col min="6168" max="6168" width="13.6640625" style="205" customWidth="1"/>
    <col min="6169" max="6400" width="8.6640625" style="205"/>
    <col min="6401" max="6401" width="4.33203125" style="205" customWidth="1"/>
    <col min="6402" max="6402" width="6.44140625" style="205" customWidth="1"/>
    <col min="6403" max="6403" width="28.44140625" style="205" customWidth="1"/>
    <col min="6404" max="6404" width="14.44140625" style="205" customWidth="1"/>
    <col min="6405" max="6405" width="13.6640625" style="205" customWidth="1"/>
    <col min="6406" max="6406" width="19.5546875" style="205" customWidth="1"/>
    <col min="6407" max="6407" width="17.33203125" style="205" customWidth="1"/>
    <col min="6408" max="6410" width="19" style="205" customWidth="1"/>
    <col min="6411" max="6411" width="11.6640625" style="205" customWidth="1"/>
    <col min="6412" max="6412" width="23.5546875" style="205" customWidth="1"/>
    <col min="6413" max="6413" width="19" style="205" customWidth="1"/>
    <col min="6414" max="6414" width="13.33203125" style="205" customWidth="1"/>
    <col min="6415" max="6415" width="10.6640625" style="205" customWidth="1"/>
    <col min="6416" max="6416" width="11.33203125" style="205" customWidth="1"/>
    <col min="6417" max="6419" width="13.6640625" style="205" customWidth="1"/>
    <col min="6420" max="6420" width="11.33203125" style="205" customWidth="1"/>
    <col min="6421" max="6421" width="18.33203125" style="205" customWidth="1"/>
    <col min="6422" max="6422" width="18.6640625" style="205" customWidth="1"/>
    <col min="6423" max="6423" width="28" style="205" customWidth="1"/>
    <col min="6424" max="6424" width="13.6640625" style="205" customWidth="1"/>
    <col min="6425" max="6656" width="8.6640625" style="205"/>
    <col min="6657" max="6657" width="4.33203125" style="205" customWidth="1"/>
    <col min="6658" max="6658" width="6.44140625" style="205" customWidth="1"/>
    <col min="6659" max="6659" width="28.44140625" style="205" customWidth="1"/>
    <col min="6660" max="6660" width="14.44140625" style="205" customWidth="1"/>
    <col min="6661" max="6661" width="13.6640625" style="205" customWidth="1"/>
    <col min="6662" max="6662" width="19.5546875" style="205" customWidth="1"/>
    <col min="6663" max="6663" width="17.33203125" style="205" customWidth="1"/>
    <col min="6664" max="6666" width="19" style="205" customWidth="1"/>
    <col min="6667" max="6667" width="11.6640625" style="205" customWidth="1"/>
    <col min="6668" max="6668" width="23.5546875" style="205" customWidth="1"/>
    <col min="6669" max="6669" width="19" style="205" customWidth="1"/>
    <col min="6670" max="6670" width="13.33203125" style="205" customWidth="1"/>
    <col min="6671" max="6671" width="10.6640625" style="205" customWidth="1"/>
    <col min="6672" max="6672" width="11.33203125" style="205" customWidth="1"/>
    <col min="6673" max="6675" width="13.6640625" style="205" customWidth="1"/>
    <col min="6676" max="6676" width="11.33203125" style="205" customWidth="1"/>
    <col min="6677" max="6677" width="18.33203125" style="205" customWidth="1"/>
    <col min="6678" max="6678" width="18.6640625" style="205" customWidth="1"/>
    <col min="6679" max="6679" width="28" style="205" customWidth="1"/>
    <col min="6680" max="6680" width="13.6640625" style="205" customWidth="1"/>
    <col min="6681" max="6912" width="8.6640625" style="205"/>
    <col min="6913" max="6913" width="4.33203125" style="205" customWidth="1"/>
    <col min="6914" max="6914" width="6.44140625" style="205" customWidth="1"/>
    <col min="6915" max="6915" width="28.44140625" style="205" customWidth="1"/>
    <col min="6916" max="6916" width="14.44140625" style="205" customWidth="1"/>
    <col min="6917" max="6917" width="13.6640625" style="205" customWidth="1"/>
    <col min="6918" max="6918" width="19.5546875" style="205" customWidth="1"/>
    <col min="6919" max="6919" width="17.33203125" style="205" customWidth="1"/>
    <col min="6920" max="6922" width="19" style="205" customWidth="1"/>
    <col min="6923" max="6923" width="11.6640625" style="205" customWidth="1"/>
    <col min="6924" max="6924" width="23.5546875" style="205" customWidth="1"/>
    <col min="6925" max="6925" width="19" style="205" customWidth="1"/>
    <col min="6926" max="6926" width="13.33203125" style="205" customWidth="1"/>
    <col min="6927" max="6927" width="10.6640625" style="205" customWidth="1"/>
    <col min="6928" max="6928" width="11.33203125" style="205" customWidth="1"/>
    <col min="6929" max="6931" width="13.6640625" style="205" customWidth="1"/>
    <col min="6932" max="6932" width="11.33203125" style="205" customWidth="1"/>
    <col min="6933" max="6933" width="18.33203125" style="205" customWidth="1"/>
    <col min="6934" max="6934" width="18.6640625" style="205" customWidth="1"/>
    <col min="6935" max="6935" width="28" style="205" customWidth="1"/>
    <col min="6936" max="6936" width="13.6640625" style="205" customWidth="1"/>
    <col min="6937" max="7168" width="8.6640625" style="205"/>
    <col min="7169" max="7169" width="4.33203125" style="205" customWidth="1"/>
    <col min="7170" max="7170" width="6.44140625" style="205" customWidth="1"/>
    <col min="7171" max="7171" width="28.44140625" style="205" customWidth="1"/>
    <col min="7172" max="7172" width="14.44140625" style="205" customWidth="1"/>
    <col min="7173" max="7173" width="13.6640625" style="205" customWidth="1"/>
    <col min="7174" max="7174" width="19.5546875" style="205" customWidth="1"/>
    <col min="7175" max="7175" width="17.33203125" style="205" customWidth="1"/>
    <col min="7176" max="7178" width="19" style="205" customWidth="1"/>
    <col min="7179" max="7179" width="11.6640625" style="205" customWidth="1"/>
    <col min="7180" max="7180" width="23.5546875" style="205" customWidth="1"/>
    <col min="7181" max="7181" width="19" style="205" customWidth="1"/>
    <col min="7182" max="7182" width="13.33203125" style="205" customWidth="1"/>
    <col min="7183" max="7183" width="10.6640625" style="205" customWidth="1"/>
    <col min="7184" max="7184" width="11.33203125" style="205" customWidth="1"/>
    <col min="7185" max="7187" width="13.6640625" style="205" customWidth="1"/>
    <col min="7188" max="7188" width="11.33203125" style="205" customWidth="1"/>
    <col min="7189" max="7189" width="18.33203125" style="205" customWidth="1"/>
    <col min="7190" max="7190" width="18.6640625" style="205" customWidth="1"/>
    <col min="7191" max="7191" width="28" style="205" customWidth="1"/>
    <col min="7192" max="7192" width="13.6640625" style="205" customWidth="1"/>
    <col min="7193" max="7424" width="8.6640625" style="205"/>
    <col min="7425" max="7425" width="4.33203125" style="205" customWidth="1"/>
    <col min="7426" max="7426" width="6.44140625" style="205" customWidth="1"/>
    <col min="7427" max="7427" width="28.44140625" style="205" customWidth="1"/>
    <col min="7428" max="7428" width="14.44140625" style="205" customWidth="1"/>
    <col min="7429" max="7429" width="13.6640625" style="205" customWidth="1"/>
    <col min="7430" max="7430" width="19.5546875" style="205" customWidth="1"/>
    <col min="7431" max="7431" width="17.33203125" style="205" customWidth="1"/>
    <col min="7432" max="7434" width="19" style="205" customWidth="1"/>
    <col min="7435" max="7435" width="11.6640625" style="205" customWidth="1"/>
    <col min="7436" max="7436" width="23.5546875" style="205" customWidth="1"/>
    <col min="7437" max="7437" width="19" style="205" customWidth="1"/>
    <col min="7438" max="7438" width="13.33203125" style="205" customWidth="1"/>
    <col min="7439" max="7439" width="10.6640625" style="205" customWidth="1"/>
    <col min="7440" max="7440" width="11.33203125" style="205" customWidth="1"/>
    <col min="7441" max="7443" width="13.6640625" style="205" customWidth="1"/>
    <col min="7444" max="7444" width="11.33203125" style="205" customWidth="1"/>
    <col min="7445" max="7445" width="18.33203125" style="205" customWidth="1"/>
    <col min="7446" max="7446" width="18.6640625" style="205" customWidth="1"/>
    <col min="7447" max="7447" width="28" style="205" customWidth="1"/>
    <col min="7448" max="7448" width="13.6640625" style="205" customWidth="1"/>
    <col min="7449" max="7680" width="8.6640625" style="205"/>
    <col min="7681" max="7681" width="4.33203125" style="205" customWidth="1"/>
    <col min="7682" max="7682" width="6.44140625" style="205" customWidth="1"/>
    <col min="7683" max="7683" width="28.44140625" style="205" customWidth="1"/>
    <col min="7684" max="7684" width="14.44140625" style="205" customWidth="1"/>
    <col min="7685" max="7685" width="13.6640625" style="205" customWidth="1"/>
    <col min="7686" max="7686" width="19.5546875" style="205" customWidth="1"/>
    <col min="7687" max="7687" width="17.33203125" style="205" customWidth="1"/>
    <col min="7688" max="7690" width="19" style="205" customWidth="1"/>
    <col min="7691" max="7691" width="11.6640625" style="205" customWidth="1"/>
    <col min="7692" max="7692" width="23.5546875" style="205" customWidth="1"/>
    <col min="7693" max="7693" width="19" style="205" customWidth="1"/>
    <col min="7694" max="7694" width="13.33203125" style="205" customWidth="1"/>
    <col min="7695" max="7695" width="10.6640625" style="205" customWidth="1"/>
    <col min="7696" max="7696" width="11.33203125" style="205" customWidth="1"/>
    <col min="7697" max="7699" width="13.6640625" style="205" customWidth="1"/>
    <col min="7700" max="7700" width="11.33203125" style="205" customWidth="1"/>
    <col min="7701" max="7701" width="18.33203125" style="205" customWidth="1"/>
    <col min="7702" max="7702" width="18.6640625" style="205" customWidth="1"/>
    <col min="7703" max="7703" width="28" style="205" customWidth="1"/>
    <col min="7704" max="7704" width="13.6640625" style="205" customWidth="1"/>
    <col min="7705" max="7936" width="8.6640625" style="205"/>
    <col min="7937" max="7937" width="4.33203125" style="205" customWidth="1"/>
    <col min="7938" max="7938" width="6.44140625" style="205" customWidth="1"/>
    <col min="7939" max="7939" width="28.44140625" style="205" customWidth="1"/>
    <col min="7940" max="7940" width="14.44140625" style="205" customWidth="1"/>
    <col min="7941" max="7941" width="13.6640625" style="205" customWidth="1"/>
    <col min="7942" max="7942" width="19.5546875" style="205" customWidth="1"/>
    <col min="7943" max="7943" width="17.33203125" style="205" customWidth="1"/>
    <col min="7944" max="7946" width="19" style="205" customWidth="1"/>
    <col min="7947" max="7947" width="11.6640625" style="205" customWidth="1"/>
    <col min="7948" max="7948" width="23.5546875" style="205" customWidth="1"/>
    <col min="7949" max="7949" width="19" style="205" customWidth="1"/>
    <col min="7950" max="7950" width="13.33203125" style="205" customWidth="1"/>
    <col min="7951" max="7951" width="10.6640625" style="205" customWidth="1"/>
    <col min="7952" max="7952" width="11.33203125" style="205" customWidth="1"/>
    <col min="7953" max="7955" width="13.6640625" style="205" customWidth="1"/>
    <col min="7956" max="7956" width="11.33203125" style="205" customWidth="1"/>
    <col min="7957" max="7957" width="18.33203125" style="205" customWidth="1"/>
    <col min="7958" max="7958" width="18.6640625" style="205" customWidth="1"/>
    <col min="7959" max="7959" width="28" style="205" customWidth="1"/>
    <col min="7960" max="7960" width="13.6640625" style="205" customWidth="1"/>
    <col min="7961" max="8192" width="8.6640625" style="205"/>
    <col min="8193" max="8193" width="4.33203125" style="205" customWidth="1"/>
    <col min="8194" max="8194" width="6.44140625" style="205" customWidth="1"/>
    <col min="8195" max="8195" width="28.44140625" style="205" customWidth="1"/>
    <col min="8196" max="8196" width="14.44140625" style="205" customWidth="1"/>
    <col min="8197" max="8197" width="13.6640625" style="205" customWidth="1"/>
    <col min="8198" max="8198" width="19.5546875" style="205" customWidth="1"/>
    <col min="8199" max="8199" width="17.33203125" style="205" customWidth="1"/>
    <col min="8200" max="8202" width="19" style="205" customWidth="1"/>
    <col min="8203" max="8203" width="11.6640625" style="205" customWidth="1"/>
    <col min="8204" max="8204" width="23.5546875" style="205" customWidth="1"/>
    <col min="8205" max="8205" width="19" style="205" customWidth="1"/>
    <col min="8206" max="8206" width="13.33203125" style="205" customWidth="1"/>
    <col min="8207" max="8207" width="10.6640625" style="205" customWidth="1"/>
    <col min="8208" max="8208" width="11.33203125" style="205" customWidth="1"/>
    <col min="8209" max="8211" width="13.6640625" style="205" customWidth="1"/>
    <col min="8212" max="8212" width="11.33203125" style="205" customWidth="1"/>
    <col min="8213" max="8213" width="18.33203125" style="205" customWidth="1"/>
    <col min="8214" max="8214" width="18.6640625" style="205" customWidth="1"/>
    <col min="8215" max="8215" width="28" style="205" customWidth="1"/>
    <col min="8216" max="8216" width="13.6640625" style="205" customWidth="1"/>
    <col min="8217" max="8448" width="8.6640625" style="205"/>
    <col min="8449" max="8449" width="4.33203125" style="205" customWidth="1"/>
    <col min="8450" max="8450" width="6.44140625" style="205" customWidth="1"/>
    <col min="8451" max="8451" width="28.44140625" style="205" customWidth="1"/>
    <col min="8452" max="8452" width="14.44140625" style="205" customWidth="1"/>
    <col min="8453" max="8453" width="13.6640625" style="205" customWidth="1"/>
    <col min="8454" max="8454" width="19.5546875" style="205" customWidth="1"/>
    <col min="8455" max="8455" width="17.33203125" style="205" customWidth="1"/>
    <col min="8456" max="8458" width="19" style="205" customWidth="1"/>
    <col min="8459" max="8459" width="11.6640625" style="205" customWidth="1"/>
    <col min="8460" max="8460" width="23.5546875" style="205" customWidth="1"/>
    <col min="8461" max="8461" width="19" style="205" customWidth="1"/>
    <col min="8462" max="8462" width="13.33203125" style="205" customWidth="1"/>
    <col min="8463" max="8463" width="10.6640625" style="205" customWidth="1"/>
    <col min="8464" max="8464" width="11.33203125" style="205" customWidth="1"/>
    <col min="8465" max="8467" width="13.6640625" style="205" customWidth="1"/>
    <col min="8468" max="8468" width="11.33203125" style="205" customWidth="1"/>
    <col min="8469" max="8469" width="18.33203125" style="205" customWidth="1"/>
    <col min="8470" max="8470" width="18.6640625" style="205" customWidth="1"/>
    <col min="8471" max="8471" width="28" style="205" customWidth="1"/>
    <col min="8472" max="8472" width="13.6640625" style="205" customWidth="1"/>
    <col min="8473" max="8704" width="8.6640625" style="205"/>
    <col min="8705" max="8705" width="4.33203125" style="205" customWidth="1"/>
    <col min="8706" max="8706" width="6.44140625" style="205" customWidth="1"/>
    <col min="8707" max="8707" width="28.44140625" style="205" customWidth="1"/>
    <col min="8708" max="8708" width="14.44140625" style="205" customWidth="1"/>
    <col min="8709" max="8709" width="13.6640625" style="205" customWidth="1"/>
    <col min="8710" max="8710" width="19.5546875" style="205" customWidth="1"/>
    <col min="8711" max="8711" width="17.33203125" style="205" customWidth="1"/>
    <col min="8712" max="8714" width="19" style="205" customWidth="1"/>
    <col min="8715" max="8715" width="11.6640625" style="205" customWidth="1"/>
    <col min="8716" max="8716" width="23.5546875" style="205" customWidth="1"/>
    <col min="8717" max="8717" width="19" style="205" customWidth="1"/>
    <col min="8718" max="8718" width="13.33203125" style="205" customWidth="1"/>
    <col min="8719" max="8719" width="10.6640625" style="205" customWidth="1"/>
    <col min="8720" max="8720" width="11.33203125" style="205" customWidth="1"/>
    <col min="8721" max="8723" width="13.6640625" style="205" customWidth="1"/>
    <col min="8724" max="8724" width="11.33203125" style="205" customWidth="1"/>
    <col min="8725" max="8725" width="18.33203125" style="205" customWidth="1"/>
    <col min="8726" max="8726" width="18.6640625" style="205" customWidth="1"/>
    <col min="8727" max="8727" width="28" style="205" customWidth="1"/>
    <col min="8728" max="8728" width="13.6640625" style="205" customWidth="1"/>
    <col min="8729" max="8960" width="8.6640625" style="205"/>
    <col min="8961" max="8961" width="4.33203125" style="205" customWidth="1"/>
    <col min="8962" max="8962" width="6.44140625" style="205" customWidth="1"/>
    <col min="8963" max="8963" width="28.44140625" style="205" customWidth="1"/>
    <col min="8964" max="8964" width="14.44140625" style="205" customWidth="1"/>
    <col min="8965" max="8965" width="13.6640625" style="205" customWidth="1"/>
    <col min="8966" max="8966" width="19.5546875" style="205" customWidth="1"/>
    <col min="8967" max="8967" width="17.33203125" style="205" customWidth="1"/>
    <col min="8968" max="8970" width="19" style="205" customWidth="1"/>
    <col min="8971" max="8971" width="11.6640625" style="205" customWidth="1"/>
    <col min="8972" max="8972" width="23.5546875" style="205" customWidth="1"/>
    <col min="8973" max="8973" width="19" style="205" customWidth="1"/>
    <col min="8974" max="8974" width="13.33203125" style="205" customWidth="1"/>
    <col min="8975" max="8975" width="10.6640625" style="205" customWidth="1"/>
    <col min="8976" max="8976" width="11.33203125" style="205" customWidth="1"/>
    <col min="8977" max="8979" width="13.6640625" style="205" customWidth="1"/>
    <col min="8980" max="8980" width="11.33203125" style="205" customWidth="1"/>
    <col min="8981" max="8981" width="18.33203125" style="205" customWidth="1"/>
    <col min="8982" max="8982" width="18.6640625" style="205" customWidth="1"/>
    <col min="8983" max="8983" width="28" style="205" customWidth="1"/>
    <col min="8984" max="8984" width="13.6640625" style="205" customWidth="1"/>
    <col min="8985" max="9216" width="8.6640625" style="205"/>
    <col min="9217" max="9217" width="4.33203125" style="205" customWidth="1"/>
    <col min="9218" max="9218" width="6.44140625" style="205" customWidth="1"/>
    <col min="9219" max="9219" width="28.44140625" style="205" customWidth="1"/>
    <col min="9220" max="9220" width="14.44140625" style="205" customWidth="1"/>
    <col min="9221" max="9221" width="13.6640625" style="205" customWidth="1"/>
    <col min="9222" max="9222" width="19.5546875" style="205" customWidth="1"/>
    <col min="9223" max="9223" width="17.33203125" style="205" customWidth="1"/>
    <col min="9224" max="9226" width="19" style="205" customWidth="1"/>
    <col min="9227" max="9227" width="11.6640625" style="205" customWidth="1"/>
    <col min="9228" max="9228" width="23.5546875" style="205" customWidth="1"/>
    <col min="9229" max="9229" width="19" style="205" customWidth="1"/>
    <col min="9230" max="9230" width="13.33203125" style="205" customWidth="1"/>
    <col min="9231" max="9231" width="10.6640625" style="205" customWidth="1"/>
    <col min="9232" max="9232" width="11.33203125" style="205" customWidth="1"/>
    <col min="9233" max="9235" width="13.6640625" style="205" customWidth="1"/>
    <col min="9236" max="9236" width="11.33203125" style="205" customWidth="1"/>
    <col min="9237" max="9237" width="18.33203125" style="205" customWidth="1"/>
    <col min="9238" max="9238" width="18.6640625" style="205" customWidth="1"/>
    <col min="9239" max="9239" width="28" style="205" customWidth="1"/>
    <col min="9240" max="9240" width="13.6640625" style="205" customWidth="1"/>
    <col min="9241" max="9472" width="8.6640625" style="205"/>
    <col min="9473" max="9473" width="4.33203125" style="205" customWidth="1"/>
    <col min="9474" max="9474" width="6.44140625" style="205" customWidth="1"/>
    <col min="9475" max="9475" width="28.44140625" style="205" customWidth="1"/>
    <col min="9476" max="9476" width="14.44140625" style="205" customWidth="1"/>
    <col min="9477" max="9477" width="13.6640625" style="205" customWidth="1"/>
    <col min="9478" max="9478" width="19.5546875" style="205" customWidth="1"/>
    <col min="9479" max="9479" width="17.33203125" style="205" customWidth="1"/>
    <col min="9480" max="9482" width="19" style="205" customWidth="1"/>
    <col min="9483" max="9483" width="11.6640625" style="205" customWidth="1"/>
    <col min="9484" max="9484" width="23.5546875" style="205" customWidth="1"/>
    <col min="9485" max="9485" width="19" style="205" customWidth="1"/>
    <col min="9486" max="9486" width="13.33203125" style="205" customWidth="1"/>
    <col min="9487" max="9487" width="10.6640625" style="205" customWidth="1"/>
    <col min="9488" max="9488" width="11.33203125" style="205" customWidth="1"/>
    <col min="9489" max="9491" width="13.6640625" style="205" customWidth="1"/>
    <col min="9492" max="9492" width="11.33203125" style="205" customWidth="1"/>
    <col min="9493" max="9493" width="18.33203125" style="205" customWidth="1"/>
    <col min="9494" max="9494" width="18.6640625" style="205" customWidth="1"/>
    <col min="9495" max="9495" width="28" style="205" customWidth="1"/>
    <col min="9496" max="9496" width="13.6640625" style="205" customWidth="1"/>
    <col min="9497" max="9728" width="8.6640625" style="205"/>
    <col min="9729" max="9729" width="4.33203125" style="205" customWidth="1"/>
    <col min="9730" max="9730" width="6.44140625" style="205" customWidth="1"/>
    <col min="9731" max="9731" width="28.44140625" style="205" customWidth="1"/>
    <col min="9732" max="9732" width="14.44140625" style="205" customWidth="1"/>
    <col min="9733" max="9733" width="13.6640625" style="205" customWidth="1"/>
    <col min="9734" max="9734" width="19.5546875" style="205" customWidth="1"/>
    <col min="9735" max="9735" width="17.33203125" style="205" customWidth="1"/>
    <col min="9736" max="9738" width="19" style="205" customWidth="1"/>
    <col min="9739" max="9739" width="11.6640625" style="205" customWidth="1"/>
    <col min="9740" max="9740" width="23.5546875" style="205" customWidth="1"/>
    <col min="9741" max="9741" width="19" style="205" customWidth="1"/>
    <col min="9742" max="9742" width="13.33203125" style="205" customWidth="1"/>
    <col min="9743" max="9743" width="10.6640625" style="205" customWidth="1"/>
    <col min="9744" max="9744" width="11.33203125" style="205" customWidth="1"/>
    <col min="9745" max="9747" width="13.6640625" style="205" customWidth="1"/>
    <col min="9748" max="9748" width="11.33203125" style="205" customWidth="1"/>
    <col min="9749" max="9749" width="18.33203125" style="205" customWidth="1"/>
    <col min="9750" max="9750" width="18.6640625" style="205" customWidth="1"/>
    <col min="9751" max="9751" width="28" style="205" customWidth="1"/>
    <col min="9752" max="9752" width="13.6640625" style="205" customWidth="1"/>
    <col min="9753" max="9984" width="8.6640625" style="205"/>
    <col min="9985" max="9985" width="4.33203125" style="205" customWidth="1"/>
    <col min="9986" max="9986" width="6.44140625" style="205" customWidth="1"/>
    <col min="9987" max="9987" width="28.44140625" style="205" customWidth="1"/>
    <col min="9988" max="9988" width="14.44140625" style="205" customWidth="1"/>
    <col min="9989" max="9989" width="13.6640625" style="205" customWidth="1"/>
    <col min="9990" max="9990" width="19.5546875" style="205" customWidth="1"/>
    <col min="9991" max="9991" width="17.33203125" style="205" customWidth="1"/>
    <col min="9992" max="9994" width="19" style="205" customWidth="1"/>
    <col min="9995" max="9995" width="11.6640625" style="205" customWidth="1"/>
    <col min="9996" max="9996" width="23.5546875" style="205" customWidth="1"/>
    <col min="9997" max="9997" width="19" style="205" customWidth="1"/>
    <col min="9998" max="9998" width="13.33203125" style="205" customWidth="1"/>
    <col min="9999" max="9999" width="10.6640625" style="205" customWidth="1"/>
    <col min="10000" max="10000" width="11.33203125" style="205" customWidth="1"/>
    <col min="10001" max="10003" width="13.6640625" style="205" customWidth="1"/>
    <col min="10004" max="10004" width="11.33203125" style="205" customWidth="1"/>
    <col min="10005" max="10005" width="18.33203125" style="205" customWidth="1"/>
    <col min="10006" max="10006" width="18.6640625" style="205" customWidth="1"/>
    <col min="10007" max="10007" width="28" style="205" customWidth="1"/>
    <col min="10008" max="10008" width="13.6640625" style="205" customWidth="1"/>
    <col min="10009" max="10240" width="8.6640625" style="205"/>
    <col min="10241" max="10241" width="4.33203125" style="205" customWidth="1"/>
    <col min="10242" max="10242" width="6.44140625" style="205" customWidth="1"/>
    <col min="10243" max="10243" width="28.44140625" style="205" customWidth="1"/>
    <col min="10244" max="10244" width="14.44140625" style="205" customWidth="1"/>
    <col min="10245" max="10245" width="13.6640625" style="205" customWidth="1"/>
    <col min="10246" max="10246" width="19.5546875" style="205" customWidth="1"/>
    <col min="10247" max="10247" width="17.33203125" style="205" customWidth="1"/>
    <col min="10248" max="10250" width="19" style="205" customWidth="1"/>
    <col min="10251" max="10251" width="11.6640625" style="205" customWidth="1"/>
    <col min="10252" max="10252" width="23.5546875" style="205" customWidth="1"/>
    <col min="10253" max="10253" width="19" style="205" customWidth="1"/>
    <col min="10254" max="10254" width="13.33203125" style="205" customWidth="1"/>
    <col min="10255" max="10255" width="10.6640625" style="205" customWidth="1"/>
    <col min="10256" max="10256" width="11.33203125" style="205" customWidth="1"/>
    <col min="10257" max="10259" width="13.6640625" style="205" customWidth="1"/>
    <col min="10260" max="10260" width="11.33203125" style="205" customWidth="1"/>
    <col min="10261" max="10261" width="18.33203125" style="205" customWidth="1"/>
    <col min="10262" max="10262" width="18.6640625" style="205" customWidth="1"/>
    <col min="10263" max="10263" width="28" style="205" customWidth="1"/>
    <col min="10264" max="10264" width="13.6640625" style="205" customWidth="1"/>
    <col min="10265" max="10496" width="8.6640625" style="205"/>
    <col min="10497" max="10497" width="4.33203125" style="205" customWidth="1"/>
    <col min="10498" max="10498" width="6.44140625" style="205" customWidth="1"/>
    <col min="10499" max="10499" width="28.44140625" style="205" customWidth="1"/>
    <col min="10500" max="10500" width="14.44140625" style="205" customWidth="1"/>
    <col min="10501" max="10501" width="13.6640625" style="205" customWidth="1"/>
    <col min="10502" max="10502" width="19.5546875" style="205" customWidth="1"/>
    <col min="10503" max="10503" width="17.33203125" style="205" customWidth="1"/>
    <col min="10504" max="10506" width="19" style="205" customWidth="1"/>
    <col min="10507" max="10507" width="11.6640625" style="205" customWidth="1"/>
    <col min="10508" max="10508" width="23.5546875" style="205" customWidth="1"/>
    <col min="10509" max="10509" width="19" style="205" customWidth="1"/>
    <col min="10510" max="10510" width="13.33203125" style="205" customWidth="1"/>
    <col min="10511" max="10511" width="10.6640625" style="205" customWidth="1"/>
    <col min="10512" max="10512" width="11.33203125" style="205" customWidth="1"/>
    <col min="10513" max="10515" width="13.6640625" style="205" customWidth="1"/>
    <col min="10516" max="10516" width="11.33203125" style="205" customWidth="1"/>
    <col min="10517" max="10517" width="18.33203125" style="205" customWidth="1"/>
    <col min="10518" max="10518" width="18.6640625" style="205" customWidth="1"/>
    <col min="10519" max="10519" width="28" style="205" customWidth="1"/>
    <col min="10520" max="10520" width="13.6640625" style="205" customWidth="1"/>
    <col min="10521" max="10752" width="8.6640625" style="205"/>
    <col min="10753" max="10753" width="4.33203125" style="205" customWidth="1"/>
    <col min="10754" max="10754" width="6.44140625" style="205" customWidth="1"/>
    <col min="10755" max="10755" width="28.44140625" style="205" customWidth="1"/>
    <col min="10756" max="10756" width="14.44140625" style="205" customWidth="1"/>
    <col min="10757" max="10757" width="13.6640625" style="205" customWidth="1"/>
    <col min="10758" max="10758" width="19.5546875" style="205" customWidth="1"/>
    <col min="10759" max="10759" width="17.33203125" style="205" customWidth="1"/>
    <col min="10760" max="10762" width="19" style="205" customWidth="1"/>
    <col min="10763" max="10763" width="11.6640625" style="205" customWidth="1"/>
    <col min="10764" max="10764" width="23.5546875" style="205" customWidth="1"/>
    <col min="10765" max="10765" width="19" style="205" customWidth="1"/>
    <col min="10766" max="10766" width="13.33203125" style="205" customWidth="1"/>
    <col min="10767" max="10767" width="10.6640625" style="205" customWidth="1"/>
    <col min="10768" max="10768" width="11.33203125" style="205" customWidth="1"/>
    <col min="10769" max="10771" width="13.6640625" style="205" customWidth="1"/>
    <col min="10772" max="10772" width="11.33203125" style="205" customWidth="1"/>
    <col min="10773" max="10773" width="18.33203125" style="205" customWidth="1"/>
    <col min="10774" max="10774" width="18.6640625" style="205" customWidth="1"/>
    <col min="10775" max="10775" width="28" style="205" customWidth="1"/>
    <col min="10776" max="10776" width="13.6640625" style="205" customWidth="1"/>
    <col min="10777" max="11008" width="8.6640625" style="205"/>
    <col min="11009" max="11009" width="4.33203125" style="205" customWidth="1"/>
    <col min="11010" max="11010" width="6.44140625" style="205" customWidth="1"/>
    <col min="11011" max="11011" width="28.44140625" style="205" customWidth="1"/>
    <col min="11012" max="11012" width="14.44140625" style="205" customWidth="1"/>
    <col min="11013" max="11013" width="13.6640625" style="205" customWidth="1"/>
    <col min="11014" max="11014" width="19.5546875" style="205" customWidth="1"/>
    <col min="11015" max="11015" width="17.33203125" style="205" customWidth="1"/>
    <col min="11016" max="11018" width="19" style="205" customWidth="1"/>
    <col min="11019" max="11019" width="11.6640625" style="205" customWidth="1"/>
    <col min="11020" max="11020" width="23.5546875" style="205" customWidth="1"/>
    <col min="11021" max="11021" width="19" style="205" customWidth="1"/>
    <col min="11022" max="11022" width="13.33203125" style="205" customWidth="1"/>
    <col min="11023" max="11023" width="10.6640625" style="205" customWidth="1"/>
    <col min="11024" max="11024" width="11.33203125" style="205" customWidth="1"/>
    <col min="11025" max="11027" width="13.6640625" style="205" customWidth="1"/>
    <col min="11028" max="11028" width="11.33203125" style="205" customWidth="1"/>
    <col min="11029" max="11029" width="18.33203125" style="205" customWidth="1"/>
    <col min="11030" max="11030" width="18.6640625" style="205" customWidth="1"/>
    <col min="11031" max="11031" width="28" style="205" customWidth="1"/>
    <col min="11032" max="11032" width="13.6640625" style="205" customWidth="1"/>
    <col min="11033" max="11264" width="8.6640625" style="205"/>
    <col min="11265" max="11265" width="4.33203125" style="205" customWidth="1"/>
    <col min="11266" max="11266" width="6.44140625" style="205" customWidth="1"/>
    <col min="11267" max="11267" width="28.44140625" style="205" customWidth="1"/>
    <col min="11268" max="11268" width="14.44140625" style="205" customWidth="1"/>
    <col min="11269" max="11269" width="13.6640625" style="205" customWidth="1"/>
    <col min="11270" max="11270" width="19.5546875" style="205" customWidth="1"/>
    <col min="11271" max="11271" width="17.33203125" style="205" customWidth="1"/>
    <col min="11272" max="11274" width="19" style="205" customWidth="1"/>
    <col min="11275" max="11275" width="11.6640625" style="205" customWidth="1"/>
    <col min="11276" max="11276" width="23.5546875" style="205" customWidth="1"/>
    <col min="11277" max="11277" width="19" style="205" customWidth="1"/>
    <col min="11278" max="11278" width="13.33203125" style="205" customWidth="1"/>
    <col min="11279" max="11279" width="10.6640625" style="205" customWidth="1"/>
    <col min="11280" max="11280" width="11.33203125" style="205" customWidth="1"/>
    <col min="11281" max="11283" width="13.6640625" style="205" customWidth="1"/>
    <col min="11284" max="11284" width="11.33203125" style="205" customWidth="1"/>
    <col min="11285" max="11285" width="18.33203125" style="205" customWidth="1"/>
    <col min="11286" max="11286" width="18.6640625" style="205" customWidth="1"/>
    <col min="11287" max="11287" width="28" style="205" customWidth="1"/>
    <col min="11288" max="11288" width="13.6640625" style="205" customWidth="1"/>
    <col min="11289" max="11520" width="8.6640625" style="205"/>
    <col min="11521" max="11521" width="4.33203125" style="205" customWidth="1"/>
    <col min="11522" max="11522" width="6.44140625" style="205" customWidth="1"/>
    <col min="11523" max="11523" width="28.44140625" style="205" customWidth="1"/>
    <col min="11524" max="11524" width="14.44140625" style="205" customWidth="1"/>
    <col min="11525" max="11525" width="13.6640625" style="205" customWidth="1"/>
    <col min="11526" max="11526" width="19.5546875" style="205" customWidth="1"/>
    <col min="11527" max="11527" width="17.33203125" style="205" customWidth="1"/>
    <col min="11528" max="11530" width="19" style="205" customWidth="1"/>
    <col min="11531" max="11531" width="11.6640625" style="205" customWidth="1"/>
    <col min="11532" max="11532" width="23.5546875" style="205" customWidth="1"/>
    <col min="11533" max="11533" width="19" style="205" customWidth="1"/>
    <col min="11534" max="11534" width="13.33203125" style="205" customWidth="1"/>
    <col min="11535" max="11535" width="10.6640625" style="205" customWidth="1"/>
    <col min="11536" max="11536" width="11.33203125" style="205" customWidth="1"/>
    <col min="11537" max="11539" width="13.6640625" style="205" customWidth="1"/>
    <col min="11540" max="11540" width="11.33203125" style="205" customWidth="1"/>
    <col min="11541" max="11541" width="18.33203125" style="205" customWidth="1"/>
    <col min="11542" max="11542" width="18.6640625" style="205" customWidth="1"/>
    <col min="11543" max="11543" width="28" style="205" customWidth="1"/>
    <col min="11544" max="11544" width="13.6640625" style="205" customWidth="1"/>
    <col min="11545" max="11776" width="8.6640625" style="205"/>
    <col min="11777" max="11777" width="4.33203125" style="205" customWidth="1"/>
    <col min="11778" max="11778" width="6.44140625" style="205" customWidth="1"/>
    <col min="11779" max="11779" width="28.44140625" style="205" customWidth="1"/>
    <col min="11780" max="11780" width="14.44140625" style="205" customWidth="1"/>
    <col min="11781" max="11781" width="13.6640625" style="205" customWidth="1"/>
    <col min="11782" max="11782" width="19.5546875" style="205" customWidth="1"/>
    <col min="11783" max="11783" width="17.33203125" style="205" customWidth="1"/>
    <col min="11784" max="11786" width="19" style="205" customWidth="1"/>
    <col min="11787" max="11787" width="11.6640625" style="205" customWidth="1"/>
    <col min="11788" max="11788" width="23.5546875" style="205" customWidth="1"/>
    <col min="11789" max="11789" width="19" style="205" customWidth="1"/>
    <col min="11790" max="11790" width="13.33203125" style="205" customWidth="1"/>
    <col min="11791" max="11791" width="10.6640625" style="205" customWidth="1"/>
    <col min="11792" max="11792" width="11.33203125" style="205" customWidth="1"/>
    <col min="11793" max="11795" width="13.6640625" style="205" customWidth="1"/>
    <col min="11796" max="11796" width="11.33203125" style="205" customWidth="1"/>
    <col min="11797" max="11797" width="18.33203125" style="205" customWidth="1"/>
    <col min="11798" max="11798" width="18.6640625" style="205" customWidth="1"/>
    <col min="11799" max="11799" width="28" style="205" customWidth="1"/>
    <col min="11800" max="11800" width="13.6640625" style="205" customWidth="1"/>
    <col min="11801" max="12032" width="8.6640625" style="205"/>
    <col min="12033" max="12033" width="4.33203125" style="205" customWidth="1"/>
    <col min="12034" max="12034" width="6.44140625" style="205" customWidth="1"/>
    <col min="12035" max="12035" width="28.44140625" style="205" customWidth="1"/>
    <col min="12036" max="12036" width="14.44140625" style="205" customWidth="1"/>
    <col min="12037" max="12037" width="13.6640625" style="205" customWidth="1"/>
    <col min="12038" max="12038" width="19.5546875" style="205" customWidth="1"/>
    <col min="12039" max="12039" width="17.33203125" style="205" customWidth="1"/>
    <col min="12040" max="12042" width="19" style="205" customWidth="1"/>
    <col min="12043" max="12043" width="11.6640625" style="205" customWidth="1"/>
    <col min="12044" max="12044" width="23.5546875" style="205" customWidth="1"/>
    <col min="12045" max="12045" width="19" style="205" customWidth="1"/>
    <col min="12046" max="12046" width="13.33203125" style="205" customWidth="1"/>
    <col min="12047" max="12047" width="10.6640625" style="205" customWidth="1"/>
    <col min="12048" max="12048" width="11.33203125" style="205" customWidth="1"/>
    <col min="12049" max="12051" width="13.6640625" style="205" customWidth="1"/>
    <col min="12052" max="12052" width="11.33203125" style="205" customWidth="1"/>
    <col min="12053" max="12053" width="18.33203125" style="205" customWidth="1"/>
    <col min="12054" max="12054" width="18.6640625" style="205" customWidth="1"/>
    <col min="12055" max="12055" width="28" style="205" customWidth="1"/>
    <col min="12056" max="12056" width="13.6640625" style="205" customWidth="1"/>
    <col min="12057" max="12288" width="8.6640625" style="205"/>
    <col min="12289" max="12289" width="4.33203125" style="205" customWidth="1"/>
    <col min="12290" max="12290" width="6.44140625" style="205" customWidth="1"/>
    <col min="12291" max="12291" width="28.44140625" style="205" customWidth="1"/>
    <col min="12292" max="12292" width="14.44140625" style="205" customWidth="1"/>
    <col min="12293" max="12293" width="13.6640625" style="205" customWidth="1"/>
    <col min="12294" max="12294" width="19.5546875" style="205" customWidth="1"/>
    <col min="12295" max="12295" width="17.33203125" style="205" customWidth="1"/>
    <col min="12296" max="12298" width="19" style="205" customWidth="1"/>
    <col min="12299" max="12299" width="11.6640625" style="205" customWidth="1"/>
    <col min="12300" max="12300" width="23.5546875" style="205" customWidth="1"/>
    <col min="12301" max="12301" width="19" style="205" customWidth="1"/>
    <col min="12302" max="12302" width="13.33203125" style="205" customWidth="1"/>
    <col min="12303" max="12303" width="10.6640625" style="205" customWidth="1"/>
    <col min="12304" max="12304" width="11.33203125" style="205" customWidth="1"/>
    <col min="12305" max="12307" width="13.6640625" style="205" customWidth="1"/>
    <col min="12308" max="12308" width="11.33203125" style="205" customWidth="1"/>
    <col min="12309" max="12309" width="18.33203125" style="205" customWidth="1"/>
    <col min="12310" max="12310" width="18.6640625" style="205" customWidth="1"/>
    <col min="12311" max="12311" width="28" style="205" customWidth="1"/>
    <col min="12312" max="12312" width="13.6640625" style="205" customWidth="1"/>
    <col min="12313" max="12544" width="8.6640625" style="205"/>
    <col min="12545" max="12545" width="4.33203125" style="205" customWidth="1"/>
    <col min="12546" max="12546" width="6.44140625" style="205" customWidth="1"/>
    <col min="12547" max="12547" width="28.44140625" style="205" customWidth="1"/>
    <col min="12548" max="12548" width="14.44140625" style="205" customWidth="1"/>
    <col min="12549" max="12549" width="13.6640625" style="205" customWidth="1"/>
    <col min="12550" max="12550" width="19.5546875" style="205" customWidth="1"/>
    <col min="12551" max="12551" width="17.33203125" style="205" customWidth="1"/>
    <col min="12552" max="12554" width="19" style="205" customWidth="1"/>
    <col min="12555" max="12555" width="11.6640625" style="205" customWidth="1"/>
    <col min="12556" max="12556" width="23.5546875" style="205" customWidth="1"/>
    <col min="12557" max="12557" width="19" style="205" customWidth="1"/>
    <col min="12558" max="12558" width="13.33203125" style="205" customWidth="1"/>
    <col min="12559" max="12559" width="10.6640625" style="205" customWidth="1"/>
    <col min="12560" max="12560" width="11.33203125" style="205" customWidth="1"/>
    <col min="12561" max="12563" width="13.6640625" style="205" customWidth="1"/>
    <col min="12564" max="12564" width="11.33203125" style="205" customWidth="1"/>
    <col min="12565" max="12565" width="18.33203125" style="205" customWidth="1"/>
    <col min="12566" max="12566" width="18.6640625" style="205" customWidth="1"/>
    <col min="12567" max="12567" width="28" style="205" customWidth="1"/>
    <col min="12568" max="12568" width="13.6640625" style="205" customWidth="1"/>
    <col min="12569" max="12800" width="8.6640625" style="205"/>
    <col min="12801" max="12801" width="4.33203125" style="205" customWidth="1"/>
    <col min="12802" max="12802" width="6.44140625" style="205" customWidth="1"/>
    <col min="12803" max="12803" width="28.44140625" style="205" customWidth="1"/>
    <col min="12804" max="12804" width="14.44140625" style="205" customWidth="1"/>
    <col min="12805" max="12805" width="13.6640625" style="205" customWidth="1"/>
    <col min="12806" max="12806" width="19.5546875" style="205" customWidth="1"/>
    <col min="12807" max="12807" width="17.33203125" style="205" customWidth="1"/>
    <col min="12808" max="12810" width="19" style="205" customWidth="1"/>
    <col min="12811" max="12811" width="11.6640625" style="205" customWidth="1"/>
    <col min="12812" max="12812" width="23.5546875" style="205" customWidth="1"/>
    <col min="12813" max="12813" width="19" style="205" customWidth="1"/>
    <col min="12814" max="12814" width="13.33203125" style="205" customWidth="1"/>
    <col min="12815" max="12815" width="10.6640625" style="205" customWidth="1"/>
    <col min="12816" max="12816" width="11.33203125" style="205" customWidth="1"/>
    <col min="12817" max="12819" width="13.6640625" style="205" customWidth="1"/>
    <col min="12820" max="12820" width="11.33203125" style="205" customWidth="1"/>
    <col min="12821" max="12821" width="18.33203125" style="205" customWidth="1"/>
    <col min="12822" max="12822" width="18.6640625" style="205" customWidth="1"/>
    <col min="12823" max="12823" width="28" style="205" customWidth="1"/>
    <col min="12824" max="12824" width="13.6640625" style="205" customWidth="1"/>
    <col min="12825" max="13056" width="8.6640625" style="205"/>
    <col min="13057" max="13057" width="4.33203125" style="205" customWidth="1"/>
    <col min="13058" max="13058" width="6.44140625" style="205" customWidth="1"/>
    <col min="13059" max="13059" width="28.44140625" style="205" customWidth="1"/>
    <col min="13060" max="13060" width="14.44140625" style="205" customWidth="1"/>
    <col min="13061" max="13061" width="13.6640625" style="205" customWidth="1"/>
    <col min="13062" max="13062" width="19.5546875" style="205" customWidth="1"/>
    <col min="13063" max="13063" width="17.33203125" style="205" customWidth="1"/>
    <col min="13064" max="13066" width="19" style="205" customWidth="1"/>
    <col min="13067" max="13067" width="11.6640625" style="205" customWidth="1"/>
    <col min="13068" max="13068" width="23.5546875" style="205" customWidth="1"/>
    <col min="13069" max="13069" width="19" style="205" customWidth="1"/>
    <col min="13070" max="13070" width="13.33203125" style="205" customWidth="1"/>
    <col min="13071" max="13071" width="10.6640625" style="205" customWidth="1"/>
    <col min="13072" max="13072" width="11.33203125" style="205" customWidth="1"/>
    <col min="13073" max="13075" width="13.6640625" style="205" customWidth="1"/>
    <col min="13076" max="13076" width="11.33203125" style="205" customWidth="1"/>
    <col min="13077" max="13077" width="18.33203125" style="205" customWidth="1"/>
    <col min="13078" max="13078" width="18.6640625" style="205" customWidth="1"/>
    <col min="13079" max="13079" width="28" style="205" customWidth="1"/>
    <col min="13080" max="13080" width="13.6640625" style="205" customWidth="1"/>
    <col min="13081" max="13312" width="8.6640625" style="205"/>
    <col min="13313" max="13313" width="4.33203125" style="205" customWidth="1"/>
    <col min="13314" max="13314" width="6.44140625" style="205" customWidth="1"/>
    <col min="13315" max="13315" width="28.44140625" style="205" customWidth="1"/>
    <col min="13316" max="13316" width="14.44140625" style="205" customWidth="1"/>
    <col min="13317" max="13317" width="13.6640625" style="205" customWidth="1"/>
    <col min="13318" max="13318" width="19.5546875" style="205" customWidth="1"/>
    <col min="13319" max="13319" width="17.33203125" style="205" customWidth="1"/>
    <col min="13320" max="13322" width="19" style="205" customWidth="1"/>
    <col min="13323" max="13323" width="11.6640625" style="205" customWidth="1"/>
    <col min="13324" max="13324" width="23.5546875" style="205" customWidth="1"/>
    <col min="13325" max="13325" width="19" style="205" customWidth="1"/>
    <col min="13326" max="13326" width="13.33203125" style="205" customWidth="1"/>
    <col min="13327" max="13327" width="10.6640625" style="205" customWidth="1"/>
    <col min="13328" max="13328" width="11.33203125" style="205" customWidth="1"/>
    <col min="13329" max="13331" width="13.6640625" style="205" customWidth="1"/>
    <col min="13332" max="13332" width="11.33203125" style="205" customWidth="1"/>
    <col min="13333" max="13333" width="18.33203125" style="205" customWidth="1"/>
    <col min="13334" max="13334" width="18.6640625" style="205" customWidth="1"/>
    <col min="13335" max="13335" width="28" style="205" customWidth="1"/>
    <col min="13336" max="13336" width="13.6640625" style="205" customWidth="1"/>
    <col min="13337" max="13568" width="8.6640625" style="205"/>
    <col min="13569" max="13569" width="4.33203125" style="205" customWidth="1"/>
    <col min="13570" max="13570" width="6.44140625" style="205" customWidth="1"/>
    <col min="13571" max="13571" width="28.44140625" style="205" customWidth="1"/>
    <col min="13572" max="13572" width="14.44140625" style="205" customWidth="1"/>
    <col min="13573" max="13573" width="13.6640625" style="205" customWidth="1"/>
    <col min="13574" max="13574" width="19.5546875" style="205" customWidth="1"/>
    <col min="13575" max="13575" width="17.33203125" style="205" customWidth="1"/>
    <col min="13576" max="13578" width="19" style="205" customWidth="1"/>
    <col min="13579" max="13579" width="11.6640625" style="205" customWidth="1"/>
    <col min="13580" max="13580" width="23.5546875" style="205" customWidth="1"/>
    <col min="13581" max="13581" width="19" style="205" customWidth="1"/>
    <col min="13582" max="13582" width="13.33203125" style="205" customWidth="1"/>
    <col min="13583" max="13583" width="10.6640625" style="205" customWidth="1"/>
    <col min="13584" max="13584" width="11.33203125" style="205" customWidth="1"/>
    <col min="13585" max="13587" width="13.6640625" style="205" customWidth="1"/>
    <col min="13588" max="13588" width="11.33203125" style="205" customWidth="1"/>
    <col min="13589" max="13589" width="18.33203125" style="205" customWidth="1"/>
    <col min="13590" max="13590" width="18.6640625" style="205" customWidth="1"/>
    <col min="13591" max="13591" width="28" style="205" customWidth="1"/>
    <col min="13592" max="13592" width="13.6640625" style="205" customWidth="1"/>
    <col min="13593" max="13824" width="8.6640625" style="205"/>
    <col min="13825" max="13825" width="4.33203125" style="205" customWidth="1"/>
    <col min="13826" max="13826" width="6.44140625" style="205" customWidth="1"/>
    <col min="13827" max="13827" width="28.44140625" style="205" customWidth="1"/>
    <col min="13828" max="13828" width="14.44140625" style="205" customWidth="1"/>
    <col min="13829" max="13829" width="13.6640625" style="205" customWidth="1"/>
    <col min="13830" max="13830" width="19.5546875" style="205" customWidth="1"/>
    <col min="13831" max="13831" width="17.33203125" style="205" customWidth="1"/>
    <col min="13832" max="13834" width="19" style="205" customWidth="1"/>
    <col min="13835" max="13835" width="11.6640625" style="205" customWidth="1"/>
    <col min="13836" max="13836" width="23.5546875" style="205" customWidth="1"/>
    <col min="13837" max="13837" width="19" style="205" customWidth="1"/>
    <col min="13838" max="13838" width="13.33203125" style="205" customWidth="1"/>
    <col min="13839" max="13839" width="10.6640625" style="205" customWidth="1"/>
    <col min="13840" max="13840" width="11.33203125" style="205" customWidth="1"/>
    <col min="13841" max="13843" width="13.6640625" style="205" customWidth="1"/>
    <col min="13844" max="13844" width="11.33203125" style="205" customWidth="1"/>
    <col min="13845" max="13845" width="18.33203125" style="205" customWidth="1"/>
    <col min="13846" max="13846" width="18.6640625" style="205" customWidth="1"/>
    <col min="13847" max="13847" width="28" style="205" customWidth="1"/>
    <col min="13848" max="13848" width="13.6640625" style="205" customWidth="1"/>
    <col min="13849" max="14080" width="8.6640625" style="205"/>
    <col min="14081" max="14081" width="4.33203125" style="205" customWidth="1"/>
    <col min="14082" max="14082" width="6.44140625" style="205" customWidth="1"/>
    <col min="14083" max="14083" width="28.44140625" style="205" customWidth="1"/>
    <col min="14084" max="14084" width="14.44140625" style="205" customWidth="1"/>
    <col min="14085" max="14085" width="13.6640625" style="205" customWidth="1"/>
    <col min="14086" max="14086" width="19.5546875" style="205" customWidth="1"/>
    <col min="14087" max="14087" width="17.33203125" style="205" customWidth="1"/>
    <col min="14088" max="14090" width="19" style="205" customWidth="1"/>
    <col min="14091" max="14091" width="11.6640625" style="205" customWidth="1"/>
    <col min="14092" max="14092" width="23.5546875" style="205" customWidth="1"/>
    <col min="14093" max="14093" width="19" style="205" customWidth="1"/>
    <col min="14094" max="14094" width="13.33203125" style="205" customWidth="1"/>
    <col min="14095" max="14095" width="10.6640625" style="205" customWidth="1"/>
    <col min="14096" max="14096" width="11.33203125" style="205" customWidth="1"/>
    <col min="14097" max="14099" width="13.6640625" style="205" customWidth="1"/>
    <col min="14100" max="14100" width="11.33203125" style="205" customWidth="1"/>
    <col min="14101" max="14101" width="18.33203125" style="205" customWidth="1"/>
    <col min="14102" max="14102" width="18.6640625" style="205" customWidth="1"/>
    <col min="14103" max="14103" width="28" style="205" customWidth="1"/>
    <col min="14104" max="14104" width="13.6640625" style="205" customWidth="1"/>
    <col min="14105" max="14336" width="8.6640625" style="205"/>
    <col min="14337" max="14337" width="4.33203125" style="205" customWidth="1"/>
    <col min="14338" max="14338" width="6.44140625" style="205" customWidth="1"/>
    <col min="14339" max="14339" width="28.44140625" style="205" customWidth="1"/>
    <col min="14340" max="14340" width="14.44140625" style="205" customWidth="1"/>
    <col min="14341" max="14341" width="13.6640625" style="205" customWidth="1"/>
    <col min="14342" max="14342" width="19.5546875" style="205" customWidth="1"/>
    <col min="14343" max="14343" width="17.33203125" style="205" customWidth="1"/>
    <col min="14344" max="14346" width="19" style="205" customWidth="1"/>
    <col min="14347" max="14347" width="11.6640625" style="205" customWidth="1"/>
    <col min="14348" max="14348" width="23.5546875" style="205" customWidth="1"/>
    <col min="14349" max="14349" width="19" style="205" customWidth="1"/>
    <col min="14350" max="14350" width="13.33203125" style="205" customWidth="1"/>
    <col min="14351" max="14351" width="10.6640625" style="205" customWidth="1"/>
    <col min="14352" max="14352" width="11.33203125" style="205" customWidth="1"/>
    <col min="14353" max="14355" width="13.6640625" style="205" customWidth="1"/>
    <col min="14356" max="14356" width="11.33203125" style="205" customWidth="1"/>
    <col min="14357" max="14357" width="18.33203125" style="205" customWidth="1"/>
    <col min="14358" max="14358" width="18.6640625" style="205" customWidth="1"/>
    <col min="14359" max="14359" width="28" style="205" customWidth="1"/>
    <col min="14360" max="14360" width="13.6640625" style="205" customWidth="1"/>
    <col min="14361" max="14592" width="8.6640625" style="205"/>
    <col min="14593" max="14593" width="4.33203125" style="205" customWidth="1"/>
    <col min="14594" max="14594" width="6.44140625" style="205" customWidth="1"/>
    <col min="14595" max="14595" width="28.44140625" style="205" customWidth="1"/>
    <col min="14596" max="14596" width="14.44140625" style="205" customWidth="1"/>
    <col min="14597" max="14597" width="13.6640625" style="205" customWidth="1"/>
    <col min="14598" max="14598" width="19.5546875" style="205" customWidth="1"/>
    <col min="14599" max="14599" width="17.33203125" style="205" customWidth="1"/>
    <col min="14600" max="14602" width="19" style="205" customWidth="1"/>
    <col min="14603" max="14603" width="11.6640625" style="205" customWidth="1"/>
    <col min="14604" max="14604" width="23.5546875" style="205" customWidth="1"/>
    <col min="14605" max="14605" width="19" style="205" customWidth="1"/>
    <col min="14606" max="14606" width="13.33203125" style="205" customWidth="1"/>
    <col min="14607" max="14607" width="10.6640625" style="205" customWidth="1"/>
    <col min="14608" max="14608" width="11.33203125" style="205" customWidth="1"/>
    <col min="14609" max="14611" width="13.6640625" style="205" customWidth="1"/>
    <col min="14612" max="14612" width="11.33203125" style="205" customWidth="1"/>
    <col min="14613" max="14613" width="18.33203125" style="205" customWidth="1"/>
    <col min="14614" max="14614" width="18.6640625" style="205" customWidth="1"/>
    <col min="14615" max="14615" width="28" style="205" customWidth="1"/>
    <col min="14616" max="14616" width="13.6640625" style="205" customWidth="1"/>
    <col min="14617" max="14848" width="8.6640625" style="205"/>
    <col min="14849" max="14849" width="4.33203125" style="205" customWidth="1"/>
    <col min="14850" max="14850" width="6.44140625" style="205" customWidth="1"/>
    <col min="14851" max="14851" width="28.44140625" style="205" customWidth="1"/>
    <col min="14852" max="14852" width="14.44140625" style="205" customWidth="1"/>
    <col min="14853" max="14853" width="13.6640625" style="205" customWidth="1"/>
    <col min="14854" max="14854" width="19.5546875" style="205" customWidth="1"/>
    <col min="14855" max="14855" width="17.33203125" style="205" customWidth="1"/>
    <col min="14856" max="14858" width="19" style="205" customWidth="1"/>
    <col min="14859" max="14859" width="11.6640625" style="205" customWidth="1"/>
    <col min="14860" max="14860" width="23.5546875" style="205" customWidth="1"/>
    <col min="14861" max="14861" width="19" style="205" customWidth="1"/>
    <col min="14862" max="14862" width="13.33203125" style="205" customWidth="1"/>
    <col min="14863" max="14863" width="10.6640625" style="205" customWidth="1"/>
    <col min="14864" max="14864" width="11.33203125" style="205" customWidth="1"/>
    <col min="14865" max="14867" width="13.6640625" style="205" customWidth="1"/>
    <col min="14868" max="14868" width="11.33203125" style="205" customWidth="1"/>
    <col min="14869" max="14869" width="18.33203125" style="205" customWidth="1"/>
    <col min="14870" max="14870" width="18.6640625" style="205" customWidth="1"/>
    <col min="14871" max="14871" width="28" style="205" customWidth="1"/>
    <col min="14872" max="14872" width="13.6640625" style="205" customWidth="1"/>
    <col min="14873" max="15104" width="8.6640625" style="205"/>
    <col min="15105" max="15105" width="4.33203125" style="205" customWidth="1"/>
    <col min="15106" max="15106" width="6.44140625" style="205" customWidth="1"/>
    <col min="15107" max="15107" width="28.44140625" style="205" customWidth="1"/>
    <col min="15108" max="15108" width="14.44140625" style="205" customWidth="1"/>
    <col min="15109" max="15109" width="13.6640625" style="205" customWidth="1"/>
    <col min="15110" max="15110" width="19.5546875" style="205" customWidth="1"/>
    <col min="15111" max="15111" width="17.33203125" style="205" customWidth="1"/>
    <col min="15112" max="15114" width="19" style="205" customWidth="1"/>
    <col min="15115" max="15115" width="11.6640625" style="205" customWidth="1"/>
    <col min="15116" max="15116" width="23.5546875" style="205" customWidth="1"/>
    <col min="15117" max="15117" width="19" style="205" customWidth="1"/>
    <col min="15118" max="15118" width="13.33203125" style="205" customWidth="1"/>
    <col min="15119" max="15119" width="10.6640625" style="205" customWidth="1"/>
    <col min="15120" max="15120" width="11.33203125" style="205" customWidth="1"/>
    <col min="15121" max="15123" width="13.6640625" style="205" customWidth="1"/>
    <col min="15124" max="15124" width="11.33203125" style="205" customWidth="1"/>
    <col min="15125" max="15125" width="18.33203125" style="205" customWidth="1"/>
    <col min="15126" max="15126" width="18.6640625" style="205" customWidth="1"/>
    <col min="15127" max="15127" width="28" style="205" customWidth="1"/>
    <col min="15128" max="15128" width="13.6640625" style="205" customWidth="1"/>
    <col min="15129" max="15360" width="8.6640625" style="205"/>
    <col min="15361" max="15361" width="4.33203125" style="205" customWidth="1"/>
    <col min="15362" max="15362" width="6.44140625" style="205" customWidth="1"/>
    <col min="15363" max="15363" width="28.44140625" style="205" customWidth="1"/>
    <col min="15364" max="15364" width="14.44140625" style="205" customWidth="1"/>
    <col min="15365" max="15365" width="13.6640625" style="205" customWidth="1"/>
    <col min="15366" max="15366" width="19.5546875" style="205" customWidth="1"/>
    <col min="15367" max="15367" width="17.33203125" style="205" customWidth="1"/>
    <col min="15368" max="15370" width="19" style="205" customWidth="1"/>
    <col min="15371" max="15371" width="11.6640625" style="205" customWidth="1"/>
    <col min="15372" max="15372" width="23.5546875" style="205" customWidth="1"/>
    <col min="15373" max="15373" width="19" style="205" customWidth="1"/>
    <col min="15374" max="15374" width="13.33203125" style="205" customWidth="1"/>
    <col min="15375" max="15375" width="10.6640625" style="205" customWidth="1"/>
    <col min="15376" max="15376" width="11.33203125" style="205" customWidth="1"/>
    <col min="15377" max="15379" width="13.6640625" style="205" customWidth="1"/>
    <col min="15380" max="15380" width="11.33203125" style="205" customWidth="1"/>
    <col min="15381" max="15381" width="18.33203125" style="205" customWidth="1"/>
    <col min="15382" max="15382" width="18.6640625" style="205" customWidth="1"/>
    <col min="15383" max="15383" width="28" style="205" customWidth="1"/>
    <col min="15384" max="15384" width="13.6640625" style="205" customWidth="1"/>
    <col min="15385" max="15616" width="8.6640625" style="205"/>
    <col min="15617" max="15617" width="4.33203125" style="205" customWidth="1"/>
    <col min="15618" max="15618" width="6.44140625" style="205" customWidth="1"/>
    <col min="15619" max="15619" width="28.44140625" style="205" customWidth="1"/>
    <col min="15620" max="15620" width="14.44140625" style="205" customWidth="1"/>
    <col min="15621" max="15621" width="13.6640625" style="205" customWidth="1"/>
    <col min="15622" max="15622" width="19.5546875" style="205" customWidth="1"/>
    <col min="15623" max="15623" width="17.33203125" style="205" customWidth="1"/>
    <col min="15624" max="15626" width="19" style="205" customWidth="1"/>
    <col min="15627" max="15627" width="11.6640625" style="205" customWidth="1"/>
    <col min="15628" max="15628" width="23.5546875" style="205" customWidth="1"/>
    <col min="15629" max="15629" width="19" style="205" customWidth="1"/>
    <col min="15630" max="15630" width="13.33203125" style="205" customWidth="1"/>
    <col min="15631" max="15631" width="10.6640625" style="205" customWidth="1"/>
    <col min="15632" max="15632" width="11.33203125" style="205" customWidth="1"/>
    <col min="15633" max="15635" width="13.6640625" style="205" customWidth="1"/>
    <col min="15636" max="15636" width="11.33203125" style="205" customWidth="1"/>
    <col min="15637" max="15637" width="18.33203125" style="205" customWidth="1"/>
    <col min="15638" max="15638" width="18.6640625" style="205" customWidth="1"/>
    <col min="15639" max="15639" width="28" style="205" customWidth="1"/>
    <col min="15640" max="15640" width="13.6640625" style="205" customWidth="1"/>
    <col min="15641" max="15872" width="8.6640625" style="205"/>
    <col min="15873" max="15873" width="4.33203125" style="205" customWidth="1"/>
    <col min="15874" max="15874" width="6.44140625" style="205" customWidth="1"/>
    <col min="15875" max="15875" width="28.44140625" style="205" customWidth="1"/>
    <col min="15876" max="15876" width="14.44140625" style="205" customWidth="1"/>
    <col min="15877" max="15877" width="13.6640625" style="205" customWidth="1"/>
    <col min="15878" max="15878" width="19.5546875" style="205" customWidth="1"/>
    <col min="15879" max="15879" width="17.33203125" style="205" customWidth="1"/>
    <col min="15880" max="15882" width="19" style="205" customWidth="1"/>
    <col min="15883" max="15883" width="11.6640625" style="205" customWidth="1"/>
    <col min="15884" max="15884" width="23.5546875" style="205" customWidth="1"/>
    <col min="15885" max="15885" width="19" style="205" customWidth="1"/>
    <col min="15886" max="15886" width="13.33203125" style="205" customWidth="1"/>
    <col min="15887" max="15887" width="10.6640625" style="205" customWidth="1"/>
    <col min="15888" max="15888" width="11.33203125" style="205" customWidth="1"/>
    <col min="15889" max="15891" width="13.6640625" style="205" customWidth="1"/>
    <col min="15892" max="15892" width="11.33203125" style="205" customWidth="1"/>
    <col min="15893" max="15893" width="18.33203125" style="205" customWidth="1"/>
    <col min="15894" max="15894" width="18.6640625" style="205" customWidth="1"/>
    <col min="15895" max="15895" width="28" style="205" customWidth="1"/>
    <col min="15896" max="15896" width="13.6640625" style="205" customWidth="1"/>
    <col min="15897" max="16128" width="8.6640625" style="205"/>
    <col min="16129" max="16129" width="4.33203125" style="205" customWidth="1"/>
    <col min="16130" max="16130" width="6.44140625" style="205" customWidth="1"/>
    <col min="16131" max="16131" width="28.44140625" style="205" customWidth="1"/>
    <col min="16132" max="16132" width="14.44140625" style="205" customWidth="1"/>
    <col min="16133" max="16133" width="13.6640625" style="205" customWidth="1"/>
    <col min="16134" max="16134" width="19.5546875" style="205" customWidth="1"/>
    <col min="16135" max="16135" width="17.33203125" style="205" customWidth="1"/>
    <col min="16136" max="16138" width="19" style="205" customWidth="1"/>
    <col min="16139" max="16139" width="11.6640625" style="205" customWidth="1"/>
    <col min="16140" max="16140" width="23.5546875" style="205" customWidth="1"/>
    <col min="16141" max="16141" width="19" style="205" customWidth="1"/>
    <col min="16142" max="16142" width="13.33203125" style="205" customWidth="1"/>
    <col min="16143" max="16143" width="10.6640625" style="205" customWidth="1"/>
    <col min="16144" max="16144" width="11.33203125" style="205" customWidth="1"/>
    <col min="16145" max="16147" width="13.6640625" style="205" customWidth="1"/>
    <col min="16148" max="16148" width="11.33203125" style="205" customWidth="1"/>
    <col min="16149" max="16149" width="18.33203125" style="205" customWidth="1"/>
    <col min="16150" max="16150" width="18.6640625" style="205" customWidth="1"/>
    <col min="16151" max="16151" width="28" style="205" customWidth="1"/>
    <col min="16152" max="16152" width="13.6640625" style="205" customWidth="1"/>
    <col min="16153" max="16384" width="8.6640625" style="205"/>
  </cols>
  <sheetData>
    <row r="1" spans="1:24" s="227" customFormat="1" ht="25.5" hidden="1" customHeight="1">
      <c r="G1" s="228"/>
      <c r="L1" s="229" t="s">
        <v>1087</v>
      </c>
      <c r="V1" s="227" t="s">
        <v>1088</v>
      </c>
      <c r="W1" s="230" t="s">
        <v>1089</v>
      </c>
      <c r="X1" s="227" t="s">
        <v>1090</v>
      </c>
    </row>
    <row r="2" spans="1:24" s="227" customFormat="1" ht="41.4" hidden="1">
      <c r="G2" s="228"/>
      <c r="L2" s="229" t="s">
        <v>1087</v>
      </c>
      <c r="V2" s="227" t="s">
        <v>1091</v>
      </c>
      <c r="W2" s="230" t="s">
        <v>1092</v>
      </c>
      <c r="X2" s="227" t="s">
        <v>1093</v>
      </c>
    </row>
    <row r="3" spans="1:24" s="227" customFormat="1" ht="27.6" hidden="1">
      <c r="G3" s="228"/>
      <c r="L3" s="229" t="s">
        <v>1087</v>
      </c>
      <c r="V3" s="227" t="s">
        <v>1094</v>
      </c>
      <c r="W3" s="230" t="s">
        <v>1095</v>
      </c>
      <c r="X3" s="227" t="s">
        <v>1096</v>
      </c>
    </row>
    <row r="4" spans="1:24" s="227" customFormat="1" hidden="1">
      <c r="G4" s="228"/>
      <c r="L4" s="229" t="s">
        <v>1087</v>
      </c>
      <c r="V4" s="227" t="s">
        <v>1097</v>
      </c>
      <c r="W4" s="230" t="s">
        <v>1098</v>
      </c>
    </row>
    <row r="5" spans="1:24" s="227" customFormat="1" hidden="1">
      <c r="G5" s="228"/>
      <c r="L5" s="229" t="s">
        <v>1087</v>
      </c>
      <c r="V5" s="227" t="s">
        <v>1099</v>
      </c>
      <c r="W5" s="230" t="s">
        <v>1100</v>
      </c>
    </row>
    <row r="6" spans="1:24" s="227" customFormat="1" hidden="1">
      <c r="G6" s="228"/>
      <c r="L6" s="229" t="s">
        <v>1087</v>
      </c>
      <c r="W6" s="230" t="s">
        <v>1101</v>
      </c>
    </row>
    <row r="7" spans="1:24" s="227" customFormat="1" hidden="1">
      <c r="G7" s="228"/>
      <c r="L7" s="229" t="s">
        <v>1087</v>
      </c>
      <c r="W7" s="231" t="s">
        <v>1102</v>
      </c>
    </row>
    <row r="8" spans="1:24" s="174" customFormat="1" ht="27.3" customHeight="1" thickBot="1">
      <c r="A8" s="232" t="s">
        <v>1103</v>
      </c>
      <c r="B8" s="233"/>
      <c r="C8" s="232"/>
      <c r="D8" s="234"/>
      <c r="E8" s="234"/>
      <c r="F8" s="174" t="s">
        <v>1104</v>
      </c>
      <c r="L8" s="232" t="s">
        <v>1105</v>
      </c>
      <c r="M8" s="232"/>
      <c r="P8" s="232"/>
      <c r="Q8" s="232"/>
      <c r="R8" s="232"/>
      <c r="S8" s="232"/>
      <c r="T8" s="232"/>
      <c r="U8" s="232"/>
      <c r="V8" s="232"/>
    </row>
    <row r="9" spans="1:24" s="174" customFormat="1" ht="40.5" customHeight="1" thickBot="1">
      <c r="A9" s="232"/>
      <c r="B9" s="235"/>
      <c r="C9" s="236" t="s">
        <v>1106</v>
      </c>
      <c r="D9" s="237"/>
      <c r="E9" s="238"/>
      <c r="F9" s="672" t="s">
        <v>1107</v>
      </c>
      <c r="G9" s="673"/>
      <c r="H9" s="673"/>
      <c r="I9" s="673"/>
      <c r="J9" s="674"/>
      <c r="K9" s="239"/>
      <c r="L9" s="240" t="s">
        <v>1108</v>
      </c>
      <c r="M9" s="241"/>
      <c r="N9" s="242"/>
      <c r="O9" s="242"/>
      <c r="P9" s="241"/>
      <c r="Q9" s="241"/>
      <c r="R9" s="241"/>
      <c r="S9" s="241"/>
      <c r="T9" s="241"/>
      <c r="U9" s="241"/>
      <c r="V9" s="241"/>
      <c r="W9" s="242"/>
      <c r="X9" s="243"/>
    </row>
    <row r="10" spans="1:24" s="252" customFormat="1" ht="26.25" customHeight="1" thickBot="1">
      <c r="A10" s="244"/>
      <c r="B10" s="245" t="s">
        <v>1109</v>
      </c>
      <c r="C10" s="246" t="s">
        <v>1110</v>
      </c>
      <c r="D10" s="247" t="s">
        <v>1111</v>
      </c>
      <c r="E10" s="247" t="s">
        <v>1112</v>
      </c>
      <c r="F10" s="248" t="s">
        <v>1113</v>
      </c>
      <c r="G10" s="248" t="s">
        <v>1114</v>
      </c>
      <c r="H10" s="248" t="s">
        <v>1115</v>
      </c>
      <c r="I10" s="248" t="s">
        <v>1116</v>
      </c>
      <c r="J10" s="249" t="s">
        <v>57</v>
      </c>
      <c r="K10" s="250" t="s">
        <v>1117</v>
      </c>
      <c r="L10" s="206" t="s">
        <v>1118</v>
      </c>
      <c r="M10" s="206" t="s">
        <v>1119</v>
      </c>
      <c r="N10" s="206" t="s">
        <v>110</v>
      </c>
      <c r="O10" s="206" t="s">
        <v>1120</v>
      </c>
      <c r="P10" s="206" t="s">
        <v>1121</v>
      </c>
      <c r="Q10" s="206" t="s">
        <v>1122</v>
      </c>
      <c r="R10" s="206" t="s">
        <v>1123</v>
      </c>
      <c r="S10" s="206" t="s">
        <v>1124</v>
      </c>
      <c r="T10" s="206" t="s">
        <v>1125</v>
      </c>
      <c r="U10" s="206" t="s">
        <v>1126</v>
      </c>
      <c r="V10" s="206"/>
      <c r="W10" s="206" t="s">
        <v>1127</v>
      </c>
      <c r="X10" s="251" t="s">
        <v>1128</v>
      </c>
    </row>
    <row r="11" spans="1:24" ht="12.9" customHeight="1">
      <c r="A11" s="253"/>
      <c r="B11" s="391">
        <v>1</v>
      </c>
      <c r="C11" s="392" t="s">
        <v>2629</v>
      </c>
      <c r="D11" s="393">
        <v>44937</v>
      </c>
      <c r="E11" s="253"/>
      <c r="F11" s="253"/>
      <c r="G11" s="254"/>
      <c r="H11" s="395" t="s">
        <v>2746</v>
      </c>
      <c r="I11" s="253"/>
      <c r="J11" s="395" t="s">
        <v>219</v>
      </c>
      <c r="K11" s="572">
        <v>12</v>
      </c>
      <c r="L11" s="395" t="s">
        <v>2756</v>
      </c>
      <c r="M11" s="395" t="s">
        <v>1099</v>
      </c>
      <c r="N11" s="395" t="s">
        <v>1093</v>
      </c>
      <c r="O11" s="391">
        <v>130</v>
      </c>
      <c r="P11" s="395" t="s">
        <v>1099</v>
      </c>
      <c r="Q11" s="395" t="s">
        <v>3070</v>
      </c>
      <c r="R11" s="395" t="s">
        <v>1128</v>
      </c>
      <c r="S11" s="395" t="s">
        <v>1202</v>
      </c>
      <c r="T11" s="395" t="s">
        <v>758</v>
      </c>
      <c r="U11" s="399" t="s">
        <v>3041</v>
      </c>
    </row>
    <row r="12" spans="1:24" ht="12.9" customHeight="1">
      <c r="A12" s="253"/>
      <c r="B12" s="391">
        <v>1</v>
      </c>
      <c r="C12" s="391"/>
      <c r="D12" s="393">
        <v>40513</v>
      </c>
      <c r="E12" s="253"/>
      <c r="F12" s="253"/>
      <c r="G12" s="254"/>
      <c r="H12" s="395"/>
      <c r="I12" s="253"/>
      <c r="J12" s="395"/>
      <c r="K12" s="253"/>
      <c r="L12" s="395" t="s">
        <v>2757</v>
      </c>
      <c r="M12" s="395"/>
      <c r="N12" s="395"/>
      <c r="O12" s="391">
        <v>46</v>
      </c>
      <c r="P12" s="395"/>
      <c r="Q12" s="395" t="s">
        <v>3070</v>
      </c>
      <c r="R12" s="395"/>
      <c r="S12" s="395"/>
      <c r="T12" s="395"/>
      <c r="U12" s="399" t="s">
        <v>2785</v>
      </c>
    </row>
    <row r="13" spans="1:24" ht="12.9" customHeight="1">
      <c r="A13" s="253"/>
      <c r="B13" s="391">
        <v>1</v>
      </c>
      <c r="C13" s="391"/>
      <c r="D13" s="393">
        <v>40513</v>
      </c>
      <c r="E13" s="253"/>
      <c r="F13" s="253"/>
      <c r="G13" s="254"/>
      <c r="H13" s="395"/>
      <c r="I13" s="253"/>
      <c r="J13" s="395" t="s">
        <v>2805</v>
      </c>
      <c r="K13" s="253"/>
      <c r="L13" s="395" t="s">
        <v>2758</v>
      </c>
      <c r="M13" s="395"/>
      <c r="N13" s="395"/>
      <c r="O13" s="391">
        <v>701</v>
      </c>
      <c r="P13" s="395"/>
      <c r="Q13" s="395" t="s">
        <v>3070</v>
      </c>
      <c r="R13" s="395"/>
      <c r="S13" s="395"/>
      <c r="T13" s="395"/>
      <c r="U13" s="399" t="s">
        <v>2785</v>
      </c>
    </row>
    <row r="14" spans="1:24" ht="12.9" customHeight="1">
      <c r="A14" s="253"/>
      <c r="B14" s="391">
        <v>1</v>
      </c>
      <c r="C14" s="391"/>
      <c r="D14" s="394">
        <v>44621</v>
      </c>
      <c r="E14" s="253"/>
      <c r="F14" s="253"/>
      <c r="G14" s="254"/>
      <c r="H14" s="395"/>
      <c r="I14" s="253"/>
      <c r="J14" s="395"/>
      <c r="K14" s="253"/>
      <c r="L14" s="395" t="s">
        <v>2759</v>
      </c>
      <c r="M14" s="395" t="s">
        <v>1099</v>
      </c>
      <c r="N14" s="395" t="s">
        <v>1093</v>
      </c>
      <c r="O14" s="391">
        <v>381</v>
      </c>
      <c r="P14" s="395" t="s">
        <v>1099</v>
      </c>
      <c r="Q14" s="395" t="s">
        <v>3070</v>
      </c>
      <c r="R14" s="395" t="s">
        <v>1128</v>
      </c>
      <c r="S14" s="395" t="s">
        <v>1202</v>
      </c>
      <c r="T14" s="395" t="s">
        <v>758</v>
      </c>
      <c r="U14" s="399" t="s">
        <v>2794</v>
      </c>
    </row>
    <row r="15" spans="1:24" ht="12.9" customHeight="1">
      <c r="A15" s="253"/>
      <c r="B15" s="391">
        <v>1</v>
      </c>
      <c r="C15" s="391"/>
      <c r="D15" s="394">
        <v>44621</v>
      </c>
      <c r="E15" s="253"/>
      <c r="F15" s="253"/>
      <c r="G15" s="254"/>
      <c r="H15" s="395"/>
      <c r="I15" s="253"/>
      <c r="J15" s="395"/>
      <c r="K15" s="253"/>
      <c r="L15" s="395" t="s">
        <v>2760</v>
      </c>
      <c r="M15" s="395" t="s">
        <v>1099</v>
      </c>
      <c r="N15" s="395" t="s">
        <v>1093</v>
      </c>
      <c r="O15" s="391">
        <v>173</v>
      </c>
      <c r="P15" s="395" t="s">
        <v>1099</v>
      </c>
      <c r="Q15" s="395" t="s">
        <v>3070</v>
      </c>
      <c r="R15" s="395" t="s">
        <v>1128</v>
      </c>
      <c r="S15" s="395" t="s">
        <v>1202</v>
      </c>
      <c r="T15" s="395" t="s">
        <v>758</v>
      </c>
      <c r="U15" s="399" t="s">
        <v>2787</v>
      </c>
    </row>
    <row r="16" spans="1:24" ht="12.9" customHeight="1">
      <c r="A16" s="253"/>
      <c r="B16" s="391">
        <v>1</v>
      </c>
      <c r="C16" s="391"/>
      <c r="D16" s="394"/>
      <c r="E16" s="253"/>
      <c r="F16" s="253"/>
      <c r="G16" s="254"/>
      <c r="H16" s="395"/>
      <c r="I16" s="253"/>
      <c r="J16" s="395"/>
      <c r="K16" s="253"/>
      <c r="L16" s="395" t="s">
        <v>2761</v>
      </c>
      <c r="M16" s="395"/>
      <c r="N16" s="395"/>
      <c r="O16" s="391">
        <v>153</v>
      </c>
      <c r="P16" s="395"/>
      <c r="Q16" s="395" t="s">
        <v>3070</v>
      </c>
      <c r="R16" s="395"/>
      <c r="S16" s="395"/>
      <c r="T16" s="395"/>
      <c r="U16" s="399" t="s">
        <v>2787</v>
      </c>
    </row>
    <row r="17" spans="1:21" ht="12.9" customHeight="1">
      <c r="A17" s="253"/>
      <c r="B17" s="391">
        <v>1</v>
      </c>
      <c r="C17" s="391"/>
      <c r="D17" s="394"/>
      <c r="E17" s="253"/>
      <c r="F17" s="253"/>
      <c r="G17" s="254"/>
      <c r="H17" s="395"/>
      <c r="I17" s="253"/>
      <c r="J17" s="395"/>
      <c r="K17" s="253"/>
      <c r="L17" s="395" t="s">
        <v>2762</v>
      </c>
      <c r="M17" s="395"/>
      <c r="N17" s="395"/>
      <c r="O17" s="391">
        <v>831</v>
      </c>
      <c r="P17" s="395"/>
      <c r="Q17" s="395" t="s">
        <v>3070</v>
      </c>
      <c r="R17" s="395"/>
      <c r="S17" s="395"/>
      <c r="T17" s="395"/>
      <c r="U17" s="399"/>
    </row>
    <row r="18" spans="1:21" ht="12.9" customHeight="1">
      <c r="A18" s="253"/>
      <c r="B18" s="391">
        <v>1</v>
      </c>
      <c r="C18" s="391"/>
      <c r="D18" s="394"/>
      <c r="E18" s="253"/>
      <c r="F18" s="253"/>
      <c r="G18" s="254"/>
      <c r="H18" s="395"/>
      <c r="I18" s="253"/>
      <c r="J18" s="395"/>
      <c r="K18" s="253"/>
      <c r="L18" s="395" t="s">
        <v>2763</v>
      </c>
      <c r="M18" s="395"/>
      <c r="N18" s="395"/>
      <c r="O18" s="391">
        <v>22</v>
      </c>
      <c r="P18" s="395"/>
      <c r="Q18" s="395" t="s">
        <v>3070</v>
      </c>
      <c r="R18" s="395"/>
      <c r="S18" s="395"/>
      <c r="T18" s="395"/>
      <c r="U18" s="399"/>
    </row>
    <row r="19" spans="1:21" ht="12.9" customHeight="1">
      <c r="A19" s="253"/>
      <c r="B19" s="391">
        <v>1</v>
      </c>
      <c r="C19" s="391"/>
      <c r="D19" s="394"/>
      <c r="E19" s="253"/>
      <c r="F19" s="253"/>
      <c r="G19" s="254"/>
      <c r="H19" s="395"/>
      <c r="I19" s="253"/>
      <c r="J19" s="395"/>
      <c r="K19" s="253"/>
      <c r="L19" s="395" t="s">
        <v>2764</v>
      </c>
      <c r="M19" s="395"/>
      <c r="N19" s="395"/>
      <c r="O19" s="391">
        <v>96</v>
      </c>
      <c r="P19" s="395"/>
      <c r="Q19" s="395" t="s">
        <v>3070</v>
      </c>
      <c r="R19" s="395"/>
      <c r="S19" s="395"/>
      <c r="T19" s="395"/>
      <c r="U19" s="399"/>
    </row>
    <row r="20" spans="1:21" ht="12.9" customHeight="1">
      <c r="A20" s="253"/>
      <c r="B20" s="391">
        <v>1</v>
      </c>
      <c r="C20" s="391"/>
      <c r="D20" s="394"/>
      <c r="E20" s="253"/>
      <c r="F20" s="253"/>
      <c r="G20" s="254"/>
      <c r="H20" s="395"/>
      <c r="I20" s="253"/>
      <c r="J20" s="395"/>
      <c r="K20" s="253"/>
      <c r="L20" s="395" t="s">
        <v>2765</v>
      </c>
      <c r="M20" s="395"/>
      <c r="N20" s="395"/>
      <c r="O20" s="391">
        <v>366</v>
      </c>
      <c r="P20" s="395"/>
      <c r="Q20" s="395" t="s">
        <v>3070</v>
      </c>
      <c r="R20" s="395"/>
      <c r="S20" s="395"/>
      <c r="T20" s="395"/>
      <c r="U20" s="399" t="s">
        <v>3041</v>
      </c>
    </row>
    <row r="21" spans="1:21" ht="12.9" customHeight="1">
      <c r="A21" s="253"/>
      <c r="B21" s="391">
        <v>1</v>
      </c>
      <c r="C21" s="391"/>
      <c r="D21" s="394">
        <v>44621</v>
      </c>
      <c r="E21" s="253"/>
      <c r="F21" s="253"/>
      <c r="G21" s="254"/>
      <c r="H21" s="395"/>
      <c r="I21" s="253"/>
      <c r="J21" s="395"/>
      <c r="K21" s="253"/>
      <c r="L21" s="395" t="s">
        <v>2766</v>
      </c>
      <c r="M21" s="396" t="s">
        <v>1099</v>
      </c>
      <c r="N21" s="396" t="s">
        <v>1093</v>
      </c>
      <c r="O21" s="391">
        <v>33</v>
      </c>
      <c r="P21" s="395" t="s">
        <v>1099</v>
      </c>
      <c r="Q21" s="395" t="s">
        <v>3070</v>
      </c>
      <c r="R21" s="398" t="s">
        <v>1128</v>
      </c>
      <c r="S21" s="395" t="s">
        <v>1202</v>
      </c>
      <c r="T21" s="395" t="s">
        <v>758</v>
      </c>
      <c r="U21" s="399" t="s">
        <v>3043</v>
      </c>
    </row>
    <row r="22" spans="1:21" ht="12.9" customHeight="1">
      <c r="A22" s="253"/>
      <c r="B22" s="391">
        <v>1</v>
      </c>
      <c r="C22" s="391"/>
      <c r="D22" s="394">
        <v>44166</v>
      </c>
      <c r="E22" s="253"/>
      <c r="F22" s="253"/>
      <c r="G22" s="254"/>
      <c r="H22" s="395"/>
      <c r="I22" s="253"/>
      <c r="J22" s="395"/>
      <c r="K22" s="253"/>
      <c r="L22" s="395" t="s">
        <v>2767</v>
      </c>
      <c r="M22" s="395"/>
      <c r="N22" s="395"/>
      <c r="O22" s="391">
        <v>45</v>
      </c>
      <c r="P22" s="395"/>
      <c r="Q22" s="395" t="s">
        <v>3070</v>
      </c>
      <c r="R22" s="395"/>
      <c r="S22" s="395"/>
      <c r="T22" s="395"/>
      <c r="U22" s="399"/>
    </row>
    <row r="23" spans="1:21" ht="12.9" customHeight="1">
      <c r="A23" s="253"/>
      <c r="B23" s="391">
        <v>2</v>
      </c>
      <c r="C23" s="395" t="s">
        <v>2630</v>
      </c>
      <c r="D23" s="394">
        <v>39897</v>
      </c>
      <c r="E23" s="253"/>
      <c r="F23" s="253"/>
      <c r="G23" s="254"/>
      <c r="H23" s="395" t="s">
        <v>2747</v>
      </c>
      <c r="I23" s="253"/>
      <c r="J23" s="395" t="s">
        <v>219</v>
      </c>
      <c r="K23" s="395" t="s">
        <v>2753</v>
      </c>
      <c r="L23" s="395" t="s">
        <v>2630</v>
      </c>
      <c r="M23" s="395"/>
      <c r="N23" s="395"/>
      <c r="O23" s="391">
        <v>348</v>
      </c>
      <c r="P23" s="395"/>
      <c r="Q23" s="395" t="s">
        <v>3070</v>
      </c>
      <c r="R23" s="395"/>
      <c r="S23" s="395"/>
      <c r="T23" s="395"/>
      <c r="U23" s="399"/>
    </row>
    <row r="24" spans="1:21" ht="12.9" customHeight="1">
      <c r="A24" s="253"/>
      <c r="B24" s="391">
        <v>3</v>
      </c>
      <c r="C24" s="395" t="s">
        <v>2631</v>
      </c>
      <c r="D24" s="394">
        <v>39896</v>
      </c>
      <c r="E24" s="253"/>
      <c r="F24" s="253"/>
      <c r="G24" s="254"/>
      <c r="H24" s="395" t="s">
        <v>2748</v>
      </c>
      <c r="I24" s="253"/>
      <c r="J24" s="395" t="s">
        <v>219</v>
      </c>
      <c r="K24" s="395" t="s">
        <v>2753</v>
      </c>
      <c r="L24" s="395" t="s">
        <v>2631</v>
      </c>
      <c r="M24" s="395"/>
      <c r="N24" s="395"/>
      <c r="O24" s="391">
        <v>328</v>
      </c>
      <c r="P24" s="395"/>
      <c r="Q24" s="395" t="s">
        <v>3070</v>
      </c>
      <c r="R24" s="395"/>
      <c r="S24" s="395"/>
      <c r="T24" s="395"/>
      <c r="U24" s="399"/>
    </row>
    <row r="25" spans="1:21" ht="12.9" customHeight="1">
      <c r="A25" s="253"/>
      <c r="B25" s="391">
        <v>4</v>
      </c>
      <c r="C25" s="395" t="s">
        <v>2632</v>
      </c>
      <c r="D25" s="394">
        <v>39975</v>
      </c>
      <c r="E25" s="253"/>
      <c r="F25" s="253"/>
      <c r="G25" s="254"/>
      <c r="H25" s="395" t="s">
        <v>2490</v>
      </c>
      <c r="I25" s="253"/>
      <c r="J25" s="395" t="s">
        <v>219</v>
      </c>
      <c r="K25" s="395" t="s">
        <v>2753</v>
      </c>
      <c r="L25" s="395" t="s">
        <v>2632</v>
      </c>
      <c r="M25" s="395"/>
      <c r="N25" s="395"/>
      <c r="O25" s="391">
        <v>465</v>
      </c>
      <c r="P25" s="395"/>
      <c r="Q25" s="395" t="s">
        <v>3070</v>
      </c>
      <c r="R25" s="395"/>
      <c r="S25" s="395"/>
      <c r="T25" s="395"/>
      <c r="U25" s="399"/>
    </row>
    <row r="26" spans="1:21" ht="12.9" customHeight="1">
      <c r="A26" s="253"/>
      <c r="B26" s="391">
        <v>6</v>
      </c>
      <c r="C26" s="395" t="s">
        <v>2633</v>
      </c>
      <c r="D26" s="394">
        <v>39829</v>
      </c>
      <c r="E26" s="253"/>
      <c r="F26" s="253"/>
      <c r="G26" s="254"/>
      <c r="H26" s="395" t="s">
        <v>2749</v>
      </c>
      <c r="I26" s="253"/>
      <c r="J26" s="395" t="s">
        <v>219</v>
      </c>
      <c r="K26" s="395" t="s">
        <v>2753</v>
      </c>
      <c r="L26" s="395" t="s">
        <v>2633</v>
      </c>
      <c r="M26" s="395"/>
      <c r="N26" s="395"/>
      <c r="O26" s="391">
        <v>464</v>
      </c>
      <c r="P26" s="395"/>
      <c r="Q26" s="395" t="s">
        <v>3070</v>
      </c>
      <c r="R26" s="395"/>
      <c r="S26" s="395"/>
      <c r="T26" s="395"/>
      <c r="U26" s="399" t="s">
        <v>2787</v>
      </c>
    </row>
    <row r="27" spans="1:21" ht="12.9" customHeight="1">
      <c r="A27" s="253"/>
      <c r="B27" s="391">
        <v>8</v>
      </c>
      <c r="C27" s="395" t="s">
        <v>2634</v>
      </c>
      <c r="D27" s="394">
        <v>39861</v>
      </c>
      <c r="E27" s="253"/>
      <c r="F27" s="253"/>
      <c r="G27" s="254"/>
      <c r="H27" s="395" t="s">
        <v>2748</v>
      </c>
      <c r="I27" s="253"/>
      <c r="J27" s="395" t="s">
        <v>219</v>
      </c>
      <c r="K27" s="395" t="s">
        <v>2753</v>
      </c>
      <c r="L27" s="395" t="s">
        <v>2634</v>
      </c>
      <c r="M27" s="395"/>
      <c r="N27" s="395"/>
      <c r="O27" s="391">
        <v>301</v>
      </c>
      <c r="P27" s="395"/>
      <c r="Q27" s="395" t="s">
        <v>3070</v>
      </c>
      <c r="R27" s="395"/>
      <c r="S27" s="395"/>
      <c r="T27" s="395"/>
      <c r="U27" s="399"/>
    </row>
    <row r="28" spans="1:21" ht="12.9" customHeight="1">
      <c r="A28" s="253"/>
      <c r="B28" s="391">
        <v>9</v>
      </c>
      <c r="C28" s="395" t="s">
        <v>2635</v>
      </c>
      <c r="D28" s="394">
        <v>39903</v>
      </c>
      <c r="E28" s="253"/>
      <c r="F28" s="253"/>
      <c r="G28" s="254"/>
      <c r="H28" s="395" t="s">
        <v>2747</v>
      </c>
      <c r="I28" s="253"/>
      <c r="J28" s="395" t="s">
        <v>219</v>
      </c>
      <c r="K28" s="395" t="s">
        <v>2753</v>
      </c>
      <c r="L28" s="395" t="s">
        <v>2635</v>
      </c>
      <c r="M28" s="395"/>
      <c r="N28" s="395"/>
      <c r="O28" s="391">
        <v>100</v>
      </c>
      <c r="P28" s="395"/>
      <c r="Q28" s="395" t="s">
        <v>3070</v>
      </c>
      <c r="R28" s="395"/>
      <c r="S28" s="395"/>
      <c r="T28" s="395"/>
      <c r="U28" s="399"/>
    </row>
    <row r="29" spans="1:21" ht="12.9" customHeight="1">
      <c r="A29" s="253"/>
      <c r="B29" s="391">
        <v>10</v>
      </c>
      <c r="C29" s="392" t="s">
        <v>2636</v>
      </c>
      <c r="D29" s="393">
        <v>40513</v>
      </c>
      <c r="E29" s="253"/>
      <c r="F29" s="253"/>
      <c r="G29" s="254"/>
      <c r="H29" s="395" t="s">
        <v>2750</v>
      </c>
      <c r="I29" s="253"/>
      <c r="J29" s="395" t="s">
        <v>219</v>
      </c>
      <c r="K29" s="395" t="s">
        <v>2754</v>
      </c>
      <c r="L29" s="395" t="s">
        <v>2768</v>
      </c>
      <c r="M29" s="395"/>
      <c r="N29" s="395"/>
      <c r="O29" s="391">
        <v>383</v>
      </c>
      <c r="P29" s="395"/>
      <c r="Q29" s="395" t="s">
        <v>3070</v>
      </c>
      <c r="R29" s="395"/>
      <c r="S29" s="395"/>
      <c r="T29" s="395"/>
      <c r="U29" s="399" t="s">
        <v>2789</v>
      </c>
    </row>
    <row r="30" spans="1:21" ht="12.9" customHeight="1">
      <c r="A30" s="253"/>
      <c r="B30" s="391">
        <v>10</v>
      </c>
      <c r="C30" s="391"/>
      <c r="D30" s="394"/>
      <c r="E30" s="253"/>
      <c r="F30" s="253"/>
      <c r="G30" s="254"/>
      <c r="H30" s="395"/>
      <c r="I30" s="253"/>
      <c r="J30" s="395"/>
      <c r="K30" s="395"/>
      <c r="L30" s="395" t="s">
        <v>2769</v>
      </c>
      <c r="M30" s="395"/>
      <c r="N30" s="395"/>
      <c r="O30" s="391">
        <v>204</v>
      </c>
      <c r="P30" s="395"/>
      <c r="Q30" s="395" t="s">
        <v>3070</v>
      </c>
      <c r="R30" s="395"/>
      <c r="S30" s="395"/>
      <c r="T30" s="395"/>
      <c r="U30" s="399" t="s">
        <v>2789</v>
      </c>
    </row>
    <row r="31" spans="1:21" ht="12.9" customHeight="1">
      <c r="A31" s="253"/>
      <c r="B31" s="391">
        <v>11</v>
      </c>
      <c r="C31" s="395" t="s">
        <v>2637</v>
      </c>
      <c r="D31" s="394">
        <v>40318</v>
      </c>
      <c r="E31" s="253"/>
      <c r="F31" s="253"/>
      <c r="G31" s="254"/>
      <c r="H31" s="395" t="s">
        <v>2748</v>
      </c>
      <c r="I31" s="253"/>
      <c r="J31" s="395" t="s">
        <v>219</v>
      </c>
      <c r="K31" s="395" t="s">
        <v>2753</v>
      </c>
      <c r="L31" s="395" t="s">
        <v>2637</v>
      </c>
      <c r="M31" s="395"/>
      <c r="N31" s="395"/>
      <c r="O31" s="391">
        <v>325</v>
      </c>
      <c r="P31" s="395"/>
      <c r="Q31" s="395" t="s">
        <v>3070</v>
      </c>
      <c r="R31" s="395"/>
      <c r="S31" s="395"/>
      <c r="T31" s="395"/>
      <c r="U31" s="399" t="s">
        <v>2787</v>
      </c>
    </row>
    <row r="32" spans="1:21" ht="12.9" customHeight="1">
      <c r="A32" s="253"/>
      <c r="B32" s="391">
        <v>13</v>
      </c>
      <c r="C32" s="395" t="s">
        <v>2638</v>
      </c>
      <c r="D32" s="394">
        <v>40491</v>
      </c>
      <c r="E32" s="253"/>
      <c r="F32" s="253"/>
      <c r="G32" s="254"/>
      <c r="H32" s="395" t="s">
        <v>2747</v>
      </c>
      <c r="I32" s="253"/>
      <c r="J32" s="395" t="s">
        <v>219</v>
      </c>
      <c r="K32" s="395" t="s">
        <v>2753</v>
      </c>
      <c r="L32" s="395" t="s">
        <v>2638</v>
      </c>
      <c r="M32" s="395"/>
      <c r="N32" s="395"/>
      <c r="O32" s="391">
        <v>663</v>
      </c>
      <c r="P32" s="395"/>
      <c r="Q32" s="395" t="s">
        <v>3070</v>
      </c>
      <c r="R32" s="395"/>
      <c r="S32" s="395"/>
      <c r="T32" s="395"/>
      <c r="U32" s="399"/>
    </row>
    <row r="33" spans="1:21" ht="12.9" customHeight="1">
      <c r="A33" s="253"/>
      <c r="B33" s="391">
        <v>14</v>
      </c>
      <c r="C33" s="395" t="s">
        <v>2639</v>
      </c>
      <c r="D33" s="394">
        <v>40501</v>
      </c>
      <c r="E33" s="253"/>
      <c r="F33" s="253"/>
      <c r="G33" s="254"/>
      <c r="H33" s="395" t="s">
        <v>2747</v>
      </c>
      <c r="I33" s="253"/>
      <c r="J33" s="395" t="s">
        <v>219</v>
      </c>
      <c r="K33" s="395" t="s">
        <v>2753</v>
      </c>
      <c r="L33" s="395" t="s">
        <v>2639</v>
      </c>
      <c r="M33" s="395"/>
      <c r="N33" s="395"/>
      <c r="O33" s="391">
        <v>49</v>
      </c>
      <c r="P33" s="395"/>
      <c r="Q33" s="395" t="s">
        <v>3070</v>
      </c>
      <c r="R33" s="395"/>
      <c r="S33" s="395"/>
      <c r="T33" s="395"/>
      <c r="U33" s="399"/>
    </row>
    <row r="34" spans="1:21" ht="12.9" customHeight="1">
      <c r="A34" s="253"/>
      <c r="B34" s="391">
        <v>15</v>
      </c>
      <c r="C34" s="395" t="s">
        <v>2640</v>
      </c>
      <c r="D34" s="394">
        <v>44348.083333333336</v>
      </c>
      <c r="E34" s="253"/>
      <c r="F34" s="253"/>
      <c r="G34" s="254"/>
      <c r="H34" s="395" t="s">
        <v>2748</v>
      </c>
      <c r="I34" s="253"/>
      <c r="J34" s="395" t="s">
        <v>219</v>
      </c>
      <c r="K34" s="395" t="s">
        <v>2753</v>
      </c>
      <c r="L34" s="395" t="s">
        <v>2640</v>
      </c>
      <c r="M34" s="395"/>
      <c r="N34" s="395"/>
      <c r="O34" s="391">
        <v>546</v>
      </c>
      <c r="P34" s="395"/>
      <c r="Q34" s="395" t="s">
        <v>3070</v>
      </c>
      <c r="R34" s="395"/>
      <c r="S34" s="395"/>
      <c r="T34" s="395"/>
      <c r="U34" s="399" t="s">
        <v>2785</v>
      </c>
    </row>
    <row r="35" spans="1:21" ht="12.9" customHeight="1">
      <c r="A35" s="253"/>
      <c r="B35" s="391">
        <v>16</v>
      </c>
      <c r="C35" s="395" t="s">
        <v>2641</v>
      </c>
      <c r="D35" s="394">
        <v>44385.083333333336</v>
      </c>
      <c r="E35" s="253"/>
      <c r="F35" s="253"/>
      <c r="G35" s="254"/>
      <c r="H35" s="395" t="s">
        <v>2749</v>
      </c>
      <c r="I35" s="253"/>
      <c r="J35" s="395" t="s">
        <v>219</v>
      </c>
      <c r="K35" s="395" t="s">
        <v>2753</v>
      </c>
      <c r="L35" s="395" t="s">
        <v>2641</v>
      </c>
      <c r="M35" s="395"/>
      <c r="N35" s="395"/>
      <c r="O35" s="391">
        <v>478</v>
      </c>
      <c r="P35" s="395"/>
      <c r="Q35" s="395" t="s">
        <v>3070</v>
      </c>
      <c r="R35" s="395"/>
      <c r="S35" s="395"/>
      <c r="T35" s="395"/>
      <c r="U35" s="399"/>
    </row>
    <row r="36" spans="1:21" ht="12.9" customHeight="1">
      <c r="A36" s="253"/>
      <c r="B36" s="391">
        <v>17</v>
      </c>
      <c r="C36" s="395" t="s">
        <v>2642</v>
      </c>
      <c r="D36" s="394">
        <v>40610</v>
      </c>
      <c r="E36" s="253"/>
      <c r="F36" s="253"/>
      <c r="G36" s="254"/>
      <c r="H36" s="395" t="s">
        <v>2748</v>
      </c>
      <c r="I36" s="253"/>
      <c r="J36" s="395" t="s">
        <v>219</v>
      </c>
      <c r="K36" s="395" t="s">
        <v>2753</v>
      </c>
      <c r="L36" s="395" t="s">
        <v>2642</v>
      </c>
      <c r="M36" s="395"/>
      <c r="N36" s="395"/>
      <c r="O36" s="391">
        <v>13</v>
      </c>
      <c r="P36" s="395"/>
      <c r="Q36" s="395" t="s">
        <v>3070</v>
      </c>
      <c r="R36" s="395"/>
      <c r="S36" s="395"/>
      <c r="T36" s="395"/>
      <c r="U36" s="399"/>
    </row>
    <row r="37" spans="1:21" ht="12.9" customHeight="1">
      <c r="A37" s="253"/>
      <c r="B37" s="391">
        <v>18</v>
      </c>
      <c r="C37" s="395" t="s">
        <v>2643</v>
      </c>
      <c r="D37" s="394">
        <v>40723</v>
      </c>
      <c r="E37" s="253"/>
      <c r="F37" s="253"/>
      <c r="G37" s="254"/>
      <c r="H37" s="395" t="s">
        <v>2747</v>
      </c>
      <c r="I37" s="253"/>
      <c r="J37" s="395" t="s">
        <v>219</v>
      </c>
      <c r="K37" s="395" t="s">
        <v>2753</v>
      </c>
      <c r="L37" s="395" t="s">
        <v>2643</v>
      </c>
      <c r="M37" s="395"/>
      <c r="N37" s="395"/>
      <c r="O37" s="391">
        <v>1449</v>
      </c>
      <c r="P37" s="395"/>
      <c r="Q37" s="395" t="s">
        <v>3070</v>
      </c>
      <c r="R37" s="395"/>
      <c r="S37" s="395"/>
      <c r="T37" s="395"/>
      <c r="U37" s="399" t="s">
        <v>2792</v>
      </c>
    </row>
    <row r="38" spans="1:21" ht="12.9" customHeight="1">
      <c r="A38" s="253"/>
      <c r="B38" s="391">
        <v>19</v>
      </c>
      <c r="C38" s="395" t="s">
        <v>2644</v>
      </c>
      <c r="D38" s="394">
        <v>44341.083333333336</v>
      </c>
      <c r="E38" s="253"/>
      <c r="F38" s="253"/>
      <c r="G38" s="254"/>
      <c r="H38" s="395" t="s">
        <v>2749</v>
      </c>
      <c r="I38" s="253"/>
      <c r="J38" s="395" t="s">
        <v>219</v>
      </c>
      <c r="K38" s="395" t="s">
        <v>2753</v>
      </c>
      <c r="L38" s="395" t="s">
        <v>2644</v>
      </c>
      <c r="M38" s="395"/>
      <c r="N38" s="395"/>
      <c r="O38" s="391">
        <v>382</v>
      </c>
      <c r="P38" s="395"/>
      <c r="Q38" s="395" t="s">
        <v>3070</v>
      </c>
      <c r="R38" s="395"/>
      <c r="S38" s="395"/>
      <c r="T38" s="395"/>
      <c r="U38" s="399"/>
    </row>
    <row r="39" spans="1:21" ht="12.9" customHeight="1">
      <c r="A39" s="253"/>
      <c r="B39" s="391">
        <v>20</v>
      </c>
      <c r="C39" s="395" t="s">
        <v>2645</v>
      </c>
      <c r="D39" s="394">
        <v>40889</v>
      </c>
      <c r="E39" s="253"/>
      <c r="F39" s="253"/>
      <c r="G39" s="254"/>
      <c r="H39" s="395" t="s">
        <v>2747</v>
      </c>
      <c r="I39" s="253"/>
      <c r="J39" s="395" t="s">
        <v>219</v>
      </c>
      <c r="K39" s="395" t="s">
        <v>2753</v>
      </c>
      <c r="L39" s="395" t="s">
        <v>2645</v>
      </c>
      <c r="M39" s="395"/>
      <c r="N39" s="395"/>
      <c r="O39" s="391">
        <v>192</v>
      </c>
      <c r="P39" s="395"/>
      <c r="Q39" s="395" t="s">
        <v>3070</v>
      </c>
      <c r="R39" s="395"/>
      <c r="S39" s="395"/>
      <c r="T39" s="395"/>
      <c r="U39" s="399"/>
    </row>
    <row r="40" spans="1:21" ht="12.9" customHeight="1">
      <c r="A40" s="253"/>
      <c r="B40" s="391">
        <v>21</v>
      </c>
      <c r="C40" s="395" t="s">
        <v>2646</v>
      </c>
      <c r="D40" s="394">
        <v>40815</v>
      </c>
      <c r="E40" s="253"/>
      <c r="F40" s="253"/>
      <c r="G40" s="254"/>
      <c r="H40" s="395" t="s">
        <v>2751</v>
      </c>
      <c r="I40" s="253"/>
      <c r="J40" s="395" t="s">
        <v>219</v>
      </c>
      <c r="K40" s="395" t="s">
        <v>2753</v>
      </c>
      <c r="L40" s="395" t="s">
        <v>2646</v>
      </c>
      <c r="M40" s="395"/>
      <c r="N40" s="395"/>
      <c r="O40" s="391">
        <v>116</v>
      </c>
      <c r="P40" s="395"/>
      <c r="Q40" s="395" t="s">
        <v>3070</v>
      </c>
      <c r="R40" s="395"/>
      <c r="S40" s="395"/>
      <c r="T40" s="395"/>
      <c r="U40" s="399"/>
    </row>
    <row r="41" spans="1:21" ht="12.9" customHeight="1">
      <c r="A41" s="253"/>
      <c r="B41" s="391">
        <v>22</v>
      </c>
      <c r="C41" s="395" t="s">
        <v>2647</v>
      </c>
      <c r="D41" s="394">
        <v>41284</v>
      </c>
      <c r="E41" s="253"/>
      <c r="F41" s="253"/>
      <c r="G41" s="254"/>
      <c r="H41" s="395" t="s">
        <v>2490</v>
      </c>
      <c r="I41" s="253"/>
      <c r="J41" s="395" t="s">
        <v>219</v>
      </c>
      <c r="K41" s="395" t="s">
        <v>2753</v>
      </c>
      <c r="L41" s="395" t="s">
        <v>2647</v>
      </c>
      <c r="M41" s="395" t="s">
        <v>1099</v>
      </c>
      <c r="N41" s="395" t="s">
        <v>1093</v>
      </c>
      <c r="O41" s="391">
        <v>825</v>
      </c>
      <c r="P41" s="395" t="s">
        <v>1099</v>
      </c>
      <c r="Q41" s="395" t="s">
        <v>3070</v>
      </c>
      <c r="R41" s="395" t="s">
        <v>2784</v>
      </c>
      <c r="S41" s="395" t="s">
        <v>1202</v>
      </c>
      <c r="T41" s="395" t="s">
        <v>758</v>
      </c>
      <c r="U41" s="399" t="s">
        <v>2790</v>
      </c>
    </row>
    <row r="42" spans="1:21" ht="12.9" customHeight="1">
      <c r="A42" s="253"/>
      <c r="B42" s="391">
        <v>23</v>
      </c>
      <c r="C42" s="395" t="s">
        <v>2648</v>
      </c>
      <c r="D42" s="394">
        <v>41256</v>
      </c>
      <c r="E42" s="253"/>
      <c r="F42" s="253"/>
      <c r="G42" s="254"/>
      <c r="H42" s="395" t="s">
        <v>2747</v>
      </c>
      <c r="I42" s="253"/>
      <c r="J42" s="395" t="s">
        <v>219</v>
      </c>
      <c r="K42" s="395" t="s">
        <v>2753</v>
      </c>
      <c r="L42" s="395" t="s">
        <v>2648</v>
      </c>
      <c r="M42" s="395" t="s">
        <v>1099</v>
      </c>
      <c r="N42" s="395" t="s">
        <v>1093</v>
      </c>
      <c r="O42" s="391">
        <v>475</v>
      </c>
      <c r="P42" s="395" t="s">
        <v>1099</v>
      </c>
      <c r="Q42" s="395" t="s">
        <v>3070</v>
      </c>
      <c r="R42" s="395" t="s">
        <v>1128</v>
      </c>
      <c r="S42" s="395" t="s">
        <v>1202</v>
      </c>
      <c r="T42" s="395" t="s">
        <v>758</v>
      </c>
      <c r="U42" s="399" t="s">
        <v>2795</v>
      </c>
    </row>
    <row r="43" spans="1:21" ht="12.9" customHeight="1">
      <c r="A43" s="253"/>
      <c r="B43" s="391">
        <v>24</v>
      </c>
      <c r="C43" s="395" t="s">
        <v>2649</v>
      </c>
      <c r="D43" s="394">
        <v>41087</v>
      </c>
      <c r="E43" s="253"/>
      <c r="F43" s="253"/>
      <c r="G43" s="254"/>
      <c r="H43" s="395" t="s">
        <v>2749</v>
      </c>
      <c r="I43" s="253"/>
      <c r="J43" s="395" t="s">
        <v>219</v>
      </c>
      <c r="K43" s="395" t="s">
        <v>2753</v>
      </c>
      <c r="L43" s="395" t="s">
        <v>2649</v>
      </c>
      <c r="M43" s="395"/>
      <c r="N43" s="395"/>
      <c r="O43" s="391">
        <v>166</v>
      </c>
      <c r="P43" s="395"/>
      <c r="Q43" s="395" t="s">
        <v>3070</v>
      </c>
      <c r="R43" s="395"/>
      <c r="S43" s="395"/>
      <c r="T43" s="395"/>
      <c r="U43" s="399"/>
    </row>
    <row r="44" spans="1:21" ht="12.9" customHeight="1">
      <c r="A44" s="253"/>
      <c r="B44" s="391">
        <v>25</v>
      </c>
      <c r="C44" s="395" t="s">
        <v>2650</v>
      </c>
      <c r="D44" s="394">
        <v>41254</v>
      </c>
      <c r="E44" s="253"/>
      <c r="F44" s="253"/>
      <c r="G44" s="254"/>
      <c r="H44" s="395" t="s">
        <v>2749</v>
      </c>
      <c r="I44" s="253"/>
      <c r="J44" s="395" t="s">
        <v>219</v>
      </c>
      <c r="K44" s="395" t="s">
        <v>2753</v>
      </c>
      <c r="L44" s="395" t="s">
        <v>2650</v>
      </c>
      <c r="M44" s="395"/>
      <c r="N44" s="395"/>
      <c r="O44" s="391">
        <v>167</v>
      </c>
      <c r="P44" s="395"/>
      <c r="Q44" s="395" t="s">
        <v>3070</v>
      </c>
      <c r="R44" s="395"/>
      <c r="S44" s="395"/>
      <c r="T44" s="395"/>
      <c r="U44" s="399" t="s">
        <v>2785</v>
      </c>
    </row>
    <row r="45" spans="1:21" ht="12.9" customHeight="1">
      <c r="A45" s="253"/>
      <c r="B45" s="391">
        <v>26</v>
      </c>
      <c r="C45" s="395" t="s">
        <v>2651</v>
      </c>
      <c r="D45" s="394">
        <v>41094</v>
      </c>
      <c r="E45" s="253"/>
      <c r="F45" s="253"/>
      <c r="G45" s="254"/>
      <c r="H45" s="395" t="s">
        <v>2749</v>
      </c>
      <c r="I45" s="253"/>
      <c r="J45" s="395" t="s">
        <v>219</v>
      </c>
      <c r="K45" s="395" t="s">
        <v>2753</v>
      </c>
      <c r="L45" s="395" t="s">
        <v>2651</v>
      </c>
      <c r="M45" s="395" t="s">
        <v>2779</v>
      </c>
      <c r="N45" s="395" t="s">
        <v>1093</v>
      </c>
      <c r="O45" s="391">
        <v>1754</v>
      </c>
      <c r="P45" s="395" t="s">
        <v>2782</v>
      </c>
      <c r="Q45" s="395" t="s">
        <v>3070</v>
      </c>
      <c r="R45" s="395" t="s">
        <v>2784</v>
      </c>
      <c r="S45" s="395" t="s">
        <v>1202</v>
      </c>
      <c r="T45" s="395" t="s">
        <v>758</v>
      </c>
      <c r="U45" s="399" t="s">
        <v>2793</v>
      </c>
    </row>
    <row r="46" spans="1:21" ht="12.9" customHeight="1">
      <c r="A46" s="253"/>
      <c r="B46" s="391">
        <v>27</v>
      </c>
      <c r="C46" s="395" t="s">
        <v>2652</v>
      </c>
      <c r="D46" s="394">
        <v>41165</v>
      </c>
      <c r="E46" s="253"/>
      <c r="F46" s="253"/>
      <c r="G46" s="254"/>
      <c r="H46" s="395" t="s">
        <v>2748</v>
      </c>
      <c r="I46" s="253"/>
      <c r="J46" s="395" t="s">
        <v>219</v>
      </c>
      <c r="K46" s="395" t="s">
        <v>2753</v>
      </c>
      <c r="L46" s="395" t="s">
        <v>2652</v>
      </c>
      <c r="M46" s="395"/>
      <c r="N46" s="395"/>
      <c r="O46" s="391">
        <v>1447</v>
      </c>
      <c r="P46" s="395"/>
      <c r="Q46" s="395" t="s">
        <v>3070</v>
      </c>
      <c r="R46" s="395"/>
      <c r="S46" s="395"/>
      <c r="T46" s="395"/>
      <c r="U46" s="399"/>
    </row>
    <row r="47" spans="1:21" ht="12.9" customHeight="1">
      <c r="A47" s="253"/>
      <c r="B47" s="391">
        <v>28</v>
      </c>
      <c r="C47" s="395" t="s">
        <v>2653</v>
      </c>
      <c r="D47" s="394">
        <v>41136</v>
      </c>
      <c r="E47" s="253"/>
      <c r="F47" s="253"/>
      <c r="G47" s="254"/>
      <c r="H47" s="395" t="s">
        <v>2748</v>
      </c>
      <c r="I47" s="253"/>
      <c r="J47" s="395" t="s">
        <v>219</v>
      </c>
      <c r="K47" s="395" t="s">
        <v>2753</v>
      </c>
      <c r="L47" s="395" t="s">
        <v>2653</v>
      </c>
      <c r="M47" s="395" t="s">
        <v>2780</v>
      </c>
      <c r="N47" s="395" t="s">
        <v>1093</v>
      </c>
      <c r="O47" s="391">
        <v>1587</v>
      </c>
      <c r="P47" s="395" t="s">
        <v>2783</v>
      </c>
      <c r="Q47" s="395" t="s">
        <v>3070</v>
      </c>
      <c r="R47" s="395" t="s">
        <v>2784</v>
      </c>
      <c r="S47" s="395" t="s">
        <v>1202</v>
      </c>
      <c r="T47" s="395" t="s">
        <v>758</v>
      </c>
      <c r="U47" s="399" t="s">
        <v>3045</v>
      </c>
    </row>
    <row r="48" spans="1:21" ht="12.9" customHeight="1">
      <c r="A48" s="253"/>
      <c r="B48" s="391">
        <v>29</v>
      </c>
      <c r="C48" s="395" t="s">
        <v>2654</v>
      </c>
      <c r="D48" s="394">
        <v>43267</v>
      </c>
      <c r="E48" s="253"/>
      <c r="F48" s="253"/>
      <c r="G48" s="254"/>
      <c r="H48" s="395" t="s">
        <v>2748</v>
      </c>
      <c r="I48" s="253"/>
      <c r="J48" s="395" t="s">
        <v>219</v>
      </c>
      <c r="K48" s="395" t="s">
        <v>2753</v>
      </c>
      <c r="L48" s="395" t="s">
        <v>2654</v>
      </c>
      <c r="M48" s="395"/>
      <c r="N48" s="395"/>
      <c r="O48" s="391">
        <v>113</v>
      </c>
      <c r="P48" s="395"/>
      <c r="Q48" s="395" t="s">
        <v>3070</v>
      </c>
      <c r="R48" s="395"/>
      <c r="S48" s="395"/>
      <c r="T48" s="395"/>
      <c r="U48" s="399"/>
    </row>
    <row r="49" spans="1:21" ht="12.9" customHeight="1">
      <c r="A49" s="253"/>
      <c r="B49" s="391">
        <v>30</v>
      </c>
      <c r="C49" s="395" t="s">
        <v>2655</v>
      </c>
      <c r="D49" s="394">
        <v>43979</v>
      </c>
      <c r="E49" s="253"/>
      <c r="F49" s="253"/>
      <c r="G49" s="254"/>
      <c r="H49" s="395" t="s">
        <v>2749</v>
      </c>
      <c r="I49" s="253"/>
      <c r="J49" s="395" t="s">
        <v>219</v>
      </c>
      <c r="K49" s="395" t="s">
        <v>2753</v>
      </c>
      <c r="L49" s="395" t="s">
        <v>2655</v>
      </c>
      <c r="M49" s="395" t="s">
        <v>1099</v>
      </c>
      <c r="N49" s="395" t="s">
        <v>1093</v>
      </c>
      <c r="O49" s="391">
        <v>650</v>
      </c>
      <c r="P49" s="395" t="s">
        <v>1099</v>
      </c>
      <c r="Q49" s="395" t="s">
        <v>3070</v>
      </c>
      <c r="R49" s="395" t="s">
        <v>2784</v>
      </c>
      <c r="S49" s="395" t="s">
        <v>1202</v>
      </c>
      <c r="T49" s="395" t="s">
        <v>758</v>
      </c>
      <c r="U49" s="399" t="s">
        <v>2789</v>
      </c>
    </row>
    <row r="50" spans="1:21">
      <c r="A50" s="253"/>
      <c r="B50" s="391">
        <v>31</v>
      </c>
      <c r="C50" s="395" t="s">
        <v>2656</v>
      </c>
      <c r="D50" s="394">
        <v>41892</v>
      </c>
      <c r="E50" s="253"/>
      <c r="F50" s="253"/>
      <c r="G50" s="254"/>
      <c r="H50" s="395" t="s">
        <v>2751</v>
      </c>
      <c r="I50" s="253"/>
      <c r="J50" s="395" t="s">
        <v>219</v>
      </c>
      <c r="K50" s="395" t="s">
        <v>2753</v>
      </c>
      <c r="L50" s="395" t="s">
        <v>2656</v>
      </c>
      <c r="M50" s="395"/>
      <c r="N50" s="395"/>
      <c r="O50" s="391">
        <v>175</v>
      </c>
      <c r="P50" s="395"/>
      <c r="Q50" s="395" t="s">
        <v>3070</v>
      </c>
      <c r="R50" s="395"/>
      <c r="S50" s="395"/>
      <c r="T50" s="395"/>
      <c r="U50" s="399"/>
    </row>
    <row r="51" spans="1:21">
      <c r="A51" s="253"/>
      <c r="B51" s="391">
        <v>32</v>
      </c>
      <c r="C51" s="395" t="s">
        <v>2657</v>
      </c>
      <c r="D51" s="394">
        <v>41897</v>
      </c>
      <c r="E51" s="253"/>
      <c r="F51" s="253"/>
      <c r="G51" s="254"/>
      <c r="H51" s="395" t="s">
        <v>2747</v>
      </c>
      <c r="I51" s="253"/>
      <c r="J51" s="395" t="s">
        <v>219</v>
      </c>
      <c r="K51" s="395" t="s">
        <v>2753</v>
      </c>
      <c r="L51" s="395" t="s">
        <v>2657</v>
      </c>
      <c r="M51" s="395"/>
      <c r="N51" s="395"/>
      <c r="O51" s="391">
        <v>340</v>
      </c>
      <c r="P51" s="395"/>
      <c r="Q51" s="395" t="s">
        <v>3070</v>
      </c>
      <c r="R51" s="395"/>
      <c r="S51" s="395"/>
      <c r="T51" s="395"/>
      <c r="U51" s="399"/>
    </row>
    <row r="52" spans="1:21">
      <c r="A52" s="253"/>
      <c r="B52" s="391">
        <v>33</v>
      </c>
      <c r="C52" s="395" t="s">
        <v>2658</v>
      </c>
      <c r="D52" s="394">
        <v>42156</v>
      </c>
      <c r="E52" s="253"/>
      <c r="F52" s="253"/>
      <c r="G52" s="254"/>
      <c r="H52" s="395" t="s">
        <v>2747</v>
      </c>
      <c r="I52" s="253"/>
      <c r="J52" s="395" t="s">
        <v>219</v>
      </c>
      <c r="K52" s="395" t="s">
        <v>2753</v>
      </c>
      <c r="L52" s="395" t="s">
        <v>2658</v>
      </c>
      <c r="M52" s="395" t="s">
        <v>1099</v>
      </c>
      <c r="N52" s="395" t="s">
        <v>1093</v>
      </c>
      <c r="O52" s="391">
        <v>273</v>
      </c>
      <c r="P52" s="395" t="s">
        <v>1099</v>
      </c>
      <c r="Q52" s="395" t="s">
        <v>3070</v>
      </c>
      <c r="R52" s="395" t="s">
        <v>2784</v>
      </c>
      <c r="S52" s="395" t="s">
        <v>1202</v>
      </c>
      <c r="T52" s="395" t="s">
        <v>758</v>
      </c>
      <c r="U52" s="399" t="s">
        <v>2795</v>
      </c>
    </row>
    <row r="53" spans="1:21">
      <c r="A53" s="253"/>
      <c r="B53" s="391">
        <v>34</v>
      </c>
      <c r="C53" s="395" t="s">
        <v>2659</v>
      </c>
      <c r="D53" s="394">
        <v>42263</v>
      </c>
      <c r="E53" s="253"/>
      <c r="F53" s="253"/>
      <c r="G53" s="254"/>
      <c r="H53" s="395" t="s">
        <v>2490</v>
      </c>
      <c r="I53" s="253"/>
      <c r="J53" s="395" t="s">
        <v>219</v>
      </c>
      <c r="K53" s="395" t="s">
        <v>2753</v>
      </c>
      <c r="L53" s="395" t="s">
        <v>2659</v>
      </c>
      <c r="M53" s="395"/>
      <c r="N53" s="395"/>
      <c r="O53" s="391">
        <v>120</v>
      </c>
      <c r="P53" s="395"/>
      <c r="Q53" s="395" t="s">
        <v>3070</v>
      </c>
      <c r="R53" s="395"/>
      <c r="S53" s="395"/>
      <c r="T53" s="395"/>
      <c r="U53" s="399"/>
    </row>
    <row r="54" spans="1:21">
      <c r="A54" s="253"/>
      <c r="B54" s="391">
        <v>35</v>
      </c>
      <c r="C54" s="395" t="s">
        <v>2660</v>
      </c>
      <c r="D54" s="394">
        <v>42935</v>
      </c>
      <c r="E54" s="253"/>
      <c r="F54" s="253"/>
      <c r="G54" s="254"/>
      <c r="H54" s="395" t="s">
        <v>2747</v>
      </c>
      <c r="I54" s="253"/>
      <c r="J54" s="395" t="s">
        <v>219</v>
      </c>
      <c r="K54" s="395" t="s">
        <v>2753</v>
      </c>
      <c r="L54" s="395" t="s">
        <v>2660</v>
      </c>
      <c r="M54" s="395"/>
      <c r="N54" s="395"/>
      <c r="O54" s="391">
        <v>78</v>
      </c>
      <c r="P54" s="395"/>
      <c r="Q54" s="395" t="s">
        <v>3070</v>
      </c>
      <c r="R54" s="395"/>
      <c r="S54" s="395"/>
      <c r="T54" s="395"/>
      <c r="U54" s="399"/>
    </row>
    <row r="55" spans="1:21">
      <c r="A55" s="253"/>
      <c r="B55" s="391">
        <v>36</v>
      </c>
      <c r="C55" s="395" t="s">
        <v>2661</v>
      </c>
      <c r="D55" s="394">
        <v>42437</v>
      </c>
      <c r="E55" s="253"/>
      <c r="F55" s="253"/>
      <c r="G55" s="254"/>
      <c r="H55" s="395" t="s">
        <v>2747</v>
      </c>
      <c r="I55" s="253"/>
      <c r="J55" s="395" t="s">
        <v>219</v>
      </c>
      <c r="K55" s="395" t="s">
        <v>2753</v>
      </c>
      <c r="L55" s="395" t="s">
        <v>2661</v>
      </c>
      <c r="M55" s="395"/>
      <c r="N55" s="395"/>
      <c r="O55" s="391">
        <v>272</v>
      </c>
      <c r="P55" s="395"/>
      <c r="Q55" s="395" t="s">
        <v>3070</v>
      </c>
      <c r="R55" s="395"/>
      <c r="S55" s="395"/>
      <c r="T55" s="395"/>
      <c r="U55" s="399"/>
    </row>
    <row r="56" spans="1:21">
      <c r="A56" s="253"/>
      <c r="B56" s="391">
        <v>37</v>
      </c>
      <c r="C56" s="395" t="s">
        <v>2662</v>
      </c>
      <c r="D56" s="394">
        <v>42615</v>
      </c>
      <c r="E56" s="253"/>
      <c r="F56" s="253"/>
      <c r="G56" s="254"/>
      <c r="H56" s="395" t="s">
        <v>2751</v>
      </c>
      <c r="I56" s="253"/>
      <c r="J56" s="395" t="s">
        <v>219</v>
      </c>
      <c r="K56" s="395" t="s">
        <v>2753</v>
      </c>
      <c r="L56" s="395" t="s">
        <v>2662</v>
      </c>
      <c r="M56" s="395"/>
      <c r="N56" s="395"/>
      <c r="O56" s="391">
        <v>250</v>
      </c>
      <c r="P56" s="395"/>
      <c r="Q56" s="395" t="s">
        <v>3070</v>
      </c>
      <c r="R56" s="395"/>
      <c r="S56" s="395"/>
      <c r="T56" s="395"/>
      <c r="U56" s="399" t="s">
        <v>2788</v>
      </c>
    </row>
    <row r="57" spans="1:21">
      <c r="A57" s="255"/>
      <c r="B57" s="391">
        <v>38</v>
      </c>
      <c r="C57" s="395" t="s">
        <v>2663</v>
      </c>
      <c r="D57" s="394">
        <v>43074</v>
      </c>
      <c r="H57" s="395" t="s">
        <v>2747</v>
      </c>
      <c r="J57" s="395" t="s">
        <v>219</v>
      </c>
      <c r="K57" s="395" t="s">
        <v>2753</v>
      </c>
      <c r="L57" s="395" t="s">
        <v>2663</v>
      </c>
      <c r="M57" s="395"/>
      <c r="N57" s="395"/>
      <c r="O57" s="391">
        <v>157</v>
      </c>
      <c r="P57" s="395"/>
      <c r="Q57" s="395" t="s">
        <v>3070</v>
      </c>
      <c r="R57" s="395"/>
      <c r="S57" s="395"/>
      <c r="T57" s="395"/>
      <c r="U57" s="399"/>
    </row>
    <row r="58" spans="1:21">
      <c r="B58" s="391">
        <v>39</v>
      </c>
      <c r="C58" s="395" t="s">
        <v>2664</v>
      </c>
      <c r="D58" s="394">
        <v>42879</v>
      </c>
      <c r="H58" s="395" t="s">
        <v>2490</v>
      </c>
      <c r="J58" s="395" t="s">
        <v>219</v>
      </c>
      <c r="K58" s="395" t="s">
        <v>2753</v>
      </c>
      <c r="L58" s="395" t="s">
        <v>2664</v>
      </c>
      <c r="M58" s="395"/>
      <c r="N58" s="395"/>
      <c r="O58" s="391">
        <v>49</v>
      </c>
      <c r="P58" s="395"/>
      <c r="Q58" s="395" t="s">
        <v>3070</v>
      </c>
      <c r="R58" s="395"/>
      <c r="S58" s="395"/>
      <c r="T58" s="395"/>
      <c r="U58" s="399"/>
    </row>
    <row r="59" spans="1:21">
      <c r="B59" s="391">
        <v>40</v>
      </c>
      <c r="C59" s="395" t="s">
        <v>2665</v>
      </c>
      <c r="D59" s="394">
        <v>43063</v>
      </c>
      <c r="H59" s="395" t="s">
        <v>2749</v>
      </c>
      <c r="J59" s="395" t="s">
        <v>219</v>
      </c>
      <c r="K59" s="395" t="s">
        <v>2753</v>
      </c>
      <c r="L59" s="395" t="s">
        <v>2665</v>
      </c>
      <c r="M59" s="395"/>
      <c r="N59" s="395"/>
      <c r="O59" s="391">
        <v>231</v>
      </c>
      <c r="P59" s="395"/>
      <c r="Q59" s="395" t="s">
        <v>3070</v>
      </c>
      <c r="R59" s="395"/>
      <c r="S59" s="395"/>
      <c r="T59" s="395"/>
      <c r="U59" s="399"/>
    </row>
    <row r="60" spans="1:21">
      <c r="B60" s="391">
        <v>41</v>
      </c>
      <c r="C60" s="395" t="s">
        <v>2666</v>
      </c>
      <c r="D60" s="394">
        <v>43083</v>
      </c>
      <c r="H60" s="395" t="s">
        <v>2747</v>
      </c>
      <c r="J60" s="395" t="s">
        <v>219</v>
      </c>
      <c r="K60" s="395" t="s">
        <v>2753</v>
      </c>
      <c r="L60" s="395" t="s">
        <v>2666</v>
      </c>
      <c r="M60" s="395"/>
      <c r="N60" s="395"/>
      <c r="O60" s="391">
        <v>100</v>
      </c>
      <c r="P60" s="395"/>
      <c r="Q60" s="395" t="s">
        <v>3070</v>
      </c>
      <c r="R60" s="395"/>
      <c r="S60" s="395"/>
      <c r="T60" s="395"/>
      <c r="U60" s="399"/>
    </row>
    <row r="61" spans="1:21">
      <c r="B61" s="391">
        <v>42</v>
      </c>
      <c r="C61" s="395" t="s">
        <v>2667</v>
      </c>
      <c r="D61" s="394">
        <v>42814</v>
      </c>
      <c r="H61" s="395" t="s">
        <v>2748</v>
      </c>
      <c r="J61" s="395" t="s">
        <v>219</v>
      </c>
      <c r="K61" s="395" t="s">
        <v>2753</v>
      </c>
      <c r="L61" s="395" t="s">
        <v>2667</v>
      </c>
      <c r="M61" s="395"/>
      <c r="N61" s="395"/>
      <c r="O61" s="391">
        <v>78</v>
      </c>
      <c r="P61" s="395"/>
      <c r="Q61" s="395" t="s">
        <v>3070</v>
      </c>
      <c r="R61" s="395"/>
      <c r="S61" s="395"/>
      <c r="T61" s="395"/>
      <c r="U61" s="399"/>
    </row>
    <row r="62" spans="1:21">
      <c r="B62" s="391">
        <v>43</v>
      </c>
      <c r="C62" s="395" t="s">
        <v>2668</v>
      </c>
      <c r="D62" s="394">
        <v>42817</v>
      </c>
      <c r="H62" s="395" t="s">
        <v>2748</v>
      </c>
      <c r="J62" s="395" t="s">
        <v>219</v>
      </c>
      <c r="K62" s="395" t="s">
        <v>2753</v>
      </c>
      <c r="L62" s="395" t="s">
        <v>2668</v>
      </c>
      <c r="M62" s="395"/>
      <c r="N62" s="395"/>
      <c r="O62" s="391">
        <v>14</v>
      </c>
      <c r="P62" s="395"/>
      <c r="Q62" s="395" t="s">
        <v>3070</v>
      </c>
      <c r="R62" s="395"/>
      <c r="S62" s="395"/>
      <c r="T62" s="395"/>
      <c r="U62" s="399"/>
    </row>
    <row r="63" spans="1:21">
      <c r="B63" s="391">
        <v>44</v>
      </c>
      <c r="C63" s="395" t="s">
        <v>2669</v>
      </c>
      <c r="D63" s="394">
        <v>43063</v>
      </c>
      <c r="H63" s="395" t="s">
        <v>2751</v>
      </c>
      <c r="J63" s="395" t="s">
        <v>219</v>
      </c>
      <c r="K63" s="395" t="s">
        <v>2753</v>
      </c>
      <c r="L63" s="395" t="s">
        <v>2669</v>
      </c>
      <c r="M63" s="395"/>
      <c r="N63" s="395"/>
      <c r="O63" s="391">
        <v>704</v>
      </c>
      <c r="P63" s="395"/>
      <c r="Q63" s="395" t="s">
        <v>3070</v>
      </c>
      <c r="R63" s="395"/>
      <c r="S63" s="395"/>
      <c r="T63" s="395"/>
      <c r="U63" s="399"/>
    </row>
    <row r="64" spans="1:21">
      <c r="B64" s="391">
        <v>45</v>
      </c>
      <c r="C64" s="395" t="s">
        <v>2670</v>
      </c>
      <c r="D64" s="394">
        <v>42934</v>
      </c>
      <c r="H64" s="395" t="s">
        <v>2747</v>
      </c>
      <c r="J64" s="395" t="s">
        <v>219</v>
      </c>
      <c r="K64" s="395" t="s">
        <v>2753</v>
      </c>
      <c r="L64" s="395" t="s">
        <v>2670</v>
      </c>
      <c r="M64" s="395"/>
      <c r="N64" s="395"/>
      <c r="O64" s="391">
        <v>469</v>
      </c>
      <c r="P64" s="395"/>
      <c r="Q64" s="395" t="s">
        <v>3070</v>
      </c>
      <c r="R64" s="395"/>
      <c r="S64" s="395"/>
      <c r="T64" s="395"/>
      <c r="U64" s="399"/>
    </row>
    <row r="65" spans="2:21">
      <c r="B65" s="391">
        <v>46</v>
      </c>
      <c r="C65" s="395" t="s">
        <v>2671</v>
      </c>
      <c r="D65" s="394">
        <v>44025</v>
      </c>
      <c r="H65" s="395" t="s">
        <v>2751</v>
      </c>
      <c r="J65" s="395" t="s">
        <v>219</v>
      </c>
      <c r="K65" s="395" t="s">
        <v>2753</v>
      </c>
      <c r="L65" s="395" t="s">
        <v>2671</v>
      </c>
      <c r="M65" s="395"/>
      <c r="N65" s="395"/>
      <c r="O65" s="391">
        <v>94</v>
      </c>
      <c r="P65" s="395"/>
      <c r="Q65" s="395" t="s">
        <v>3070</v>
      </c>
      <c r="R65" s="395"/>
      <c r="S65" s="395"/>
      <c r="T65" s="395"/>
      <c r="U65" s="399"/>
    </row>
    <row r="66" spans="2:21">
      <c r="B66" s="391">
        <v>47</v>
      </c>
      <c r="C66" s="395" t="s">
        <v>2672</v>
      </c>
      <c r="D66" s="394">
        <v>43091</v>
      </c>
      <c r="H66" s="395" t="s">
        <v>2748</v>
      </c>
      <c r="J66" s="395" t="s">
        <v>219</v>
      </c>
      <c r="K66" s="395" t="s">
        <v>2753</v>
      </c>
      <c r="L66" s="395" t="s">
        <v>2672</v>
      </c>
      <c r="M66" s="395"/>
      <c r="N66" s="395"/>
      <c r="O66" s="391">
        <v>216</v>
      </c>
      <c r="P66" s="395"/>
      <c r="Q66" s="395" t="s">
        <v>3070</v>
      </c>
      <c r="R66" s="395"/>
      <c r="S66" s="395"/>
      <c r="T66" s="395"/>
      <c r="U66" s="399"/>
    </row>
    <row r="67" spans="2:21">
      <c r="B67" s="391">
        <v>48</v>
      </c>
      <c r="C67" s="395" t="s">
        <v>2673</v>
      </c>
      <c r="D67" s="394">
        <v>42935</v>
      </c>
      <c r="H67" s="395" t="s">
        <v>2747</v>
      </c>
      <c r="J67" s="395" t="s">
        <v>219</v>
      </c>
      <c r="K67" s="395" t="s">
        <v>2753</v>
      </c>
      <c r="L67" s="395" t="s">
        <v>2673</v>
      </c>
      <c r="M67" s="395"/>
      <c r="N67" s="395"/>
      <c r="O67" s="391">
        <v>195</v>
      </c>
      <c r="P67" s="395"/>
      <c r="Q67" s="395" t="s">
        <v>3070</v>
      </c>
      <c r="R67" s="395"/>
      <c r="S67" s="395"/>
      <c r="T67" s="395"/>
      <c r="U67" s="399"/>
    </row>
    <row r="68" spans="2:21">
      <c r="B68" s="391">
        <v>49</v>
      </c>
      <c r="C68" s="395" t="s">
        <v>2674</v>
      </c>
      <c r="D68" s="394">
        <v>42935</v>
      </c>
      <c r="H68" s="395" t="s">
        <v>2748</v>
      </c>
      <c r="J68" s="395" t="s">
        <v>219</v>
      </c>
      <c r="K68" s="395" t="s">
        <v>2753</v>
      </c>
      <c r="L68" s="395" t="s">
        <v>2674</v>
      </c>
      <c r="M68" s="395"/>
      <c r="N68" s="395"/>
      <c r="O68" s="391">
        <v>62</v>
      </c>
      <c r="P68" s="395"/>
      <c r="Q68" s="395" t="s">
        <v>3070</v>
      </c>
      <c r="R68" s="395"/>
      <c r="S68" s="395"/>
      <c r="T68" s="395"/>
      <c r="U68" s="399"/>
    </row>
    <row r="69" spans="2:21">
      <c r="B69" s="391">
        <v>50</v>
      </c>
      <c r="C69" s="395" t="s">
        <v>2675</v>
      </c>
      <c r="D69" s="394">
        <v>43046</v>
      </c>
      <c r="H69" s="395" t="s">
        <v>2747</v>
      </c>
      <c r="J69" s="395" t="s">
        <v>219</v>
      </c>
      <c r="K69" s="395" t="s">
        <v>2753</v>
      </c>
      <c r="L69" s="395" t="s">
        <v>2675</v>
      </c>
      <c r="M69" s="395"/>
      <c r="N69" s="395"/>
      <c r="O69" s="391">
        <v>62</v>
      </c>
      <c r="P69" s="395"/>
      <c r="Q69" s="395" t="s">
        <v>3070</v>
      </c>
      <c r="R69" s="395"/>
      <c r="S69" s="395"/>
      <c r="T69" s="395"/>
      <c r="U69" s="399"/>
    </row>
    <row r="70" spans="2:21">
      <c r="B70" s="391">
        <v>51</v>
      </c>
      <c r="C70" s="395" t="s">
        <v>2676</v>
      </c>
      <c r="D70" s="394">
        <v>43292</v>
      </c>
      <c r="H70" s="395" t="s">
        <v>2747</v>
      </c>
      <c r="J70" s="395" t="s">
        <v>219</v>
      </c>
      <c r="K70" s="395" t="s">
        <v>2753</v>
      </c>
      <c r="L70" s="395" t="s">
        <v>2676</v>
      </c>
      <c r="M70" s="395"/>
      <c r="N70" s="395"/>
      <c r="O70" s="391">
        <v>285</v>
      </c>
      <c r="P70" s="395"/>
      <c r="Q70" s="395" t="s">
        <v>3070</v>
      </c>
      <c r="R70" s="395"/>
      <c r="S70" s="395"/>
      <c r="T70" s="395"/>
      <c r="U70" s="399"/>
    </row>
    <row r="71" spans="2:21">
      <c r="B71" s="391">
        <v>52</v>
      </c>
      <c r="C71" s="395" t="s">
        <v>2677</v>
      </c>
      <c r="D71" s="394">
        <v>43074</v>
      </c>
      <c r="H71" s="395" t="s">
        <v>2748</v>
      </c>
      <c r="J71" s="395" t="s">
        <v>219</v>
      </c>
      <c r="K71" s="395" t="s">
        <v>2753</v>
      </c>
      <c r="L71" s="395" t="s">
        <v>2677</v>
      </c>
      <c r="M71" s="395"/>
      <c r="N71" s="395"/>
      <c r="O71" s="391">
        <v>293</v>
      </c>
      <c r="P71" s="395"/>
      <c r="Q71" s="395" t="s">
        <v>3070</v>
      </c>
      <c r="R71" s="395"/>
      <c r="S71" s="395"/>
      <c r="T71" s="395"/>
      <c r="U71" s="399" t="s">
        <v>2789</v>
      </c>
    </row>
    <row r="72" spans="2:21">
      <c r="B72" s="391">
        <v>53</v>
      </c>
      <c r="C72" s="395" t="s">
        <v>2678</v>
      </c>
      <c r="D72" s="394">
        <v>43063</v>
      </c>
      <c r="H72" s="395" t="s">
        <v>2747</v>
      </c>
      <c r="J72" s="395" t="s">
        <v>219</v>
      </c>
      <c r="K72" s="395" t="s">
        <v>2753</v>
      </c>
      <c r="L72" s="395" t="s">
        <v>2678</v>
      </c>
      <c r="M72" s="395"/>
      <c r="N72" s="395"/>
      <c r="O72" s="391">
        <v>220</v>
      </c>
      <c r="P72" s="395"/>
      <c r="Q72" s="395" t="s">
        <v>3070</v>
      </c>
      <c r="R72" s="395"/>
      <c r="S72" s="395"/>
      <c r="T72" s="395"/>
      <c r="U72" s="399" t="s">
        <v>2785</v>
      </c>
    </row>
    <row r="73" spans="2:21">
      <c r="B73" s="391">
        <v>54</v>
      </c>
      <c r="C73" s="395" t="s">
        <v>2679</v>
      </c>
      <c r="D73" s="394">
        <v>43063</v>
      </c>
      <c r="H73" s="395" t="s">
        <v>2747</v>
      </c>
      <c r="J73" s="395" t="s">
        <v>219</v>
      </c>
      <c r="K73" s="395" t="s">
        <v>2753</v>
      </c>
      <c r="L73" s="395" t="s">
        <v>2679</v>
      </c>
      <c r="M73" s="395"/>
      <c r="N73" s="395"/>
      <c r="O73" s="391">
        <v>277</v>
      </c>
      <c r="P73" s="395"/>
      <c r="Q73" s="395" t="s">
        <v>3070</v>
      </c>
      <c r="R73" s="395"/>
      <c r="S73" s="395"/>
      <c r="T73" s="395"/>
      <c r="U73" s="399"/>
    </row>
    <row r="74" spans="2:21">
      <c r="B74" s="391">
        <v>55</v>
      </c>
      <c r="C74" s="395" t="s">
        <v>2680</v>
      </c>
      <c r="D74" s="394">
        <v>43647</v>
      </c>
      <c r="H74" s="395" t="s">
        <v>2490</v>
      </c>
      <c r="J74" s="395" t="s">
        <v>219</v>
      </c>
      <c r="K74" s="395" t="s">
        <v>2755</v>
      </c>
      <c r="L74" s="395" t="s">
        <v>2680</v>
      </c>
      <c r="M74" s="395" t="s">
        <v>2781</v>
      </c>
      <c r="N74" s="395" t="s">
        <v>1093</v>
      </c>
      <c r="O74" s="391">
        <v>10374</v>
      </c>
      <c r="P74" s="395" t="s">
        <v>2782</v>
      </c>
      <c r="Q74" s="395" t="s">
        <v>3070</v>
      </c>
      <c r="R74" s="395" t="s">
        <v>1128</v>
      </c>
      <c r="S74" s="395" t="s">
        <v>1202</v>
      </c>
      <c r="T74" s="395" t="s">
        <v>758</v>
      </c>
      <c r="U74" s="399" t="s">
        <v>3044</v>
      </c>
    </row>
    <row r="75" spans="2:21">
      <c r="B75" s="391">
        <v>56</v>
      </c>
      <c r="C75" s="395" t="s">
        <v>2681</v>
      </c>
      <c r="D75" s="394">
        <v>43292</v>
      </c>
      <c r="H75" s="395" t="s">
        <v>2749</v>
      </c>
      <c r="J75" s="395" t="s">
        <v>219</v>
      </c>
      <c r="K75" s="395" t="s">
        <v>2753</v>
      </c>
      <c r="L75" s="395" t="s">
        <v>2681</v>
      </c>
      <c r="M75" s="395"/>
      <c r="N75" s="395"/>
      <c r="O75" s="391">
        <v>1656</v>
      </c>
      <c r="P75" s="395"/>
      <c r="Q75" s="395" t="s">
        <v>3070</v>
      </c>
      <c r="R75" s="395"/>
      <c r="S75" s="395"/>
      <c r="T75" s="395"/>
      <c r="U75" s="399" t="s">
        <v>2787</v>
      </c>
    </row>
    <row r="76" spans="2:21">
      <c r="B76" s="391">
        <v>57</v>
      </c>
      <c r="C76" s="395" t="s">
        <v>2682</v>
      </c>
      <c r="D76" s="394">
        <v>43453</v>
      </c>
      <c r="H76" s="395" t="s">
        <v>2751</v>
      </c>
      <c r="J76" s="395" t="s">
        <v>219</v>
      </c>
      <c r="K76" s="395" t="s">
        <v>2753</v>
      </c>
      <c r="L76" s="395" t="s">
        <v>2682</v>
      </c>
      <c r="M76" s="395"/>
      <c r="N76" s="395"/>
      <c r="O76" s="391">
        <v>627</v>
      </c>
      <c r="P76" s="395"/>
      <c r="Q76" s="395" t="s">
        <v>3070</v>
      </c>
      <c r="R76" s="395"/>
      <c r="S76" s="395"/>
      <c r="T76" s="395"/>
      <c r="U76" s="399"/>
    </row>
    <row r="77" spans="2:21">
      <c r="B77" s="391">
        <v>58</v>
      </c>
      <c r="C77" s="395" t="s">
        <v>2683</v>
      </c>
      <c r="D77" s="394">
        <v>43494</v>
      </c>
      <c r="H77" s="395" t="s">
        <v>2751</v>
      </c>
      <c r="J77" s="395" t="s">
        <v>219</v>
      </c>
      <c r="K77" s="395" t="s">
        <v>2753</v>
      </c>
      <c r="L77" s="395" t="s">
        <v>2683</v>
      </c>
      <c r="M77" s="395"/>
      <c r="N77" s="395"/>
      <c r="O77" s="391">
        <v>197</v>
      </c>
      <c r="P77" s="395"/>
      <c r="Q77" s="395" t="s">
        <v>3070</v>
      </c>
      <c r="R77" s="395"/>
      <c r="S77" s="395"/>
      <c r="T77" s="395"/>
      <c r="U77" s="399"/>
    </row>
    <row r="78" spans="2:21">
      <c r="B78" s="391">
        <v>59</v>
      </c>
      <c r="C78" s="395" t="s">
        <v>2684</v>
      </c>
      <c r="D78" s="394">
        <v>43448</v>
      </c>
      <c r="H78" s="395" t="s">
        <v>2748</v>
      </c>
      <c r="J78" s="395" t="s">
        <v>219</v>
      </c>
      <c r="K78" s="395" t="s">
        <v>2753</v>
      </c>
      <c r="L78" s="395" t="s">
        <v>2684</v>
      </c>
      <c r="M78" s="395"/>
      <c r="N78" s="395"/>
      <c r="O78" s="391">
        <v>319</v>
      </c>
      <c r="P78" s="395"/>
      <c r="Q78" s="395" t="s">
        <v>3070</v>
      </c>
      <c r="R78" s="395"/>
      <c r="S78" s="395"/>
      <c r="T78" s="395"/>
      <c r="U78" s="399" t="s">
        <v>2788</v>
      </c>
    </row>
    <row r="79" spans="2:21">
      <c r="B79" s="391">
        <v>60</v>
      </c>
      <c r="C79" s="395" t="s">
        <v>2685</v>
      </c>
      <c r="D79" s="394">
        <v>43328</v>
      </c>
      <c r="H79" s="395" t="s">
        <v>2748</v>
      </c>
      <c r="J79" s="395" t="s">
        <v>219</v>
      </c>
      <c r="K79" s="395" t="s">
        <v>2753</v>
      </c>
      <c r="L79" s="395" t="s">
        <v>2685</v>
      </c>
      <c r="M79" s="395"/>
      <c r="N79" s="395"/>
      <c r="O79" s="391">
        <v>65</v>
      </c>
      <c r="P79" s="395"/>
      <c r="Q79" s="395" t="s">
        <v>3070</v>
      </c>
      <c r="R79" s="395"/>
      <c r="S79" s="395"/>
      <c r="T79" s="395"/>
      <c r="U79" s="399"/>
    </row>
    <row r="80" spans="2:21">
      <c r="B80" s="391">
        <v>61</v>
      </c>
      <c r="C80" s="395" t="s">
        <v>2686</v>
      </c>
      <c r="D80" s="394">
        <v>43328</v>
      </c>
      <c r="H80" s="395" t="s">
        <v>2751</v>
      </c>
      <c r="J80" s="395" t="s">
        <v>219</v>
      </c>
      <c r="K80" s="395" t="s">
        <v>2753</v>
      </c>
      <c r="L80" s="395" t="s">
        <v>2686</v>
      </c>
      <c r="M80" s="395"/>
      <c r="N80" s="395"/>
      <c r="O80" s="391">
        <v>228</v>
      </c>
      <c r="P80" s="395"/>
      <c r="Q80" s="395" t="s">
        <v>3070</v>
      </c>
      <c r="R80" s="395"/>
      <c r="S80" s="395"/>
      <c r="T80" s="395"/>
      <c r="U80" s="399"/>
    </row>
    <row r="81" spans="2:21">
      <c r="B81" s="391">
        <v>63</v>
      </c>
      <c r="C81" s="395" t="s">
        <v>2687</v>
      </c>
      <c r="D81" s="394">
        <v>43328</v>
      </c>
      <c r="H81" s="395" t="s">
        <v>2751</v>
      </c>
      <c r="J81" s="395" t="s">
        <v>219</v>
      </c>
      <c r="K81" s="395" t="s">
        <v>2753</v>
      </c>
      <c r="L81" s="395" t="s">
        <v>2687</v>
      </c>
      <c r="M81" s="395"/>
      <c r="N81" s="395"/>
      <c r="O81" s="391">
        <v>1470</v>
      </c>
      <c r="P81" s="395"/>
      <c r="Q81" s="395" t="s">
        <v>3070</v>
      </c>
      <c r="R81" s="395"/>
      <c r="S81" s="395"/>
      <c r="T81" s="395"/>
      <c r="U81" s="399"/>
    </row>
    <row r="82" spans="2:21">
      <c r="B82" s="391">
        <v>64</v>
      </c>
      <c r="C82" s="395" t="s">
        <v>2688</v>
      </c>
      <c r="D82" s="394">
        <v>43532</v>
      </c>
      <c r="H82" s="395" t="s">
        <v>2751</v>
      </c>
      <c r="J82" s="395" t="s">
        <v>219</v>
      </c>
      <c r="K82" s="395" t="s">
        <v>2753</v>
      </c>
      <c r="L82" s="395" t="s">
        <v>2688</v>
      </c>
      <c r="M82" s="395"/>
      <c r="N82" s="395"/>
      <c r="O82" s="391">
        <v>2652</v>
      </c>
      <c r="P82" s="395"/>
      <c r="Q82" s="395" t="s">
        <v>3070</v>
      </c>
      <c r="R82" s="395"/>
      <c r="S82" s="395"/>
      <c r="T82" s="395"/>
      <c r="U82" s="399"/>
    </row>
    <row r="83" spans="2:21">
      <c r="B83" s="391">
        <v>65</v>
      </c>
      <c r="C83" s="392" t="s">
        <v>2689</v>
      </c>
      <c r="D83" s="394">
        <v>43503</v>
      </c>
      <c r="H83" s="395" t="s">
        <v>2490</v>
      </c>
      <c r="J83" s="395" t="s">
        <v>219</v>
      </c>
      <c r="K83" s="395" t="s">
        <v>2754</v>
      </c>
      <c r="L83" s="395" t="s">
        <v>2770</v>
      </c>
      <c r="M83" s="395"/>
      <c r="N83" s="395"/>
      <c r="O83" s="571">
        <v>290</v>
      </c>
      <c r="P83" s="395"/>
      <c r="Q83" s="395" t="s">
        <v>3070</v>
      </c>
      <c r="R83" s="395"/>
      <c r="S83" s="395"/>
      <c r="T83" s="395"/>
      <c r="U83" s="399" t="s">
        <v>2785</v>
      </c>
    </row>
    <row r="84" spans="2:21">
      <c r="B84" s="391">
        <v>65</v>
      </c>
      <c r="C84" s="391"/>
      <c r="D84" s="394">
        <v>43503</v>
      </c>
      <c r="H84" s="395" t="s">
        <v>2490</v>
      </c>
      <c r="J84" s="395"/>
      <c r="K84" s="395"/>
      <c r="L84" s="395" t="s">
        <v>2771</v>
      </c>
      <c r="M84" s="395"/>
      <c r="N84" s="395"/>
      <c r="O84" s="391">
        <v>196</v>
      </c>
      <c r="P84" s="395"/>
      <c r="Q84" s="395" t="s">
        <v>3070</v>
      </c>
      <c r="R84" s="395"/>
      <c r="S84" s="395"/>
      <c r="T84" s="395"/>
      <c r="U84" s="399"/>
    </row>
    <row r="85" spans="2:21">
      <c r="B85" s="391">
        <v>66</v>
      </c>
      <c r="C85" s="395" t="s">
        <v>2690</v>
      </c>
      <c r="D85" s="394">
        <v>43586</v>
      </c>
      <c r="H85" s="395" t="s">
        <v>2490</v>
      </c>
      <c r="J85" s="395" t="s">
        <v>219</v>
      </c>
      <c r="K85" s="395" t="s">
        <v>2753</v>
      </c>
      <c r="L85" s="395" t="s">
        <v>2690</v>
      </c>
      <c r="M85" s="395"/>
      <c r="N85" s="395"/>
      <c r="O85" s="391">
        <v>345</v>
      </c>
      <c r="P85" s="395"/>
      <c r="Q85" s="395" t="s">
        <v>3070</v>
      </c>
      <c r="R85" s="395"/>
      <c r="S85" s="395"/>
      <c r="T85" s="395"/>
      <c r="U85" s="399"/>
    </row>
    <row r="86" spans="2:21">
      <c r="B86" s="391">
        <v>67</v>
      </c>
      <c r="C86" s="395" t="s">
        <v>2691</v>
      </c>
      <c r="D86" s="394">
        <v>44301</v>
      </c>
      <c r="H86" s="395" t="s">
        <v>2751</v>
      </c>
      <c r="J86" s="395" t="s">
        <v>219</v>
      </c>
      <c r="K86" s="395" t="s">
        <v>2753</v>
      </c>
      <c r="L86" s="395" t="s">
        <v>2691</v>
      </c>
      <c r="M86" s="395"/>
      <c r="N86" s="395"/>
      <c r="O86" s="391">
        <v>194</v>
      </c>
      <c r="P86" s="395"/>
      <c r="Q86" s="395" t="s">
        <v>3070</v>
      </c>
      <c r="R86" s="395"/>
      <c r="S86" s="395"/>
      <c r="T86" s="395"/>
      <c r="U86" s="399"/>
    </row>
    <row r="87" spans="2:21">
      <c r="B87" s="391">
        <v>68</v>
      </c>
      <c r="C87" s="395" t="s">
        <v>2692</v>
      </c>
      <c r="D87" s="394">
        <v>44099</v>
      </c>
      <c r="H87" s="395" t="s">
        <v>2748</v>
      </c>
      <c r="J87" s="395" t="s">
        <v>219</v>
      </c>
      <c r="K87" s="395" t="s">
        <v>2753</v>
      </c>
      <c r="L87" s="395" t="s">
        <v>2692</v>
      </c>
      <c r="M87" s="395" t="s">
        <v>1099</v>
      </c>
      <c r="N87" s="395" t="s">
        <v>1093</v>
      </c>
      <c r="O87" s="391">
        <v>100</v>
      </c>
      <c r="P87" s="395" t="s">
        <v>1099</v>
      </c>
      <c r="Q87" s="395" t="s">
        <v>3070</v>
      </c>
      <c r="R87" s="395" t="s">
        <v>2784</v>
      </c>
      <c r="S87" s="395" t="s">
        <v>1202</v>
      </c>
      <c r="T87" s="395" t="s">
        <v>758</v>
      </c>
      <c r="U87" s="399" t="s">
        <v>2791</v>
      </c>
    </row>
    <row r="88" spans="2:21">
      <c r="B88" s="391">
        <v>69</v>
      </c>
      <c r="C88" s="395" t="s">
        <v>2693</v>
      </c>
      <c r="D88" s="394">
        <v>43711</v>
      </c>
      <c r="H88" s="395" t="s">
        <v>2747</v>
      </c>
      <c r="J88" s="395" t="s">
        <v>219</v>
      </c>
      <c r="K88" s="395" t="s">
        <v>2753</v>
      </c>
      <c r="L88" s="395" t="s">
        <v>2693</v>
      </c>
      <c r="M88" s="395"/>
      <c r="N88" s="395"/>
      <c r="O88" s="391">
        <v>330</v>
      </c>
      <c r="P88" s="395"/>
      <c r="Q88" s="395" t="s">
        <v>3070</v>
      </c>
      <c r="R88" s="395"/>
      <c r="S88" s="395"/>
      <c r="T88" s="395"/>
      <c r="U88" s="399" t="s">
        <v>3041</v>
      </c>
    </row>
    <row r="89" spans="2:21">
      <c r="B89" s="391">
        <v>71</v>
      </c>
      <c r="C89" s="395" t="s">
        <v>2694</v>
      </c>
      <c r="D89" s="394">
        <v>43997</v>
      </c>
      <c r="H89" s="395" t="s">
        <v>2751</v>
      </c>
      <c r="J89" s="395" t="s">
        <v>219</v>
      </c>
      <c r="K89" s="395" t="s">
        <v>2753</v>
      </c>
      <c r="L89" s="395" t="s">
        <v>2694</v>
      </c>
      <c r="M89" s="395"/>
      <c r="N89" s="395"/>
      <c r="O89" s="391">
        <v>160</v>
      </c>
      <c r="P89" s="395"/>
      <c r="Q89" s="395" t="s">
        <v>3070</v>
      </c>
      <c r="R89" s="395"/>
      <c r="S89" s="395"/>
      <c r="T89" s="395"/>
      <c r="U89" s="399"/>
    </row>
    <row r="90" spans="2:21">
      <c r="B90" s="391">
        <v>72</v>
      </c>
      <c r="C90" s="395" t="s">
        <v>2695</v>
      </c>
      <c r="D90" s="394">
        <v>43851</v>
      </c>
      <c r="H90" s="395" t="s">
        <v>2747</v>
      </c>
      <c r="J90" s="395" t="s">
        <v>219</v>
      </c>
      <c r="K90" s="395" t="s">
        <v>2753</v>
      </c>
      <c r="L90" s="395" t="s">
        <v>2695</v>
      </c>
      <c r="M90" s="395"/>
      <c r="N90" s="395"/>
      <c r="O90" s="391">
        <v>206</v>
      </c>
      <c r="P90" s="395"/>
      <c r="Q90" s="395" t="s">
        <v>3070</v>
      </c>
      <c r="R90" s="395"/>
      <c r="S90" s="395"/>
      <c r="T90" s="395"/>
      <c r="U90" s="399"/>
    </row>
    <row r="91" spans="2:21">
      <c r="B91" s="391">
        <v>73</v>
      </c>
      <c r="C91" s="392" t="s">
        <v>2696</v>
      </c>
      <c r="D91" s="394">
        <v>44362</v>
      </c>
      <c r="H91" s="395" t="s">
        <v>2749</v>
      </c>
      <c r="J91" s="395" t="s">
        <v>219</v>
      </c>
      <c r="K91" s="395" t="s">
        <v>2754</v>
      </c>
      <c r="L91" s="395" t="s">
        <v>2772</v>
      </c>
      <c r="M91" s="395"/>
      <c r="N91" s="395"/>
      <c r="O91" s="571">
        <v>926</v>
      </c>
      <c r="P91" s="395"/>
      <c r="Q91" s="395" t="s">
        <v>3070</v>
      </c>
      <c r="R91" s="395"/>
      <c r="S91" s="395"/>
      <c r="T91" s="395"/>
      <c r="U91" s="399" t="s">
        <v>2786</v>
      </c>
    </row>
    <row r="92" spans="2:21">
      <c r="B92" s="391">
        <v>73</v>
      </c>
      <c r="C92" s="391"/>
      <c r="D92" s="394"/>
      <c r="H92" s="395"/>
      <c r="J92" s="395"/>
      <c r="K92" s="395"/>
      <c r="L92" s="395" t="s">
        <v>2773</v>
      </c>
      <c r="M92" s="395"/>
      <c r="N92" s="395"/>
      <c r="O92" s="391">
        <v>404</v>
      </c>
      <c r="P92" s="395"/>
      <c r="Q92" s="395" t="s">
        <v>3070</v>
      </c>
      <c r="R92" s="395"/>
      <c r="S92" s="395"/>
      <c r="T92" s="395"/>
      <c r="U92" s="399"/>
    </row>
    <row r="93" spans="2:21">
      <c r="B93" s="391">
        <v>74</v>
      </c>
      <c r="C93" s="395" t="s">
        <v>2697</v>
      </c>
      <c r="D93" s="394">
        <v>44456</v>
      </c>
      <c r="H93" s="395" t="s">
        <v>2749</v>
      </c>
      <c r="J93" s="395" t="s">
        <v>219</v>
      </c>
      <c r="K93" s="395" t="s">
        <v>2753</v>
      </c>
      <c r="L93" s="395" t="s">
        <v>2697</v>
      </c>
      <c r="M93" s="395"/>
      <c r="N93" s="395"/>
      <c r="O93" s="391">
        <v>249</v>
      </c>
      <c r="P93" s="395"/>
      <c r="Q93" s="395" t="s">
        <v>3070</v>
      </c>
      <c r="R93" s="395"/>
      <c r="S93" s="395"/>
      <c r="T93" s="395"/>
      <c r="U93" s="399" t="s">
        <v>2788</v>
      </c>
    </row>
    <row r="94" spans="2:21">
      <c r="B94" s="391">
        <v>75</v>
      </c>
      <c r="C94" s="395" t="s">
        <v>2698</v>
      </c>
      <c r="D94" s="394">
        <v>44456</v>
      </c>
      <c r="H94" s="395" t="s">
        <v>2749</v>
      </c>
      <c r="J94" s="395" t="s">
        <v>219</v>
      </c>
      <c r="K94" s="395" t="s">
        <v>2753</v>
      </c>
      <c r="L94" s="395" t="s">
        <v>2698</v>
      </c>
      <c r="M94" s="395"/>
      <c r="N94" s="395"/>
      <c r="O94" s="391">
        <v>360</v>
      </c>
      <c r="P94" s="395"/>
      <c r="Q94" s="395" t="s">
        <v>3070</v>
      </c>
      <c r="R94" s="395"/>
      <c r="S94" s="395"/>
      <c r="T94" s="395"/>
      <c r="U94" s="399" t="s">
        <v>2788</v>
      </c>
    </row>
    <row r="95" spans="2:21">
      <c r="B95" s="391">
        <v>77</v>
      </c>
      <c r="C95" s="392" t="s">
        <v>2699</v>
      </c>
      <c r="D95" s="394">
        <v>42817</v>
      </c>
      <c r="H95" s="395" t="s">
        <v>2748</v>
      </c>
      <c r="J95" s="395" t="s">
        <v>219</v>
      </c>
      <c r="K95" s="395" t="s">
        <v>2754</v>
      </c>
      <c r="L95" s="395" t="s">
        <v>2774</v>
      </c>
      <c r="M95" s="395"/>
      <c r="N95" s="395"/>
      <c r="O95" s="571">
        <v>1054</v>
      </c>
      <c r="P95" s="395"/>
      <c r="Q95" s="395" t="s">
        <v>3070</v>
      </c>
      <c r="R95" s="395"/>
      <c r="S95" s="395"/>
      <c r="T95" s="395"/>
      <c r="U95" s="399" t="s">
        <v>2785</v>
      </c>
    </row>
    <row r="96" spans="2:21">
      <c r="B96" s="391">
        <v>77</v>
      </c>
      <c r="C96" s="391"/>
      <c r="D96" s="394">
        <v>44231</v>
      </c>
      <c r="H96" s="395"/>
      <c r="J96" s="395"/>
      <c r="K96" s="395"/>
      <c r="L96" s="395" t="s">
        <v>2775</v>
      </c>
      <c r="M96" s="395"/>
      <c r="N96" s="395"/>
      <c r="O96" s="391">
        <v>237</v>
      </c>
      <c r="P96" s="395"/>
      <c r="Q96" s="395" t="s">
        <v>3070</v>
      </c>
      <c r="R96" s="395"/>
      <c r="S96" s="395"/>
      <c r="T96" s="395"/>
      <c r="U96" s="399" t="s">
        <v>2785</v>
      </c>
    </row>
    <row r="97" spans="2:21">
      <c r="B97" s="391">
        <v>78</v>
      </c>
      <c r="C97" s="395" t="s">
        <v>2700</v>
      </c>
      <c r="D97" s="394">
        <v>44183</v>
      </c>
      <c r="H97" s="395" t="s">
        <v>2751</v>
      </c>
      <c r="J97" s="395" t="s">
        <v>219</v>
      </c>
      <c r="K97" s="395" t="s">
        <v>2753</v>
      </c>
      <c r="L97" s="395" t="s">
        <v>2700</v>
      </c>
      <c r="M97" s="395"/>
      <c r="N97" s="395"/>
      <c r="O97" s="391">
        <v>720</v>
      </c>
      <c r="P97" s="395"/>
      <c r="Q97" s="395" t="s">
        <v>3070</v>
      </c>
      <c r="R97" s="395"/>
      <c r="S97" s="395"/>
      <c r="T97" s="395"/>
      <c r="U97" s="399" t="s">
        <v>2788</v>
      </c>
    </row>
    <row r="98" spans="2:21">
      <c r="B98" s="391">
        <v>79</v>
      </c>
      <c r="C98" s="395" t="s">
        <v>2701</v>
      </c>
      <c r="D98" s="394">
        <v>44218</v>
      </c>
      <c r="H98" s="395" t="s">
        <v>2751</v>
      </c>
      <c r="J98" s="395" t="s">
        <v>219</v>
      </c>
      <c r="K98" s="395" t="s">
        <v>2753</v>
      </c>
      <c r="L98" s="395" t="s">
        <v>2701</v>
      </c>
      <c r="M98" s="395"/>
      <c r="N98" s="395"/>
      <c r="O98" s="391">
        <v>235</v>
      </c>
      <c r="P98" s="395"/>
      <c r="Q98" s="395" t="s">
        <v>3070</v>
      </c>
      <c r="R98" s="395"/>
      <c r="S98" s="395"/>
      <c r="T98" s="395"/>
      <c r="U98" s="399" t="s">
        <v>2788</v>
      </c>
    </row>
    <row r="99" spans="2:21">
      <c r="B99" s="391">
        <v>82</v>
      </c>
      <c r="C99" s="395" t="s">
        <v>2702</v>
      </c>
      <c r="D99" s="394">
        <v>44168</v>
      </c>
      <c r="H99" s="395" t="s">
        <v>2748</v>
      </c>
      <c r="J99" s="395" t="s">
        <v>219</v>
      </c>
      <c r="K99" s="395" t="s">
        <v>2753</v>
      </c>
      <c r="L99" s="395" t="s">
        <v>2702</v>
      </c>
      <c r="M99" s="395"/>
      <c r="N99" s="395"/>
      <c r="O99" s="391">
        <v>90</v>
      </c>
      <c r="P99" s="395"/>
      <c r="Q99" s="395" t="s">
        <v>3070</v>
      </c>
      <c r="R99" s="395"/>
      <c r="S99" s="395"/>
      <c r="T99" s="395"/>
      <c r="U99" s="399"/>
    </row>
    <row r="100" spans="2:21">
      <c r="B100" s="391">
        <v>83</v>
      </c>
      <c r="C100" s="395" t="s">
        <v>3013</v>
      </c>
      <c r="D100" s="394">
        <v>44272</v>
      </c>
      <c r="H100" s="395" t="s">
        <v>2751</v>
      </c>
      <c r="J100" s="395" t="s">
        <v>219</v>
      </c>
      <c r="K100" s="395" t="s">
        <v>2753</v>
      </c>
      <c r="L100" s="395" t="s">
        <v>3012</v>
      </c>
      <c r="M100" s="395"/>
      <c r="N100" s="395"/>
      <c r="O100" s="391">
        <v>578</v>
      </c>
      <c r="P100" s="395"/>
      <c r="Q100" s="395" t="s">
        <v>3070</v>
      </c>
      <c r="R100" s="395"/>
      <c r="S100" s="395"/>
      <c r="T100" s="395"/>
      <c r="U100" s="399"/>
    </row>
    <row r="101" spans="2:21">
      <c r="B101" s="391">
        <v>85</v>
      </c>
      <c r="C101" s="395" t="s">
        <v>2703</v>
      </c>
      <c r="D101" s="394">
        <v>44251</v>
      </c>
      <c r="H101" s="395" t="s">
        <v>2747</v>
      </c>
      <c r="J101" s="395" t="s">
        <v>219</v>
      </c>
      <c r="K101" s="395" t="s">
        <v>2753</v>
      </c>
      <c r="L101" s="395" t="s">
        <v>2703</v>
      </c>
      <c r="M101" s="395"/>
      <c r="N101" s="395"/>
      <c r="O101" s="391">
        <v>697</v>
      </c>
      <c r="P101" s="395"/>
      <c r="Q101" s="395" t="s">
        <v>3070</v>
      </c>
      <c r="R101" s="395"/>
      <c r="S101" s="395"/>
      <c r="T101" s="395"/>
      <c r="U101" s="399" t="s">
        <v>2786</v>
      </c>
    </row>
    <row r="102" spans="2:21">
      <c r="B102" s="391">
        <v>87</v>
      </c>
      <c r="C102" s="395" t="s">
        <v>2704</v>
      </c>
      <c r="D102" s="394">
        <v>44350</v>
      </c>
      <c r="H102" s="395" t="s">
        <v>2751</v>
      </c>
      <c r="J102" s="395" t="s">
        <v>219</v>
      </c>
      <c r="K102" s="395" t="s">
        <v>2753</v>
      </c>
      <c r="L102" s="395" t="s">
        <v>2704</v>
      </c>
      <c r="M102" s="395"/>
      <c r="N102" s="395"/>
      <c r="O102" s="391">
        <v>400</v>
      </c>
      <c r="P102" s="395"/>
      <c r="Q102" s="395" t="s">
        <v>3070</v>
      </c>
      <c r="R102" s="395"/>
      <c r="S102" s="395"/>
      <c r="T102" s="395"/>
      <c r="U102" s="399" t="s">
        <v>2788</v>
      </c>
    </row>
    <row r="103" spans="2:21">
      <c r="B103" s="391">
        <v>88</v>
      </c>
      <c r="C103" s="395" t="s">
        <v>2705</v>
      </c>
      <c r="D103" s="394">
        <v>44453.083333333336</v>
      </c>
      <c r="H103" s="395" t="s">
        <v>2751</v>
      </c>
      <c r="J103" s="395" t="s">
        <v>219</v>
      </c>
      <c r="K103" s="395" t="s">
        <v>2753</v>
      </c>
      <c r="L103" s="395" t="s">
        <v>2705</v>
      </c>
      <c r="M103" s="395"/>
      <c r="N103" s="395"/>
      <c r="O103" s="391">
        <v>493</v>
      </c>
      <c r="P103" s="395"/>
      <c r="Q103" s="395" t="s">
        <v>3070</v>
      </c>
      <c r="R103" s="395"/>
      <c r="S103" s="395"/>
      <c r="T103" s="395"/>
      <c r="U103" s="399" t="s">
        <v>2788</v>
      </c>
    </row>
    <row r="104" spans="2:21">
      <c r="B104" s="391">
        <v>90</v>
      </c>
      <c r="C104" s="395" t="s">
        <v>2706</v>
      </c>
      <c r="D104" s="394">
        <v>44425</v>
      </c>
      <c r="H104" s="395" t="s">
        <v>2748</v>
      </c>
      <c r="J104" s="395" t="s">
        <v>219</v>
      </c>
      <c r="K104" s="395" t="s">
        <v>2753</v>
      </c>
      <c r="L104" s="395" t="s">
        <v>2706</v>
      </c>
      <c r="M104" s="395"/>
      <c r="N104" s="395"/>
      <c r="O104" s="391">
        <v>221</v>
      </c>
      <c r="P104" s="395"/>
      <c r="Q104" s="395" t="s">
        <v>3070</v>
      </c>
      <c r="R104" s="395"/>
      <c r="S104" s="395"/>
      <c r="T104" s="395"/>
      <c r="U104" s="399" t="s">
        <v>3043</v>
      </c>
    </row>
    <row r="105" spans="2:21">
      <c r="B105" s="391">
        <v>91</v>
      </c>
      <c r="C105" s="395" t="s">
        <v>2707</v>
      </c>
      <c r="D105" s="394">
        <v>44475.083333333336</v>
      </c>
      <c r="H105" s="395" t="s">
        <v>2751</v>
      </c>
      <c r="J105" s="395" t="s">
        <v>219</v>
      </c>
      <c r="K105" s="395" t="s">
        <v>2753</v>
      </c>
      <c r="L105" s="395" t="s">
        <v>2707</v>
      </c>
      <c r="M105" s="395"/>
      <c r="N105" s="395"/>
      <c r="O105" s="391">
        <v>72</v>
      </c>
      <c r="P105" s="395"/>
      <c r="Q105" s="395" t="s">
        <v>3070</v>
      </c>
      <c r="R105" s="395"/>
      <c r="S105" s="395"/>
      <c r="T105" s="395"/>
      <c r="U105" s="399"/>
    </row>
    <row r="106" spans="2:21">
      <c r="B106" s="391">
        <v>92</v>
      </c>
      <c r="C106" s="395" t="s">
        <v>3016</v>
      </c>
      <c r="D106" s="394">
        <v>45539</v>
      </c>
      <c r="H106" s="395" t="s">
        <v>3017</v>
      </c>
      <c r="J106" s="395" t="s">
        <v>219</v>
      </c>
      <c r="K106" s="395" t="s">
        <v>2753</v>
      </c>
      <c r="L106" s="395" t="s">
        <v>3018</v>
      </c>
      <c r="M106" s="395"/>
      <c r="N106" s="395"/>
      <c r="O106" s="391">
        <v>222</v>
      </c>
      <c r="P106" s="395"/>
      <c r="Q106" s="395" t="s">
        <v>3070</v>
      </c>
      <c r="R106" s="395"/>
      <c r="S106" s="395"/>
      <c r="T106" s="395"/>
      <c r="U106" s="399"/>
    </row>
    <row r="107" spans="2:21">
      <c r="B107" s="391">
        <v>93</v>
      </c>
      <c r="C107" s="395" t="s">
        <v>2708</v>
      </c>
      <c r="D107" s="394">
        <v>44197</v>
      </c>
      <c r="H107" s="395" t="s">
        <v>2751</v>
      </c>
      <c r="J107" s="395" t="s">
        <v>219</v>
      </c>
      <c r="K107" s="395" t="s">
        <v>2753</v>
      </c>
      <c r="L107" s="395" t="s">
        <v>2708</v>
      </c>
      <c r="M107" s="395"/>
      <c r="N107" s="395"/>
      <c r="O107" s="391">
        <v>44</v>
      </c>
      <c r="P107" s="395"/>
      <c r="Q107" s="395" t="s">
        <v>3070</v>
      </c>
      <c r="R107" s="395"/>
      <c r="S107" s="395"/>
      <c r="T107" s="395"/>
      <c r="U107" s="399"/>
    </row>
    <row r="108" spans="2:21">
      <c r="B108" s="391">
        <v>94</v>
      </c>
      <c r="C108" s="395" t="s">
        <v>2709</v>
      </c>
      <c r="D108" s="394">
        <v>44475.083333333336</v>
      </c>
      <c r="H108" s="395" t="s">
        <v>2747</v>
      </c>
      <c r="J108" s="395" t="s">
        <v>219</v>
      </c>
      <c r="K108" s="395" t="s">
        <v>2753</v>
      </c>
      <c r="L108" s="395" t="s">
        <v>2709</v>
      </c>
      <c r="M108" s="395"/>
      <c r="N108" s="395"/>
      <c r="O108" s="391">
        <v>278</v>
      </c>
      <c r="P108" s="395"/>
      <c r="Q108" s="395" t="s">
        <v>3070</v>
      </c>
      <c r="R108" s="395"/>
      <c r="S108" s="395"/>
      <c r="T108" s="395"/>
      <c r="U108" s="399" t="s">
        <v>2788</v>
      </c>
    </row>
    <row r="109" spans="2:21">
      <c r="B109" s="391">
        <v>95</v>
      </c>
      <c r="C109" s="395" t="s">
        <v>2710</v>
      </c>
      <c r="D109" s="394">
        <v>44455.083333333336</v>
      </c>
      <c r="H109" s="395" t="s">
        <v>2747</v>
      </c>
      <c r="J109" s="395" t="s">
        <v>219</v>
      </c>
      <c r="K109" s="395" t="s">
        <v>2753</v>
      </c>
      <c r="L109" s="395" t="s">
        <v>2710</v>
      </c>
      <c r="M109" s="395"/>
      <c r="N109" s="395"/>
      <c r="O109" s="391">
        <v>109</v>
      </c>
      <c r="P109" s="395"/>
      <c r="Q109" s="395" t="s">
        <v>3070</v>
      </c>
      <c r="R109" s="395"/>
      <c r="S109" s="395"/>
      <c r="T109" s="395"/>
      <c r="U109" s="399" t="s">
        <v>2788</v>
      </c>
    </row>
    <row r="110" spans="2:21">
      <c r="B110" s="391">
        <v>96</v>
      </c>
      <c r="C110" s="395" t="s">
        <v>2711</v>
      </c>
      <c r="D110" s="394">
        <v>44455.083333333336</v>
      </c>
      <c r="H110" s="395" t="s">
        <v>2747</v>
      </c>
      <c r="J110" s="395" t="s">
        <v>219</v>
      </c>
      <c r="K110" s="395" t="s">
        <v>2753</v>
      </c>
      <c r="L110" s="395" t="s">
        <v>2711</v>
      </c>
      <c r="M110" s="395"/>
      <c r="N110" s="395"/>
      <c r="O110" s="391">
        <v>64</v>
      </c>
      <c r="P110" s="395"/>
      <c r="Q110" s="395" t="s">
        <v>3070</v>
      </c>
      <c r="R110" s="395"/>
      <c r="S110" s="395"/>
      <c r="T110" s="395"/>
      <c r="U110" s="399"/>
    </row>
    <row r="111" spans="2:21">
      <c r="B111" s="391">
        <v>97</v>
      </c>
      <c r="C111" s="395" t="s">
        <v>2712</v>
      </c>
      <c r="D111" s="394">
        <v>44460.083333333336</v>
      </c>
      <c r="H111" s="395" t="s">
        <v>2747</v>
      </c>
      <c r="J111" s="395" t="s">
        <v>219</v>
      </c>
      <c r="K111" s="395" t="s">
        <v>2753</v>
      </c>
      <c r="L111" s="395" t="s">
        <v>2712</v>
      </c>
      <c r="M111" s="395"/>
      <c r="N111" s="395"/>
      <c r="O111" s="391">
        <v>621</v>
      </c>
      <c r="P111" s="395"/>
      <c r="Q111" s="395" t="s">
        <v>3070</v>
      </c>
      <c r="R111" s="395"/>
      <c r="S111" s="395"/>
      <c r="T111" s="395"/>
      <c r="U111" s="399"/>
    </row>
    <row r="112" spans="2:21">
      <c r="B112" s="391">
        <v>98</v>
      </c>
      <c r="C112" s="395" t="s">
        <v>2713</v>
      </c>
      <c r="D112" s="394">
        <v>44453.083333333336</v>
      </c>
      <c r="H112" s="395" t="s">
        <v>2748</v>
      </c>
      <c r="J112" s="395" t="s">
        <v>219</v>
      </c>
      <c r="K112" s="395" t="s">
        <v>2753</v>
      </c>
      <c r="L112" s="395" t="s">
        <v>2713</v>
      </c>
      <c r="M112" s="395"/>
      <c r="N112" s="395"/>
      <c r="O112" s="391">
        <v>606</v>
      </c>
      <c r="P112" s="395"/>
      <c r="Q112" s="395" t="s">
        <v>3070</v>
      </c>
      <c r="R112" s="395"/>
      <c r="S112" s="395"/>
      <c r="T112" s="395"/>
      <c r="U112" s="399"/>
    </row>
    <row r="113" spans="2:21">
      <c r="B113" s="391">
        <v>99</v>
      </c>
      <c r="C113" s="395" t="s">
        <v>2714</v>
      </c>
      <c r="D113" s="394">
        <v>44462.083333333336</v>
      </c>
      <c r="H113" s="395" t="s">
        <v>2748</v>
      </c>
      <c r="J113" s="395" t="s">
        <v>219</v>
      </c>
      <c r="K113" s="395" t="s">
        <v>2753</v>
      </c>
      <c r="L113" s="395" t="s">
        <v>2714</v>
      </c>
      <c r="M113" s="395"/>
      <c r="N113" s="395"/>
      <c r="O113" s="391">
        <v>143</v>
      </c>
      <c r="P113" s="395"/>
      <c r="Q113" s="395" t="s">
        <v>3070</v>
      </c>
      <c r="R113" s="395"/>
      <c r="S113" s="395"/>
      <c r="T113" s="395"/>
      <c r="U113" s="399" t="s">
        <v>2788</v>
      </c>
    </row>
    <row r="114" spans="2:21">
      <c r="B114" s="391">
        <v>100</v>
      </c>
      <c r="C114" s="395" t="s">
        <v>2715</v>
      </c>
      <c r="D114" s="394">
        <v>44453</v>
      </c>
      <c r="H114" s="395" t="s">
        <v>2749</v>
      </c>
      <c r="J114" s="395" t="s">
        <v>219</v>
      </c>
      <c r="K114" s="395" t="s">
        <v>2753</v>
      </c>
      <c r="L114" s="395" t="s">
        <v>2715</v>
      </c>
      <c r="M114" s="395"/>
      <c r="N114" s="395"/>
      <c r="O114" s="391">
        <v>47</v>
      </c>
      <c r="P114" s="395"/>
      <c r="Q114" s="395" t="s">
        <v>3070</v>
      </c>
      <c r="R114" s="395"/>
      <c r="S114" s="395"/>
      <c r="T114" s="395"/>
      <c r="U114" s="399"/>
    </row>
    <row r="115" spans="2:21">
      <c r="B115" s="391">
        <v>102</v>
      </c>
      <c r="C115" s="395" t="s">
        <v>2716</v>
      </c>
      <c r="D115" s="394">
        <v>44683.083333333336</v>
      </c>
      <c r="H115" s="395" t="s">
        <v>2751</v>
      </c>
      <c r="J115" s="395" t="s">
        <v>219</v>
      </c>
      <c r="K115" s="395" t="s">
        <v>2753</v>
      </c>
      <c r="L115" s="395" t="s">
        <v>2716</v>
      </c>
      <c r="M115" s="395"/>
      <c r="N115" s="395"/>
      <c r="O115" s="391">
        <v>1026</v>
      </c>
      <c r="P115" s="395"/>
      <c r="Q115" s="395" t="s">
        <v>3070</v>
      </c>
      <c r="R115" s="395"/>
      <c r="S115" s="395"/>
      <c r="T115" s="395"/>
      <c r="U115" s="399"/>
    </row>
    <row r="116" spans="2:21">
      <c r="B116" s="391">
        <v>103</v>
      </c>
      <c r="C116" s="395" t="s">
        <v>2717</v>
      </c>
      <c r="D116" s="394">
        <v>44526</v>
      </c>
      <c r="H116" s="395" t="s">
        <v>2748</v>
      </c>
      <c r="J116" s="395" t="s">
        <v>219</v>
      </c>
      <c r="K116" s="395" t="s">
        <v>2753</v>
      </c>
      <c r="L116" s="395" t="s">
        <v>2717</v>
      </c>
      <c r="M116" s="395"/>
      <c r="N116" s="395"/>
      <c r="O116" s="391">
        <v>69</v>
      </c>
      <c r="P116" s="395"/>
      <c r="Q116" s="395" t="s">
        <v>3070</v>
      </c>
      <c r="R116" s="395"/>
      <c r="S116" s="395"/>
      <c r="T116" s="395"/>
      <c r="U116" s="399"/>
    </row>
    <row r="117" spans="2:21">
      <c r="B117" s="391">
        <v>104</v>
      </c>
      <c r="C117" s="395" t="s">
        <v>2718</v>
      </c>
      <c r="D117" s="394">
        <v>44526.041666666664</v>
      </c>
      <c r="H117" s="395" t="s">
        <v>2749</v>
      </c>
      <c r="J117" s="395" t="s">
        <v>219</v>
      </c>
      <c r="K117" s="395" t="s">
        <v>2753</v>
      </c>
      <c r="L117" s="395" t="s">
        <v>2718</v>
      </c>
      <c r="M117" s="395"/>
      <c r="N117" s="395"/>
      <c r="O117" s="391">
        <v>221</v>
      </c>
      <c r="P117" s="395"/>
      <c r="Q117" s="395" t="s">
        <v>3070</v>
      </c>
      <c r="R117" s="395"/>
      <c r="S117" s="395"/>
      <c r="T117" s="395"/>
      <c r="U117" s="399" t="s">
        <v>2788</v>
      </c>
    </row>
    <row r="118" spans="2:21">
      <c r="B118" s="391">
        <v>105</v>
      </c>
      <c r="C118" s="395" t="s">
        <v>2719</v>
      </c>
      <c r="D118" s="394">
        <v>44621.041666666664</v>
      </c>
      <c r="H118" s="395" t="s">
        <v>2749</v>
      </c>
      <c r="J118" s="395" t="s">
        <v>219</v>
      </c>
      <c r="K118" s="395" t="s">
        <v>2753</v>
      </c>
      <c r="L118" s="395" t="s">
        <v>2719</v>
      </c>
      <c r="M118" s="395" t="s">
        <v>1099</v>
      </c>
      <c r="N118" s="395" t="s">
        <v>1093</v>
      </c>
      <c r="O118" s="391">
        <v>78</v>
      </c>
      <c r="P118" s="395" t="s">
        <v>1099</v>
      </c>
      <c r="Q118" s="395" t="s">
        <v>3070</v>
      </c>
      <c r="R118" s="395" t="s">
        <v>1128</v>
      </c>
      <c r="S118" s="395" t="s">
        <v>1202</v>
      </c>
      <c r="T118" s="395" t="s">
        <v>758</v>
      </c>
      <c r="U118" s="399" t="s">
        <v>2788</v>
      </c>
    </row>
    <row r="119" spans="2:21">
      <c r="B119" s="391">
        <v>106</v>
      </c>
      <c r="C119" s="395" t="s">
        <v>2720</v>
      </c>
      <c r="D119" s="394">
        <v>44645.041666666664</v>
      </c>
      <c r="H119" s="395" t="s">
        <v>2748</v>
      </c>
      <c r="J119" s="395" t="s">
        <v>219</v>
      </c>
      <c r="K119" s="395" t="s">
        <v>2753</v>
      </c>
      <c r="L119" s="395" t="s">
        <v>2720</v>
      </c>
      <c r="M119" s="395"/>
      <c r="N119" s="395"/>
      <c r="O119" s="391">
        <v>95</v>
      </c>
      <c r="P119" s="395"/>
      <c r="Q119" s="395" t="s">
        <v>3070</v>
      </c>
      <c r="R119" s="395"/>
      <c r="S119" s="395"/>
      <c r="T119" s="395"/>
      <c r="U119" s="399" t="s">
        <v>2786</v>
      </c>
    </row>
    <row r="120" spans="2:21">
      <c r="B120" s="391">
        <v>107</v>
      </c>
      <c r="C120" s="395" t="s">
        <v>2721</v>
      </c>
      <c r="D120" s="394">
        <v>44935.041666666664</v>
      </c>
      <c r="H120" s="395" t="s">
        <v>2748</v>
      </c>
      <c r="J120" s="395" t="s">
        <v>219</v>
      </c>
      <c r="K120" s="395" t="s">
        <v>2753</v>
      </c>
      <c r="L120" s="395" t="s">
        <v>2721</v>
      </c>
      <c r="M120" s="395"/>
      <c r="N120" s="395"/>
      <c r="O120" s="391">
        <v>53</v>
      </c>
      <c r="P120" s="395"/>
      <c r="Q120" s="395" t="s">
        <v>3070</v>
      </c>
      <c r="R120" s="395"/>
      <c r="S120" s="395"/>
      <c r="T120" s="395"/>
      <c r="U120" s="399" t="s">
        <v>2786</v>
      </c>
    </row>
    <row r="121" spans="2:21">
      <c r="B121" s="391">
        <v>108</v>
      </c>
      <c r="C121" s="395" t="s">
        <v>2722</v>
      </c>
      <c r="D121" s="394">
        <v>44581.041666666664</v>
      </c>
      <c r="H121" s="395" t="s">
        <v>2749</v>
      </c>
      <c r="J121" s="395" t="s">
        <v>219</v>
      </c>
      <c r="K121" s="395" t="s">
        <v>2753</v>
      </c>
      <c r="L121" s="395" t="s">
        <v>2722</v>
      </c>
      <c r="M121" s="395"/>
      <c r="N121" s="395"/>
      <c r="O121" s="391">
        <v>151</v>
      </c>
      <c r="P121" s="395"/>
      <c r="Q121" s="395" t="s">
        <v>3070</v>
      </c>
      <c r="R121" s="395"/>
      <c r="S121" s="395"/>
      <c r="T121" s="395"/>
      <c r="U121" s="399" t="s">
        <v>2788</v>
      </c>
    </row>
    <row r="122" spans="2:21">
      <c r="B122" s="391">
        <v>109</v>
      </c>
      <c r="C122" s="395" t="s">
        <v>2723</v>
      </c>
      <c r="D122" s="394">
        <v>44582.041666666664</v>
      </c>
      <c r="H122" s="395" t="s">
        <v>2747</v>
      </c>
      <c r="J122" s="395" t="s">
        <v>219</v>
      </c>
      <c r="K122" s="395" t="s">
        <v>2753</v>
      </c>
      <c r="L122" s="395" t="s">
        <v>2723</v>
      </c>
      <c r="M122" s="395"/>
      <c r="N122" s="395"/>
      <c r="O122" s="391">
        <v>509</v>
      </c>
      <c r="P122" s="395"/>
      <c r="Q122" s="395" t="s">
        <v>3070</v>
      </c>
      <c r="R122" s="395"/>
      <c r="S122" s="395"/>
      <c r="T122" s="395"/>
      <c r="U122" s="399" t="s">
        <v>2786</v>
      </c>
    </row>
    <row r="123" spans="2:21">
      <c r="B123" s="391">
        <v>110</v>
      </c>
      <c r="C123" s="395" t="s">
        <v>2724</v>
      </c>
      <c r="D123" s="394">
        <v>44616.041666666664</v>
      </c>
      <c r="H123" s="395" t="s">
        <v>2490</v>
      </c>
      <c r="J123" s="395" t="s">
        <v>219</v>
      </c>
      <c r="K123" s="395" t="s">
        <v>2753</v>
      </c>
      <c r="L123" s="395" t="s">
        <v>2724</v>
      </c>
      <c r="M123" s="395"/>
      <c r="N123" s="395"/>
      <c r="O123" s="391">
        <v>255</v>
      </c>
      <c r="P123" s="395"/>
      <c r="Q123" s="395" t="s">
        <v>3070</v>
      </c>
      <c r="R123" s="395"/>
      <c r="S123" s="395"/>
      <c r="T123" s="395"/>
      <c r="U123" s="399" t="s">
        <v>2788</v>
      </c>
    </row>
    <row r="124" spans="2:21">
      <c r="B124" s="391">
        <v>111</v>
      </c>
      <c r="C124" s="395" t="s">
        <v>2725</v>
      </c>
      <c r="D124" s="394">
        <v>44995.041666666664</v>
      </c>
      <c r="H124" s="395" t="s">
        <v>2490</v>
      </c>
      <c r="J124" s="395" t="s">
        <v>219</v>
      </c>
      <c r="K124" s="395" t="s">
        <v>2753</v>
      </c>
      <c r="L124" s="395" t="s">
        <v>2725</v>
      </c>
      <c r="M124" s="395" t="s">
        <v>1099</v>
      </c>
      <c r="N124" s="395" t="s">
        <v>1093</v>
      </c>
      <c r="O124" s="391">
        <v>86</v>
      </c>
      <c r="P124" s="395" t="s">
        <v>1099</v>
      </c>
      <c r="Q124" s="395" t="s">
        <v>3070</v>
      </c>
      <c r="R124" s="395" t="s">
        <v>1128</v>
      </c>
      <c r="S124" s="395" t="s">
        <v>1202</v>
      </c>
      <c r="T124" s="395" t="s">
        <v>758</v>
      </c>
      <c r="U124" s="399" t="s">
        <v>2786</v>
      </c>
    </row>
    <row r="125" spans="2:21">
      <c r="B125" s="391">
        <v>112</v>
      </c>
      <c r="C125" s="395" t="s">
        <v>2726</v>
      </c>
      <c r="D125" s="394">
        <v>44726.083333333336</v>
      </c>
      <c r="H125" s="395" t="s">
        <v>2751</v>
      </c>
      <c r="J125" s="395" t="s">
        <v>219</v>
      </c>
      <c r="K125" s="395" t="s">
        <v>2753</v>
      </c>
      <c r="L125" s="395" t="s">
        <v>2726</v>
      </c>
      <c r="M125" s="395"/>
      <c r="N125" s="395"/>
      <c r="O125" s="391">
        <v>22</v>
      </c>
      <c r="P125" s="395"/>
      <c r="Q125" s="395" t="s">
        <v>3070</v>
      </c>
      <c r="R125" s="395"/>
      <c r="S125" s="395"/>
      <c r="T125" s="395"/>
      <c r="U125" s="399"/>
    </row>
    <row r="126" spans="2:21">
      <c r="B126" s="391">
        <v>113</v>
      </c>
      <c r="C126" s="395" t="s">
        <v>2727</v>
      </c>
      <c r="D126" s="394">
        <v>44756.083333333336</v>
      </c>
      <c r="H126" s="395" t="s">
        <v>2749</v>
      </c>
      <c r="J126" s="395" t="s">
        <v>219</v>
      </c>
      <c r="K126" s="395" t="s">
        <v>2753</v>
      </c>
      <c r="L126" s="395" t="s">
        <v>2727</v>
      </c>
      <c r="M126" s="395"/>
      <c r="N126" s="395"/>
      <c r="O126" s="391">
        <v>146</v>
      </c>
      <c r="P126" s="395"/>
      <c r="Q126" s="395" t="s">
        <v>3070</v>
      </c>
      <c r="R126" s="395"/>
      <c r="S126" s="395"/>
      <c r="T126" s="395"/>
      <c r="U126" s="399"/>
    </row>
    <row r="127" spans="2:21">
      <c r="B127" s="391">
        <v>115</v>
      </c>
      <c r="C127" s="395" t="s">
        <v>2728</v>
      </c>
      <c r="D127" s="394">
        <v>44816.083333333336</v>
      </c>
      <c r="H127" s="395" t="s">
        <v>2751</v>
      </c>
      <c r="J127" s="395" t="s">
        <v>219</v>
      </c>
      <c r="K127" s="395" t="s">
        <v>2753</v>
      </c>
      <c r="L127" s="395" t="s">
        <v>2728</v>
      </c>
      <c r="M127" s="395"/>
      <c r="N127" s="395"/>
      <c r="O127" s="391">
        <v>107</v>
      </c>
      <c r="P127" s="395"/>
      <c r="Q127" s="395" t="s">
        <v>3070</v>
      </c>
      <c r="R127" s="395"/>
      <c r="S127" s="395"/>
      <c r="T127" s="395"/>
      <c r="U127" s="399"/>
    </row>
    <row r="128" spans="2:21">
      <c r="B128" s="391">
        <v>116</v>
      </c>
      <c r="C128" s="395" t="s">
        <v>2729</v>
      </c>
      <c r="D128" s="394">
        <v>44816.083333333336</v>
      </c>
      <c r="H128" s="395" t="s">
        <v>2751</v>
      </c>
      <c r="J128" s="395" t="s">
        <v>219</v>
      </c>
      <c r="K128" s="395" t="s">
        <v>2753</v>
      </c>
      <c r="L128" s="395" t="s">
        <v>2729</v>
      </c>
      <c r="M128" s="395"/>
      <c r="N128" s="395"/>
      <c r="O128" s="391">
        <v>177</v>
      </c>
      <c r="P128" s="395"/>
      <c r="Q128" s="395" t="s">
        <v>3070</v>
      </c>
      <c r="R128" s="395"/>
      <c r="S128" s="395"/>
      <c r="T128" s="395"/>
      <c r="U128" s="399"/>
    </row>
    <row r="129" spans="2:21">
      <c r="B129" s="391">
        <v>117</v>
      </c>
      <c r="C129" s="395" t="s">
        <v>2730</v>
      </c>
      <c r="D129" s="394">
        <v>44924.041666666664</v>
      </c>
      <c r="H129" s="395" t="s">
        <v>2751</v>
      </c>
      <c r="J129" s="395" t="s">
        <v>219</v>
      </c>
      <c r="K129" s="395" t="s">
        <v>2753</v>
      </c>
      <c r="L129" s="395" t="s">
        <v>2730</v>
      </c>
      <c r="M129" s="395"/>
      <c r="N129" s="395"/>
      <c r="O129" s="391">
        <v>92</v>
      </c>
      <c r="P129" s="395"/>
      <c r="Q129" s="395" t="s">
        <v>3070</v>
      </c>
      <c r="R129" s="395"/>
      <c r="S129" s="395"/>
      <c r="T129" s="395"/>
      <c r="U129" s="399"/>
    </row>
    <row r="130" spans="2:21">
      <c r="B130" s="391">
        <v>118</v>
      </c>
      <c r="C130" s="395" t="s">
        <v>2731</v>
      </c>
      <c r="D130" s="394">
        <v>44743</v>
      </c>
      <c r="H130" s="395" t="s">
        <v>2747</v>
      </c>
      <c r="J130" s="395" t="s">
        <v>219</v>
      </c>
      <c r="K130" s="395" t="s">
        <v>2753</v>
      </c>
      <c r="L130" s="395" t="s">
        <v>2731</v>
      </c>
      <c r="M130" s="395"/>
      <c r="N130" s="395"/>
      <c r="O130" s="391">
        <v>152</v>
      </c>
      <c r="P130" s="395"/>
      <c r="Q130" s="395" t="s">
        <v>3070</v>
      </c>
      <c r="R130" s="395"/>
      <c r="S130" s="395"/>
      <c r="T130" s="395"/>
      <c r="U130" s="399" t="s">
        <v>2786</v>
      </c>
    </row>
    <row r="131" spans="2:21">
      <c r="B131" s="391">
        <v>119</v>
      </c>
      <c r="C131" s="395" t="s">
        <v>2732</v>
      </c>
      <c r="D131" s="394">
        <v>44783.083333333336</v>
      </c>
      <c r="H131" s="395" t="s">
        <v>2747</v>
      </c>
      <c r="J131" s="395" t="s">
        <v>219</v>
      </c>
      <c r="K131" s="395" t="s">
        <v>2753</v>
      </c>
      <c r="L131" s="395" t="s">
        <v>2732</v>
      </c>
      <c r="M131" s="395"/>
      <c r="N131" s="395"/>
      <c r="O131" s="391">
        <v>155</v>
      </c>
      <c r="P131" s="395"/>
      <c r="Q131" s="395" t="s">
        <v>3070</v>
      </c>
      <c r="R131" s="395"/>
      <c r="S131" s="395"/>
      <c r="T131" s="395"/>
      <c r="U131" s="399"/>
    </row>
    <row r="132" spans="2:21">
      <c r="B132" s="391">
        <v>120</v>
      </c>
      <c r="C132" s="573" t="s">
        <v>2734</v>
      </c>
      <c r="D132" s="394">
        <v>44734.083333333336</v>
      </c>
      <c r="H132" s="395" t="s">
        <v>2490</v>
      </c>
      <c r="J132" s="395" t="s">
        <v>219</v>
      </c>
      <c r="K132" s="395" t="s">
        <v>2754</v>
      </c>
      <c r="L132" s="395" t="s">
        <v>2733</v>
      </c>
      <c r="M132" s="395"/>
      <c r="N132" s="395"/>
      <c r="O132" s="391">
        <v>963</v>
      </c>
      <c r="P132" s="395"/>
      <c r="Q132" s="395" t="s">
        <v>3070</v>
      </c>
      <c r="R132" s="395"/>
      <c r="S132" s="395"/>
      <c r="T132" s="395"/>
      <c r="U132" s="399" t="s">
        <v>2786</v>
      </c>
    </row>
    <row r="133" spans="2:21">
      <c r="B133" s="391">
        <v>120</v>
      </c>
      <c r="C133" s="395"/>
      <c r="D133" s="394"/>
      <c r="H133" s="395"/>
      <c r="J133" s="395"/>
      <c r="K133" s="395"/>
      <c r="L133" s="395" t="s">
        <v>2734</v>
      </c>
      <c r="M133" s="395"/>
      <c r="N133" s="395"/>
      <c r="O133" s="391">
        <v>375</v>
      </c>
      <c r="P133" s="395"/>
      <c r="Q133" s="395" t="s">
        <v>3070</v>
      </c>
      <c r="R133" s="395"/>
      <c r="S133" s="395"/>
      <c r="T133" s="395"/>
      <c r="U133" s="399" t="s">
        <v>2792</v>
      </c>
    </row>
    <row r="134" spans="2:21">
      <c r="B134" s="391">
        <v>121</v>
      </c>
      <c r="C134" s="395" t="s">
        <v>2735</v>
      </c>
      <c r="D134" s="394">
        <v>44732.083333333336</v>
      </c>
      <c r="H134" s="395" t="s">
        <v>2490</v>
      </c>
      <c r="J134" s="395" t="s">
        <v>219</v>
      </c>
      <c r="K134" s="395" t="s">
        <v>2753</v>
      </c>
      <c r="L134" s="395" t="s">
        <v>2735</v>
      </c>
      <c r="M134" s="395"/>
      <c r="N134" s="395"/>
      <c r="O134" s="391">
        <v>742</v>
      </c>
      <c r="P134" s="395"/>
      <c r="Q134" s="395" t="s">
        <v>3070</v>
      </c>
      <c r="R134" s="395"/>
      <c r="S134" s="395"/>
      <c r="T134" s="395"/>
      <c r="U134" s="399" t="s">
        <v>2786</v>
      </c>
    </row>
    <row r="135" spans="2:21">
      <c r="B135" s="391">
        <v>123</v>
      </c>
      <c r="C135" s="395" t="s">
        <v>2736</v>
      </c>
      <c r="D135" s="394">
        <v>44923.041666666664</v>
      </c>
      <c r="H135" s="395" t="s">
        <v>2748</v>
      </c>
      <c r="J135" s="395" t="s">
        <v>219</v>
      </c>
      <c r="K135" s="395" t="s">
        <v>2753</v>
      </c>
      <c r="L135" s="395" t="s">
        <v>2736</v>
      </c>
      <c r="M135" s="395"/>
      <c r="N135" s="395"/>
      <c r="O135" s="391">
        <v>60</v>
      </c>
      <c r="P135" s="395"/>
      <c r="Q135" s="395" t="s">
        <v>3070</v>
      </c>
      <c r="R135" s="395"/>
      <c r="S135" s="395"/>
      <c r="T135" s="395"/>
      <c r="U135" s="399"/>
    </row>
    <row r="136" spans="2:21">
      <c r="B136" s="391">
        <v>124</v>
      </c>
      <c r="C136" s="392" t="s">
        <v>2737</v>
      </c>
      <c r="D136" s="394">
        <v>44454.083333333336</v>
      </c>
      <c r="H136" s="395" t="s">
        <v>2747</v>
      </c>
      <c r="J136" s="395" t="s">
        <v>219</v>
      </c>
      <c r="K136" s="395" t="s">
        <v>3014</v>
      </c>
      <c r="L136" s="395" t="s">
        <v>2776</v>
      </c>
      <c r="M136" s="395"/>
      <c r="N136" s="395"/>
      <c r="O136" s="391">
        <v>177</v>
      </c>
      <c r="P136" s="395"/>
      <c r="Q136" s="395" t="s">
        <v>3070</v>
      </c>
      <c r="R136" s="395"/>
      <c r="S136" s="395"/>
      <c r="T136" s="395"/>
      <c r="U136" s="399"/>
    </row>
    <row r="137" spans="2:21">
      <c r="B137" s="391">
        <v>124</v>
      </c>
      <c r="C137" s="391"/>
      <c r="D137" s="394">
        <v>44923.041666666664</v>
      </c>
      <c r="H137" s="395" t="s">
        <v>2748</v>
      </c>
      <c r="J137" s="395"/>
      <c r="K137" s="395"/>
      <c r="L137" s="395" t="s">
        <v>2777</v>
      </c>
      <c r="M137" s="395"/>
      <c r="N137" s="395"/>
      <c r="O137" s="391">
        <v>163</v>
      </c>
      <c r="P137" s="395"/>
      <c r="Q137" s="395" t="s">
        <v>3070</v>
      </c>
      <c r="R137" s="395"/>
      <c r="S137" s="395"/>
      <c r="T137" s="395"/>
      <c r="U137" s="399"/>
    </row>
    <row r="138" spans="2:21">
      <c r="B138" s="391">
        <v>124</v>
      </c>
      <c r="C138" s="391"/>
      <c r="D138" s="394">
        <v>44923.041666666664</v>
      </c>
      <c r="E138" s="395" t="s">
        <v>2748</v>
      </c>
      <c r="F138" s="395"/>
      <c r="G138" s="395"/>
      <c r="H138" s="395" t="s">
        <v>2748</v>
      </c>
      <c r="I138" s="397"/>
      <c r="J138" s="395"/>
      <c r="K138" s="395"/>
      <c r="L138" s="395" t="s">
        <v>2778</v>
      </c>
      <c r="O138" s="205">
        <v>403</v>
      </c>
      <c r="Q138" s="395" t="s">
        <v>3070</v>
      </c>
      <c r="U138" s="399"/>
    </row>
    <row r="139" spans="2:21">
      <c r="B139" s="391">
        <v>124</v>
      </c>
      <c r="C139" s="391"/>
      <c r="D139" s="394">
        <v>44923.041666666664</v>
      </c>
      <c r="H139" s="395" t="s">
        <v>2748</v>
      </c>
      <c r="J139" s="395"/>
      <c r="K139" s="395"/>
      <c r="L139" s="395" t="s">
        <v>3015</v>
      </c>
      <c r="M139" s="395"/>
      <c r="N139" s="395"/>
      <c r="O139" s="391">
        <v>89</v>
      </c>
      <c r="P139" s="395"/>
      <c r="Q139" s="395" t="s">
        <v>3070</v>
      </c>
      <c r="R139" s="395"/>
      <c r="S139" s="395"/>
      <c r="T139" s="395"/>
      <c r="U139" s="399"/>
    </row>
    <row r="140" spans="2:21">
      <c r="B140" s="391">
        <v>125</v>
      </c>
      <c r="C140" s="395" t="s">
        <v>2738</v>
      </c>
      <c r="D140" s="394">
        <v>44932.041666666664</v>
      </c>
      <c r="H140" s="395" t="s">
        <v>2747</v>
      </c>
      <c r="J140" s="395" t="s">
        <v>219</v>
      </c>
      <c r="K140" s="395" t="s">
        <v>2753</v>
      </c>
      <c r="L140" s="395" t="s">
        <v>2738</v>
      </c>
      <c r="M140" s="395"/>
      <c r="N140" s="395"/>
      <c r="O140" s="391">
        <v>218</v>
      </c>
      <c r="P140" s="395"/>
      <c r="Q140" s="395" t="s">
        <v>3070</v>
      </c>
      <c r="R140" s="395"/>
      <c r="S140" s="395"/>
      <c r="T140" s="395"/>
      <c r="U140" s="399" t="s">
        <v>2786</v>
      </c>
    </row>
    <row r="141" spans="2:21">
      <c r="B141" s="391">
        <v>126</v>
      </c>
      <c r="C141" s="395" t="s">
        <v>2739</v>
      </c>
      <c r="D141" s="394">
        <v>44908.041666666664</v>
      </c>
      <c r="H141" s="395" t="s">
        <v>2748</v>
      </c>
      <c r="J141" s="395" t="s">
        <v>219</v>
      </c>
      <c r="K141" s="395" t="s">
        <v>2753</v>
      </c>
      <c r="L141" s="395" t="s">
        <v>2739</v>
      </c>
      <c r="M141" s="395"/>
      <c r="N141" s="395"/>
      <c r="O141" s="391">
        <v>14</v>
      </c>
      <c r="P141" s="395"/>
      <c r="Q141" s="395" t="s">
        <v>3070</v>
      </c>
      <c r="R141" s="395"/>
      <c r="S141" s="395"/>
      <c r="T141" s="395"/>
      <c r="U141" s="399"/>
    </row>
    <row r="142" spans="2:21">
      <c r="B142" s="391">
        <v>127</v>
      </c>
      <c r="C142" s="395" t="s">
        <v>2740</v>
      </c>
      <c r="D142" s="394">
        <v>44923.041666666664</v>
      </c>
      <c r="H142" s="395" t="s">
        <v>2751</v>
      </c>
      <c r="J142" s="395" t="s">
        <v>219</v>
      </c>
      <c r="K142" s="395" t="s">
        <v>2753</v>
      </c>
      <c r="L142" s="395" t="s">
        <v>2740</v>
      </c>
      <c r="M142" s="395"/>
      <c r="N142" s="395"/>
      <c r="O142" s="391">
        <v>56</v>
      </c>
      <c r="P142" s="395"/>
      <c r="Q142" s="395" t="s">
        <v>3070</v>
      </c>
      <c r="R142" s="395"/>
      <c r="S142" s="395"/>
      <c r="T142" s="395"/>
      <c r="U142" s="399"/>
    </row>
    <row r="143" spans="2:21">
      <c r="B143" s="391">
        <v>128</v>
      </c>
      <c r="C143" s="395" t="s">
        <v>2741</v>
      </c>
      <c r="D143" s="394">
        <v>44923.041666666664</v>
      </c>
      <c r="H143" s="395" t="s">
        <v>2749</v>
      </c>
      <c r="J143" s="395" t="s">
        <v>219</v>
      </c>
      <c r="K143" s="395" t="s">
        <v>2753</v>
      </c>
      <c r="L143" s="395" t="s">
        <v>2741</v>
      </c>
      <c r="M143" s="395"/>
      <c r="N143" s="395"/>
      <c r="O143" s="391">
        <v>393</v>
      </c>
      <c r="P143" s="395"/>
      <c r="Q143" s="395" t="s">
        <v>3070</v>
      </c>
      <c r="R143" s="395"/>
      <c r="S143" s="395"/>
      <c r="T143" s="395"/>
      <c r="U143" s="399"/>
    </row>
    <row r="144" spans="2:21">
      <c r="B144" s="391">
        <v>129</v>
      </c>
      <c r="C144" s="395" t="s">
        <v>2742</v>
      </c>
      <c r="D144" s="394">
        <v>44977.041666666664</v>
      </c>
      <c r="H144" s="395" t="s">
        <v>2751</v>
      </c>
      <c r="J144" s="395" t="s">
        <v>219</v>
      </c>
      <c r="K144" s="395" t="s">
        <v>2753</v>
      </c>
      <c r="L144" s="395" t="s">
        <v>2742</v>
      </c>
      <c r="M144" s="395"/>
      <c r="N144" s="395"/>
      <c r="O144" s="391">
        <v>27</v>
      </c>
      <c r="P144" s="395"/>
      <c r="Q144" s="395" t="s">
        <v>3070</v>
      </c>
      <c r="R144" s="395"/>
      <c r="S144" s="395"/>
      <c r="T144" s="395"/>
      <c r="U144" s="399"/>
    </row>
    <row r="145" spans="2:21">
      <c r="B145" s="391">
        <v>130</v>
      </c>
      <c r="C145" s="395" t="s">
        <v>2743</v>
      </c>
      <c r="D145" s="394">
        <v>44992.041666666664</v>
      </c>
      <c r="H145" s="395" t="s">
        <v>2747</v>
      </c>
      <c r="J145" s="395" t="s">
        <v>219</v>
      </c>
      <c r="K145" s="395" t="s">
        <v>2753</v>
      </c>
      <c r="L145" s="395" t="s">
        <v>2743</v>
      </c>
      <c r="M145" s="395" t="s">
        <v>1099</v>
      </c>
      <c r="N145" s="395" t="s">
        <v>1093</v>
      </c>
      <c r="O145" s="391">
        <v>603</v>
      </c>
      <c r="P145" s="395" t="s">
        <v>1099</v>
      </c>
      <c r="Q145" s="395" t="s">
        <v>3070</v>
      </c>
      <c r="R145" s="395" t="s">
        <v>1128</v>
      </c>
      <c r="S145" s="395" t="s">
        <v>1202</v>
      </c>
      <c r="T145" s="395" t="s">
        <v>758</v>
      </c>
      <c r="U145" s="399" t="s">
        <v>3042</v>
      </c>
    </row>
    <row r="146" spans="2:21">
      <c r="B146" s="391">
        <v>131</v>
      </c>
      <c r="C146" s="395" t="s">
        <v>2744</v>
      </c>
      <c r="D146" s="394">
        <v>44959.041666666664</v>
      </c>
      <c r="H146" s="395" t="s">
        <v>2751</v>
      </c>
      <c r="J146" s="395" t="s">
        <v>219</v>
      </c>
      <c r="K146" s="395" t="s">
        <v>2753</v>
      </c>
      <c r="L146" s="395" t="s">
        <v>2744</v>
      </c>
      <c r="M146" s="395"/>
      <c r="N146" s="395"/>
      <c r="O146" s="391">
        <v>2466</v>
      </c>
      <c r="P146" s="395"/>
      <c r="Q146" s="395" t="s">
        <v>3070</v>
      </c>
      <c r="R146" s="395"/>
      <c r="S146" s="395"/>
      <c r="T146" s="395"/>
      <c r="U146" s="399"/>
    </row>
    <row r="147" spans="2:21">
      <c r="B147" s="391">
        <v>132</v>
      </c>
      <c r="C147" s="395" t="s">
        <v>2745</v>
      </c>
      <c r="D147" s="394">
        <v>44994.041666666664</v>
      </c>
      <c r="H147" s="395" t="s">
        <v>2490</v>
      </c>
      <c r="J147" s="395" t="s">
        <v>219</v>
      </c>
      <c r="K147" s="395" t="s">
        <v>2753</v>
      </c>
      <c r="L147" s="395" t="s">
        <v>2745</v>
      </c>
      <c r="M147" s="395"/>
      <c r="N147" s="395"/>
      <c r="O147" s="391">
        <v>178</v>
      </c>
      <c r="P147" s="395"/>
      <c r="Q147" s="395" t="s">
        <v>3070</v>
      </c>
      <c r="R147" s="395"/>
      <c r="S147" s="395"/>
      <c r="T147" s="395"/>
      <c r="U147" s="399"/>
    </row>
    <row r="148" spans="2:21">
      <c r="B148" s="391">
        <v>133</v>
      </c>
      <c r="C148" s="395" t="s">
        <v>3021</v>
      </c>
      <c r="D148" s="394">
        <v>45082.083333333336</v>
      </c>
      <c r="H148" s="395" t="s">
        <v>2490</v>
      </c>
      <c r="J148" s="395" t="s">
        <v>219</v>
      </c>
      <c r="K148" s="395" t="s">
        <v>2753</v>
      </c>
      <c r="L148" s="395" t="s">
        <v>3019</v>
      </c>
      <c r="M148" s="395"/>
      <c r="N148" s="395"/>
      <c r="O148" s="391">
        <v>431</v>
      </c>
      <c r="P148" s="395"/>
      <c r="Q148" s="395" t="s">
        <v>3070</v>
      </c>
      <c r="R148" s="395"/>
      <c r="S148" s="395"/>
      <c r="T148" s="395"/>
      <c r="U148" s="399"/>
    </row>
    <row r="149" spans="2:21">
      <c r="B149" s="391">
        <v>134</v>
      </c>
      <c r="C149" s="395" t="s">
        <v>3022</v>
      </c>
      <c r="D149" s="394">
        <v>45071.083333333336</v>
      </c>
      <c r="H149" s="395" t="s">
        <v>2752</v>
      </c>
      <c r="J149" s="395" t="s">
        <v>219</v>
      </c>
      <c r="K149" s="395" t="s">
        <v>2753</v>
      </c>
      <c r="L149" s="395" t="s">
        <v>3020</v>
      </c>
      <c r="M149" s="395"/>
      <c r="N149" s="395"/>
      <c r="O149" s="391">
        <v>45</v>
      </c>
      <c r="P149" s="395"/>
      <c r="Q149" s="395" t="s">
        <v>3070</v>
      </c>
      <c r="R149" s="395"/>
      <c r="S149" s="395"/>
      <c r="T149" s="395"/>
      <c r="U149" s="399"/>
    </row>
    <row r="150" spans="2:21">
      <c r="B150" s="391">
        <v>135</v>
      </c>
      <c r="C150" s="395" t="s">
        <v>2620</v>
      </c>
      <c r="D150" s="394">
        <v>45103.083333333336</v>
      </c>
      <c r="H150" s="395" t="s">
        <v>2490</v>
      </c>
      <c r="J150" s="395" t="s">
        <v>219</v>
      </c>
      <c r="K150" s="395" t="s">
        <v>2753</v>
      </c>
      <c r="L150" s="395" t="s">
        <v>2620</v>
      </c>
      <c r="M150" s="395"/>
      <c r="N150" s="395"/>
      <c r="O150" s="391">
        <v>104</v>
      </c>
      <c r="P150" s="395"/>
      <c r="Q150" s="395" t="s">
        <v>3070</v>
      </c>
      <c r="R150" s="395"/>
      <c r="S150" s="395"/>
      <c r="T150" s="395"/>
      <c r="U150" s="399"/>
    </row>
    <row r="151" spans="2:21">
      <c r="B151" s="391">
        <v>136</v>
      </c>
      <c r="C151" s="395" t="s">
        <v>2621</v>
      </c>
      <c r="D151" s="394">
        <v>45106.083333333336</v>
      </c>
      <c r="H151" s="395" t="s">
        <v>2490</v>
      </c>
      <c r="J151" s="395" t="s">
        <v>219</v>
      </c>
      <c r="K151" s="395" t="s">
        <v>2753</v>
      </c>
      <c r="L151" s="395" t="s">
        <v>2621</v>
      </c>
      <c r="M151" s="395"/>
      <c r="N151" s="395"/>
      <c r="O151" s="391">
        <v>136</v>
      </c>
      <c r="P151" s="395"/>
      <c r="Q151" s="395" t="s">
        <v>3070</v>
      </c>
      <c r="R151" s="395"/>
      <c r="S151" s="395"/>
      <c r="T151" s="395"/>
      <c r="U151" s="399"/>
    </row>
    <row r="152" spans="2:21">
      <c r="B152" s="391">
        <v>137</v>
      </c>
      <c r="C152" s="395" t="s">
        <v>2622</v>
      </c>
      <c r="D152" s="394">
        <v>45250.041666666664</v>
      </c>
      <c r="H152" s="395" t="s">
        <v>2752</v>
      </c>
      <c r="J152" s="395" t="s">
        <v>219</v>
      </c>
      <c r="K152" s="395" t="s">
        <v>2753</v>
      </c>
      <c r="L152" s="395" t="s">
        <v>2622</v>
      </c>
      <c r="M152" s="395"/>
      <c r="N152" s="395"/>
      <c r="O152" s="391">
        <v>49</v>
      </c>
      <c r="P152" s="395"/>
      <c r="Q152" s="395" t="s">
        <v>3070</v>
      </c>
      <c r="R152" s="395"/>
      <c r="S152" s="395"/>
      <c r="T152" s="395"/>
      <c r="U152" s="399">
        <v>2024</v>
      </c>
    </row>
    <row r="153" spans="2:21">
      <c r="B153" s="391">
        <v>138</v>
      </c>
      <c r="C153" s="395" t="s">
        <v>2623</v>
      </c>
      <c r="D153" s="394">
        <v>45250.041666666664</v>
      </c>
      <c r="H153" s="395" t="s">
        <v>2752</v>
      </c>
      <c r="J153" s="395" t="s">
        <v>219</v>
      </c>
      <c r="K153" s="395" t="s">
        <v>2753</v>
      </c>
      <c r="L153" s="395" t="s">
        <v>2623</v>
      </c>
      <c r="M153" s="395"/>
      <c r="N153" s="395"/>
      <c r="O153" s="391">
        <v>42</v>
      </c>
      <c r="P153" s="395"/>
      <c r="Q153" s="395" t="s">
        <v>3070</v>
      </c>
      <c r="R153" s="395"/>
      <c r="S153" s="395"/>
      <c r="T153" s="395"/>
      <c r="U153" s="399"/>
    </row>
    <row r="154" spans="2:21">
      <c r="B154" s="391">
        <v>139</v>
      </c>
      <c r="C154" s="395" t="s">
        <v>2624</v>
      </c>
      <c r="D154" s="394">
        <v>45250.041666666664</v>
      </c>
      <c r="H154" s="395" t="s">
        <v>2749</v>
      </c>
      <c r="J154" s="395" t="s">
        <v>219</v>
      </c>
      <c r="K154" s="395" t="s">
        <v>2753</v>
      </c>
      <c r="L154" s="395" t="s">
        <v>2624</v>
      </c>
      <c r="M154" s="395"/>
      <c r="N154" s="395"/>
      <c r="O154" s="391">
        <v>163</v>
      </c>
      <c r="P154" s="395"/>
      <c r="Q154" s="395" t="s">
        <v>3070</v>
      </c>
      <c r="R154" s="395"/>
      <c r="S154" s="395"/>
      <c r="T154" s="395"/>
      <c r="U154" s="399"/>
    </row>
    <row r="155" spans="2:21">
      <c r="B155" s="391">
        <v>140</v>
      </c>
      <c r="C155" s="395" t="s">
        <v>2625</v>
      </c>
      <c r="D155" s="394">
        <v>45196.083333333336</v>
      </c>
      <c r="H155" s="395" t="s">
        <v>2749</v>
      </c>
      <c r="J155" s="395" t="s">
        <v>219</v>
      </c>
      <c r="K155" s="395" t="s">
        <v>2753</v>
      </c>
      <c r="L155" s="395" t="s">
        <v>2625</v>
      </c>
      <c r="M155" s="395"/>
      <c r="N155" s="395"/>
      <c r="O155" s="391">
        <v>629</v>
      </c>
      <c r="P155" s="395"/>
      <c r="Q155" s="395" t="s">
        <v>3070</v>
      </c>
      <c r="R155" s="395"/>
      <c r="S155" s="395"/>
      <c r="T155" s="395"/>
      <c r="U155" s="399"/>
    </row>
    <row r="156" spans="2:21">
      <c r="B156" s="391">
        <v>141</v>
      </c>
      <c r="C156" s="395" t="s">
        <v>2626</v>
      </c>
      <c r="D156" s="394">
        <v>45306.041666666664</v>
      </c>
      <c r="H156" s="395" t="s">
        <v>2748</v>
      </c>
      <c r="J156" s="395" t="s">
        <v>219</v>
      </c>
      <c r="K156" s="395" t="s">
        <v>2753</v>
      </c>
      <c r="L156" s="395" t="s">
        <v>2626</v>
      </c>
      <c r="M156" s="395"/>
      <c r="N156" s="395"/>
      <c r="O156" s="391">
        <v>12</v>
      </c>
      <c r="P156" s="395"/>
      <c r="Q156" s="395" t="s">
        <v>3070</v>
      </c>
      <c r="R156" s="395"/>
      <c r="S156" s="395"/>
      <c r="T156" s="395"/>
      <c r="U156" s="399">
        <v>2024</v>
      </c>
    </row>
    <row r="157" spans="2:21">
      <c r="B157" s="391">
        <v>142</v>
      </c>
      <c r="C157" s="395" t="s">
        <v>2627</v>
      </c>
      <c r="D157" s="394">
        <v>45337.041666666664</v>
      </c>
      <c r="H157" s="395" t="s">
        <v>2749</v>
      </c>
      <c r="J157" s="395" t="s">
        <v>219</v>
      </c>
      <c r="K157" s="395" t="s">
        <v>2753</v>
      </c>
      <c r="L157" s="395" t="s">
        <v>2627</v>
      </c>
      <c r="M157" s="395"/>
      <c r="N157" s="395"/>
      <c r="O157" s="391">
        <v>50</v>
      </c>
      <c r="P157" s="395"/>
      <c r="Q157" s="395" t="s">
        <v>3070</v>
      </c>
      <c r="R157" s="395"/>
      <c r="S157" s="395"/>
      <c r="T157" s="395"/>
      <c r="U157" s="399"/>
    </row>
    <row r="158" spans="2:21">
      <c r="B158" s="391">
        <v>143</v>
      </c>
      <c r="C158" s="395" t="s">
        <v>2628</v>
      </c>
      <c r="D158" s="394">
        <v>45337.041666666664</v>
      </c>
      <c r="H158" s="395" t="s">
        <v>2490</v>
      </c>
      <c r="J158" s="395" t="s">
        <v>219</v>
      </c>
      <c r="K158" s="395" t="s">
        <v>2753</v>
      </c>
      <c r="L158" s="395" t="s">
        <v>2628</v>
      </c>
      <c r="M158" s="395"/>
      <c r="N158" s="395"/>
      <c r="O158" s="391">
        <v>73</v>
      </c>
      <c r="P158" s="395"/>
      <c r="Q158" s="395" t="s">
        <v>3070</v>
      </c>
      <c r="R158" s="395"/>
      <c r="S158" s="395"/>
      <c r="T158" s="395"/>
      <c r="U158" s="399"/>
    </row>
    <row r="159" spans="2:21">
      <c r="B159" s="391">
        <v>144</v>
      </c>
      <c r="C159" s="395" t="s">
        <v>3033</v>
      </c>
      <c r="D159" s="394">
        <v>45552.083333333336</v>
      </c>
      <c r="H159" s="395" t="s">
        <v>2752</v>
      </c>
      <c r="J159" s="395" t="s">
        <v>219</v>
      </c>
      <c r="K159" s="395" t="s">
        <v>2753</v>
      </c>
      <c r="L159" s="395" t="s">
        <v>3023</v>
      </c>
      <c r="M159" s="395"/>
      <c r="N159" s="395"/>
      <c r="O159" s="391">
        <v>174</v>
      </c>
      <c r="P159" s="395"/>
      <c r="Q159" s="395" t="s">
        <v>3070</v>
      </c>
      <c r="R159" s="395"/>
      <c r="S159" s="395"/>
      <c r="T159" s="395"/>
      <c r="U159" s="399"/>
    </row>
    <row r="160" spans="2:21">
      <c r="B160" s="391">
        <v>145</v>
      </c>
      <c r="C160" s="395" t="s">
        <v>3024</v>
      </c>
      <c r="D160" s="394">
        <v>45475.083333333336</v>
      </c>
      <c r="H160" s="395" t="s">
        <v>2752</v>
      </c>
      <c r="J160" s="395" t="s">
        <v>219</v>
      </c>
      <c r="K160" s="395" t="s">
        <v>2753</v>
      </c>
      <c r="L160" s="395" t="s">
        <v>3024</v>
      </c>
      <c r="M160" s="395"/>
      <c r="N160" s="395"/>
      <c r="O160" s="391">
        <v>115</v>
      </c>
      <c r="P160" s="395"/>
      <c r="Q160" s="395" t="s">
        <v>3070</v>
      </c>
      <c r="R160" s="395"/>
      <c r="S160" s="395"/>
      <c r="T160" s="395"/>
      <c r="U160" s="399"/>
    </row>
    <row r="161" spans="2:24">
      <c r="B161" s="391">
        <v>146</v>
      </c>
      <c r="C161" s="395" t="s">
        <v>3025</v>
      </c>
      <c r="D161" s="394">
        <v>45467.083333333336</v>
      </c>
      <c r="H161" s="395" t="s">
        <v>2749</v>
      </c>
      <c r="J161" s="395" t="s">
        <v>219</v>
      </c>
      <c r="K161" s="395" t="s">
        <v>2753</v>
      </c>
      <c r="L161" s="395" t="s">
        <v>3025</v>
      </c>
      <c r="M161" s="395"/>
      <c r="N161" s="395"/>
      <c r="O161" s="391">
        <v>20</v>
      </c>
      <c r="P161" s="395"/>
      <c r="Q161" s="395" t="s">
        <v>3070</v>
      </c>
      <c r="R161" s="395"/>
      <c r="S161" s="395"/>
      <c r="T161" s="395"/>
      <c r="U161" s="399"/>
    </row>
    <row r="162" spans="2:24">
      <c r="B162" s="391">
        <v>147</v>
      </c>
      <c r="C162" s="395" t="s">
        <v>3040</v>
      </c>
      <c r="D162" s="394">
        <v>45530.083333333336</v>
      </c>
      <c r="H162" s="395" t="s">
        <v>2490</v>
      </c>
      <c r="J162" s="395" t="s">
        <v>219</v>
      </c>
      <c r="K162" s="395" t="s">
        <v>2753</v>
      </c>
      <c r="L162" s="395" t="s">
        <v>3026</v>
      </c>
      <c r="M162" s="395"/>
      <c r="N162" s="395"/>
      <c r="O162" s="391">
        <v>68</v>
      </c>
      <c r="P162" s="395"/>
      <c r="Q162" s="395" t="s">
        <v>3070</v>
      </c>
      <c r="R162" s="395"/>
      <c r="S162" s="395"/>
      <c r="T162" s="395"/>
      <c r="U162" s="399" t="s">
        <v>3041</v>
      </c>
    </row>
    <row r="163" spans="2:24">
      <c r="B163" s="391">
        <v>148</v>
      </c>
      <c r="C163" s="395" t="s">
        <v>3034</v>
      </c>
      <c r="D163" s="394">
        <v>45560.083333333336</v>
      </c>
      <c r="H163" s="395" t="s">
        <v>2748</v>
      </c>
      <c r="J163" s="395" t="s">
        <v>219</v>
      </c>
      <c r="K163" s="395" t="s">
        <v>2753</v>
      </c>
      <c r="L163" s="395" t="s">
        <v>3027</v>
      </c>
      <c r="M163" s="395"/>
      <c r="N163" s="395"/>
      <c r="O163" s="391">
        <v>42</v>
      </c>
      <c r="P163" s="395"/>
      <c r="Q163" s="395" t="s">
        <v>3070</v>
      </c>
      <c r="R163" s="395"/>
      <c r="S163" s="395"/>
      <c r="T163" s="395"/>
      <c r="U163" s="399"/>
    </row>
    <row r="164" spans="2:24">
      <c r="B164" s="391">
        <v>149</v>
      </c>
      <c r="C164" s="395" t="s">
        <v>3035</v>
      </c>
      <c r="D164" s="394">
        <v>45601.041666666664</v>
      </c>
      <c r="H164" s="395" t="s">
        <v>2751</v>
      </c>
      <c r="J164" s="395" t="s">
        <v>219</v>
      </c>
      <c r="K164" s="395" t="s">
        <v>2753</v>
      </c>
      <c r="L164" s="395" t="s">
        <v>3028</v>
      </c>
      <c r="M164" s="395"/>
      <c r="N164" s="395"/>
      <c r="O164" s="391">
        <v>16</v>
      </c>
      <c r="P164" s="395"/>
      <c r="Q164" s="395" t="s">
        <v>3070</v>
      </c>
      <c r="R164" s="395"/>
      <c r="S164" s="395"/>
      <c r="T164" s="395"/>
      <c r="U164" s="399"/>
    </row>
    <row r="165" spans="2:24">
      <c r="B165" s="391">
        <v>150</v>
      </c>
      <c r="C165" s="395" t="s">
        <v>3036</v>
      </c>
      <c r="D165" s="394">
        <v>45776.083333333336</v>
      </c>
      <c r="H165" s="395" t="s">
        <v>2752</v>
      </c>
      <c r="J165" s="395" t="s">
        <v>219</v>
      </c>
      <c r="K165" s="395" t="s">
        <v>2753</v>
      </c>
      <c r="L165" s="395" t="s">
        <v>3029</v>
      </c>
      <c r="M165" s="395"/>
      <c r="N165" s="395"/>
      <c r="O165" s="391">
        <v>233</v>
      </c>
      <c r="P165" s="395"/>
      <c r="Q165" s="395" t="s">
        <v>3070</v>
      </c>
      <c r="R165" s="395"/>
      <c r="S165" s="395"/>
      <c r="T165" s="395"/>
      <c r="U165" s="399"/>
    </row>
    <row r="166" spans="2:24">
      <c r="B166" s="391">
        <v>151</v>
      </c>
      <c r="C166" s="395" t="s">
        <v>3037</v>
      </c>
      <c r="D166" s="394">
        <v>45810.083333333336</v>
      </c>
      <c r="H166" s="395" t="s">
        <v>2490</v>
      </c>
      <c r="J166" s="395" t="s">
        <v>219</v>
      </c>
      <c r="K166" s="395" t="s">
        <v>2753</v>
      </c>
      <c r="L166" s="395" t="s">
        <v>3030</v>
      </c>
      <c r="M166" s="395"/>
      <c r="N166" s="395"/>
      <c r="O166" s="391">
        <v>96</v>
      </c>
      <c r="P166" s="395"/>
      <c r="Q166" s="395" t="s">
        <v>3070</v>
      </c>
      <c r="R166" s="395"/>
      <c r="S166" s="395"/>
      <c r="T166" s="395"/>
      <c r="U166" s="399"/>
    </row>
    <row r="167" spans="2:24">
      <c r="B167" s="391">
        <v>152</v>
      </c>
      <c r="C167" s="395" t="s">
        <v>3038</v>
      </c>
      <c r="D167" s="394">
        <v>45827.083333333336</v>
      </c>
      <c r="H167" s="395" t="s">
        <v>2752</v>
      </c>
      <c r="J167" s="395" t="s">
        <v>219</v>
      </c>
      <c r="K167" s="395" t="s">
        <v>2753</v>
      </c>
      <c r="L167" s="395" t="s">
        <v>3031</v>
      </c>
      <c r="M167" s="395"/>
      <c r="N167" s="395"/>
      <c r="O167" s="391">
        <v>214</v>
      </c>
      <c r="P167" s="395"/>
      <c r="Q167" s="395" t="s">
        <v>3070</v>
      </c>
      <c r="R167" s="395"/>
      <c r="S167" s="395"/>
      <c r="T167" s="395"/>
      <c r="U167" s="399"/>
    </row>
    <row r="168" spans="2:24">
      <c r="B168" s="391">
        <v>153</v>
      </c>
      <c r="C168" s="395" t="s">
        <v>3039</v>
      </c>
      <c r="D168" s="394">
        <v>45826.083333333336</v>
      </c>
      <c r="H168" s="395" t="s">
        <v>2752</v>
      </c>
      <c r="J168" s="395" t="s">
        <v>219</v>
      </c>
      <c r="K168" s="395" t="s">
        <v>2753</v>
      </c>
      <c r="L168" s="395" t="s">
        <v>3032</v>
      </c>
      <c r="M168" s="395"/>
      <c r="N168" s="395"/>
      <c r="O168" s="391">
        <v>132</v>
      </c>
      <c r="P168" s="395"/>
      <c r="Q168" s="395" t="s">
        <v>3070</v>
      </c>
      <c r="R168" s="395"/>
      <c r="S168" s="395"/>
      <c r="T168" s="395"/>
      <c r="U168" s="399"/>
    </row>
    <row r="169" spans="2:24">
      <c r="B169" s="391"/>
      <c r="C169" s="395"/>
      <c r="D169" s="394"/>
      <c r="H169" s="395"/>
      <c r="J169" s="395"/>
      <c r="K169" s="395"/>
      <c r="L169" s="395"/>
      <c r="M169" s="395"/>
      <c r="N169" s="395"/>
      <c r="O169" s="391"/>
      <c r="P169" s="395"/>
      <c r="Q169" s="395"/>
      <c r="R169" s="395"/>
      <c r="S169" s="395"/>
      <c r="T169" s="395"/>
      <c r="U169" s="399"/>
    </row>
    <row r="170" spans="2:24">
      <c r="B170" s="391"/>
      <c r="C170" s="395"/>
      <c r="D170" s="394"/>
      <c r="H170" s="395"/>
      <c r="J170" s="395"/>
      <c r="K170" s="395"/>
      <c r="L170" s="395"/>
      <c r="M170" s="395"/>
      <c r="N170" s="395"/>
      <c r="O170" s="391"/>
      <c r="P170" s="395"/>
      <c r="Q170" s="395"/>
      <c r="R170" s="395"/>
      <c r="S170" s="395"/>
      <c r="T170" s="395"/>
      <c r="U170" s="399"/>
    </row>
    <row r="171" spans="2:24">
      <c r="B171" s="391"/>
      <c r="C171" s="395"/>
      <c r="D171" s="394"/>
      <c r="H171" s="395"/>
      <c r="J171" s="395"/>
      <c r="K171" s="395"/>
      <c r="L171" s="395"/>
      <c r="M171" s="395"/>
      <c r="N171" s="395"/>
      <c r="O171" s="391"/>
      <c r="P171" s="395"/>
      <c r="Q171" s="395"/>
      <c r="R171" s="395"/>
      <c r="S171" s="395"/>
      <c r="T171" s="395"/>
      <c r="U171" s="399"/>
    </row>
    <row r="172" spans="2:24">
      <c r="B172" s="391"/>
      <c r="C172" s="395"/>
      <c r="D172" s="394"/>
      <c r="H172" s="395"/>
      <c r="J172" s="395"/>
      <c r="K172" s="395"/>
      <c r="L172" s="395"/>
      <c r="M172" s="395"/>
      <c r="N172" s="395"/>
      <c r="O172" s="391"/>
      <c r="P172" s="395"/>
      <c r="Q172" s="395"/>
      <c r="R172" s="395"/>
      <c r="S172" s="395"/>
      <c r="T172" s="395"/>
      <c r="U172" s="399"/>
    </row>
    <row r="174" spans="2:24">
      <c r="O174" s="205">
        <f>SUM(O11:O171)</f>
        <v>63425</v>
      </c>
    </row>
    <row r="175" spans="2:24">
      <c r="V175" s="205" t="s">
        <v>138</v>
      </c>
      <c r="W175" s="205" t="s">
        <v>139</v>
      </c>
      <c r="X175" s="205" t="s">
        <v>140</v>
      </c>
    </row>
    <row r="176" spans="2:24">
      <c r="V176" s="205" t="s">
        <v>141</v>
      </c>
      <c r="W176" s="205">
        <f>158-W177-W178</f>
        <v>147</v>
      </c>
      <c r="X176" s="205">
        <f>O174-X177-X178</f>
        <v>36490</v>
      </c>
    </row>
    <row r="177" spans="22:24">
      <c r="V177" s="205" t="s">
        <v>142</v>
      </c>
      <c r="W177" s="205">
        <v>10</v>
      </c>
      <c r="X177" s="205">
        <f>O146+O115+O95+O82+O81+O75+O47+O46+O45+O37</f>
        <v>16561</v>
      </c>
    </row>
    <row r="178" spans="22:24">
      <c r="V178" s="205" t="s">
        <v>143</v>
      </c>
      <c r="W178" s="205">
        <v>1</v>
      </c>
      <c r="X178" s="205">
        <v>10374</v>
      </c>
    </row>
  </sheetData>
  <autoFilter ref="A10:WWF158" xr:uid="{79C3BE3C-61FB-4333-8639-0B5CC29A7B81}"/>
  <mergeCells count="1">
    <mergeCell ref="F9:J9"/>
  </mergeCells>
  <phoneticPr fontId="123" type="noConversion"/>
  <dataValidations count="4">
    <dataValidation type="list" allowBlank="1" showInputMessage="1" showErrorMessage="1" sqref="P65557:P65584 JL65557:JL65584 TH65557:TH65584 ADD65557:ADD65584 AMZ65557:AMZ65584 AWV65557:AWV65584 BGR65557:BGR65584 BQN65557:BQN65584 CAJ65557:CAJ65584 CKF65557:CKF65584 CUB65557:CUB65584 DDX65557:DDX65584 DNT65557:DNT65584 DXP65557:DXP65584 EHL65557:EHL65584 ERH65557:ERH65584 FBD65557:FBD65584 FKZ65557:FKZ65584 FUV65557:FUV65584 GER65557:GER65584 GON65557:GON65584 GYJ65557:GYJ65584 HIF65557:HIF65584 HSB65557:HSB65584 IBX65557:IBX65584 ILT65557:ILT65584 IVP65557:IVP65584 JFL65557:JFL65584 JPH65557:JPH65584 JZD65557:JZD65584 KIZ65557:KIZ65584 KSV65557:KSV65584 LCR65557:LCR65584 LMN65557:LMN65584 LWJ65557:LWJ65584 MGF65557:MGF65584 MQB65557:MQB65584 MZX65557:MZX65584 NJT65557:NJT65584 NTP65557:NTP65584 ODL65557:ODL65584 ONH65557:ONH65584 OXD65557:OXD65584 PGZ65557:PGZ65584 PQV65557:PQV65584 QAR65557:QAR65584 QKN65557:QKN65584 QUJ65557:QUJ65584 REF65557:REF65584 ROB65557:ROB65584 RXX65557:RXX65584 SHT65557:SHT65584 SRP65557:SRP65584 TBL65557:TBL65584 TLH65557:TLH65584 TVD65557:TVD65584 UEZ65557:UEZ65584 UOV65557:UOV65584 UYR65557:UYR65584 VIN65557:VIN65584 VSJ65557:VSJ65584 WCF65557:WCF65584 WMB65557:WMB65584 WVX65557:WVX65584 P131093:P131120 JL131093:JL131120 TH131093:TH131120 ADD131093:ADD131120 AMZ131093:AMZ131120 AWV131093:AWV131120 BGR131093:BGR131120 BQN131093:BQN131120 CAJ131093:CAJ131120 CKF131093:CKF131120 CUB131093:CUB131120 DDX131093:DDX131120 DNT131093:DNT131120 DXP131093:DXP131120 EHL131093:EHL131120 ERH131093:ERH131120 FBD131093:FBD131120 FKZ131093:FKZ131120 FUV131093:FUV131120 GER131093:GER131120 GON131093:GON131120 GYJ131093:GYJ131120 HIF131093:HIF131120 HSB131093:HSB131120 IBX131093:IBX131120 ILT131093:ILT131120 IVP131093:IVP131120 JFL131093:JFL131120 JPH131093:JPH131120 JZD131093:JZD131120 KIZ131093:KIZ131120 KSV131093:KSV131120 LCR131093:LCR131120 LMN131093:LMN131120 LWJ131093:LWJ131120 MGF131093:MGF131120 MQB131093:MQB131120 MZX131093:MZX131120 NJT131093:NJT131120 NTP131093:NTP131120 ODL131093:ODL131120 ONH131093:ONH131120 OXD131093:OXD131120 PGZ131093:PGZ131120 PQV131093:PQV131120 QAR131093:QAR131120 QKN131093:QKN131120 QUJ131093:QUJ131120 REF131093:REF131120 ROB131093:ROB131120 RXX131093:RXX131120 SHT131093:SHT131120 SRP131093:SRP131120 TBL131093:TBL131120 TLH131093:TLH131120 TVD131093:TVD131120 UEZ131093:UEZ131120 UOV131093:UOV131120 UYR131093:UYR131120 VIN131093:VIN131120 VSJ131093:VSJ131120 WCF131093:WCF131120 WMB131093:WMB131120 WVX131093:WVX131120 P196629:P196656 JL196629:JL196656 TH196629:TH196656 ADD196629:ADD196656 AMZ196629:AMZ196656 AWV196629:AWV196656 BGR196629:BGR196656 BQN196629:BQN196656 CAJ196629:CAJ196656 CKF196629:CKF196656 CUB196629:CUB196656 DDX196629:DDX196656 DNT196629:DNT196656 DXP196629:DXP196656 EHL196629:EHL196656 ERH196629:ERH196656 FBD196629:FBD196656 FKZ196629:FKZ196656 FUV196629:FUV196656 GER196629:GER196656 GON196629:GON196656 GYJ196629:GYJ196656 HIF196629:HIF196656 HSB196629:HSB196656 IBX196629:IBX196656 ILT196629:ILT196656 IVP196629:IVP196656 JFL196629:JFL196656 JPH196629:JPH196656 JZD196629:JZD196656 KIZ196629:KIZ196656 KSV196629:KSV196656 LCR196629:LCR196656 LMN196629:LMN196656 LWJ196629:LWJ196656 MGF196629:MGF196656 MQB196629:MQB196656 MZX196629:MZX196656 NJT196629:NJT196656 NTP196629:NTP196656 ODL196629:ODL196656 ONH196629:ONH196656 OXD196629:OXD196656 PGZ196629:PGZ196656 PQV196629:PQV196656 QAR196629:QAR196656 QKN196629:QKN196656 QUJ196629:QUJ196656 REF196629:REF196656 ROB196629:ROB196656 RXX196629:RXX196656 SHT196629:SHT196656 SRP196629:SRP196656 TBL196629:TBL196656 TLH196629:TLH196656 TVD196629:TVD196656 UEZ196629:UEZ196656 UOV196629:UOV196656 UYR196629:UYR196656 VIN196629:VIN196656 VSJ196629:VSJ196656 WCF196629:WCF196656 WMB196629:WMB196656 WVX196629:WVX196656 P262165:P262192 JL262165:JL262192 TH262165:TH262192 ADD262165:ADD262192 AMZ262165:AMZ262192 AWV262165:AWV262192 BGR262165:BGR262192 BQN262165:BQN262192 CAJ262165:CAJ262192 CKF262165:CKF262192 CUB262165:CUB262192 DDX262165:DDX262192 DNT262165:DNT262192 DXP262165:DXP262192 EHL262165:EHL262192 ERH262165:ERH262192 FBD262165:FBD262192 FKZ262165:FKZ262192 FUV262165:FUV262192 GER262165:GER262192 GON262165:GON262192 GYJ262165:GYJ262192 HIF262165:HIF262192 HSB262165:HSB262192 IBX262165:IBX262192 ILT262165:ILT262192 IVP262165:IVP262192 JFL262165:JFL262192 JPH262165:JPH262192 JZD262165:JZD262192 KIZ262165:KIZ262192 KSV262165:KSV262192 LCR262165:LCR262192 LMN262165:LMN262192 LWJ262165:LWJ262192 MGF262165:MGF262192 MQB262165:MQB262192 MZX262165:MZX262192 NJT262165:NJT262192 NTP262165:NTP262192 ODL262165:ODL262192 ONH262165:ONH262192 OXD262165:OXD262192 PGZ262165:PGZ262192 PQV262165:PQV262192 QAR262165:QAR262192 QKN262165:QKN262192 QUJ262165:QUJ262192 REF262165:REF262192 ROB262165:ROB262192 RXX262165:RXX262192 SHT262165:SHT262192 SRP262165:SRP262192 TBL262165:TBL262192 TLH262165:TLH262192 TVD262165:TVD262192 UEZ262165:UEZ262192 UOV262165:UOV262192 UYR262165:UYR262192 VIN262165:VIN262192 VSJ262165:VSJ262192 WCF262165:WCF262192 WMB262165:WMB262192 WVX262165:WVX262192 P327701:P327728 JL327701:JL327728 TH327701:TH327728 ADD327701:ADD327728 AMZ327701:AMZ327728 AWV327701:AWV327728 BGR327701:BGR327728 BQN327701:BQN327728 CAJ327701:CAJ327728 CKF327701:CKF327728 CUB327701:CUB327728 DDX327701:DDX327728 DNT327701:DNT327728 DXP327701:DXP327728 EHL327701:EHL327728 ERH327701:ERH327728 FBD327701:FBD327728 FKZ327701:FKZ327728 FUV327701:FUV327728 GER327701:GER327728 GON327701:GON327728 GYJ327701:GYJ327728 HIF327701:HIF327728 HSB327701:HSB327728 IBX327701:IBX327728 ILT327701:ILT327728 IVP327701:IVP327728 JFL327701:JFL327728 JPH327701:JPH327728 JZD327701:JZD327728 KIZ327701:KIZ327728 KSV327701:KSV327728 LCR327701:LCR327728 LMN327701:LMN327728 LWJ327701:LWJ327728 MGF327701:MGF327728 MQB327701:MQB327728 MZX327701:MZX327728 NJT327701:NJT327728 NTP327701:NTP327728 ODL327701:ODL327728 ONH327701:ONH327728 OXD327701:OXD327728 PGZ327701:PGZ327728 PQV327701:PQV327728 QAR327701:QAR327728 QKN327701:QKN327728 QUJ327701:QUJ327728 REF327701:REF327728 ROB327701:ROB327728 RXX327701:RXX327728 SHT327701:SHT327728 SRP327701:SRP327728 TBL327701:TBL327728 TLH327701:TLH327728 TVD327701:TVD327728 UEZ327701:UEZ327728 UOV327701:UOV327728 UYR327701:UYR327728 VIN327701:VIN327728 VSJ327701:VSJ327728 WCF327701:WCF327728 WMB327701:WMB327728 WVX327701:WVX327728 P393237:P393264 JL393237:JL393264 TH393237:TH393264 ADD393237:ADD393264 AMZ393237:AMZ393264 AWV393237:AWV393264 BGR393237:BGR393264 BQN393237:BQN393264 CAJ393237:CAJ393264 CKF393237:CKF393264 CUB393237:CUB393264 DDX393237:DDX393264 DNT393237:DNT393264 DXP393237:DXP393264 EHL393237:EHL393264 ERH393237:ERH393264 FBD393237:FBD393264 FKZ393237:FKZ393264 FUV393237:FUV393264 GER393237:GER393264 GON393237:GON393264 GYJ393237:GYJ393264 HIF393237:HIF393264 HSB393237:HSB393264 IBX393237:IBX393264 ILT393237:ILT393264 IVP393237:IVP393264 JFL393237:JFL393264 JPH393237:JPH393264 JZD393237:JZD393264 KIZ393237:KIZ393264 KSV393237:KSV393264 LCR393237:LCR393264 LMN393237:LMN393264 LWJ393237:LWJ393264 MGF393237:MGF393264 MQB393237:MQB393264 MZX393237:MZX393264 NJT393237:NJT393264 NTP393237:NTP393264 ODL393237:ODL393264 ONH393237:ONH393264 OXD393237:OXD393264 PGZ393237:PGZ393264 PQV393237:PQV393264 QAR393237:QAR393264 QKN393237:QKN393264 QUJ393237:QUJ393264 REF393237:REF393264 ROB393237:ROB393264 RXX393237:RXX393264 SHT393237:SHT393264 SRP393237:SRP393264 TBL393237:TBL393264 TLH393237:TLH393264 TVD393237:TVD393264 UEZ393237:UEZ393264 UOV393237:UOV393264 UYR393237:UYR393264 VIN393237:VIN393264 VSJ393237:VSJ393264 WCF393237:WCF393264 WMB393237:WMB393264 WVX393237:WVX393264 P458773:P458800 JL458773:JL458800 TH458773:TH458800 ADD458773:ADD458800 AMZ458773:AMZ458800 AWV458773:AWV458800 BGR458773:BGR458800 BQN458773:BQN458800 CAJ458773:CAJ458800 CKF458773:CKF458800 CUB458773:CUB458800 DDX458773:DDX458800 DNT458773:DNT458800 DXP458773:DXP458800 EHL458773:EHL458800 ERH458773:ERH458800 FBD458773:FBD458800 FKZ458773:FKZ458800 FUV458773:FUV458800 GER458773:GER458800 GON458773:GON458800 GYJ458773:GYJ458800 HIF458773:HIF458800 HSB458773:HSB458800 IBX458773:IBX458800 ILT458773:ILT458800 IVP458773:IVP458800 JFL458773:JFL458800 JPH458773:JPH458800 JZD458773:JZD458800 KIZ458773:KIZ458800 KSV458773:KSV458800 LCR458773:LCR458800 LMN458773:LMN458800 LWJ458773:LWJ458800 MGF458773:MGF458800 MQB458773:MQB458800 MZX458773:MZX458800 NJT458773:NJT458800 NTP458773:NTP458800 ODL458773:ODL458800 ONH458773:ONH458800 OXD458773:OXD458800 PGZ458773:PGZ458800 PQV458773:PQV458800 QAR458773:QAR458800 QKN458773:QKN458800 QUJ458773:QUJ458800 REF458773:REF458800 ROB458773:ROB458800 RXX458773:RXX458800 SHT458773:SHT458800 SRP458773:SRP458800 TBL458773:TBL458800 TLH458773:TLH458800 TVD458773:TVD458800 UEZ458773:UEZ458800 UOV458773:UOV458800 UYR458773:UYR458800 VIN458773:VIN458800 VSJ458773:VSJ458800 WCF458773:WCF458800 WMB458773:WMB458800 WVX458773:WVX458800 P524309:P524336 JL524309:JL524336 TH524309:TH524336 ADD524309:ADD524336 AMZ524309:AMZ524336 AWV524309:AWV524336 BGR524309:BGR524336 BQN524309:BQN524336 CAJ524309:CAJ524336 CKF524309:CKF524336 CUB524309:CUB524336 DDX524309:DDX524336 DNT524309:DNT524336 DXP524309:DXP524336 EHL524309:EHL524336 ERH524309:ERH524336 FBD524309:FBD524336 FKZ524309:FKZ524336 FUV524309:FUV524336 GER524309:GER524336 GON524309:GON524336 GYJ524309:GYJ524336 HIF524309:HIF524336 HSB524309:HSB524336 IBX524309:IBX524336 ILT524309:ILT524336 IVP524309:IVP524336 JFL524309:JFL524336 JPH524309:JPH524336 JZD524309:JZD524336 KIZ524309:KIZ524336 KSV524309:KSV524336 LCR524309:LCR524336 LMN524309:LMN524336 LWJ524309:LWJ524336 MGF524309:MGF524336 MQB524309:MQB524336 MZX524309:MZX524336 NJT524309:NJT524336 NTP524309:NTP524336 ODL524309:ODL524336 ONH524309:ONH524336 OXD524309:OXD524336 PGZ524309:PGZ524336 PQV524309:PQV524336 QAR524309:QAR524336 QKN524309:QKN524336 QUJ524309:QUJ524336 REF524309:REF524336 ROB524309:ROB524336 RXX524309:RXX524336 SHT524309:SHT524336 SRP524309:SRP524336 TBL524309:TBL524336 TLH524309:TLH524336 TVD524309:TVD524336 UEZ524309:UEZ524336 UOV524309:UOV524336 UYR524309:UYR524336 VIN524309:VIN524336 VSJ524309:VSJ524336 WCF524309:WCF524336 WMB524309:WMB524336 WVX524309:WVX524336 P589845:P589872 JL589845:JL589872 TH589845:TH589872 ADD589845:ADD589872 AMZ589845:AMZ589872 AWV589845:AWV589872 BGR589845:BGR589872 BQN589845:BQN589872 CAJ589845:CAJ589872 CKF589845:CKF589872 CUB589845:CUB589872 DDX589845:DDX589872 DNT589845:DNT589872 DXP589845:DXP589872 EHL589845:EHL589872 ERH589845:ERH589872 FBD589845:FBD589872 FKZ589845:FKZ589872 FUV589845:FUV589872 GER589845:GER589872 GON589845:GON589872 GYJ589845:GYJ589872 HIF589845:HIF589872 HSB589845:HSB589872 IBX589845:IBX589872 ILT589845:ILT589872 IVP589845:IVP589872 JFL589845:JFL589872 JPH589845:JPH589872 JZD589845:JZD589872 KIZ589845:KIZ589872 KSV589845:KSV589872 LCR589845:LCR589872 LMN589845:LMN589872 LWJ589845:LWJ589872 MGF589845:MGF589872 MQB589845:MQB589872 MZX589845:MZX589872 NJT589845:NJT589872 NTP589845:NTP589872 ODL589845:ODL589872 ONH589845:ONH589872 OXD589845:OXD589872 PGZ589845:PGZ589872 PQV589845:PQV589872 QAR589845:QAR589872 QKN589845:QKN589872 QUJ589845:QUJ589872 REF589845:REF589872 ROB589845:ROB589872 RXX589845:RXX589872 SHT589845:SHT589872 SRP589845:SRP589872 TBL589845:TBL589872 TLH589845:TLH589872 TVD589845:TVD589872 UEZ589845:UEZ589872 UOV589845:UOV589872 UYR589845:UYR589872 VIN589845:VIN589872 VSJ589845:VSJ589872 WCF589845:WCF589872 WMB589845:WMB589872 WVX589845:WVX589872 P655381:P655408 JL655381:JL655408 TH655381:TH655408 ADD655381:ADD655408 AMZ655381:AMZ655408 AWV655381:AWV655408 BGR655381:BGR655408 BQN655381:BQN655408 CAJ655381:CAJ655408 CKF655381:CKF655408 CUB655381:CUB655408 DDX655381:DDX655408 DNT655381:DNT655408 DXP655381:DXP655408 EHL655381:EHL655408 ERH655381:ERH655408 FBD655381:FBD655408 FKZ655381:FKZ655408 FUV655381:FUV655408 GER655381:GER655408 GON655381:GON655408 GYJ655381:GYJ655408 HIF655381:HIF655408 HSB655381:HSB655408 IBX655381:IBX655408 ILT655381:ILT655408 IVP655381:IVP655408 JFL655381:JFL655408 JPH655381:JPH655408 JZD655381:JZD655408 KIZ655381:KIZ655408 KSV655381:KSV655408 LCR655381:LCR655408 LMN655381:LMN655408 LWJ655381:LWJ655408 MGF655381:MGF655408 MQB655381:MQB655408 MZX655381:MZX655408 NJT655381:NJT655408 NTP655381:NTP655408 ODL655381:ODL655408 ONH655381:ONH655408 OXD655381:OXD655408 PGZ655381:PGZ655408 PQV655381:PQV655408 QAR655381:QAR655408 QKN655381:QKN655408 QUJ655381:QUJ655408 REF655381:REF655408 ROB655381:ROB655408 RXX655381:RXX655408 SHT655381:SHT655408 SRP655381:SRP655408 TBL655381:TBL655408 TLH655381:TLH655408 TVD655381:TVD655408 UEZ655381:UEZ655408 UOV655381:UOV655408 UYR655381:UYR655408 VIN655381:VIN655408 VSJ655381:VSJ655408 WCF655381:WCF655408 WMB655381:WMB655408 WVX655381:WVX655408 P720917:P720944 JL720917:JL720944 TH720917:TH720944 ADD720917:ADD720944 AMZ720917:AMZ720944 AWV720917:AWV720944 BGR720917:BGR720944 BQN720917:BQN720944 CAJ720917:CAJ720944 CKF720917:CKF720944 CUB720917:CUB720944 DDX720917:DDX720944 DNT720917:DNT720944 DXP720917:DXP720944 EHL720917:EHL720944 ERH720917:ERH720944 FBD720917:FBD720944 FKZ720917:FKZ720944 FUV720917:FUV720944 GER720917:GER720944 GON720917:GON720944 GYJ720917:GYJ720944 HIF720917:HIF720944 HSB720917:HSB720944 IBX720917:IBX720944 ILT720917:ILT720944 IVP720917:IVP720944 JFL720917:JFL720944 JPH720917:JPH720944 JZD720917:JZD720944 KIZ720917:KIZ720944 KSV720917:KSV720944 LCR720917:LCR720944 LMN720917:LMN720944 LWJ720917:LWJ720944 MGF720917:MGF720944 MQB720917:MQB720944 MZX720917:MZX720944 NJT720917:NJT720944 NTP720917:NTP720944 ODL720917:ODL720944 ONH720917:ONH720944 OXD720917:OXD720944 PGZ720917:PGZ720944 PQV720917:PQV720944 QAR720917:QAR720944 QKN720917:QKN720944 QUJ720917:QUJ720944 REF720917:REF720944 ROB720917:ROB720944 RXX720917:RXX720944 SHT720917:SHT720944 SRP720917:SRP720944 TBL720917:TBL720944 TLH720917:TLH720944 TVD720917:TVD720944 UEZ720917:UEZ720944 UOV720917:UOV720944 UYR720917:UYR720944 VIN720917:VIN720944 VSJ720917:VSJ720944 WCF720917:WCF720944 WMB720917:WMB720944 WVX720917:WVX720944 P786453:P786480 JL786453:JL786480 TH786453:TH786480 ADD786453:ADD786480 AMZ786453:AMZ786480 AWV786453:AWV786480 BGR786453:BGR786480 BQN786453:BQN786480 CAJ786453:CAJ786480 CKF786453:CKF786480 CUB786453:CUB786480 DDX786453:DDX786480 DNT786453:DNT786480 DXP786453:DXP786480 EHL786453:EHL786480 ERH786453:ERH786480 FBD786453:FBD786480 FKZ786453:FKZ786480 FUV786453:FUV786480 GER786453:GER786480 GON786453:GON786480 GYJ786453:GYJ786480 HIF786453:HIF786480 HSB786453:HSB786480 IBX786453:IBX786480 ILT786453:ILT786480 IVP786453:IVP786480 JFL786453:JFL786480 JPH786453:JPH786480 JZD786453:JZD786480 KIZ786453:KIZ786480 KSV786453:KSV786480 LCR786453:LCR786480 LMN786453:LMN786480 LWJ786453:LWJ786480 MGF786453:MGF786480 MQB786453:MQB786480 MZX786453:MZX786480 NJT786453:NJT786480 NTP786453:NTP786480 ODL786453:ODL786480 ONH786453:ONH786480 OXD786453:OXD786480 PGZ786453:PGZ786480 PQV786453:PQV786480 QAR786453:QAR786480 QKN786453:QKN786480 QUJ786453:QUJ786480 REF786453:REF786480 ROB786453:ROB786480 RXX786453:RXX786480 SHT786453:SHT786480 SRP786453:SRP786480 TBL786453:TBL786480 TLH786453:TLH786480 TVD786453:TVD786480 UEZ786453:UEZ786480 UOV786453:UOV786480 UYR786453:UYR786480 VIN786453:VIN786480 VSJ786453:VSJ786480 WCF786453:WCF786480 WMB786453:WMB786480 WVX786453:WVX786480 P851989:P852016 JL851989:JL852016 TH851989:TH852016 ADD851989:ADD852016 AMZ851989:AMZ852016 AWV851989:AWV852016 BGR851989:BGR852016 BQN851989:BQN852016 CAJ851989:CAJ852016 CKF851989:CKF852016 CUB851989:CUB852016 DDX851989:DDX852016 DNT851989:DNT852016 DXP851989:DXP852016 EHL851989:EHL852016 ERH851989:ERH852016 FBD851989:FBD852016 FKZ851989:FKZ852016 FUV851989:FUV852016 GER851989:GER852016 GON851989:GON852016 GYJ851989:GYJ852016 HIF851989:HIF852016 HSB851989:HSB852016 IBX851989:IBX852016 ILT851989:ILT852016 IVP851989:IVP852016 JFL851989:JFL852016 JPH851989:JPH852016 JZD851989:JZD852016 KIZ851989:KIZ852016 KSV851989:KSV852016 LCR851989:LCR852016 LMN851989:LMN852016 LWJ851989:LWJ852016 MGF851989:MGF852016 MQB851989:MQB852016 MZX851989:MZX852016 NJT851989:NJT852016 NTP851989:NTP852016 ODL851989:ODL852016 ONH851989:ONH852016 OXD851989:OXD852016 PGZ851989:PGZ852016 PQV851989:PQV852016 QAR851989:QAR852016 QKN851989:QKN852016 QUJ851989:QUJ852016 REF851989:REF852016 ROB851989:ROB852016 RXX851989:RXX852016 SHT851989:SHT852016 SRP851989:SRP852016 TBL851989:TBL852016 TLH851989:TLH852016 TVD851989:TVD852016 UEZ851989:UEZ852016 UOV851989:UOV852016 UYR851989:UYR852016 VIN851989:VIN852016 VSJ851989:VSJ852016 WCF851989:WCF852016 WMB851989:WMB852016 WVX851989:WVX852016 P917525:P917552 JL917525:JL917552 TH917525:TH917552 ADD917525:ADD917552 AMZ917525:AMZ917552 AWV917525:AWV917552 BGR917525:BGR917552 BQN917525:BQN917552 CAJ917525:CAJ917552 CKF917525:CKF917552 CUB917525:CUB917552 DDX917525:DDX917552 DNT917525:DNT917552 DXP917525:DXP917552 EHL917525:EHL917552 ERH917525:ERH917552 FBD917525:FBD917552 FKZ917525:FKZ917552 FUV917525:FUV917552 GER917525:GER917552 GON917525:GON917552 GYJ917525:GYJ917552 HIF917525:HIF917552 HSB917525:HSB917552 IBX917525:IBX917552 ILT917525:ILT917552 IVP917525:IVP917552 JFL917525:JFL917552 JPH917525:JPH917552 JZD917525:JZD917552 KIZ917525:KIZ917552 KSV917525:KSV917552 LCR917525:LCR917552 LMN917525:LMN917552 LWJ917525:LWJ917552 MGF917525:MGF917552 MQB917525:MQB917552 MZX917525:MZX917552 NJT917525:NJT917552 NTP917525:NTP917552 ODL917525:ODL917552 ONH917525:ONH917552 OXD917525:OXD917552 PGZ917525:PGZ917552 PQV917525:PQV917552 QAR917525:QAR917552 QKN917525:QKN917552 QUJ917525:QUJ917552 REF917525:REF917552 ROB917525:ROB917552 RXX917525:RXX917552 SHT917525:SHT917552 SRP917525:SRP917552 TBL917525:TBL917552 TLH917525:TLH917552 TVD917525:TVD917552 UEZ917525:UEZ917552 UOV917525:UOV917552 UYR917525:UYR917552 VIN917525:VIN917552 VSJ917525:VSJ917552 WCF917525:WCF917552 WMB917525:WMB917552 WVX917525:WVX917552 P983061:P983088 JL983061:JL983088 TH983061:TH983088 ADD983061:ADD983088 AMZ983061:AMZ983088 AWV983061:AWV983088 BGR983061:BGR983088 BQN983061:BQN983088 CAJ983061:CAJ983088 CKF983061:CKF983088 CUB983061:CUB983088 DDX983061:DDX983088 DNT983061:DNT983088 DXP983061:DXP983088 EHL983061:EHL983088 ERH983061:ERH983088 FBD983061:FBD983088 FKZ983061:FKZ983088 FUV983061:FUV983088 GER983061:GER983088 GON983061:GON983088 GYJ983061:GYJ983088 HIF983061:HIF983088 HSB983061:HSB983088 IBX983061:IBX983088 ILT983061:ILT983088 IVP983061:IVP983088 JFL983061:JFL983088 JPH983061:JPH983088 JZD983061:JZD983088 KIZ983061:KIZ983088 KSV983061:KSV983088 LCR983061:LCR983088 LMN983061:LMN983088 LWJ983061:LWJ983088 MGF983061:MGF983088 MQB983061:MQB983088 MZX983061:MZX983088 NJT983061:NJT983088 NTP983061:NTP983088 ODL983061:ODL983088 ONH983061:ONH983088 OXD983061:OXD983088 PGZ983061:PGZ983088 PQV983061:PQV983088 QAR983061:QAR983088 QKN983061:QKN983088 QUJ983061:QUJ983088 REF983061:REF983088 ROB983061:ROB983088 RXX983061:RXX983088 SHT983061:SHT983088 SRP983061:SRP983088 TBL983061:TBL983088 TLH983061:TLH983088 TVD983061:TVD983088 UEZ983061:UEZ983088 UOV983061:UOV983088 UYR983061:UYR983088 VIN983061:VIN983088 VSJ983061:VSJ983088 WCF983061:WCF983088 WMB983061:WMB983088 WVX983061:WVX983088 JL11:JL55 TH11:TH55 ADD11:ADD55 AMZ11:AMZ55 AWV11:AWV55 BGR11:BGR55 BQN11:BQN55 CAJ11:CAJ55 CKF11:CKF55 CUB11:CUB55 DDX11:DDX55 DNT11:DNT55 DXP11:DXP55 EHL11:EHL55 ERH11:ERH55 FBD11:FBD55 FKZ11:FKZ55 FUV11:FUV55 GER11:GER55 GON11:GON55 GYJ11:GYJ55 HIF11:HIF55 HSB11:HSB55 IBX11:IBX55 ILT11:ILT55 IVP11:IVP55 JFL11:JFL55 JPH11:JPH55 JZD11:JZD55 KIZ11:KIZ55 KSV11:KSV55 LCR11:LCR55 LMN11:LMN55 LWJ11:LWJ55 MGF11:MGF55 MQB11:MQB55 MZX11:MZX55 NJT11:NJT55 NTP11:NTP55 ODL11:ODL55 ONH11:ONH55 OXD11:OXD55 PGZ11:PGZ55 PQV11:PQV55 QAR11:QAR55 QKN11:QKN55 QUJ11:QUJ55 REF11:REF55 ROB11:ROB55 RXX11:RXX55 SHT11:SHT55 SRP11:SRP55 TBL11:TBL55 TLH11:TLH55 TVD11:TVD55 UEZ11:UEZ55 UOV11:UOV55 UYR11:UYR55 VIN11:VIN55 VSJ11:VSJ55 WCF11:WCF55 WMB11:WMB55 WVX11:WVX55" xr:uid="{D238296F-7FCC-4AB4-92DC-39A862EDAFAE}">
      <formula1>$V$2:$V$5</formula1>
    </dataValidation>
    <dataValidation type="list" allowBlank="1" showInputMessage="1" showErrorMessage="1" sqref="N65557:N65584 JJ65557:JJ65584 TF65557:TF65584 ADB65557:ADB65584 AMX65557:AMX65584 AWT65557:AWT65584 BGP65557:BGP65584 BQL65557:BQL65584 CAH65557:CAH65584 CKD65557:CKD65584 CTZ65557:CTZ65584 DDV65557:DDV65584 DNR65557:DNR65584 DXN65557:DXN65584 EHJ65557:EHJ65584 ERF65557:ERF65584 FBB65557:FBB65584 FKX65557:FKX65584 FUT65557:FUT65584 GEP65557:GEP65584 GOL65557:GOL65584 GYH65557:GYH65584 HID65557:HID65584 HRZ65557:HRZ65584 IBV65557:IBV65584 ILR65557:ILR65584 IVN65557:IVN65584 JFJ65557:JFJ65584 JPF65557:JPF65584 JZB65557:JZB65584 KIX65557:KIX65584 KST65557:KST65584 LCP65557:LCP65584 LML65557:LML65584 LWH65557:LWH65584 MGD65557:MGD65584 MPZ65557:MPZ65584 MZV65557:MZV65584 NJR65557:NJR65584 NTN65557:NTN65584 ODJ65557:ODJ65584 ONF65557:ONF65584 OXB65557:OXB65584 PGX65557:PGX65584 PQT65557:PQT65584 QAP65557:QAP65584 QKL65557:QKL65584 QUH65557:QUH65584 RED65557:RED65584 RNZ65557:RNZ65584 RXV65557:RXV65584 SHR65557:SHR65584 SRN65557:SRN65584 TBJ65557:TBJ65584 TLF65557:TLF65584 TVB65557:TVB65584 UEX65557:UEX65584 UOT65557:UOT65584 UYP65557:UYP65584 VIL65557:VIL65584 VSH65557:VSH65584 WCD65557:WCD65584 WLZ65557:WLZ65584 WVV65557:WVV65584 N131093:N131120 JJ131093:JJ131120 TF131093:TF131120 ADB131093:ADB131120 AMX131093:AMX131120 AWT131093:AWT131120 BGP131093:BGP131120 BQL131093:BQL131120 CAH131093:CAH131120 CKD131093:CKD131120 CTZ131093:CTZ131120 DDV131093:DDV131120 DNR131093:DNR131120 DXN131093:DXN131120 EHJ131093:EHJ131120 ERF131093:ERF131120 FBB131093:FBB131120 FKX131093:FKX131120 FUT131093:FUT131120 GEP131093:GEP131120 GOL131093:GOL131120 GYH131093:GYH131120 HID131093:HID131120 HRZ131093:HRZ131120 IBV131093:IBV131120 ILR131093:ILR131120 IVN131093:IVN131120 JFJ131093:JFJ131120 JPF131093:JPF131120 JZB131093:JZB131120 KIX131093:KIX131120 KST131093:KST131120 LCP131093:LCP131120 LML131093:LML131120 LWH131093:LWH131120 MGD131093:MGD131120 MPZ131093:MPZ131120 MZV131093:MZV131120 NJR131093:NJR131120 NTN131093:NTN131120 ODJ131093:ODJ131120 ONF131093:ONF131120 OXB131093:OXB131120 PGX131093:PGX131120 PQT131093:PQT131120 QAP131093:QAP131120 QKL131093:QKL131120 QUH131093:QUH131120 RED131093:RED131120 RNZ131093:RNZ131120 RXV131093:RXV131120 SHR131093:SHR131120 SRN131093:SRN131120 TBJ131093:TBJ131120 TLF131093:TLF131120 TVB131093:TVB131120 UEX131093:UEX131120 UOT131093:UOT131120 UYP131093:UYP131120 VIL131093:VIL131120 VSH131093:VSH131120 WCD131093:WCD131120 WLZ131093:WLZ131120 WVV131093:WVV131120 N196629:N196656 JJ196629:JJ196656 TF196629:TF196656 ADB196629:ADB196656 AMX196629:AMX196656 AWT196629:AWT196656 BGP196629:BGP196656 BQL196629:BQL196656 CAH196629:CAH196656 CKD196629:CKD196656 CTZ196629:CTZ196656 DDV196629:DDV196656 DNR196629:DNR196656 DXN196629:DXN196656 EHJ196629:EHJ196656 ERF196629:ERF196656 FBB196629:FBB196656 FKX196629:FKX196656 FUT196629:FUT196656 GEP196629:GEP196656 GOL196629:GOL196656 GYH196629:GYH196656 HID196629:HID196656 HRZ196629:HRZ196656 IBV196629:IBV196656 ILR196629:ILR196656 IVN196629:IVN196656 JFJ196629:JFJ196656 JPF196629:JPF196656 JZB196629:JZB196656 KIX196629:KIX196656 KST196629:KST196656 LCP196629:LCP196656 LML196629:LML196656 LWH196629:LWH196656 MGD196629:MGD196656 MPZ196629:MPZ196656 MZV196629:MZV196656 NJR196629:NJR196656 NTN196629:NTN196656 ODJ196629:ODJ196656 ONF196629:ONF196656 OXB196629:OXB196656 PGX196629:PGX196656 PQT196629:PQT196656 QAP196629:QAP196656 QKL196629:QKL196656 QUH196629:QUH196656 RED196629:RED196656 RNZ196629:RNZ196656 RXV196629:RXV196656 SHR196629:SHR196656 SRN196629:SRN196656 TBJ196629:TBJ196656 TLF196629:TLF196656 TVB196629:TVB196656 UEX196629:UEX196656 UOT196629:UOT196656 UYP196629:UYP196656 VIL196629:VIL196656 VSH196629:VSH196656 WCD196629:WCD196656 WLZ196629:WLZ196656 WVV196629:WVV196656 N262165:N262192 JJ262165:JJ262192 TF262165:TF262192 ADB262165:ADB262192 AMX262165:AMX262192 AWT262165:AWT262192 BGP262165:BGP262192 BQL262165:BQL262192 CAH262165:CAH262192 CKD262165:CKD262192 CTZ262165:CTZ262192 DDV262165:DDV262192 DNR262165:DNR262192 DXN262165:DXN262192 EHJ262165:EHJ262192 ERF262165:ERF262192 FBB262165:FBB262192 FKX262165:FKX262192 FUT262165:FUT262192 GEP262165:GEP262192 GOL262165:GOL262192 GYH262165:GYH262192 HID262165:HID262192 HRZ262165:HRZ262192 IBV262165:IBV262192 ILR262165:ILR262192 IVN262165:IVN262192 JFJ262165:JFJ262192 JPF262165:JPF262192 JZB262165:JZB262192 KIX262165:KIX262192 KST262165:KST262192 LCP262165:LCP262192 LML262165:LML262192 LWH262165:LWH262192 MGD262165:MGD262192 MPZ262165:MPZ262192 MZV262165:MZV262192 NJR262165:NJR262192 NTN262165:NTN262192 ODJ262165:ODJ262192 ONF262165:ONF262192 OXB262165:OXB262192 PGX262165:PGX262192 PQT262165:PQT262192 QAP262165:QAP262192 QKL262165:QKL262192 QUH262165:QUH262192 RED262165:RED262192 RNZ262165:RNZ262192 RXV262165:RXV262192 SHR262165:SHR262192 SRN262165:SRN262192 TBJ262165:TBJ262192 TLF262165:TLF262192 TVB262165:TVB262192 UEX262165:UEX262192 UOT262165:UOT262192 UYP262165:UYP262192 VIL262165:VIL262192 VSH262165:VSH262192 WCD262165:WCD262192 WLZ262165:WLZ262192 WVV262165:WVV262192 N327701:N327728 JJ327701:JJ327728 TF327701:TF327728 ADB327701:ADB327728 AMX327701:AMX327728 AWT327701:AWT327728 BGP327701:BGP327728 BQL327701:BQL327728 CAH327701:CAH327728 CKD327701:CKD327728 CTZ327701:CTZ327728 DDV327701:DDV327728 DNR327701:DNR327728 DXN327701:DXN327728 EHJ327701:EHJ327728 ERF327701:ERF327728 FBB327701:FBB327728 FKX327701:FKX327728 FUT327701:FUT327728 GEP327701:GEP327728 GOL327701:GOL327728 GYH327701:GYH327728 HID327701:HID327728 HRZ327701:HRZ327728 IBV327701:IBV327728 ILR327701:ILR327728 IVN327701:IVN327728 JFJ327701:JFJ327728 JPF327701:JPF327728 JZB327701:JZB327728 KIX327701:KIX327728 KST327701:KST327728 LCP327701:LCP327728 LML327701:LML327728 LWH327701:LWH327728 MGD327701:MGD327728 MPZ327701:MPZ327728 MZV327701:MZV327728 NJR327701:NJR327728 NTN327701:NTN327728 ODJ327701:ODJ327728 ONF327701:ONF327728 OXB327701:OXB327728 PGX327701:PGX327728 PQT327701:PQT327728 QAP327701:QAP327728 QKL327701:QKL327728 QUH327701:QUH327728 RED327701:RED327728 RNZ327701:RNZ327728 RXV327701:RXV327728 SHR327701:SHR327728 SRN327701:SRN327728 TBJ327701:TBJ327728 TLF327701:TLF327728 TVB327701:TVB327728 UEX327701:UEX327728 UOT327701:UOT327728 UYP327701:UYP327728 VIL327701:VIL327728 VSH327701:VSH327728 WCD327701:WCD327728 WLZ327701:WLZ327728 WVV327701:WVV327728 N393237:N393264 JJ393237:JJ393264 TF393237:TF393264 ADB393237:ADB393264 AMX393237:AMX393264 AWT393237:AWT393264 BGP393237:BGP393264 BQL393237:BQL393264 CAH393237:CAH393264 CKD393237:CKD393264 CTZ393237:CTZ393264 DDV393237:DDV393264 DNR393237:DNR393264 DXN393237:DXN393264 EHJ393237:EHJ393264 ERF393237:ERF393264 FBB393237:FBB393264 FKX393237:FKX393264 FUT393237:FUT393264 GEP393237:GEP393264 GOL393237:GOL393264 GYH393237:GYH393264 HID393237:HID393264 HRZ393237:HRZ393264 IBV393237:IBV393264 ILR393237:ILR393264 IVN393237:IVN393264 JFJ393237:JFJ393264 JPF393237:JPF393264 JZB393237:JZB393264 KIX393237:KIX393264 KST393237:KST393264 LCP393237:LCP393264 LML393237:LML393264 LWH393237:LWH393264 MGD393237:MGD393264 MPZ393237:MPZ393264 MZV393237:MZV393264 NJR393237:NJR393264 NTN393237:NTN393264 ODJ393237:ODJ393264 ONF393237:ONF393264 OXB393237:OXB393264 PGX393237:PGX393264 PQT393237:PQT393264 QAP393237:QAP393264 QKL393237:QKL393264 QUH393237:QUH393264 RED393237:RED393264 RNZ393237:RNZ393264 RXV393237:RXV393264 SHR393237:SHR393264 SRN393237:SRN393264 TBJ393237:TBJ393264 TLF393237:TLF393264 TVB393237:TVB393264 UEX393237:UEX393264 UOT393237:UOT393264 UYP393237:UYP393264 VIL393237:VIL393264 VSH393237:VSH393264 WCD393237:WCD393264 WLZ393237:WLZ393264 WVV393237:WVV393264 N458773:N458800 JJ458773:JJ458800 TF458773:TF458800 ADB458773:ADB458800 AMX458773:AMX458800 AWT458773:AWT458800 BGP458773:BGP458800 BQL458773:BQL458800 CAH458773:CAH458800 CKD458773:CKD458800 CTZ458773:CTZ458800 DDV458773:DDV458800 DNR458773:DNR458800 DXN458773:DXN458800 EHJ458773:EHJ458800 ERF458773:ERF458800 FBB458773:FBB458800 FKX458773:FKX458800 FUT458773:FUT458800 GEP458773:GEP458800 GOL458773:GOL458800 GYH458773:GYH458800 HID458773:HID458800 HRZ458773:HRZ458800 IBV458773:IBV458800 ILR458773:ILR458800 IVN458773:IVN458800 JFJ458773:JFJ458800 JPF458773:JPF458800 JZB458773:JZB458800 KIX458773:KIX458800 KST458773:KST458800 LCP458773:LCP458800 LML458773:LML458800 LWH458773:LWH458800 MGD458773:MGD458800 MPZ458773:MPZ458800 MZV458773:MZV458800 NJR458773:NJR458800 NTN458773:NTN458800 ODJ458773:ODJ458800 ONF458773:ONF458800 OXB458773:OXB458800 PGX458773:PGX458800 PQT458773:PQT458800 QAP458773:QAP458800 QKL458773:QKL458800 QUH458773:QUH458800 RED458773:RED458800 RNZ458773:RNZ458800 RXV458773:RXV458800 SHR458773:SHR458800 SRN458773:SRN458800 TBJ458773:TBJ458800 TLF458773:TLF458800 TVB458773:TVB458800 UEX458773:UEX458800 UOT458773:UOT458800 UYP458773:UYP458800 VIL458773:VIL458800 VSH458773:VSH458800 WCD458773:WCD458800 WLZ458773:WLZ458800 WVV458773:WVV458800 N524309:N524336 JJ524309:JJ524336 TF524309:TF524336 ADB524309:ADB524336 AMX524309:AMX524336 AWT524309:AWT524336 BGP524309:BGP524336 BQL524309:BQL524336 CAH524309:CAH524336 CKD524309:CKD524336 CTZ524309:CTZ524336 DDV524309:DDV524336 DNR524309:DNR524336 DXN524309:DXN524336 EHJ524309:EHJ524336 ERF524309:ERF524336 FBB524309:FBB524336 FKX524309:FKX524336 FUT524309:FUT524336 GEP524309:GEP524336 GOL524309:GOL524336 GYH524309:GYH524336 HID524309:HID524336 HRZ524309:HRZ524336 IBV524309:IBV524336 ILR524309:ILR524336 IVN524309:IVN524336 JFJ524309:JFJ524336 JPF524309:JPF524336 JZB524309:JZB524336 KIX524309:KIX524336 KST524309:KST524336 LCP524309:LCP524336 LML524309:LML524336 LWH524309:LWH524336 MGD524309:MGD524336 MPZ524309:MPZ524336 MZV524309:MZV524336 NJR524309:NJR524336 NTN524309:NTN524336 ODJ524309:ODJ524336 ONF524309:ONF524336 OXB524309:OXB524336 PGX524309:PGX524336 PQT524309:PQT524336 QAP524309:QAP524336 QKL524309:QKL524336 QUH524309:QUH524336 RED524309:RED524336 RNZ524309:RNZ524336 RXV524309:RXV524336 SHR524309:SHR524336 SRN524309:SRN524336 TBJ524309:TBJ524336 TLF524309:TLF524336 TVB524309:TVB524336 UEX524309:UEX524336 UOT524309:UOT524336 UYP524309:UYP524336 VIL524309:VIL524336 VSH524309:VSH524336 WCD524309:WCD524336 WLZ524309:WLZ524336 WVV524309:WVV524336 N589845:N589872 JJ589845:JJ589872 TF589845:TF589872 ADB589845:ADB589872 AMX589845:AMX589872 AWT589845:AWT589872 BGP589845:BGP589872 BQL589845:BQL589872 CAH589845:CAH589872 CKD589845:CKD589872 CTZ589845:CTZ589872 DDV589845:DDV589872 DNR589845:DNR589872 DXN589845:DXN589872 EHJ589845:EHJ589872 ERF589845:ERF589872 FBB589845:FBB589872 FKX589845:FKX589872 FUT589845:FUT589872 GEP589845:GEP589872 GOL589845:GOL589872 GYH589845:GYH589872 HID589845:HID589872 HRZ589845:HRZ589872 IBV589845:IBV589872 ILR589845:ILR589872 IVN589845:IVN589872 JFJ589845:JFJ589872 JPF589845:JPF589872 JZB589845:JZB589872 KIX589845:KIX589872 KST589845:KST589872 LCP589845:LCP589872 LML589845:LML589872 LWH589845:LWH589872 MGD589845:MGD589872 MPZ589845:MPZ589872 MZV589845:MZV589872 NJR589845:NJR589872 NTN589845:NTN589872 ODJ589845:ODJ589872 ONF589845:ONF589872 OXB589845:OXB589872 PGX589845:PGX589872 PQT589845:PQT589872 QAP589845:QAP589872 QKL589845:QKL589872 QUH589845:QUH589872 RED589845:RED589872 RNZ589845:RNZ589872 RXV589845:RXV589872 SHR589845:SHR589872 SRN589845:SRN589872 TBJ589845:TBJ589872 TLF589845:TLF589872 TVB589845:TVB589872 UEX589845:UEX589872 UOT589845:UOT589872 UYP589845:UYP589872 VIL589845:VIL589872 VSH589845:VSH589872 WCD589845:WCD589872 WLZ589845:WLZ589872 WVV589845:WVV589872 N655381:N655408 JJ655381:JJ655408 TF655381:TF655408 ADB655381:ADB655408 AMX655381:AMX655408 AWT655381:AWT655408 BGP655381:BGP655408 BQL655381:BQL655408 CAH655381:CAH655408 CKD655381:CKD655408 CTZ655381:CTZ655408 DDV655381:DDV655408 DNR655381:DNR655408 DXN655381:DXN655408 EHJ655381:EHJ655408 ERF655381:ERF655408 FBB655381:FBB655408 FKX655381:FKX655408 FUT655381:FUT655408 GEP655381:GEP655408 GOL655381:GOL655408 GYH655381:GYH655408 HID655381:HID655408 HRZ655381:HRZ655408 IBV655381:IBV655408 ILR655381:ILR655408 IVN655381:IVN655408 JFJ655381:JFJ655408 JPF655381:JPF655408 JZB655381:JZB655408 KIX655381:KIX655408 KST655381:KST655408 LCP655381:LCP655408 LML655381:LML655408 LWH655381:LWH655408 MGD655381:MGD655408 MPZ655381:MPZ655408 MZV655381:MZV655408 NJR655381:NJR655408 NTN655381:NTN655408 ODJ655381:ODJ655408 ONF655381:ONF655408 OXB655381:OXB655408 PGX655381:PGX655408 PQT655381:PQT655408 QAP655381:QAP655408 QKL655381:QKL655408 QUH655381:QUH655408 RED655381:RED655408 RNZ655381:RNZ655408 RXV655381:RXV655408 SHR655381:SHR655408 SRN655381:SRN655408 TBJ655381:TBJ655408 TLF655381:TLF655408 TVB655381:TVB655408 UEX655381:UEX655408 UOT655381:UOT655408 UYP655381:UYP655408 VIL655381:VIL655408 VSH655381:VSH655408 WCD655381:WCD655408 WLZ655381:WLZ655408 WVV655381:WVV655408 N720917:N720944 JJ720917:JJ720944 TF720917:TF720944 ADB720917:ADB720944 AMX720917:AMX720944 AWT720917:AWT720944 BGP720917:BGP720944 BQL720917:BQL720944 CAH720917:CAH720944 CKD720917:CKD720944 CTZ720917:CTZ720944 DDV720917:DDV720944 DNR720917:DNR720944 DXN720917:DXN720944 EHJ720917:EHJ720944 ERF720917:ERF720944 FBB720917:FBB720944 FKX720917:FKX720944 FUT720917:FUT720944 GEP720917:GEP720944 GOL720917:GOL720944 GYH720917:GYH720944 HID720917:HID720944 HRZ720917:HRZ720944 IBV720917:IBV720944 ILR720917:ILR720944 IVN720917:IVN720944 JFJ720917:JFJ720944 JPF720917:JPF720944 JZB720917:JZB720944 KIX720917:KIX720944 KST720917:KST720944 LCP720917:LCP720944 LML720917:LML720944 LWH720917:LWH720944 MGD720917:MGD720944 MPZ720917:MPZ720944 MZV720917:MZV720944 NJR720917:NJR720944 NTN720917:NTN720944 ODJ720917:ODJ720944 ONF720917:ONF720944 OXB720917:OXB720944 PGX720917:PGX720944 PQT720917:PQT720944 QAP720917:QAP720944 QKL720917:QKL720944 QUH720917:QUH720944 RED720917:RED720944 RNZ720917:RNZ720944 RXV720917:RXV720944 SHR720917:SHR720944 SRN720917:SRN720944 TBJ720917:TBJ720944 TLF720917:TLF720944 TVB720917:TVB720944 UEX720917:UEX720944 UOT720917:UOT720944 UYP720917:UYP720944 VIL720917:VIL720944 VSH720917:VSH720944 WCD720917:WCD720944 WLZ720917:WLZ720944 WVV720917:WVV720944 N786453:N786480 JJ786453:JJ786480 TF786453:TF786480 ADB786453:ADB786480 AMX786453:AMX786480 AWT786453:AWT786480 BGP786453:BGP786480 BQL786453:BQL786480 CAH786453:CAH786480 CKD786453:CKD786480 CTZ786453:CTZ786480 DDV786453:DDV786480 DNR786453:DNR786480 DXN786453:DXN786480 EHJ786453:EHJ786480 ERF786453:ERF786480 FBB786453:FBB786480 FKX786453:FKX786480 FUT786453:FUT786480 GEP786453:GEP786480 GOL786453:GOL786480 GYH786453:GYH786480 HID786453:HID786480 HRZ786453:HRZ786480 IBV786453:IBV786480 ILR786453:ILR786480 IVN786453:IVN786480 JFJ786453:JFJ786480 JPF786453:JPF786480 JZB786453:JZB786480 KIX786453:KIX786480 KST786453:KST786480 LCP786453:LCP786480 LML786453:LML786480 LWH786453:LWH786480 MGD786453:MGD786480 MPZ786453:MPZ786480 MZV786453:MZV786480 NJR786453:NJR786480 NTN786453:NTN786480 ODJ786453:ODJ786480 ONF786453:ONF786480 OXB786453:OXB786480 PGX786453:PGX786480 PQT786453:PQT786480 QAP786453:QAP786480 QKL786453:QKL786480 QUH786453:QUH786480 RED786453:RED786480 RNZ786453:RNZ786480 RXV786453:RXV786480 SHR786453:SHR786480 SRN786453:SRN786480 TBJ786453:TBJ786480 TLF786453:TLF786480 TVB786453:TVB786480 UEX786453:UEX786480 UOT786453:UOT786480 UYP786453:UYP786480 VIL786453:VIL786480 VSH786453:VSH786480 WCD786453:WCD786480 WLZ786453:WLZ786480 WVV786453:WVV786480 N851989:N852016 JJ851989:JJ852016 TF851989:TF852016 ADB851989:ADB852016 AMX851989:AMX852016 AWT851989:AWT852016 BGP851989:BGP852016 BQL851989:BQL852016 CAH851989:CAH852016 CKD851989:CKD852016 CTZ851989:CTZ852016 DDV851989:DDV852016 DNR851989:DNR852016 DXN851989:DXN852016 EHJ851989:EHJ852016 ERF851989:ERF852016 FBB851989:FBB852016 FKX851989:FKX852016 FUT851989:FUT852016 GEP851989:GEP852016 GOL851989:GOL852016 GYH851989:GYH852016 HID851989:HID852016 HRZ851989:HRZ852016 IBV851989:IBV852016 ILR851989:ILR852016 IVN851989:IVN852016 JFJ851989:JFJ852016 JPF851989:JPF852016 JZB851989:JZB852016 KIX851989:KIX852016 KST851989:KST852016 LCP851989:LCP852016 LML851989:LML852016 LWH851989:LWH852016 MGD851989:MGD852016 MPZ851989:MPZ852016 MZV851989:MZV852016 NJR851989:NJR852016 NTN851989:NTN852016 ODJ851989:ODJ852016 ONF851989:ONF852016 OXB851989:OXB852016 PGX851989:PGX852016 PQT851989:PQT852016 QAP851989:QAP852016 QKL851989:QKL852016 QUH851989:QUH852016 RED851989:RED852016 RNZ851989:RNZ852016 RXV851989:RXV852016 SHR851989:SHR852016 SRN851989:SRN852016 TBJ851989:TBJ852016 TLF851989:TLF852016 TVB851989:TVB852016 UEX851989:UEX852016 UOT851989:UOT852016 UYP851989:UYP852016 VIL851989:VIL852016 VSH851989:VSH852016 WCD851989:WCD852016 WLZ851989:WLZ852016 WVV851989:WVV852016 N917525:N917552 JJ917525:JJ917552 TF917525:TF917552 ADB917525:ADB917552 AMX917525:AMX917552 AWT917525:AWT917552 BGP917525:BGP917552 BQL917525:BQL917552 CAH917525:CAH917552 CKD917525:CKD917552 CTZ917525:CTZ917552 DDV917525:DDV917552 DNR917525:DNR917552 DXN917525:DXN917552 EHJ917525:EHJ917552 ERF917525:ERF917552 FBB917525:FBB917552 FKX917525:FKX917552 FUT917525:FUT917552 GEP917525:GEP917552 GOL917525:GOL917552 GYH917525:GYH917552 HID917525:HID917552 HRZ917525:HRZ917552 IBV917525:IBV917552 ILR917525:ILR917552 IVN917525:IVN917552 JFJ917525:JFJ917552 JPF917525:JPF917552 JZB917525:JZB917552 KIX917525:KIX917552 KST917525:KST917552 LCP917525:LCP917552 LML917525:LML917552 LWH917525:LWH917552 MGD917525:MGD917552 MPZ917525:MPZ917552 MZV917525:MZV917552 NJR917525:NJR917552 NTN917525:NTN917552 ODJ917525:ODJ917552 ONF917525:ONF917552 OXB917525:OXB917552 PGX917525:PGX917552 PQT917525:PQT917552 QAP917525:QAP917552 QKL917525:QKL917552 QUH917525:QUH917552 RED917525:RED917552 RNZ917525:RNZ917552 RXV917525:RXV917552 SHR917525:SHR917552 SRN917525:SRN917552 TBJ917525:TBJ917552 TLF917525:TLF917552 TVB917525:TVB917552 UEX917525:UEX917552 UOT917525:UOT917552 UYP917525:UYP917552 VIL917525:VIL917552 VSH917525:VSH917552 WCD917525:WCD917552 WLZ917525:WLZ917552 WVV917525:WVV917552 N983061:N983088 JJ983061:JJ983088 TF983061:TF983088 ADB983061:ADB983088 AMX983061:AMX983088 AWT983061:AWT983088 BGP983061:BGP983088 BQL983061:BQL983088 CAH983061:CAH983088 CKD983061:CKD983088 CTZ983061:CTZ983088 DDV983061:DDV983088 DNR983061:DNR983088 DXN983061:DXN983088 EHJ983061:EHJ983088 ERF983061:ERF983088 FBB983061:FBB983088 FKX983061:FKX983088 FUT983061:FUT983088 GEP983061:GEP983088 GOL983061:GOL983088 GYH983061:GYH983088 HID983061:HID983088 HRZ983061:HRZ983088 IBV983061:IBV983088 ILR983061:ILR983088 IVN983061:IVN983088 JFJ983061:JFJ983088 JPF983061:JPF983088 JZB983061:JZB983088 KIX983061:KIX983088 KST983061:KST983088 LCP983061:LCP983088 LML983061:LML983088 LWH983061:LWH983088 MGD983061:MGD983088 MPZ983061:MPZ983088 MZV983061:MZV983088 NJR983061:NJR983088 NTN983061:NTN983088 ODJ983061:ODJ983088 ONF983061:ONF983088 OXB983061:OXB983088 PGX983061:PGX983088 PQT983061:PQT983088 QAP983061:QAP983088 QKL983061:QKL983088 QUH983061:QUH983088 RED983061:RED983088 RNZ983061:RNZ983088 RXV983061:RXV983088 SHR983061:SHR983088 SRN983061:SRN983088 TBJ983061:TBJ983088 TLF983061:TLF983088 TVB983061:TVB983088 UEX983061:UEX983088 UOT983061:UOT983088 UYP983061:UYP983088 VIL983061:VIL983088 VSH983061:VSH983088 WCD983061:WCD983088 WLZ983061:WLZ983088 WVV983061:WVV983088 JJ11:JJ55 TF11:TF55 ADB11:ADB55 AMX11:AMX55 AWT11:AWT55 BGP11:BGP55 BQL11:BQL55 CAH11:CAH55 CKD11:CKD55 CTZ11:CTZ55 DDV11:DDV55 DNR11:DNR55 DXN11:DXN55 EHJ11:EHJ55 ERF11:ERF55 FBB11:FBB55 FKX11:FKX55 FUT11:FUT55 GEP11:GEP55 GOL11:GOL55 GYH11:GYH55 HID11:HID55 HRZ11:HRZ55 IBV11:IBV55 ILR11:ILR55 IVN11:IVN55 JFJ11:JFJ55 JPF11:JPF55 JZB11:JZB55 KIX11:KIX55 KST11:KST55 LCP11:LCP55 LML11:LML55 LWH11:LWH55 MGD11:MGD55 MPZ11:MPZ55 MZV11:MZV55 NJR11:NJR55 NTN11:NTN55 ODJ11:ODJ55 ONF11:ONF55 OXB11:OXB55 PGX11:PGX55 PQT11:PQT55 QAP11:QAP55 QKL11:QKL55 QUH11:QUH55 RED11:RED55 RNZ11:RNZ55 RXV11:RXV55 SHR11:SHR55 SRN11:SRN55 TBJ11:TBJ55 TLF11:TLF55 TVB11:TVB55 UEX11:UEX55 UOT11:UOT55 UYP11:UYP55 VIL11:VIL55 VSH11:VSH55 WCD11:WCD55 WLZ11:WLZ55 WVV11:WVV55" xr:uid="{71CB71A8-68CA-4C8E-AB22-478CB3896D47}">
      <formula1>$X$1:$X$3</formula1>
    </dataValidation>
    <dataValidation type="list" allowBlank="1" showInputMessage="1" showErrorMessage="1" sqref="R65557:R65586 JN65557:JN65586 TJ65557:TJ65586 ADF65557:ADF65586 ANB65557:ANB65586 AWX65557:AWX65586 BGT65557:BGT65586 BQP65557:BQP65586 CAL65557:CAL65586 CKH65557:CKH65586 CUD65557:CUD65586 DDZ65557:DDZ65586 DNV65557:DNV65586 DXR65557:DXR65586 EHN65557:EHN65586 ERJ65557:ERJ65586 FBF65557:FBF65586 FLB65557:FLB65586 FUX65557:FUX65586 GET65557:GET65586 GOP65557:GOP65586 GYL65557:GYL65586 HIH65557:HIH65586 HSD65557:HSD65586 IBZ65557:IBZ65586 ILV65557:ILV65586 IVR65557:IVR65586 JFN65557:JFN65586 JPJ65557:JPJ65586 JZF65557:JZF65586 KJB65557:KJB65586 KSX65557:KSX65586 LCT65557:LCT65586 LMP65557:LMP65586 LWL65557:LWL65586 MGH65557:MGH65586 MQD65557:MQD65586 MZZ65557:MZZ65586 NJV65557:NJV65586 NTR65557:NTR65586 ODN65557:ODN65586 ONJ65557:ONJ65586 OXF65557:OXF65586 PHB65557:PHB65586 PQX65557:PQX65586 QAT65557:QAT65586 QKP65557:QKP65586 QUL65557:QUL65586 REH65557:REH65586 ROD65557:ROD65586 RXZ65557:RXZ65586 SHV65557:SHV65586 SRR65557:SRR65586 TBN65557:TBN65586 TLJ65557:TLJ65586 TVF65557:TVF65586 UFB65557:UFB65586 UOX65557:UOX65586 UYT65557:UYT65586 VIP65557:VIP65586 VSL65557:VSL65586 WCH65557:WCH65586 WMD65557:WMD65586 WVZ65557:WVZ65586 R131093:R131122 JN131093:JN131122 TJ131093:TJ131122 ADF131093:ADF131122 ANB131093:ANB131122 AWX131093:AWX131122 BGT131093:BGT131122 BQP131093:BQP131122 CAL131093:CAL131122 CKH131093:CKH131122 CUD131093:CUD131122 DDZ131093:DDZ131122 DNV131093:DNV131122 DXR131093:DXR131122 EHN131093:EHN131122 ERJ131093:ERJ131122 FBF131093:FBF131122 FLB131093:FLB131122 FUX131093:FUX131122 GET131093:GET131122 GOP131093:GOP131122 GYL131093:GYL131122 HIH131093:HIH131122 HSD131093:HSD131122 IBZ131093:IBZ131122 ILV131093:ILV131122 IVR131093:IVR131122 JFN131093:JFN131122 JPJ131093:JPJ131122 JZF131093:JZF131122 KJB131093:KJB131122 KSX131093:KSX131122 LCT131093:LCT131122 LMP131093:LMP131122 LWL131093:LWL131122 MGH131093:MGH131122 MQD131093:MQD131122 MZZ131093:MZZ131122 NJV131093:NJV131122 NTR131093:NTR131122 ODN131093:ODN131122 ONJ131093:ONJ131122 OXF131093:OXF131122 PHB131093:PHB131122 PQX131093:PQX131122 QAT131093:QAT131122 QKP131093:QKP131122 QUL131093:QUL131122 REH131093:REH131122 ROD131093:ROD131122 RXZ131093:RXZ131122 SHV131093:SHV131122 SRR131093:SRR131122 TBN131093:TBN131122 TLJ131093:TLJ131122 TVF131093:TVF131122 UFB131093:UFB131122 UOX131093:UOX131122 UYT131093:UYT131122 VIP131093:VIP131122 VSL131093:VSL131122 WCH131093:WCH131122 WMD131093:WMD131122 WVZ131093:WVZ131122 R196629:R196658 JN196629:JN196658 TJ196629:TJ196658 ADF196629:ADF196658 ANB196629:ANB196658 AWX196629:AWX196658 BGT196629:BGT196658 BQP196629:BQP196658 CAL196629:CAL196658 CKH196629:CKH196658 CUD196629:CUD196658 DDZ196629:DDZ196658 DNV196629:DNV196658 DXR196629:DXR196658 EHN196629:EHN196658 ERJ196629:ERJ196658 FBF196629:FBF196658 FLB196629:FLB196658 FUX196629:FUX196658 GET196629:GET196658 GOP196629:GOP196658 GYL196629:GYL196658 HIH196629:HIH196658 HSD196629:HSD196658 IBZ196629:IBZ196658 ILV196629:ILV196658 IVR196629:IVR196658 JFN196629:JFN196658 JPJ196629:JPJ196658 JZF196629:JZF196658 KJB196629:KJB196658 KSX196629:KSX196658 LCT196629:LCT196658 LMP196629:LMP196658 LWL196629:LWL196658 MGH196629:MGH196658 MQD196629:MQD196658 MZZ196629:MZZ196658 NJV196629:NJV196658 NTR196629:NTR196658 ODN196629:ODN196658 ONJ196629:ONJ196658 OXF196629:OXF196658 PHB196629:PHB196658 PQX196629:PQX196658 QAT196629:QAT196658 QKP196629:QKP196658 QUL196629:QUL196658 REH196629:REH196658 ROD196629:ROD196658 RXZ196629:RXZ196658 SHV196629:SHV196658 SRR196629:SRR196658 TBN196629:TBN196658 TLJ196629:TLJ196658 TVF196629:TVF196658 UFB196629:UFB196658 UOX196629:UOX196658 UYT196629:UYT196658 VIP196629:VIP196658 VSL196629:VSL196658 WCH196629:WCH196658 WMD196629:WMD196658 WVZ196629:WVZ196658 R262165:R262194 JN262165:JN262194 TJ262165:TJ262194 ADF262165:ADF262194 ANB262165:ANB262194 AWX262165:AWX262194 BGT262165:BGT262194 BQP262165:BQP262194 CAL262165:CAL262194 CKH262165:CKH262194 CUD262165:CUD262194 DDZ262165:DDZ262194 DNV262165:DNV262194 DXR262165:DXR262194 EHN262165:EHN262194 ERJ262165:ERJ262194 FBF262165:FBF262194 FLB262165:FLB262194 FUX262165:FUX262194 GET262165:GET262194 GOP262165:GOP262194 GYL262165:GYL262194 HIH262165:HIH262194 HSD262165:HSD262194 IBZ262165:IBZ262194 ILV262165:ILV262194 IVR262165:IVR262194 JFN262165:JFN262194 JPJ262165:JPJ262194 JZF262165:JZF262194 KJB262165:KJB262194 KSX262165:KSX262194 LCT262165:LCT262194 LMP262165:LMP262194 LWL262165:LWL262194 MGH262165:MGH262194 MQD262165:MQD262194 MZZ262165:MZZ262194 NJV262165:NJV262194 NTR262165:NTR262194 ODN262165:ODN262194 ONJ262165:ONJ262194 OXF262165:OXF262194 PHB262165:PHB262194 PQX262165:PQX262194 QAT262165:QAT262194 QKP262165:QKP262194 QUL262165:QUL262194 REH262165:REH262194 ROD262165:ROD262194 RXZ262165:RXZ262194 SHV262165:SHV262194 SRR262165:SRR262194 TBN262165:TBN262194 TLJ262165:TLJ262194 TVF262165:TVF262194 UFB262165:UFB262194 UOX262165:UOX262194 UYT262165:UYT262194 VIP262165:VIP262194 VSL262165:VSL262194 WCH262165:WCH262194 WMD262165:WMD262194 WVZ262165:WVZ262194 R327701:R327730 JN327701:JN327730 TJ327701:TJ327730 ADF327701:ADF327730 ANB327701:ANB327730 AWX327701:AWX327730 BGT327701:BGT327730 BQP327701:BQP327730 CAL327701:CAL327730 CKH327701:CKH327730 CUD327701:CUD327730 DDZ327701:DDZ327730 DNV327701:DNV327730 DXR327701:DXR327730 EHN327701:EHN327730 ERJ327701:ERJ327730 FBF327701:FBF327730 FLB327701:FLB327730 FUX327701:FUX327730 GET327701:GET327730 GOP327701:GOP327730 GYL327701:GYL327730 HIH327701:HIH327730 HSD327701:HSD327730 IBZ327701:IBZ327730 ILV327701:ILV327730 IVR327701:IVR327730 JFN327701:JFN327730 JPJ327701:JPJ327730 JZF327701:JZF327730 KJB327701:KJB327730 KSX327701:KSX327730 LCT327701:LCT327730 LMP327701:LMP327730 LWL327701:LWL327730 MGH327701:MGH327730 MQD327701:MQD327730 MZZ327701:MZZ327730 NJV327701:NJV327730 NTR327701:NTR327730 ODN327701:ODN327730 ONJ327701:ONJ327730 OXF327701:OXF327730 PHB327701:PHB327730 PQX327701:PQX327730 QAT327701:QAT327730 QKP327701:QKP327730 QUL327701:QUL327730 REH327701:REH327730 ROD327701:ROD327730 RXZ327701:RXZ327730 SHV327701:SHV327730 SRR327701:SRR327730 TBN327701:TBN327730 TLJ327701:TLJ327730 TVF327701:TVF327730 UFB327701:UFB327730 UOX327701:UOX327730 UYT327701:UYT327730 VIP327701:VIP327730 VSL327701:VSL327730 WCH327701:WCH327730 WMD327701:WMD327730 WVZ327701:WVZ327730 R393237:R393266 JN393237:JN393266 TJ393237:TJ393266 ADF393237:ADF393266 ANB393237:ANB393266 AWX393237:AWX393266 BGT393237:BGT393266 BQP393237:BQP393266 CAL393237:CAL393266 CKH393237:CKH393266 CUD393237:CUD393266 DDZ393237:DDZ393266 DNV393237:DNV393266 DXR393237:DXR393266 EHN393237:EHN393266 ERJ393237:ERJ393266 FBF393237:FBF393266 FLB393237:FLB393266 FUX393237:FUX393266 GET393237:GET393266 GOP393237:GOP393266 GYL393237:GYL393266 HIH393237:HIH393266 HSD393237:HSD393266 IBZ393237:IBZ393266 ILV393237:ILV393266 IVR393237:IVR393266 JFN393237:JFN393266 JPJ393237:JPJ393266 JZF393237:JZF393266 KJB393237:KJB393266 KSX393237:KSX393266 LCT393237:LCT393266 LMP393237:LMP393266 LWL393237:LWL393266 MGH393237:MGH393266 MQD393237:MQD393266 MZZ393237:MZZ393266 NJV393237:NJV393266 NTR393237:NTR393266 ODN393237:ODN393266 ONJ393237:ONJ393266 OXF393237:OXF393266 PHB393237:PHB393266 PQX393237:PQX393266 QAT393237:QAT393266 QKP393237:QKP393266 QUL393237:QUL393266 REH393237:REH393266 ROD393237:ROD393266 RXZ393237:RXZ393266 SHV393237:SHV393266 SRR393237:SRR393266 TBN393237:TBN393266 TLJ393237:TLJ393266 TVF393237:TVF393266 UFB393237:UFB393266 UOX393237:UOX393266 UYT393237:UYT393266 VIP393237:VIP393266 VSL393237:VSL393266 WCH393237:WCH393266 WMD393237:WMD393266 WVZ393237:WVZ393266 R458773:R458802 JN458773:JN458802 TJ458773:TJ458802 ADF458773:ADF458802 ANB458773:ANB458802 AWX458773:AWX458802 BGT458773:BGT458802 BQP458773:BQP458802 CAL458773:CAL458802 CKH458773:CKH458802 CUD458773:CUD458802 DDZ458773:DDZ458802 DNV458773:DNV458802 DXR458773:DXR458802 EHN458773:EHN458802 ERJ458773:ERJ458802 FBF458773:FBF458802 FLB458773:FLB458802 FUX458773:FUX458802 GET458773:GET458802 GOP458773:GOP458802 GYL458773:GYL458802 HIH458773:HIH458802 HSD458773:HSD458802 IBZ458773:IBZ458802 ILV458773:ILV458802 IVR458773:IVR458802 JFN458773:JFN458802 JPJ458773:JPJ458802 JZF458773:JZF458802 KJB458773:KJB458802 KSX458773:KSX458802 LCT458773:LCT458802 LMP458773:LMP458802 LWL458773:LWL458802 MGH458773:MGH458802 MQD458773:MQD458802 MZZ458773:MZZ458802 NJV458773:NJV458802 NTR458773:NTR458802 ODN458773:ODN458802 ONJ458773:ONJ458802 OXF458773:OXF458802 PHB458773:PHB458802 PQX458773:PQX458802 QAT458773:QAT458802 QKP458773:QKP458802 QUL458773:QUL458802 REH458773:REH458802 ROD458773:ROD458802 RXZ458773:RXZ458802 SHV458773:SHV458802 SRR458773:SRR458802 TBN458773:TBN458802 TLJ458773:TLJ458802 TVF458773:TVF458802 UFB458773:UFB458802 UOX458773:UOX458802 UYT458773:UYT458802 VIP458773:VIP458802 VSL458773:VSL458802 WCH458773:WCH458802 WMD458773:WMD458802 WVZ458773:WVZ458802 R524309:R524338 JN524309:JN524338 TJ524309:TJ524338 ADF524309:ADF524338 ANB524309:ANB524338 AWX524309:AWX524338 BGT524309:BGT524338 BQP524309:BQP524338 CAL524309:CAL524338 CKH524309:CKH524338 CUD524309:CUD524338 DDZ524309:DDZ524338 DNV524309:DNV524338 DXR524309:DXR524338 EHN524309:EHN524338 ERJ524309:ERJ524338 FBF524309:FBF524338 FLB524309:FLB524338 FUX524309:FUX524338 GET524309:GET524338 GOP524309:GOP524338 GYL524309:GYL524338 HIH524309:HIH524338 HSD524309:HSD524338 IBZ524309:IBZ524338 ILV524309:ILV524338 IVR524309:IVR524338 JFN524309:JFN524338 JPJ524309:JPJ524338 JZF524309:JZF524338 KJB524309:KJB524338 KSX524309:KSX524338 LCT524309:LCT524338 LMP524309:LMP524338 LWL524309:LWL524338 MGH524309:MGH524338 MQD524309:MQD524338 MZZ524309:MZZ524338 NJV524309:NJV524338 NTR524309:NTR524338 ODN524309:ODN524338 ONJ524309:ONJ524338 OXF524309:OXF524338 PHB524309:PHB524338 PQX524309:PQX524338 QAT524309:QAT524338 QKP524309:QKP524338 QUL524309:QUL524338 REH524309:REH524338 ROD524309:ROD524338 RXZ524309:RXZ524338 SHV524309:SHV524338 SRR524309:SRR524338 TBN524309:TBN524338 TLJ524309:TLJ524338 TVF524309:TVF524338 UFB524309:UFB524338 UOX524309:UOX524338 UYT524309:UYT524338 VIP524309:VIP524338 VSL524309:VSL524338 WCH524309:WCH524338 WMD524309:WMD524338 WVZ524309:WVZ524338 R589845:R589874 JN589845:JN589874 TJ589845:TJ589874 ADF589845:ADF589874 ANB589845:ANB589874 AWX589845:AWX589874 BGT589845:BGT589874 BQP589845:BQP589874 CAL589845:CAL589874 CKH589845:CKH589874 CUD589845:CUD589874 DDZ589845:DDZ589874 DNV589845:DNV589874 DXR589845:DXR589874 EHN589845:EHN589874 ERJ589845:ERJ589874 FBF589845:FBF589874 FLB589845:FLB589874 FUX589845:FUX589874 GET589845:GET589874 GOP589845:GOP589874 GYL589845:GYL589874 HIH589845:HIH589874 HSD589845:HSD589874 IBZ589845:IBZ589874 ILV589845:ILV589874 IVR589845:IVR589874 JFN589845:JFN589874 JPJ589845:JPJ589874 JZF589845:JZF589874 KJB589845:KJB589874 KSX589845:KSX589874 LCT589845:LCT589874 LMP589845:LMP589874 LWL589845:LWL589874 MGH589845:MGH589874 MQD589845:MQD589874 MZZ589845:MZZ589874 NJV589845:NJV589874 NTR589845:NTR589874 ODN589845:ODN589874 ONJ589845:ONJ589874 OXF589845:OXF589874 PHB589845:PHB589874 PQX589845:PQX589874 QAT589845:QAT589874 QKP589845:QKP589874 QUL589845:QUL589874 REH589845:REH589874 ROD589845:ROD589874 RXZ589845:RXZ589874 SHV589845:SHV589874 SRR589845:SRR589874 TBN589845:TBN589874 TLJ589845:TLJ589874 TVF589845:TVF589874 UFB589845:UFB589874 UOX589845:UOX589874 UYT589845:UYT589874 VIP589845:VIP589874 VSL589845:VSL589874 WCH589845:WCH589874 WMD589845:WMD589874 WVZ589845:WVZ589874 R655381:R655410 JN655381:JN655410 TJ655381:TJ655410 ADF655381:ADF655410 ANB655381:ANB655410 AWX655381:AWX655410 BGT655381:BGT655410 BQP655381:BQP655410 CAL655381:CAL655410 CKH655381:CKH655410 CUD655381:CUD655410 DDZ655381:DDZ655410 DNV655381:DNV655410 DXR655381:DXR655410 EHN655381:EHN655410 ERJ655381:ERJ655410 FBF655381:FBF655410 FLB655381:FLB655410 FUX655381:FUX655410 GET655381:GET655410 GOP655381:GOP655410 GYL655381:GYL655410 HIH655381:HIH655410 HSD655381:HSD655410 IBZ655381:IBZ655410 ILV655381:ILV655410 IVR655381:IVR655410 JFN655381:JFN655410 JPJ655381:JPJ655410 JZF655381:JZF655410 KJB655381:KJB655410 KSX655381:KSX655410 LCT655381:LCT655410 LMP655381:LMP655410 LWL655381:LWL655410 MGH655381:MGH655410 MQD655381:MQD655410 MZZ655381:MZZ655410 NJV655381:NJV655410 NTR655381:NTR655410 ODN655381:ODN655410 ONJ655381:ONJ655410 OXF655381:OXF655410 PHB655381:PHB655410 PQX655381:PQX655410 QAT655381:QAT655410 QKP655381:QKP655410 QUL655381:QUL655410 REH655381:REH655410 ROD655381:ROD655410 RXZ655381:RXZ655410 SHV655381:SHV655410 SRR655381:SRR655410 TBN655381:TBN655410 TLJ655381:TLJ655410 TVF655381:TVF655410 UFB655381:UFB655410 UOX655381:UOX655410 UYT655381:UYT655410 VIP655381:VIP655410 VSL655381:VSL655410 WCH655381:WCH655410 WMD655381:WMD655410 WVZ655381:WVZ655410 R720917:R720946 JN720917:JN720946 TJ720917:TJ720946 ADF720917:ADF720946 ANB720917:ANB720946 AWX720917:AWX720946 BGT720917:BGT720946 BQP720917:BQP720946 CAL720917:CAL720946 CKH720917:CKH720946 CUD720917:CUD720946 DDZ720917:DDZ720946 DNV720917:DNV720946 DXR720917:DXR720946 EHN720917:EHN720946 ERJ720917:ERJ720946 FBF720917:FBF720946 FLB720917:FLB720946 FUX720917:FUX720946 GET720917:GET720946 GOP720917:GOP720946 GYL720917:GYL720946 HIH720917:HIH720946 HSD720917:HSD720946 IBZ720917:IBZ720946 ILV720917:ILV720946 IVR720917:IVR720946 JFN720917:JFN720946 JPJ720917:JPJ720946 JZF720917:JZF720946 KJB720917:KJB720946 KSX720917:KSX720946 LCT720917:LCT720946 LMP720917:LMP720946 LWL720917:LWL720946 MGH720917:MGH720946 MQD720917:MQD720946 MZZ720917:MZZ720946 NJV720917:NJV720946 NTR720917:NTR720946 ODN720917:ODN720946 ONJ720917:ONJ720946 OXF720917:OXF720946 PHB720917:PHB720946 PQX720917:PQX720946 QAT720917:QAT720946 QKP720917:QKP720946 QUL720917:QUL720946 REH720917:REH720946 ROD720917:ROD720946 RXZ720917:RXZ720946 SHV720917:SHV720946 SRR720917:SRR720946 TBN720917:TBN720946 TLJ720917:TLJ720946 TVF720917:TVF720946 UFB720917:UFB720946 UOX720917:UOX720946 UYT720917:UYT720946 VIP720917:VIP720946 VSL720917:VSL720946 WCH720917:WCH720946 WMD720917:WMD720946 WVZ720917:WVZ720946 R786453:R786482 JN786453:JN786482 TJ786453:TJ786482 ADF786453:ADF786482 ANB786453:ANB786482 AWX786453:AWX786482 BGT786453:BGT786482 BQP786453:BQP786482 CAL786453:CAL786482 CKH786453:CKH786482 CUD786453:CUD786482 DDZ786453:DDZ786482 DNV786453:DNV786482 DXR786453:DXR786482 EHN786453:EHN786482 ERJ786453:ERJ786482 FBF786453:FBF786482 FLB786453:FLB786482 FUX786453:FUX786482 GET786453:GET786482 GOP786453:GOP786482 GYL786453:GYL786482 HIH786453:HIH786482 HSD786453:HSD786482 IBZ786453:IBZ786482 ILV786453:ILV786482 IVR786453:IVR786482 JFN786453:JFN786482 JPJ786453:JPJ786482 JZF786453:JZF786482 KJB786453:KJB786482 KSX786453:KSX786482 LCT786453:LCT786482 LMP786453:LMP786482 LWL786453:LWL786482 MGH786453:MGH786482 MQD786453:MQD786482 MZZ786453:MZZ786482 NJV786453:NJV786482 NTR786453:NTR786482 ODN786453:ODN786482 ONJ786453:ONJ786482 OXF786453:OXF786482 PHB786453:PHB786482 PQX786453:PQX786482 QAT786453:QAT786482 QKP786453:QKP786482 QUL786453:QUL786482 REH786453:REH786482 ROD786453:ROD786482 RXZ786453:RXZ786482 SHV786453:SHV786482 SRR786453:SRR786482 TBN786453:TBN786482 TLJ786453:TLJ786482 TVF786453:TVF786482 UFB786453:UFB786482 UOX786453:UOX786482 UYT786453:UYT786482 VIP786453:VIP786482 VSL786453:VSL786482 WCH786453:WCH786482 WMD786453:WMD786482 WVZ786453:WVZ786482 R851989:R852018 JN851989:JN852018 TJ851989:TJ852018 ADF851989:ADF852018 ANB851989:ANB852018 AWX851989:AWX852018 BGT851989:BGT852018 BQP851989:BQP852018 CAL851989:CAL852018 CKH851989:CKH852018 CUD851989:CUD852018 DDZ851989:DDZ852018 DNV851989:DNV852018 DXR851989:DXR852018 EHN851989:EHN852018 ERJ851989:ERJ852018 FBF851989:FBF852018 FLB851989:FLB852018 FUX851989:FUX852018 GET851989:GET852018 GOP851989:GOP852018 GYL851989:GYL852018 HIH851989:HIH852018 HSD851989:HSD852018 IBZ851989:IBZ852018 ILV851989:ILV852018 IVR851989:IVR852018 JFN851989:JFN852018 JPJ851989:JPJ852018 JZF851989:JZF852018 KJB851989:KJB852018 KSX851989:KSX852018 LCT851989:LCT852018 LMP851989:LMP852018 LWL851989:LWL852018 MGH851989:MGH852018 MQD851989:MQD852018 MZZ851989:MZZ852018 NJV851989:NJV852018 NTR851989:NTR852018 ODN851989:ODN852018 ONJ851989:ONJ852018 OXF851989:OXF852018 PHB851989:PHB852018 PQX851989:PQX852018 QAT851989:QAT852018 QKP851989:QKP852018 QUL851989:QUL852018 REH851989:REH852018 ROD851989:ROD852018 RXZ851989:RXZ852018 SHV851989:SHV852018 SRR851989:SRR852018 TBN851989:TBN852018 TLJ851989:TLJ852018 TVF851989:TVF852018 UFB851989:UFB852018 UOX851989:UOX852018 UYT851989:UYT852018 VIP851989:VIP852018 VSL851989:VSL852018 WCH851989:WCH852018 WMD851989:WMD852018 WVZ851989:WVZ852018 R917525:R917554 JN917525:JN917554 TJ917525:TJ917554 ADF917525:ADF917554 ANB917525:ANB917554 AWX917525:AWX917554 BGT917525:BGT917554 BQP917525:BQP917554 CAL917525:CAL917554 CKH917525:CKH917554 CUD917525:CUD917554 DDZ917525:DDZ917554 DNV917525:DNV917554 DXR917525:DXR917554 EHN917525:EHN917554 ERJ917525:ERJ917554 FBF917525:FBF917554 FLB917525:FLB917554 FUX917525:FUX917554 GET917525:GET917554 GOP917525:GOP917554 GYL917525:GYL917554 HIH917525:HIH917554 HSD917525:HSD917554 IBZ917525:IBZ917554 ILV917525:ILV917554 IVR917525:IVR917554 JFN917525:JFN917554 JPJ917525:JPJ917554 JZF917525:JZF917554 KJB917525:KJB917554 KSX917525:KSX917554 LCT917525:LCT917554 LMP917525:LMP917554 LWL917525:LWL917554 MGH917525:MGH917554 MQD917525:MQD917554 MZZ917525:MZZ917554 NJV917525:NJV917554 NTR917525:NTR917554 ODN917525:ODN917554 ONJ917525:ONJ917554 OXF917525:OXF917554 PHB917525:PHB917554 PQX917525:PQX917554 QAT917525:QAT917554 QKP917525:QKP917554 QUL917525:QUL917554 REH917525:REH917554 ROD917525:ROD917554 RXZ917525:RXZ917554 SHV917525:SHV917554 SRR917525:SRR917554 TBN917525:TBN917554 TLJ917525:TLJ917554 TVF917525:TVF917554 UFB917525:UFB917554 UOX917525:UOX917554 UYT917525:UYT917554 VIP917525:VIP917554 VSL917525:VSL917554 WCH917525:WCH917554 WMD917525:WMD917554 WVZ917525:WVZ917554 R983061:R983090 JN983061:JN983090 TJ983061:TJ983090 ADF983061:ADF983090 ANB983061:ANB983090 AWX983061:AWX983090 BGT983061:BGT983090 BQP983061:BQP983090 CAL983061:CAL983090 CKH983061:CKH983090 CUD983061:CUD983090 DDZ983061:DDZ983090 DNV983061:DNV983090 DXR983061:DXR983090 EHN983061:EHN983090 ERJ983061:ERJ983090 FBF983061:FBF983090 FLB983061:FLB983090 FUX983061:FUX983090 GET983061:GET983090 GOP983061:GOP983090 GYL983061:GYL983090 HIH983061:HIH983090 HSD983061:HSD983090 IBZ983061:IBZ983090 ILV983061:ILV983090 IVR983061:IVR983090 JFN983061:JFN983090 JPJ983061:JPJ983090 JZF983061:JZF983090 KJB983061:KJB983090 KSX983061:KSX983090 LCT983061:LCT983090 LMP983061:LMP983090 LWL983061:LWL983090 MGH983061:MGH983090 MQD983061:MQD983090 MZZ983061:MZZ983090 NJV983061:NJV983090 NTR983061:NTR983090 ODN983061:ODN983090 ONJ983061:ONJ983090 OXF983061:OXF983090 PHB983061:PHB983090 PQX983061:PQX983090 QAT983061:QAT983090 QKP983061:QKP983090 QUL983061:QUL983090 REH983061:REH983090 ROD983061:ROD983090 RXZ983061:RXZ983090 SHV983061:SHV983090 SRR983061:SRR983090 TBN983061:TBN983090 TLJ983061:TLJ983090 TVF983061:TVF983090 UFB983061:UFB983090 UOX983061:UOX983090 UYT983061:UYT983090 VIP983061:VIP983090 VSL983061:VSL983090 WCH983061:WCH983090 WMD983061:WMD983090 WVZ983061:WVZ983090 JN11:JN57 TJ11:TJ57 ADF11:ADF57 ANB11:ANB57 AWX11:AWX57 BGT11:BGT57 BQP11:BQP57 CAL11:CAL57 CKH11:CKH57 CUD11:CUD57 DDZ11:DDZ57 DNV11:DNV57 DXR11:DXR57 EHN11:EHN57 ERJ11:ERJ57 FBF11:FBF57 FLB11:FLB57 FUX11:FUX57 GET11:GET57 GOP11:GOP57 GYL11:GYL57 HIH11:HIH57 HSD11:HSD57 IBZ11:IBZ57 ILV11:ILV57 IVR11:IVR57 JFN11:JFN57 JPJ11:JPJ57 JZF11:JZF57 KJB11:KJB57 KSX11:KSX57 LCT11:LCT57 LMP11:LMP57 LWL11:LWL57 MGH11:MGH57 MQD11:MQD57 MZZ11:MZZ57 NJV11:NJV57 NTR11:NTR57 ODN11:ODN57 ONJ11:ONJ57 OXF11:OXF57 PHB11:PHB57 PQX11:PQX57 QAT11:QAT57 QKP11:QKP57 QUL11:QUL57 REH11:REH57 ROD11:ROD57 RXZ11:RXZ57 SHV11:SHV57 SRR11:SRR57 TBN11:TBN57 TLJ11:TLJ57 TVF11:TVF57 UFB11:UFB57 UOX11:UOX57 UYT11:UYT57 VIP11:VIP57 VSL11:VSL57 WCH11:WCH57 WMD11:WMD57 WVZ11:WVZ57" xr:uid="{A8FBAEF6-D07B-4B41-9FD8-24C4903B4C0A}">
      <formula1>$X$10:$X$10</formula1>
    </dataValidation>
    <dataValidation type="list" allowBlank="1" showInputMessage="1" showErrorMessage="1" sqref="N21" xr:uid="{BCA6096C-EDE3-4128-A599-8F9D56ACCB8A}">
      <formula1>$AQ$11:$AQ$14</formula1>
    </dataValidation>
  </dataValidations>
  <pageMargins left="0.75" right="0.75" top="1" bottom="1" header="0.5" footer="0.5"/>
  <pageSetup paperSize="9"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FB55-8C93-4A71-BC15-3C53E021AF79}">
  <sheetPr>
    <tabColor theme="8" tint="0.39997558519241921"/>
  </sheetPr>
  <dimension ref="A1:G77"/>
  <sheetViews>
    <sheetView topLeftCell="A31" zoomScaleNormal="100" workbookViewId="0">
      <selection activeCell="C22" sqref="C22"/>
    </sheetView>
  </sheetViews>
  <sheetFormatPr defaultRowHeight="13.2"/>
  <cols>
    <col min="1" max="1" width="33.6640625" style="58" customWidth="1"/>
    <col min="2" max="2" width="32.6640625" style="58" customWidth="1"/>
    <col min="3" max="7" width="13" style="58" customWidth="1"/>
    <col min="8" max="8" width="51.33203125" style="58" customWidth="1"/>
    <col min="9" max="256" width="8.6640625" style="58"/>
    <col min="257" max="257" width="30.5546875" style="58" customWidth="1"/>
    <col min="258" max="258" width="36.44140625" style="58" customWidth="1"/>
    <col min="259" max="259" width="13.33203125" style="58" customWidth="1"/>
    <col min="260" max="262" width="8.6640625" style="58"/>
    <col min="263" max="263" width="29.44140625" style="58" customWidth="1"/>
    <col min="264" max="264" width="51.33203125" style="58" customWidth="1"/>
    <col min="265" max="512" width="8.6640625" style="58"/>
    <col min="513" max="513" width="30.5546875" style="58" customWidth="1"/>
    <col min="514" max="514" width="36.44140625" style="58" customWidth="1"/>
    <col min="515" max="515" width="13.33203125" style="58" customWidth="1"/>
    <col min="516" max="518" width="8.6640625" style="58"/>
    <col min="519" max="519" width="29.44140625" style="58" customWidth="1"/>
    <col min="520" max="520" width="51.33203125" style="58" customWidth="1"/>
    <col min="521" max="768" width="8.6640625" style="58"/>
    <col min="769" max="769" width="30.5546875" style="58" customWidth="1"/>
    <col min="770" max="770" width="36.44140625" style="58" customWidth="1"/>
    <col min="771" max="771" width="13.33203125" style="58" customWidth="1"/>
    <col min="772" max="774" width="8.6640625" style="58"/>
    <col min="775" max="775" width="29.44140625" style="58" customWidth="1"/>
    <col min="776" max="776" width="51.33203125" style="58" customWidth="1"/>
    <col min="777" max="1024" width="8.6640625" style="58"/>
    <col min="1025" max="1025" width="30.5546875" style="58" customWidth="1"/>
    <col min="1026" max="1026" width="36.44140625" style="58" customWidth="1"/>
    <col min="1027" max="1027" width="13.33203125" style="58" customWidth="1"/>
    <col min="1028" max="1030" width="8.6640625" style="58"/>
    <col min="1031" max="1031" width="29.44140625" style="58" customWidth="1"/>
    <col min="1032" max="1032" width="51.33203125" style="58" customWidth="1"/>
    <col min="1033" max="1280" width="8.6640625" style="58"/>
    <col min="1281" max="1281" width="30.5546875" style="58" customWidth="1"/>
    <col min="1282" max="1282" width="36.44140625" style="58" customWidth="1"/>
    <col min="1283" max="1283" width="13.33203125" style="58" customWidth="1"/>
    <col min="1284" max="1286" width="8.6640625" style="58"/>
    <col min="1287" max="1287" width="29.44140625" style="58" customWidth="1"/>
    <col min="1288" max="1288" width="51.33203125" style="58" customWidth="1"/>
    <col min="1289" max="1536" width="8.6640625" style="58"/>
    <col min="1537" max="1537" width="30.5546875" style="58" customWidth="1"/>
    <col min="1538" max="1538" width="36.44140625" style="58" customWidth="1"/>
    <col min="1539" max="1539" width="13.33203125" style="58" customWidth="1"/>
    <col min="1540" max="1542" width="8.6640625" style="58"/>
    <col min="1543" max="1543" width="29.44140625" style="58" customWidth="1"/>
    <col min="1544" max="1544" width="51.33203125" style="58" customWidth="1"/>
    <col min="1545" max="1792" width="8.6640625" style="58"/>
    <col min="1793" max="1793" width="30.5546875" style="58" customWidth="1"/>
    <col min="1794" max="1794" width="36.44140625" style="58" customWidth="1"/>
    <col min="1795" max="1795" width="13.33203125" style="58" customWidth="1"/>
    <col min="1796" max="1798" width="8.6640625" style="58"/>
    <col min="1799" max="1799" width="29.44140625" style="58" customWidth="1"/>
    <col min="1800" max="1800" width="51.33203125" style="58" customWidth="1"/>
    <col min="1801" max="2048" width="8.6640625" style="58"/>
    <col min="2049" max="2049" width="30.5546875" style="58" customWidth="1"/>
    <col min="2050" max="2050" width="36.44140625" style="58" customWidth="1"/>
    <col min="2051" max="2051" width="13.33203125" style="58" customWidth="1"/>
    <col min="2052" max="2054" width="8.6640625" style="58"/>
    <col min="2055" max="2055" width="29.44140625" style="58" customWidth="1"/>
    <col min="2056" max="2056" width="51.33203125" style="58" customWidth="1"/>
    <col min="2057" max="2304" width="8.6640625" style="58"/>
    <col min="2305" max="2305" width="30.5546875" style="58" customWidth="1"/>
    <col min="2306" max="2306" width="36.44140625" style="58" customWidth="1"/>
    <col min="2307" max="2307" width="13.33203125" style="58" customWidth="1"/>
    <col min="2308" max="2310" width="8.6640625" style="58"/>
    <col min="2311" max="2311" width="29.44140625" style="58" customWidth="1"/>
    <col min="2312" max="2312" width="51.33203125" style="58" customWidth="1"/>
    <col min="2313" max="2560" width="8.6640625" style="58"/>
    <col min="2561" max="2561" width="30.5546875" style="58" customWidth="1"/>
    <col min="2562" max="2562" width="36.44140625" style="58" customWidth="1"/>
    <col min="2563" max="2563" width="13.33203125" style="58" customWidth="1"/>
    <col min="2564" max="2566" width="8.6640625" style="58"/>
    <col min="2567" max="2567" width="29.44140625" style="58" customWidth="1"/>
    <col min="2568" max="2568" width="51.33203125" style="58" customWidth="1"/>
    <col min="2569" max="2816" width="8.6640625" style="58"/>
    <col min="2817" max="2817" width="30.5546875" style="58" customWidth="1"/>
    <col min="2818" max="2818" width="36.44140625" style="58" customWidth="1"/>
    <col min="2819" max="2819" width="13.33203125" style="58" customWidth="1"/>
    <col min="2820" max="2822" width="8.6640625" style="58"/>
    <col min="2823" max="2823" width="29.44140625" style="58" customWidth="1"/>
    <col min="2824" max="2824" width="51.33203125" style="58" customWidth="1"/>
    <col min="2825" max="3072" width="8.6640625" style="58"/>
    <col min="3073" max="3073" width="30.5546875" style="58" customWidth="1"/>
    <col min="3074" max="3074" width="36.44140625" style="58" customWidth="1"/>
    <col min="3075" max="3075" width="13.33203125" style="58" customWidth="1"/>
    <col min="3076" max="3078" width="8.6640625" style="58"/>
    <col min="3079" max="3079" width="29.44140625" style="58" customWidth="1"/>
    <col min="3080" max="3080" width="51.33203125" style="58" customWidth="1"/>
    <col min="3081" max="3328" width="8.6640625" style="58"/>
    <col min="3329" max="3329" width="30.5546875" style="58" customWidth="1"/>
    <col min="3330" max="3330" width="36.44140625" style="58" customWidth="1"/>
    <col min="3331" max="3331" width="13.33203125" style="58" customWidth="1"/>
    <col min="3332" max="3334" width="8.6640625" style="58"/>
    <col min="3335" max="3335" width="29.44140625" style="58" customWidth="1"/>
    <col min="3336" max="3336" width="51.33203125" style="58" customWidth="1"/>
    <col min="3337" max="3584" width="8.6640625" style="58"/>
    <col min="3585" max="3585" width="30.5546875" style="58" customWidth="1"/>
    <col min="3586" max="3586" width="36.44140625" style="58" customWidth="1"/>
    <col min="3587" max="3587" width="13.33203125" style="58" customWidth="1"/>
    <col min="3588" max="3590" width="8.6640625" style="58"/>
    <col min="3591" max="3591" width="29.44140625" style="58" customWidth="1"/>
    <col min="3592" max="3592" width="51.33203125" style="58" customWidth="1"/>
    <col min="3593" max="3840" width="8.6640625" style="58"/>
    <col min="3841" max="3841" width="30.5546875" style="58" customWidth="1"/>
    <col min="3842" max="3842" width="36.44140625" style="58" customWidth="1"/>
    <col min="3843" max="3843" width="13.33203125" style="58" customWidth="1"/>
    <col min="3844" max="3846" width="8.6640625" style="58"/>
    <col min="3847" max="3847" width="29.44140625" style="58" customWidth="1"/>
    <col min="3848" max="3848" width="51.33203125" style="58" customWidth="1"/>
    <col min="3849" max="4096" width="8.6640625" style="58"/>
    <col min="4097" max="4097" width="30.5546875" style="58" customWidth="1"/>
    <col min="4098" max="4098" width="36.44140625" style="58" customWidth="1"/>
    <col min="4099" max="4099" width="13.33203125" style="58" customWidth="1"/>
    <col min="4100" max="4102" width="8.6640625" style="58"/>
    <col min="4103" max="4103" width="29.44140625" style="58" customWidth="1"/>
    <col min="4104" max="4104" width="51.33203125" style="58" customWidth="1"/>
    <col min="4105" max="4352" width="8.6640625" style="58"/>
    <col min="4353" max="4353" width="30.5546875" style="58" customWidth="1"/>
    <col min="4354" max="4354" width="36.44140625" style="58" customWidth="1"/>
    <col min="4355" max="4355" width="13.33203125" style="58" customWidth="1"/>
    <col min="4356" max="4358" width="8.6640625" style="58"/>
    <col min="4359" max="4359" width="29.44140625" style="58" customWidth="1"/>
    <col min="4360" max="4360" width="51.33203125" style="58" customWidth="1"/>
    <col min="4361" max="4608" width="8.6640625" style="58"/>
    <col min="4609" max="4609" width="30.5546875" style="58" customWidth="1"/>
    <col min="4610" max="4610" width="36.44140625" style="58" customWidth="1"/>
    <col min="4611" max="4611" width="13.33203125" style="58" customWidth="1"/>
    <col min="4612" max="4614" width="8.6640625" style="58"/>
    <col min="4615" max="4615" width="29.44140625" style="58" customWidth="1"/>
    <col min="4616" max="4616" width="51.33203125" style="58" customWidth="1"/>
    <col min="4617" max="4864" width="8.6640625" style="58"/>
    <col min="4865" max="4865" width="30.5546875" style="58" customWidth="1"/>
    <col min="4866" max="4866" width="36.44140625" style="58" customWidth="1"/>
    <col min="4867" max="4867" width="13.33203125" style="58" customWidth="1"/>
    <col min="4868" max="4870" width="8.6640625" style="58"/>
    <col min="4871" max="4871" width="29.44140625" style="58" customWidth="1"/>
    <col min="4872" max="4872" width="51.33203125" style="58" customWidth="1"/>
    <col min="4873" max="5120" width="8.6640625" style="58"/>
    <col min="5121" max="5121" width="30.5546875" style="58" customWidth="1"/>
    <col min="5122" max="5122" width="36.44140625" style="58" customWidth="1"/>
    <col min="5123" max="5123" width="13.33203125" style="58" customWidth="1"/>
    <col min="5124" max="5126" width="8.6640625" style="58"/>
    <col min="5127" max="5127" width="29.44140625" style="58" customWidth="1"/>
    <col min="5128" max="5128" width="51.33203125" style="58" customWidth="1"/>
    <col min="5129" max="5376" width="8.6640625" style="58"/>
    <col min="5377" max="5377" width="30.5546875" style="58" customWidth="1"/>
    <col min="5378" max="5378" width="36.44140625" style="58" customWidth="1"/>
    <col min="5379" max="5379" width="13.33203125" style="58" customWidth="1"/>
    <col min="5380" max="5382" width="8.6640625" style="58"/>
    <col min="5383" max="5383" width="29.44140625" style="58" customWidth="1"/>
    <col min="5384" max="5384" width="51.33203125" style="58" customWidth="1"/>
    <col min="5385" max="5632" width="8.6640625" style="58"/>
    <col min="5633" max="5633" width="30.5546875" style="58" customWidth="1"/>
    <col min="5634" max="5634" width="36.44140625" style="58" customWidth="1"/>
    <col min="5635" max="5635" width="13.33203125" style="58" customWidth="1"/>
    <col min="5636" max="5638" width="8.6640625" style="58"/>
    <col min="5639" max="5639" width="29.44140625" style="58" customWidth="1"/>
    <col min="5640" max="5640" width="51.33203125" style="58" customWidth="1"/>
    <col min="5641" max="5888" width="8.6640625" style="58"/>
    <col min="5889" max="5889" width="30.5546875" style="58" customWidth="1"/>
    <col min="5890" max="5890" width="36.44140625" style="58" customWidth="1"/>
    <col min="5891" max="5891" width="13.33203125" style="58" customWidth="1"/>
    <col min="5892" max="5894" width="8.6640625" style="58"/>
    <col min="5895" max="5895" width="29.44140625" style="58" customWidth="1"/>
    <col min="5896" max="5896" width="51.33203125" style="58" customWidth="1"/>
    <col min="5897" max="6144" width="8.6640625" style="58"/>
    <col min="6145" max="6145" width="30.5546875" style="58" customWidth="1"/>
    <col min="6146" max="6146" width="36.44140625" style="58" customWidth="1"/>
    <col min="6147" max="6147" width="13.33203125" style="58" customWidth="1"/>
    <col min="6148" max="6150" width="8.6640625" style="58"/>
    <col min="6151" max="6151" width="29.44140625" style="58" customWidth="1"/>
    <col min="6152" max="6152" width="51.33203125" style="58" customWidth="1"/>
    <col min="6153" max="6400" width="8.6640625" style="58"/>
    <col min="6401" max="6401" width="30.5546875" style="58" customWidth="1"/>
    <col min="6402" max="6402" width="36.44140625" style="58" customWidth="1"/>
    <col min="6403" max="6403" width="13.33203125" style="58" customWidth="1"/>
    <col min="6404" max="6406" width="8.6640625" style="58"/>
    <col min="6407" max="6407" width="29.44140625" style="58" customWidth="1"/>
    <col min="6408" max="6408" width="51.33203125" style="58" customWidth="1"/>
    <col min="6409" max="6656" width="8.6640625" style="58"/>
    <col min="6657" max="6657" width="30.5546875" style="58" customWidth="1"/>
    <col min="6658" max="6658" width="36.44140625" style="58" customWidth="1"/>
    <col min="6659" max="6659" width="13.33203125" style="58" customWidth="1"/>
    <col min="6660" max="6662" width="8.6640625" style="58"/>
    <col min="6663" max="6663" width="29.44140625" style="58" customWidth="1"/>
    <col min="6664" max="6664" width="51.33203125" style="58" customWidth="1"/>
    <col min="6665" max="6912" width="8.6640625" style="58"/>
    <col min="6913" max="6913" width="30.5546875" style="58" customWidth="1"/>
    <col min="6914" max="6914" width="36.44140625" style="58" customWidth="1"/>
    <col min="6915" max="6915" width="13.33203125" style="58" customWidth="1"/>
    <col min="6916" max="6918" width="8.6640625" style="58"/>
    <col min="6919" max="6919" width="29.44140625" style="58" customWidth="1"/>
    <col min="6920" max="6920" width="51.33203125" style="58" customWidth="1"/>
    <col min="6921" max="7168" width="8.6640625" style="58"/>
    <col min="7169" max="7169" width="30.5546875" style="58" customWidth="1"/>
    <col min="7170" max="7170" width="36.44140625" style="58" customWidth="1"/>
    <col min="7171" max="7171" width="13.33203125" style="58" customWidth="1"/>
    <col min="7172" max="7174" width="8.6640625" style="58"/>
    <col min="7175" max="7175" width="29.44140625" style="58" customWidth="1"/>
    <col min="7176" max="7176" width="51.33203125" style="58" customWidth="1"/>
    <col min="7177" max="7424" width="8.6640625" style="58"/>
    <col min="7425" max="7425" width="30.5546875" style="58" customWidth="1"/>
    <col min="7426" max="7426" width="36.44140625" style="58" customWidth="1"/>
    <col min="7427" max="7427" width="13.33203125" style="58" customWidth="1"/>
    <col min="7428" max="7430" width="8.6640625" style="58"/>
    <col min="7431" max="7431" width="29.44140625" style="58" customWidth="1"/>
    <col min="7432" max="7432" width="51.33203125" style="58" customWidth="1"/>
    <col min="7433" max="7680" width="8.6640625" style="58"/>
    <col min="7681" max="7681" width="30.5546875" style="58" customWidth="1"/>
    <col min="7682" max="7682" width="36.44140625" style="58" customWidth="1"/>
    <col min="7683" max="7683" width="13.33203125" style="58" customWidth="1"/>
    <col min="7684" max="7686" width="8.6640625" style="58"/>
    <col min="7687" max="7687" width="29.44140625" style="58" customWidth="1"/>
    <col min="7688" max="7688" width="51.33203125" style="58" customWidth="1"/>
    <col min="7689" max="7936" width="8.6640625" style="58"/>
    <col min="7937" max="7937" width="30.5546875" style="58" customWidth="1"/>
    <col min="7938" max="7938" width="36.44140625" style="58" customWidth="1"/>
    <col min="7939" max="7939" width="13.33203125" style="58" customWidth="1"/>
    <col min="7940" max="7942" width="8.6640625" style="58"/>
    <col min="7943" max="7943" width="29.44140625" style="58" customWidth="1"/>
    <col min="7944" max="7944" width="51.33203125" style="58" customWidth="1"/>
    <col min="7945" max="8192" width="8.6640625" style="58"/>
    <col min="8193" max="8193" width="30.5546875" style="58" customWidth="1"/>
    <col min="8194" max="8194" width="36.44140625" style="58" customWidth="1"/>
    <col min="8195" max="8195" width="13.33203125" style="58" customWidth="1"/>
    <col min="8196" max="8198" width="8.6640625" style="58"/>
    <col min="8199" max="8199" width="29.44140625" style="58" customWidth="1"/>
    <col min="8200" max="8200" width="51.33203125" style="58" customWidth="1"/>
    <col min="8201" max="8448" width="8.6640625" style="58"/>
    <col min="8449" max="8449" width="30.5546875" style="58" customWidth="1"/>
    <col min="8450" max="8450" width="36.44140625" style="58" customWidth="1"/>
    <col min="8451" max="8451" width="13.33203125" style="58" customWidth="1"/>
    <col min="8452" max="8454" width="8.6640625" style="58"/>
    <col min="8455" max="8455" width="29.44140625" style="58" customWidth="1"/>
    <col min="8456" max="8456" width="51.33203125" style="58" customWidth="1"/>
    <col min="8457" max="8704" width="8.6640625" style="58"/>
    <col min="8705" max="8705" width="30.5546875" style="58" customWidth="1"/>
    <col min="8706" max="8706" width="36.44140625" style="58" customWidth="1"/>
    <col min="8707" max="8707" width="13.33203125" style="58" customWidth="1"/>
    <col min="8708" max="8710" width="8.6640625" style="58"/>
    <col min="8711" max="8711" width="29.44140625" style="58" customWidth="1"/>
    <col min="8712" max="8712" width="51.33203125" style="58" customWidth="1"/>
    <col min="8713" max="8960" width="8.6640625" style="58"/>
    <col min="8961" max="8961" width="30.5546875" style="58" customWidth="1"/>
    <col min="8962" max="8962" width="36.44140625" style="58" customWidth="1"/>
    <col min="8963" max="8963" width="13.33203125" style="58" customWidth="1"/>
    <col min="8964" max="8966" width="8.6640625" style="58"/>
    <col min="8967" max="8967" width="29.44140625" style="58" customWidth="1"/>
    <col min="8968" max="8968" width="51.33203125" style="58" customWidth="1"/>
    <col min="8969" max="9216" width="8.6640625" style="58"/>
    <col min="9217" max="9217" width="30.5546875" style="58" customWidth="1"/>
    <col min="9218" max="9218" width="36.44140625" style="58" customWidth="1"/>
    <col min="9219" max="9219" width="13.33203125" style="58" customWidth="1"/>
    <col min="9220" max="9222" width="8.6640625" style="58"/>
    <col min="9223" max="9223" width="29.44140625" style="58" customWidth="1"/>
    <col min="9224" max="9224" width="51.33203125" style="58" customWidth="1"/>
    <col min="9225" max="9472" width="8.6640625" style="58"/>
    <col min="9473" max="9473" width="30.5546875" style="58" customWidth="1"/>
    <col min="9474" max="9474" width="36.44140625" style="58" customWidth="1"/>
    <col min="9475" max="9475" width="13.33203125" style="58" customWidth="1"/>
    <col min="9476" max="9478" width="8.6640625" style="58"/>
    <col min="9479" max="9479" width="29.44140625" style="58" customWidth="1"/>
    <col min="9480" max="9480" width="51.33203125" style="58" customWidth="1"/>
    <col min="9481" max="9728" width="8.6640625" style="58"/>
    <col min="9729" max="9729" width="30.5546875" style="58" customWidth="1"/>
    <col min="9730" max="9730" width="36.44140625" style="58" customWidth="1"/>
    <col min="9731" max="9731" width="13.33203125" style="58" customWidth="1"/>
    <col min="9732" max="9734" width="8.6640625" style="58"/>
    <col min="9735" max="9735" width="29.44140625" style="58" customWidth="1"/>
    <col min="9736" max="9736" width="51.33203125" style="58" customWidth="1"/>
    <col min="9737" max="9984" width="8.6640625" style="58"/>
    <col min="9985" max="9985" width="30.5546875" style="58" customWidth="1"/>
    <col min="9986" max="9986" width="36.44140625" style="58" customWidth="1"/>
    <col min="9987" max="9987" width="13.33203125" style="58" customWidth="1"/>
    <col min="9988" max="9990" width="8.6640625" style="58"/>
    <col min="9991" max="9991" width="29.44140625" style="58" customWidth="1"/>
    <col min="9992" max="9992" width="51.33203125" style="58" customWidth="1"/>
    <col min="9993" max="10240" width="8.6640625" style="58"/>
    <col min="10241" max="10241" width="30.5546875" style="58" customWidth="1"/>
    <col min="10242" max="10242" width="36.44140625" style="58" customWidth="1"/>
    <col min="10243" max="10243" width="13.33203125" style="58" customWidth="1"/>
    <col min="10244" max="10246" width="8.6640625" style="58"/>
    <col min="10247" max="10247" width="29.44140625" style="58" customWidth="1"/>
    <col min="10248" max="10248" width="51.33203125" style="58" customWidth="1"/>
    <col min="10249" max="10496" width="8.6640625" style="58"/>
    <col min="10497" max="10497" width="30.5546875" style="58" customWidth="1"/>
    <col min="10498" max="10498" width="36.44140625" style="58" customWidth="1"/>
    <col min="10499" max="10499" width="13.33203125" style="58" customWidth="1"/>
    <col min="10500" max="10502" width="8.6640625" style="58"/>
    <col min="10503" max="10503" width="29.44140625" style="58" customWidth="1"/>
    <col min="10504" max="10504" width="51.33203125" style="58" customWidth="1"/>
    <col min="10505" max="10752" width="8.6640625" style="58"/>
    <col min="10753" max="10753" width="30.5546875" style="58" customWidth="1"/>
    <col min="10754" max="10754" width="36.44140625" style="58" customWidth="1"/>
    <col min="10755" max="10755" width="13.33203125" style="58" customWidth="1"/>
    <col min="10756" max="10758" width="8.6640625" style="58"/>
    <col min="10759" max="10759" width="29.44140625" style="58" customWidth="1"/>
    <col min="10760" max="10760" width="51.33203125" style="58" customWidth="1"/>
    <col min="10761" max="11008" width="8.6640625" style="58"/>
    <col min="11009" max="11009" width="30.5546875" style="58" customWidth="1"/>
    <col min="11010" max="11010" width="36.44140625" style="58" customWidth="1"/>
    <col min="11011" max="11011" width="13.33203125" style="58" customWidth="1"/>
    <col min="11012" max="11014" width="8.6640625" style="58"/>
    <col min="11015" max="11015" width="29.44140625" style="58" customWidth="1"/>
    <col min="11016" max="11016" width="51.33203125" style="58" customWidth="1"/>
    <col min="11017" max="11264" width="8.6640625" style="58"/>
    <col min="11265" max="11265" width="30.5546875" style="58" customWidth="1"/>
    <col min="11266" max="11266" width="36.44140625" style="58" customWidth="1"/>
    <col min="11267" max="11267" width="13.33203125" style="58" customWidth="1"/>
    <col min="11268" max="11270" width="8.6640625" style="58"/>
    <col min="11271" max="11271" width="29.44140625" style="58" customWidth="1"/>
    <col min="11272" max="11272" width="51.33203125" style="58" customWidth="1"/>
    <col min="11273" max="11520" width="8.6640625" style="58"/>
    <col min="11521" max="11521" width="30.5546875" style="58" customWidth="1"/>
    <col min="11522" max="11522" width="36.44140625" style="58" customWidth="1"/>
    <col min="11523" max="11523" width="13.33203125" style="58" customWidth="1"/>
    <col min="11524" max="11526" width="8.6640625" style="58"/>
    <col min="11527" max="11527" width="29.44140625" style="58" customWidth="1"/>
    <col min="11528" max="11528" width="51.33203125" style="58" customWidth="1"/>
    <col min="11529" max="11776" width="8.6640625" style="58"/>
    <col min="11777" max="11777" width="30.5546875" style="58" customWidth="1"/>
    <col min="11778" max="11778" width="36.44140625" style="58" customWidth="1"/>
    <col min="11779" max="11779" width="13.33203125" style="58" customWidth="1"/>
    <col min="11780" max="11782" width="8.6640625" style="58"/>
    <col min="11783" max="11783" width="29.44140625" style="58" customWidth="1"/>
    <col min="11784" max="11784" width="51.33203125" style="58" customWidth="1"/>
    <col min="11785" max="12032" width="8.6640625" style="58"/>
    <col min="12033" max="12033" width="30.5546875" style="58" customWidth="1"/>
    <col min="12034" max="12034" width="36.44140625" style="58" customWidth="1"/>
    <col min="12035" max="12035" width="13.33203125" style="58" customWidth="1"/>
    <col min="12036" max="12038" width="8.6640625" style="58"/>
    <col min="12039" max="12039" width="29.44140625" style="58" customWidth="1"/>
    <col min="12040" max="12040" width="51.33203125" style="58" customWidth="1"/>
    <col min="12041" max="12288" width="8.6640625" style="58"/>
    <col min="12289" max="12289" width="30.5546875" style="58" customWidth="1"/>
    <col min="12290" max="12290" width="36.44140625" style="58" customWidth="1"/>
    <col min="12291" max="12291" width="13.33203125" style="58" customWidth="1"/>
    <col min="12292" max="12294" width="8.6640625" style="58"/>
    <col min="12295" max="12295" width="29.44140625" style="58" customWidth="1"/>
    <col min="12296" max="12296" width="51.33203125" style="58" customWidth="1"/>
    <col min="12297" max="12544" width="8.6640625" style="58"/>
    <col min="12545" max="12545" width="30.5546875" style="58" customWidth="1"/>
    <col min="12546" max="12546" width="36.44140625" style="58" customWidth="1"/>
    <col min="12547" max="12547" width="13.33203125" style="58" customWidth="1"/>
    <col min="12548" max="12550" width="8.6640625" style="58"/>
    <col min="12551" max="12551" width="29.44140625" style="58" customWidth="1"/>
    <col min="12552" max="12552" width="51.33203125" style="58" customWidth="1"/>
    <col min="12553" max="12800" width="8.6640625" style="58"/>
    <col min="12801" max="12801" width="30.5546875" style="58" customWidth="1"/>
    <col min="12802" max="12802" width="36.44140625" style="58" customWidth="1"/>
    <col min="12803" max="12803" width="13.33203125" style="58" customWidth="1"/>
    <col min="12804" max="12806" width="8.6640625" style="58"/>
    <col min="12807" max="12807" width="29.44140625" style="58" customWidth="1"/>
    <col min="12808" max="12808" width="51.33203125" style="58" customWidth="1"/>
    <col min="12809" max="13056" width="8.6640625" style="58"/>
    <col min="13057" max="13057" width="30.5546875" style="58" customWidth="1"/>
    <col min="13058" max="13058" width="36.44140625" style="58" customWidth="1"/>
    <col min="13059" max="13059" width="13.33203125" style="58" customWidth="1"/>
    <col min="13060" max="13062" width="8.6640625" style="58"/>
    <col min="13063" max="13063" width="29.44140625" style="58" customWidth="1"/>
    <col min="13064" max="13064" width="51.33203125" style="58" customWidth="1"/>
    <col min="13065" max="13312" width="8.6640625" style="58"/>
    <col min="13313" max="13313" width="30.5546875" style="58" customWidth="1"/>
    <col min="13314" max="13314" width="36.44140625" style="58" customWidth="1"/>
    <col min="13315" max="13315" width="13.33203125" style="58" customWidth="1"/>
    <col min="13316" max="13318" width="8.6640625" style="58"/>
    <col min="13319" max="13319" width="29.44140625" style="58" customWidth="1"/>
    <col min="13320" max="13320" width="51.33203125" style="58" customWidth="1"/>
    <col min="13321" max="13568" width="8.6640625" style="58"/>
    <col min="13569" max="13569" width="30.5546875" style="58" customWidth="1"/>
    <col min="13570" max="13570" width="36.44140625" style="58" customWidth="1"/>
    <col min="13571" max="13571" width="13.33203125" style="58" customWidth="1"/>
    <col min="13572" max="13574" width="8.6640625" style="58"/>
    <col min="13575" max="13575" width="29.44140625" style="58" customWidth="1"/>
    <col min="13576" max="13576" width="51.33203125" style="58" customWidth="1"/>
    <col min="13577" max="13824" width="8.6640625" style="58"/>
    <col min="13825" max="13825" width="30.5546875" style="58" customWidth="1"/>
    <col min="13826" max="13826" width="36.44140625" style="58" customWidth="1"/>
    <col min="13827" max="13827" width="13.33203125" style="58" customWidth="1"/>
    <col min="13828" max="13830" width="8.6640625" style="58"/>
    <col min="13831" max="13831" width="29.44140625" style="58" customWidth="1"/>
    <col min="13832" max="13832" width="51.33203125" style="58" customWidth="1"/>
    <col min="13833" max="14080" width="8.6640625" style="58"/>
    <col min="14081" max="14081" width="30.5546875" style="58" customWidth="1"/>
    <col min="14082" max="14082" width="36.44140625" style="58" customWidth="1"/>
    <col min="14083" max="14083" width="13.33203125" style="58" customWidth="1"/>
    <col min="14084" max="14086" width="8.6640625" style="58"/>
    <col min="14087" max="14087" width="29.44140625" style="58" customWidth="1"/>
    <col min="14088" max="14088" width="51.33203125" style="58" customWidth="1"/>
    <col min="14089" max="14336" width="8.6640625" style="58"/>
    <col min="14337" max="14337" width="30.5546875" style="58" customWidth="1"/>
    <col min="14338" max="14338" width="36.44140625" style="58" customWidth="1"/>
    <col min="14339" max="14339" width="13.33203125" style="58" customWidth="1"/>
    <col min="14340" max="14342" width="8.6640625" style="58"/>
    <col min="14343" max="14343" width="29.44140625" style="58" customWidth="1"/>
    <col min="14344" max="14344" width="51.33203125" style="58" customWidth="1"/>
    <col min="14345" max="14592" width="8.6640625" style="58"/>
    <col min="14593" max="14593" width="30.5546875" style="58" customWidth="1"/>
    <col min="14594" max="14594" width="36.44140625" style="58" customWidth="1"/>
    <col min="14595" max="14595" width="13.33203125" style="58" customWidth="1"/>
    <col min="14596" max="14598" width="8.6640625" style="58"/>
    <col min="14599" max="14599" width="29.44140625" style="58" customWidth="1"/>
    <col min="14600" max="14600" width="51.33203125" style="58" customWidth="1"/>
    <col min="14601" max="14848" width="8.6640625" style="58"/>
    <col min="14849" max="14849" width="30.5546875" style="58" customWidth="1"/>
    <col min="14850" max="14850" width="36.44140625" style="58" customWidth="1"/>
    <col min="14851" max="14851" width="13.33203125" style="58" customWidth="1"/>
    <col min="14852" max="14854" width="8.6640625" style="58"/>
    <col min="14855" max="14855" width="29.44140625" style="58" customWidth="1"/>
    <col min="14856" max="14856" width="51.33203125" style="58" customWidth="1"/>
    <col min="14857" max="15104" width="8.6640625" style="58"/>
    <col min="15105" max="15105" width="30.5546875" style="58" customWidth="1"/>
    <col min="15106" max="15106" width="36.44140625" style="58" customWidth="1"/>
    <col min="15107" max="15107" width="13.33203125" style="58" customWidth="1"/>
    <col min="15108" max="15110" width="8.6640625" style="58"/>
    <col min="15111" max="15111" width="29.44140625" style="58" customWidth="1"/>
    <col min="15112" max="15112" width="51.33203125" style="58" customWidth="1"/>
    <col min="15113" max="15360" width="8.6640625" style="58"/>
    <col min="15361" max="15361" width="30.5546875" style="58" customWidth="1"/>
    <col min="15362" max="15362" width="36.44140625" style="58" customWidth="1"/>
    <col min="15363" max="15363" width="13.33203125" style="58" customWidth="1"/>
    <col min="15364" max="15366" width="8.6640625" style="58"/>
    <col min="15367" max="15367" width="29.44140625" style="58" customWidth="1"/>
    <col min="15368" max="15368" width="51.33203125" style="58" customWidth="1"/>
    <col min="15369" max="15616" width="8.6640625" style="58"/>
    <col min="15617" max="15617" width="30.5546875" style="58" customWidth="1"/>
    <col min="15618" max="15618" width="36.44140625" style="58" customWidth="1"/>
    <col min="15619" max="15619" width="13.33203125" style="58" customWidth="1"/>
    <col min="15620" max="15622" width="8.6640625" style="58"/>
    <col min="15623" max="15623" width="29.44140625" style="58" customWidth="1"/>
    <col min="15624" max="15624" width="51.33203125" style="58" customWidth="1"/>
    <col min="15625" max="15872" width="8.6640625" style="58"/>
    <col min="15873" max="15873" width="30.5546875" style="58" customWidth="1"/>
    <col min="15874" max="15874" width="36.44140625" style="58" customWidth="1"/>
    <col min="15875" max="15875" width="13.33203125" style="58" customWidth="1"/>
    <col min="15876" max="15878" width="8.6640625" style="58"/>
    <col min="15879" max="15879" width="29.44140625" style="58" customWidth="1"/>
    <col min="15880" max="15880" width="51.33203125" style="58" customWidth="1"/>
    <col min="15881" max="16128" width="8.6640625" style="58"/>
    <col min="16129" max="16129" width="30.5546875" style="58" customWidth="1"/>
    <col min="16130" max="16130" width="36.44140625" style="58" customWidth="1"/>
    <col min="16131" max="16131" width="13.33203125" style="58" customWidth="1"/>
    <col min="16132" max="16134" width="8.6640625" style="58"/>
    <col min="16135" max="16135" width="29.44140625" style="58" customWidth="1"/>
    <col min="16136" max="16136" width="51.33203125" style="58" customWidth="1"/>
    <col min="16137" max="16384" width="8.6640625" style="58"/>
  </cols>
  <sheetData>
    <row r="1" spans="1:7" ht="15.6">
      <c r="A1" s="131" t="s">
        <v>917</v>
      </c>
    </row>
    <row r="2" spans="1:7">
      <c r="A2" s="132" t="s">
        <v>918</v>
      </c>
      <c r="B2" s="132" t="s">
        <v>919</v>
      </c>
      <c r="C2" s="133"/>
    </row>
    <row r="3" spans="1:7">
      <c r="A3" s="132" t="s">
        <v>920</v>
      </c>
      <c r="B3" s="132" t="s">
        <v>921</v>
      </c>
    </row>
    <row r="4" spans="1:7" ht="55.5" customHeight="1">
      <c r="A4" s="132" t="s">
        <v>922</v>
      </c>
      <c r="B4" s="134" t="s">
        <v>923</v>
      </c>
      <c r="C4" s="130"/>
    </row>
    <row r="5" spans="1:7" ht="27.3" customHeight="1">
      <c r="A5" s="132" t="s">
        <v>924</v>
      </c>
      <c r="B5" s="134" t="s">
        <v>925</v>
      </c>
      <c r="C5" s="130"/>
    </row>
    <row r="6" spans="1:7">
      <c r="A6" s="132" t="s">
        <v>926</v>
      </c>
      <c r="B6" s="135"/>
    </row>
    <row r="7" spans="1:7">
      <c r="A7" s="136" t="s">
        <v>927</v>
      </c>
    </row>
    <row r="8" spans="1:7">
      <c r="A8" s="136" t="s">
        <v>928</v>
      </c>
      <c r="B8" s="137" t="s">
        <v>929</v>
      </c>
      <c r="E8" s="138"/>
      <c r="G8" s="138"/>
    </row>
    <row r="9" spans="1:7">
      <c r="B9" s="137" t="s">
        <v>930</v>
      </c>
      <c r="E9" s="138"/>
      <c r="G9" s="138"/>
    </row>
    <row r="10" spans="1:7">
      <c r="B10" s="137" t="s">
        <v>931</v>
      </c>
      <c r="E10" s="138"/>
      <c r="G10" s="138"/>
    </row>
    <row r="11" spans="1:7">
      <c r="B11" s="137" t="s">
        <v>932</v>
      </c>
      <c r="E11" s="138"/>
      <c r="G11" s="138"/>
    </row>
    <row r="12" spans="1:7">
      <c r="B12" s="137" t="s">
        <v>933</v>
      </c>
      <c r="E12" s="138"/>
      <c r="G12" s="138"/>
    </row>
    <row r="13" spans="1:7">
      <c r="B13" s="41"/>
      <c r="E13" s="138"/>
      <c r="G13" s="138"/>
    </row>
    <row r="14" spans="1:7" ht="13.8">
      <c r="A14" s="139" t="s">
        <v>934</v>
      </c>
      <c r="B14" s="41" t="s">
        <v>935</v>
      </c>
      <c r="E14" s="138"/>
      <c r="G14" s="138"/>
    </row>
    <row r="15" spans="1:7" ht="13.8">
      <c r="A15" s="139" t="s">
        <v>936</v>
      </c>
      <c r="B15" s="41" t="s">
        <v>937</v>
      </c>
      <c r="E15" s="138"/>
      <c r="G15" s="138"/>
    </row>
    <row r="16" spans="1:7" ht="13.8">
      <c r="A16" s="139" t="s">
        <v>938</v>
      </c>
      <c r="B16" s="41" t="s">
        <v>939</v>
      </c>
      <c r="E16" s="138"/>
      <c r="G16" s="138"/>
    </row>
    <row r="17" spans="1:7" ht="13.8">
      <c r="A17" s="139" t="s">
        <v>940</v>
      </c>
      <c r="B17" s="41" t="s">
        <v>941</v>
      </c>
      <c r="E17" s="138"/>
      <c r="G17" s="138"/>
    </row>
    <row r="18" spans="1:7" ht="13.8">
      <c r="A18" s="139" t="s">
        <v>942</v>
      </c>
      <c r="B18" s="41" t="s">
        <v>943</v>
      </c>
      <c r="E18" s="138"/>
      <c r="G18" s="138"/>
    </row>
    <row r="19" spans="1:7" ht="13.8" thickBot="1">
      <c r="E19" s="138"/>
      <c r="G19" s="138"/>
    </row>
    <row r="20" spans="1:7" ht="13.8" thickBot="1">
      <c r="A20" s="675" t="s">
        <v>944</v>
      </c>
      <c r="B20" s="676"/>
      <c r="C20" s="435" t="s">
        <v>757</v>
      </c>
      <c r="D20" s="436" t="s">
        <v>16</v>
      </c>
      <c r="E20" s="436" t="s">
        <v>17</v>
      </c>
      <c r="F20" s="436" t="s">
        <v>18</v>
      </c>
      <c r="G20" s="437" t="s">
        <v>19</v>
      </c>
    </row>
    <row r="21" spans="1:7">
      <c r="A21" s="140" t="s">
        <v>945</v>
      </c>
      <c r="B21" s="426" t="s">
        <v>946</v>
      </c>
      <c r="C21" s="432">
        <v>158</v>
      </c>
      <c r="D21" s="433"/>
      <c r="E21" s="433"/>
      <c r="F21" s="433"/>
      <c r="G21" s="434"/>
    </row>
    <row r="22" spans="1:7">
      <c r="A22" s="141"/>
      <c r="B22" s="426" t="s">
        <v>947</v>
      </c>
      <c r="C22" s="427">
        <v>5</v>
      </c>
      <c r="D22" s="425"/>
      <c r="E22" s="425"/>
      <c r="F22" s="425"/>
      <c r="G22" s="428"/>
    </row>
    <row r="23" spans="1:7" ht="13.8" thickBot="1">
      <c r="A23" s="141"/>
      <c r="B23" s="426" t="s">
        <v>948</v>
      </c>
      <c r="C23" s="429">
        <v>1</v>
      </c>
      <c r="D23" s="430"/>
      <c r="E23" s="430"/>
      <c r="F23" s="430"/>
      <c r="G23" s="431"/>
    </row>
    <row r="24" spans="1:7">
      <c r="A24" s="132"/>
      <c r="B24" s="41"/>
    </row>
    <row r="25" spans="1:7">
      <c r="A25" s="140" t="s">
        <v>949</v>
      </c>
      <c r="E25" s="138"/>
      <c r="G25" s="138"/>
    </row>
    <row r="26" spans="1:7" s="144" customFormat="1" ht="36">
      <c r="A26" s="142" t="s">
        <v>950</v>
      </c>
      <c r="B26" s="143" t="s">
        <v>951</v>
      </c>
      <c r="C26" s="143" t="s">
        <v>952</v>
      </c>
      <c r="E26" s="145"/>
      <c r="G26" s="145"/>
    </row>
    <row r="27" spans="1:7" s="144" customFormat="1" ht="34.65" customHeight="1">
      <c r="A27" s="146" t="s">
        <v>953</v>
      </c>
      <c r="B27" s="147" t="s">
        <v>954</v>
      </c>
      <c r="C27" s="147" t="s">
        <v>955</v>
      </c>
    </row>
    <row r="28" spans="1:7" s="144" customFormat="1" ht="29.1" customHeight="1">
      <c r="A28" s="146" t="s">
        <v>956</v>
      </c>
      <c r="B28" s="147" t="s">
        <v>957</v>
      </c>
      <c r="C28" s="147" t="s">
        <v>955</v>
      </c>
    </row>
    <row r="29" spans="1:7" s="144" customFormat="1" ht="36" customHeight="1">
      <c r="A29" s="146" t="s">
        <v>958</v>
      </c>
      <c r="B29" s="147" t="s">
        <v>959</v>
      </c>
      <c r="C29" s="147" t="s">
        <v>955</v>
      </c>
    </row>
    <row r="30" spans="1:7" s="144" customFormat="1" ht="29.1" customHeight="1">
      <c r="A30" s="146" t="s">
        <v>960</v>
      </c>
      <c r="B30" s="147" t="s">
        <v>961</v>
      </c>
      <c r="C30" s="147" t="s">
        <v>955</v>
      </c>
    </row>
    <row r="31" spans="1:7" s="144" customFormat="1" ht="41.25" customHeight="1">
      <c r="A31" s="146" t="s">
        <v>962</v>
      </c>
      <c r="B31" s="147" t="s">
        <v>963</v>
      </c>
      <c r="C31" s="147" t="s">
        <v>955</v>
      </c>
    </row>
    <row r="32" spans="1:7" s="144" customFormat="1" ht="29.1" customHeight="1">
      <c r="A32" s="146" t="s">
        <v>964</v>
      </c>
      <c r="B32" s="147" t="s">
        <v>965</v>
      </c>
      <c r="C32" s="147" t="s">
        <v>955</v>
      </c>
    </row>
    <row r="33" spans="1:6" s="144" customFormat="1" ht="29.1" customHeight="1">
      <c r="A33" s="146" t="s">
        <v>966</v>
      </c>
      <c r="B33" s="147" t="s">
        <v>967</v>
      </c>
      <c r="C33" s="147" t="s">
        <v>955</v>
      </c>
    </row>
    <row r="34" spans="1:6" s="144" customFormat="1" ht="29.1" customHeight="1">
      <c r="A34" s="146" t="s">
        <v>968</v>
      </c>
      <c r="B34" s="147" t="s">
        <v>969</v>
      </c>
      <c r="C34" s="147" t="s">
        <v>955</v>
      </c>
    </row>
    <row r="35" spans="1:6" s="144" customFormat="1" ht="12">
      <c r="B35" s="148" t="s">
        <v>970</v>
      </c>
      <c r="C35" s="149" t="s">
        <v>955</v>
      </c>
      <c r="E35" s="150"/>
    </row>
    <row r="36" spans="1:6">
      <c r="A36" s="41"/>
      <c r="C36" s="41"/>
      <c r="D36" s="41"/>
      <c r="E36" s="41"/>
      <c r="F36" s="41"/>
    </row>
    <row r="37" spans="1:6">
      <c r="A37" s="140" t="s">
        <v>971</v>
      </c>
    </row>
    <row r="38" spans="1:6" ht="13.8">
      <c r="A38" s="151"/>
      <c r="C38" s="151"/>
    </row>
    <row r="39" spans="1:6" ht="13.8">
      <c r="A39" s="151"/>
      <c r="C39" s="151"/>
    </row>
    <row r="40" spans="1:6" ht="14.4" thickBot="1">
      <c r="A40" s="151"/>
      <c r="C40" s="151"/>
    </row>
    <row r="41" spans="1:6" ht="13.8" thickBot="1">
      <c r="A41" s="140" t="s">
        <v>972</v>
      </c>
      <c r="B41" s="426" t="s">
        <v>973</v>
      </c>
      <c r="C41" s="443" t="s">
        <v>757</v>
      </c>
      <c r="D41" s="444" t="s">
        <v>974</v>
      </c>
      <c r="E41" s="445" t="s">
        <v>975</v>
      </c>
    </row>
    <row r="42" spans="1:6" ht="13.8">
      <c r="A42" s="58" t="s">
        <v>976</v>
      </c>
      <c r="B42" s="438">
        <v>158</v>
      </c>
      <c r="C42" s="440">
        <f>ROUND((ROUND((SQRT(B42)),1)*0.4),0)</f>
        <v>5</v>
      </c>
      <c r="D42" s="441">
        <f>ROUND((ROUND((SQRT(B42)),1)*0.2),0)</f>
        <v>3</v>
      </c>
      <c r="E42" s="442">
        <f>ROUND((ROUND((SQRT(B42)),1)*0.2),0)</f>
        <v>3</v>
      </c>
      <c r="F42" s="152"/>
    </row>
    <row r="43" spans="1:6">
      <c r="A43" s="58" t="s">
        <v>977</v>
      </c>
      <c r="B43" s="438">
        <v>0</v>
      </c>
      <c r="C43" s="440">
        <f>ROUND((ROUND((SQRT(B43)),1)*0.5),0)</f>
        <v>0</v>
      </c>
      <c r="D43" s="441">
        <f>ROUND((ROUND((SQRT(B43)),1)*0.3),0)</f>
        <v>0</v>
      </c>
      <c r="E43" s="442">
        <f>ROUND((ROUND((SQRT(B43)),1)*0.3),0)</f>
        <v>0</v>
      </c>
    </row>
    <row r="44" spans="1:6" ht="13.8" thickBot="1">
      <c r="A44" s="58" t="s">
        <v>978</v>
      </c>
      <c r="B44" s="438">
        <v>0</v>
      </c>
      <c r="C44" s="440">
        <f>ROUND((ROUND((SQRT(B44)),1)*0.6),0)</f>
        <v>0</v>
      </c>
      <c r="D44" s="441">
        <f>ROUND((ROUND((SQRT(B44)),1)*0.4),0)</f>
        <v>0</v>
      </c>
      <c r="E44" s="442">
        <f>ROUND((ROUND((SQRT(B44)),1)*0.6),0)</f>
        <v>0</v>
      </c>
    </row>
    <row r="45" spans="1:6" ht="13.8" thickBot="1">
      <c r="A45" s="132" t="s">
        <v>970</v>
      </c>
      <c r="B45" s="439"/>
      <c r="C45" s="446">
        <f>SUM(C42:C44)</f>
        <v>5</v>
      </c>
      <c r="D45" s="447">
        <f>SUM(D42:D44)</f>
        <v>3</v>
      </c>
      <c r="E45" s="448">
        <f>SUM(E42:E44)</f>
        <v>3</v>
      </c>
    </row>
    <row r="47" spans="1:6">
      <c r="A47" s="154" t="s">
        <v>979</v>
      </c>
    </row>
    <row r="48" spans="1:6">
      <c r="A48" s="154" t="s">
        <v>980</v>
      </c>
    </row>
    <row r="49" spans="1:7">
      <c r="A49" s="137" t="s">
        <v>981</v>
      </c>
    </row>
    <row r="50" spans="1:7">
      <c r="A50" s="137" t="s">
        <v>982</v>
      </c>
    </row>
    <row r="51" spans="1:7">
      <c r="A51" s="137" t="s">
        <v>983</v>
      </c>
    </row>
    <row r="52" spans="1:7">
      <c r="A52" s="137" t="s">
        <v>984</v>
      </c>
    </row>
    <row r="53" spans="1:7">
      <c r="A53" s="137" t="s">
        <v>985</v>
      </c>
    </row>
    <row r="54" spans="1:7">
      <c r="A54" s="137" t="s">
        <v>986</v>
      </c>
    </row>
    <row r="55" spans="1:7">
      <c r="A55" s="155" t="s">
        <v>987</v>
      </c>
    </row>
    <row r="56" spans="1:7">
      <c r="A56" s="140" t="s">
        <v>988</v>
      </c>
      <c r="B56" s="153">
        <v>1</v>
      </c>
    </row>
    <row r="57" spans="1:7" ht="26.4">
      <c r="A57" s="156" t="s">
        <v>989</v>
      </c>
      <c r="B57" s="153">
        <v>1</v>
      </c>
      <c r="C57" s="677" t="s">
        <v>990</v>
      </c>
      <c r="D57" s="678"/>
      <c r="E57" s="678"/>
      <c r="F57" s="678"/>
      <c r="G57" s="678"/>
    </row>
    <row r="58" spans="1:7">
      <c r="B58" s="133"/>
    </row>
    <row r="60" spans="1:7">
      <c r="A60" s="140" t="s">
        <v>942</v>
      </c>
      <c r="D60" s="136"/>
    </row>
    <row r="61" spans="1:7">
      <c r="A61" s="140" t="s">
        <v>991</v>
      </c>
      <c r="B61" s="136"/>
    </row>
    <row r="62" spans="1:7" ht="15.75" customHeight="1">
      <c r="A62" s="58" t="s">
        <v>992</v>
      </c>
      <c r="B62" s="41"/>
      <c r="E62" s="157"/>
    </row>
    <row r="63" spans="1:7" ht="15.75" customHeight="1">
      <c r="A63" s="58" t="s">
        <v>993</v>
      </c>
      <c r="B63" s="41"/>
      <c r="C63" s="41"/>
      <c r="D63" s="41"/>
      <c r="E63" s="41"/>
      <c r="F63" s="41"/>
    </row>
    <row r="64" spans="1:7" ht="15.75" customHeight="1">
      <c r="A64" s="58" t="s">
        <v>994</v>
      </c>
    </row>
    <row r="65" spans="1:1" ht="15.75" customHeight="1">
      <c r="A65" s="58" t="s">
        <v>995</v>
      </c>
    </row>
    <row r="66" spans="1:1" ht="15.75" customHeight="1">
      <c r="A66" s="58" t="s">
        <v>996</v>
      </c>
    </row>
    <row r="67" spans="1:1" ht="15.75" customHeight="1">
      <c r="A67" s="58" t="s">
        <v>997</v>
      </c>
    </row>
    <row r="68" spans="1:1" ht="15.75" customHeight="1">
      <c r="A68" s="58" t="s">
        <v>998</v>
      </c>
    </row>
    <row r="69" spans="1:1" ht="15.75" customHeight="1">
      <c r="A69" s="58" t="s">
        <v>999</v>
      </c>
    </row>
    <row r="70" spans="1:1" ht="15.75" customHeight="1">
      <c r="A70" s="58" t="s">
        <v>1000</v>
      </c>
    </row>
    <row r="71" spans="1:1" ht="15.75" customHeight="1">
      <c r="A71" s="58" t="s">
        <v>1001</v>
      </c>
    </row>
    <row r="72" spans="1:1" ht="15.75" customHeight="1">
      <c r="A72" s="58" t="s">
        <v>1002</v>
      </c>
    </row>
    <row r="73" spans="1:1" ht="15.75" customHeight="1">
      <c r="A73" s="58" t="s">
        <v>1003</v>
      </c>
    </row>
    <row r="74" spans="1:1" ht="15.75" customHeight="1">
      <c r="A74" s="58" t="s">
        <v>1004</v>
      </c>
    </row>
    <row r="75" spans="1:1" ht="15.75" customHeight="1">
      <c r="A75" s="58" t="s">
        <v>1005</v>
      </c>
    </row>
    <row r="77" spans="1:1">
      <c r="A77" s="133"/>
    </row>
  </sheetData>
  <mergeCells count="2">
    <mergeCell ref="A20:B20"/>
    <mergeCell ref="C57:G5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DA88-3D87-4963-AF3B-74B543A1D39A}">
  <dimension ref="A1:B43"/>
  <sheetViews>
    <sheetView view="pageBreakPreview" zoomScaleNormal="100" zoomScaleSheetLayoutView="100" workbookViewId="0">
      <selection activeCell="F35" sqref="F35"/>
    </sheetView>
  </sheetViews>
  <sheetFormatPr defaultColWidth="9" defaultRowHeight="13.8"/>
  <cols>
    <col min="1" max="1" width="62.6640625" style="168" customWidth="1"/>
    <col min="2" max="2" width="85.5546875" style="168" customWidth="1"/>
    <col min="3" max="256" width="9" style="160"/>
    <col min="257" max="257" width="40.44140625" style="160" customWidth="1"/>
    <col min="258" max="258" width="46.44140625" style="160" customWidth="1"/>
    <col min="259" max="512" width="9" style="160"/>
    <col min="513" max="513" width="40.44140625" style="160" customWidth="1"/>
    <col min="514" max="514" width="46.44140625" style="160" customWidth="1"/>
    <col min="515" max="768" width="9" style="160"/>
    <col min="769" max="769" width="40.44140625" style="160" customWidth="1"/>
    <col min="770" max="770" width="46.44140625" style="160" customWidth="1"/>
    <col min="771" max="1024" width="9" style="160"/>
    <col min="1025" max="1025" width="40.44140625" style="160" customWidth="1"/>
    <col min="1026" max="1026" width="46.44140625" style="160" customWidth="1"/>
    <col min="1027" max="1280" width="9" style="160"/>
    <col min="1281" max="1281" width="40.44140625" style="160" customWidth="1"/>
    <col min="1282" max="1282" width="46.44140625" style="160" customWidth="1"/>
    <col min="1283" max="1536" width="9" style="160"/>
    <col min="1537" max="1537" width="40.44140625" style="160" customWidth="1"/>
    <col min="1538" max="1538" width="46.44140625" style="160" customWidth="1"/>
    <col min="1539" max="1792" width="9" style="160"/>
    <col min="1793" max="1793" width="40.44140625" style="160" customWidth="1"/>
    <col min="1794" max="1794" width="46.44140625" style="160" customWidth="1"/>
    <col min="1795" max="2048" width="9" style="160"/>
    <col min="2049" max="2049" width="40.44140625" style="160" customWidth="1"/>
    <col min="2050" max="2050" width="46.44140625" style="160" customWidth="1"/>
    <col min="2051" max="2304" width="9" style="160"/>
    <col min="2305" max="2305" width="40.44140625" style="160" customWidth="1"/>
    <col min="2306" max="2306" width="46.44140625" style="160" customWidth="1"/>
    <col min="2307" max="2560" width="9" style="160"/>
    <col min="2561" max="2561" width="40.44140625" style="160" customWidth="1"/>
    <col min="2562" max="2562" width="46.44140625" style="160" customWidth="1"/>
    <col min="2563" max="2816" width="9" style="160"/>
    <col min="2817" max="2817" width="40.44140625" style="160" customWidth="1"/>
    <col min="2818" max="2818" width="46.44140625" style="160" customWidth="1"/>
    <col min="2819" max="3072" width="9" style="160"/>
    <col min="3073" max="3073" width="40.44140625" style="160" customWidth="1"/>
    <col min="3074" max="3074" width="46.44140625" style="160" customWidth="1"/>
    <col min="3075" max="3328" width="9" style="160"/>
    <col min="3329" max="3329" width="40.44140625" style="160" customWidth="1"/>
    <col min="3330" max="3330" width="46.44140625" style="160" customWidth="1"/>
    <col min="3331" max="3584" width="9" style="160"/>
    <col min="3585" max="3585" width="40.44140625" style="160" customWidth="1"/>
    <col min="3586" max="3586" width="46.44140625" style="160" customWidth="1"/>
    <col min="3587" max="3840" width="9" style="160"/>
    <col min="3841" max="3841" width="40.44140625" style="160" customWidth="1"/>
    <col min="3842" max="3842" width="46.44140625" style="160" customWidth="1"/>
    <col min="3843" max="4096" width="9" style="160"/>
    <col min="4097" max="4097" width="40.44140625" style="160" customWidth="1"/>
    <col min="4098" max="4098" width="46.44140625" style="160" customWidth="1"/>
    <col min="4099" max="4352" width="9" style="160"/>
    <col min="4353" max="4353" width="40.44140625" style="160" customWidth="1"/>
    <col min="4354" max="4354" width="46.44140625" style="160" customWidth="1"/>
    <col min="4355" max="4608" width="9" style="160"/>
    <col min="4609" max="4609" width="40.44140625" style="160" customWidth="1"/>
    <col min="4610" max="4610" width="46.44140625" style="160" customWidth="1"/>
    <col min="4611" max="4864" width="9" style="160"/>
    <col min="4865" max="4865" width="40.44140625" style="160" customWidth="1"/>
    <col min="4866" max="4866" width="46.44140625" style="160" customWidth="1"/>
    <col min="4867" max="5120" width="9" style="160"/>
    <col min="5121" max="5121" width="40.44140625" style="160" customWidth="1"/>
    <col min="5122" max="5122" width="46.44140625" style="160" customWidth="1"/>
    <col min="5123" max="5376" width="9" style="160"/>
    <col min="5377" max="5377" width="40.44140625" style="160" customWidth="1"/>
    <col min="5378" max="5378" width="46.44140625" style="160" customWidth="1"/>
    <col min="5379" max="5632" width="9" style="160"/>
    <col min="5633" max="5633" width="40.44140625" style="160" customWidth="1"/>
    <col min="5634" max="5634" width="46.44140625" style="160" customWidth="1"/>
    <col min="5635" max="5888" width="9" style="160"/>
    <col min="5889" max="5889" width="40.44140625" style="160" customWidth="1"/>
    <col min="5890" max="5890" width="46.44140625" style="160" customWidth="1"/>
    <col min="5891" max="6144" width="9" style="160"/>
    <col min="6145" max="6145" width="40.44140625" style="160" customWidth="1"/>
    <col min="6146" max="6146" width="46.44140625" style="160" customWidth="1"/>
    <col min="6147" max="6400" width="9" style="160"/>
    <col min="6401" max="6401" width="40.44140625" style="160" customWidth="1"/>
    <col min="6402" max="6402" width="46.44140625" style="160" customWidth="1"/>
    <col min="6403" max="6656" width="9" style="160"/>
    <col min="6657" max="6657" width="40.44140625" style="160" customWidth="1"/>
    <col min="6658" max="6658" width="46.44140625" style="160" customWidth="1"/>
    <col min="6659" max="6912" width="9" style="160"/>
    <col min="6913" max="6913" width="40.44140625" style="160" customWidth="1"/>
    <col min="6914" max="6914" width="46.44140625" style="160" customWidth="1"/>
    <col min="6915" max="7168" width="9" style="160"/>
    <col min="7169" max="7169" width="40.44140625" style="160" customWidth="1"/>
    <col min="7170" max="7170" width="46.44140625" style="160" customWidth="1"/>
    <col min="7171" max="7424" width="9" style="160"/>
    <col min="7425" max="7425" width="40.44140625" style="160" customWidth="1"/>
    <col min="7426" max="7426" width="46.44140625" style="160" customWidth="1"/>
    <col min="7427" max="7680" width="9" style="160"/>
    <col min="7681" max="7681" width="40.44140625" style="160" customWidth="1"/>
    <col min="7682" max="7682" width="46.44140625" style="160" customWidth="1"/>
    <col min="7683" max="7936" width="9" style="160"/>
    <col min="7937" max="7937" width="40.44140625" style="160" customWidth="1"/>
    <col min="7938" max="7938" width="46.44140625" style="160" customWidth="1"/>
    <col min="7939" max="8192" width="9" style="160"/>
    <col min="8193" max="8193" width="40.44140625" style="160" customWidth="1"/>
    <col min="8194" max="8194" width="46.44140625" style="160" customWidth="1"/>
    <col min="8195" max="8448" width="9" style="160"/>
    <col min="8449" max="8449" width="40.44140625" style="160" customWidth="1"/>
    <col min="8450" max="8450" width="46.44140625" style="160" customWidth="1"/>
    <col min="8451" max="8704" width="9" style="160"/>
    <col min="8705" max="8705" width="40.44140625" style="160" customWidth="1"/>
    <col min="8706" max="8706" width="46.44140625" style="160" customWidth="1"/>
    <col min="8707" max="8960" width="9" style="160"/>
    <col min="8961" max="8961" width="40.44140625" style="160" customWidth="1"/>
    <col min="8962" max="8962" width="46.44140625" style="160" customWidth="1"/>
    <col min="8963" max="9216" width="9" style="160"/>
    <col min="9217" max="9217" width="40.44140625" style="160" customWidth="1"/>
    <col min="9218" max="9218" width="46.44140625" style="160" customWidth="1"/>
    <col min="9219" max="9472" width="9" style="160"/>
    <col min="9473" max="9473" width="40.44140625" style="160" customWidth="1"/>
    <col min="9474" max="9474" width="46.44140625" style="160" customWidth="1"/>
    <col min="9475" max="9728" width="9" style="160"/>
    <col min="9729" max="9729" width="40.44140625" style="160" customWidth="1"/>
    <col min="9730" max="9730" width="46.44140625" style="160" customWidth="1"/>
    <col min="9731" max="9984" width="9" style="160"/>
    <col min="9985" max="9985" width="40.44140625" style="160" customWidth="1"/>
    <col min="9986" max="9986" width="46.44140625" style="160" customWidth="1"/>
    <col min="9987" max="10240" width="9" style="160"/>
    <col min="10241" max="10241" width="40.44140625" style="160" customWidth="1"/>
    <col min="10242" max="10242" width="46.44140625" style="160" customWidth="1"/>
    <col min="10243" max="10496" width="9" style="160"/>
    <col min="10497" max="10497" width="40.44140625" style="160" customWidth="1"/>
    <col min="10498" max="10498" width="46.44140625" style="160" customWidth="1"/>
    <col min="10499" max="10752" width="9" style="160"/>
    <col min="10753" max="10753" width="40.44140625" style="160" customWidth="1"/>
    <col min="10754" max="10754" width="46.44140625" style="160" customWidth="1"/>
    <col min="10755" max="11008" width="9" style="160"/>
    <col min="11009" max="11009" width="40.44140625" style="160" customWidth="1"/>
    <col min="11010" max="11010" width="46.44140625" style="160" customWidth="1"/>
    <col min="11011" max="11264" width="9" style="160"/>
    <col min="11265" max="11265" width="40.44140625" style="160" customWidth="1"/>
    <col min="11266" max="11266" width="46.44140625" style="160" customWidth="1"/>
    <col min="11267" max="11520" width="9" style="160"/>
    <col min="11521" max="11521" width="40.44140625" style="160" customWidth="1"/>
    <col min="11522" max="11522" width="46.44140625" style="160" customWidth="1"/>
    <col min="11523" max="11776" width="9" style="160"/>
    <col min="11777" max="11777" width="40.44140625" style="160" customWidth="1"/>
    <col min="11778" max="11778" width="46.44140625" style="160" customWidth="1"/>
    <col min="11779" max="12032" width="9" style="160"/>
    <col min="12033" max="12033" width="40.44140625" style="160" customWidth="1"/>
    <col min="12034" max="12034" width="46.44140625" style="160" customWidth="1"/>
    <col min="12035" max="12288" width="9" style="160"/>
    <col min="12289" max="12289" width="40.44140625" style="160" customWidth="1"/>
    <col min="12290" max="12290" width="46.44140625" style="160" customWidth="1"/>
    <col min="12291" max="12544" width="9" style="160"/>
    <col min="12545" max="12545" width="40.44140625" style="160" customWidth="1"/>
    <col min="12546" max="12546" width="46.44140625" style="160" customWidth="1"/>
    <col min="12547" max="12800" width="9" style="160"/>
    <col min="12801" max="12801" width="40.44140625" style="160" customWidth="1"/>
    <col min="12802" max="12802" width="46.44140625" style="160" customWidth="1"/>
    <col min="12803" max="13056" width="9" style="160"/>
    <col min="13057" max="13057" width="40.44140625" style="160" customWidth="1"/>
    <col min="13058" max="13058" width="46.44140625" style="160" customWidth="1"/>
    <col min="13059" max="13312" width="9" style="160"/>
    <col min="13313" max="13313" width="40.44140625" style="160" customWidth="1"/>
    <col min="13314" max="13314" width="46.44140625" style="160" customWidth="1"/>
    <col min="13315" max="13568" width="9" style="160"/>
    <col min="13569" max="13569" width="40.44140625" style="160" customWidth="1"/>
    <col min="13570" max="13570" width="46.44140625" style="160" customWidth="1"/>
    <col min="13571" max="13824" width="9" style="160"/>
    <col min="13825" max="13825" width="40.44140625" style="160" customWidth="1"/>
    <col min="13826" max="13826" width="46.44140625" style="160" customWidth="1"/>
    <col min="13827" max="14080" width="9" style="160"/>
    <col min="14081" max="14081" width="40.44140625" style="160" customWidth="1"/>
    <col min="14082" max="14082" width="46.44140625" style="160" customWidth="1"/>
    <col min="14083" max="14336" width="9" style="160"/>
    <col min="14337" max="14337" width="40.44140625" style="160" customWidth="1"/>
    <col min="14338" max="14338" width="46.44140625" style="160" customWidth="1"/>
    <col min="14339" max="14592" width="9" style="160"/>
    <col min="14593" max="14593" width="40.44140625" style="160" customWidth="1"/>
    <col min="14594" max="14594" width="46.44140625" style="160" customWidth="1"/>
    <col min="14595" max="14848" width="9" style="160"/>
    <col min="14849" max="14849" width="40.44140625" style="160" customWidth="1"/>
    <col min="14850" max="14850" width="46.44140625" style="160" customWidth="1"/>
    <col min="14851" max="15104" width="9" style="160"/>
    <col min="15105" max="15105" width="40.44140625" style="160" customWidth="1"/>
    <col min="15106" max="15106" width="46.44140625" style="160" customWidth="1"/>
    <col min="15107" max="15360" width="9" style="160"/>
    <col min="15361" max="15361" width="40.44140625" style="160" customWidth="1"/>
    <col min="15362" max="15362" width="46.44140625" style="160" customWidth="1"/>
    <col min="15363" max="15616" width="9" style="160"/>
    <col min="15617" max="15617" width="40.44140625" style="160" customWidth="1"/>
    <col min="15618" max="15618" width="46.44140625" style="160" customWidth="1"/>
    <col min="15619" max="15872" width="9" style="160"/>
    <col min="15873" max="15873" width="40.44140625" style="160" customWidth="1"/>
    <col min="15874" max="15874" width="46.44140625" style="160" customWidth="1"/>
    <col min="15875" max="16128" width="9" style="160"/>
    <col min="16129" max="16129" width="40.44140625" style="160" customWidth="1"/>
    <col min="16130" max="16130" width="46.44140625" style="160" customWidth="1"/>
    <col min="16131" max="16384" width="9" style="160"/>
  </cols>
  <sheetData>
    <row r="1" spans="1:2" ht="163.5" customHeight="1">
      <c r="A1" s="594"/>
      <c r="B1" s="595" t="s">
        <v>1129</v>
      </c>
    </row>
    <row r="2" spans="1:2" ht="14.4">
      <c r="A2" s="596" t="s">
        <v>1130</v>
      </c>
      <c r="B2" s="597"/>
    </row>
    <row r="3" spans="1:2" ht="14.4">
      <c r="A3" s="598" t="s">
        <v>1131</v>
      </c>
      <c r="B3" s="599" t="s">
        <v>2445</v>
      </c>
    </row>
    <row r="4" spans="1:2" ht="14.4">
      <c r="A4" s="598" t="s">
        <v>1132</v>
      </c>
      <c r="B4" s="599" t="s">
        <v>2446</v>
      </c>
    </row>
    <row r="5" spans="1:2" ht="14.4">
      <c r="A5" s="598" t="s">
        <v>57</v>
      </c>
      <c r="B5" s="599" t="s">
        <v>219</v>
      </c>
    </row>
    <row r="6" spans="1:2" ht="14.4">
      <c r="A6" s="598" t="s">
        <v>1133</v>
      </c>
      <c r="B6" s="599">
        <v>158</v>
      </c>
    </row>
    <row r="7" spans="1:2" ht="14.4">
      <c r="A7" s="598" t="s">
        <v>1134</v>
      </c>
      <c r="B7" s="599">
        <f>'A7 Members &amp; FMUs'!O174</f>
        <v>63425</v>
      </c>
    </row>
    <row r="8" spans="1:2" ht="14.4">
      <c r="A8" s="600" t="s">
        <v>1135</v>
      </c>
      <c r="B8" s="601" t="s">
        <v>1136</v>
      </c>
    </row>
    <row r="9" spans="1:2" ht="14.4">
      <c r="A9" s="598"/>
      <c r="B9" s="602"/>
    </row>
    <row r="10" spans="1:2" ht="14.4">
      <c r="A10" s="603" t="s">
        <v>1137</v>
      </c>
      <c r="B10" s="604"/>
    </row>
    <row r="11" spans="1:2" ht="14.4">
      <c r="A11" s="605" t="s">
        <v>1138</v>
      </c>
      <c r="B11" s="606" t="s">
        <v>975</v>
      </c>
    </row>
    <row r="12" spans="1:2" ht="14.4">
      <c r="A12" s="605" t="s">
        <v>1139</v>
      </c>
      <c r="B12" s="606" t="s">
        <v>2823</v>
      </c>
    </row>
    <row r="13" spans="1:2" ht="14.4">
      <c r="A13" s="605" t="s">
        <v>1140</v>
      </c>
      <c r="B13" s="606" t="s">
        <v>3117</v>
      </c>
    </row>
    <row r="14" spans="1:2" ht="14.4">
      <c r="A14" s="607" t="s">
        <v>1141</v>
      </c>
      <c r="B14" s="608"/>
    </row>
    <row r="15" spans="1:2" ht="14.4">
      <c r="A15" s="598"/>
      <c r="B15" s="602"/>
    </row>
    <row r="16" spans="1:2" s="172" customFormat="1" ht="14.4">
      <c r="A16" s="603" t="s">
        <v>1142</v>
      </c>
      <c r="B16" s="604"/>
    </row>
    <row r="17" spans="1:2" s="172" customFormat="1" ht="14.4">
      <c r="A17" s="605" t="s">
        <v>1143</v>
      </c>
      <c r="B17" s="606">
        <v>0</v>
      </c>
    </row>
    <row r="18" spans="1:2" s="172" customFormat="1" ht="14.4">
      <c r="A18" s="605" t="s">
        <v>1144</v>
      </c>
      <c r="B18" s="606">
        <v>0</v>
      </c>
    </row>
    <row r="19" spans="1:2" s="172" customFormat="1" ht="14.4">
      <c r="A19" s="605" t="s">
        <v>1145</v>
      </c>
      <c r="B19" s="609">
        <v>0</v>
      </c>
    </row>
    <row r="20" spans="1:2" s="172" customFormat="1" ht="14.4">
      <c r="A20" s="605" t="s">
        <v>1146</v>
      </c>
      <c r="B20" s="609">
        <v>2</v>
      </c>
    </row>
    <row r="21" spans="1:2" s="172" customFormat="1" ht="14.4">
      <c r="A21" s="605" t="s">
        <v>1147</v>
      </c>
      <c r="B21" s="610" t="s">
        <v>793</v>
      </c>
    </row>
    <row r="22" spans="1:2" s="172" customFormat="1" ht="14.4">
      <c r="A22" s="611" t="s">
        <v>1148</v>
      </c>
      <c r="B22" s="612" t="s">
        <v>1149</v>
      </c>
    </row>
    <row r="23" spans="1:2" s="172" customFormat="1" ht="14.4">
      <c r="A23" s="598"/>
      <c r="B23" s="602"/>
    </row>
    <row r="24" spans="1:2" s="172" customFormat="1" ht="14.4">
      <c r="A24" s="596" t="s">
        <v>1150</v>
      </c>
      <c r="B24" s="613"/>
    </row>
    <row r="25" spans="1:2" s="172" customFormat="1" ht="28.8">
      <c r="A25" s="681" t="s">
        <v>1151</v>
      </c>
      <c r="B25" s="614" t="s">
        <v>1152</v>
      </c>
    </row>
    <row r="26" spans="1:2" s="172" customFormat="1" ht="14.4">
      <c r="A26" s="682"/>
      <c r="B26" s="615"/>
    </row>
    <row r="27" spans="1:2" s="172" customFormat="1" ht="14.4">
      <c r="A27" s="598"/>
      <c r="B27" s="616"/>
    </row>
    <row r="28" spans="1:2" s="172" customFormat="1" ht="14.4">
      <c r="A28" s="600" t="s">
        <v>1153</v>
      </c>
      <c r="B28" s="617">
        <v>45924</v>
      </c>
    </row>
    <row r="29" spans="1:2" s="172" customFormat="1" ht="14.4">
      <c r="A29" s="598"/>
      <c r="B29" s="615"/>
    </row>
    <row r="30" spans="1:2" s="172" customFormat="1" ht="14.4">
      <c r="A30" s="596" t="s">
        <v>1154</v>
      </c>
      <c r="B30" s="613"/>
    </row>
    <row r="31" spans="1:2" s="168" customFormat="1" ht="14.4">
      <c r="A31" s="682" t="s">
        <v>1155</v>
      </c>
      <c r="B31" s="614" t="s">
        <v>1156</v>
      </c>
    </row>
    <row r="32" spans="1:2" s="168" customFormat="1" ht="14.4" hidden="1">
      <c r="A32" s="682"/>
      <c r="B32" s="615" t="s">
        <v>1157</v>
      </c>
    </row>
    <row r="33" spans="1:2" s="168" customFormat="1" ht="14.4" hidden="1">
      <c r="A33" s="682"/>
      <c r="B33" s="618" t="s">
        <v>1158</v>
      </c>
    </row>
    <row r="34" spans="1:2" s="168" customFormat="1" ht="45.75" customHeight="1">
      <c r="A34" s="598" t="s">
        <v>1131</v>
      </c>
      <c r="B34" s="619" t="str">
        <f>B13</f>
        <v>Marie-Christine Fléchard</v>
      </c>
    </row>
    <row r="35" spans="1:2" s="168" customFormat="1" ht="58.5" customHeight="1">
      <c r="A35" s="620" t="s">
        <v>1159</v>
      </c>
      <c r="B35" s="621" t="s">
        <v>3117</v>
      </c>
    </row>
    <row r="36" spans="1:2" ht="14.4">
      <c r="A36" s="600" t="s">
        <v>1153</v>
      </c>
      <c r="B36" s="622">
        <v>45961</v>
      </c>
    </row>
    <row r="37" spans="1:2" s="256" customFormat="1" ht="10.5" customHeight="1">
      <c r="A37" s="598"/>
      <c r="B37" s="602"/>
    </row>
    <row r="38" spans="1:2" s="256" customFormat="1" ht="10.5" customHeight="1">
      <c r="A38" s="683" t="s">
        <v>1160</v>
      </c>
      <c r="B38" s="684"/>
    </row>
    <row r="39" spans="1:2" s="256" customFormat="1" ht="10.199999999999999">
      <c r="A39" s="685" t="s">
        <v>23</v>
      </c>
      <c r="B39" s="686"/>
    </row>
    <row r="40" spans="1:2" s="256" customFormat="1" ht="10.199999999999999">
      <c r="A40" s="685" t="s">
        <v>1161</v>
      </c>
      <c r="B40" s="686"/>
    </row>
    <row r="41" spans="1:2" s="256" customFormat="1" ht="10.199999999999999">
      <c r="A41" s="623"/>
      <c r="B41" s="624"/>
    </row>
    <row r="42" spans="1:2" s="256" customFormat="1" ht="10.199999999999999">
      <c r="A42" s="685" t="s">
        <v>25</v>
      </c>
      <c r="B42" s="686"/>
    </row>
    <row r="43" spans="1:2" ht="14.4" thickBot="1">
      <c r="A43" s="679" t="s">
        <v>26</v>
      </c>
      <c r="B43" s="680"/>
    </row>
  </sheetData>
  <mergeCells count="7">
    <mergeCell ref="A43:B43"/>
    <mergeCell ref="A25:A26"/>
    <mergeCell ref="A31:A33"/>
    <mergeCell ref="A38:B38"/>
    <mergeCell ref="A39:B39"/>
    <mergeCell ref="A40:B40"/>
    <mergeCell ref="A42:B42"/>
  </mergeCells>
  <pageMargins left="0.75" right="0.75" top="1" bottom="1" header="0.5" footer="0.5"/>
  <pageSetup paperSize="9" scale="59" orientation="portrait" horizontalDpi="4294967294"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85352-12BB-4E3E-BF3B-EB7518CD7693}">
  <sheetPr>
    <pageSetUpPr fitToPage="1"/>
  </sheetPr>
  <dimension ref="A1:BN104"/>
  <sheetViews>
    <sheetView tabSelected="1" view="pageBreakPreview" topLeftCell="A18" zoomScaleNormal="100" zoomScaleSheetLayoutView="100" workbookViewId="0">
      <selection activeCell="H21" sqref="H21"/>
    </sheetView>
  </sheetViews>
  <sheetFormatPr defaultColWidth="8" defaultRowHeight="13.8"/>
  <cols>
    <col min="1" max="2" width="26.44140625" style="542" customWidth="1"/>
    <col min="3" max="4" width="26.44140625" style="541" customWidth="1"/>
    <col min="5" max="12" width="8" style="541" customWidth="1"/>
    <col min="13" max="256" width="8" style="542"/>
    <col min="257" max="257" width="23.44140625" style="542" customWidth="1"/>
    <col min="258" max="258" width="21.6640625" style="542" customWidth="1"/>
    <col min="259" max="259" width="15.44140625" style="542" customWidth="1"/>
    <col min="260" max="260" width="24.44140625" style="542" customWidth="1"/>
    <col min="261" max="512" width="8" style="542"/>
    <col min="513" max="513" width="23.44140625" style="542" customWidth="1"/>
    <col min="514" max="514" width="21.6640625" style="542" customWidth="1"/>
    <col min="515" max="515" width="15.44140625" style="542" customWidth="1"/>
    <col min="516" max="516" width="24.44140625" style="542" customWidth="1"/>
    <col min="517" max="768" width="8" style="542"/>
    <col min="769" max="769" width="23.44140625" style="542" customWidth="1"/>
    <col min="770" max="770" width="21.6640625" style="542" customWidth="1"/>
    <col min="771" max="771" width="15.44140625" style="542" customWidth="1"/>
    <col min="772" max="772" width="24.44140625" style="542" customWidth="1"/>
    <col min="773" max="1024" width="8" style="542"/>
    <col min="1025" max="1025" width="23.44140625" style="542" customWidth="1"/>
    <col min="1026" max="1026" width="21.6640625" style="542" customWidth="1"/>
    <col min="1027" max="1027" width="15.44140625" style="542" customWidth="1"/>
    <col min="1028" max="1028" width="24.44140625" style="542" customWidth="1"/>
    <col min="1029" max="1280" width="8" style="542"/>
    <col min="1281" max="1281" width="23.44140625" style="542" customWidth="1"/>
    <col min="1282" max="1282" width="21.6640625" style="542" customWidth="1"/>
    <col min="1283" max="1283" width="15.44140625" style="542" customWidth="1"/>
    <col min="1284" max="1284" width="24.44140625" style="542" customWidth="1"/>
    <col min="1285" max="1536" width="8" style="542"/>
    <col min="1537" max="1537" width="23.44140625" style="542" customWidth="1"/>
    <col min="1538" max="1538" width="21.6640625" style="542" customWidth="1"/>
    <col min="1539" max="1539" width="15.44140625" style="542" customWidth="1"/>
    <col min="1540" max="1540" width="24.44140625" style="542" customWidth="1"/>
    <col min="1541" max="1792" width="8" style="542"/>
    <col min="1793" max="1793" width="23.44140625" style="542" customWidth="1"/>
    <col min="1794" max="1794" width="21.6640625" style="542" customWidth="1"/>
    <col min="1795" max="1795" width="15.44140625" style="542" customWidth="1"/>
    <col min="1796" max="1796" width="24.44140625" style="542" customWidth="1"/>
    <col min="1797" max="2048" width="8" style="542"/>
    <col min="2049" max="2049" width="23.44140625" style="542" customWidth="1"/>
    <col min="2050" max="2050" width="21.6640625" style="542" customWidth="1"/>
    <col min="2051" max="2051" width="15.44140625" style="542" customWidth="1"/>
    <col min="2052" max="2052" width="24.44140625" style="542" customWidth="1"/>
    <col min="2053" max="2304" width="8" style="542"/>
    <col min="2305" max="2305" width="23.44140625" style="542" customWidth="1"/>
    <col min="2306" max="2306" width="21.6640625" style="542" customWidth="1"/>
    <col min="2307" max="2307" width="15.44140625" style="542" customWidth="1"/>
    <col min="2308" max="2308" width="24.44140625" style="542" customWidth="1"/>
    <col min="2309" max="2560" width="8" style="542"/>
    <col min="2561" max="2561" width="23.44140625" style="542" customWidth="1"/>
    <col min="2562" max="2562" width="21.6640625" style="542" customWidth="1"/>
    <col min="2563" max="2563" width="15.44140625" style="542" customWidth="1"/>
    <col min="2564" max="2564" width="24.44140625" style="542" customWidth="1"/>
    <col min="2565" max="2816" width="8" style="542"/>
    <col min="2817" max="2817" width="23.44140625" style="542" customWidth="1"/>
    <col min="2818" max="2818" width="21.6640625" style="542" customWidth="1"/>
    <col min="2819" max="2819" width="15.44140625" style="542" customWidth="1"/>
    <col min="2820" max="2820" width="24.44140625" style="542" customWidth="1"/>
    <col min="2821" max="3072" width="8" style="542"/>
    <col min="3073" max="3073" width="23.44140625" style="542" customWidth="1"/>
    <col min="3074" max="3074" width="21.6640625" style="542" customWidth="1"/>
    <col min="3075" max="3075" width="15.44140625" style="542" customWidth="1"/>
    <col min="3076" max="3076" width="24.44140625" style="542" customWidth="1"/>
    <col min="3077" max="3328" width="8" style="542"/>
    <col min="3329" max="3329" width="23.44140625" style="542" customWidth="1"/>
    <col min="3330" max="3330" width="21.6640625" style="542" customWidth="1"/>
    <col min="3331" max="3331" width="15.44140625" style="542" customWidth="1"/>
    <col min="3332" max="3332" width="24.44140625" style="542" customWidth="1"/>
    <col min="3333" max="3584" width="8" style="542"/>
    <col min="3585" max="3585" width="23.44140625" style="542" customWidth="1"/>
    <col min="3586" max="3586" width="21.6640625" style="542" customWidth="1"/>
    <col min="3587" max="3587" width="15.44140625" style="542" customWidth="1"/>
    <col min="3588" max="3588" width="24.44140625" style="542" customWidth="1"/>
    <col min="3589" max="3840" width="8" style="542"/>
    <col min="3841" max="3841" width="23.44140625" style="542" customWidth="1"/>
    <col min="3842" max="3842" width="21.6640625" style="542" customWidth="1"/>
    <col min="3843" max="3843" width="15.44140625" style="542" customWidth="1"/>
    <col min="3844" max="3844" width="24.44140625" style="542" customWidth="1"/>
    <col min="3845" max="4096" width="8" style="542"/>
    <col min="4097" max="4097" width="23.44140625" style="542" customWidth="1"/>
    <col min="4098" max="4098" width="21.6640625" style="542" customWidth="1"/>
    <col min="4099" max="4099" width="15.44140625" style="542" customWidth="1"/>
    <col min="4100" max="4100" width="24.44140625" style="542" customWidth="1"/>
    <col min="4101" max="4352" width="8" style="542"/>
    <col min="4353" max="4353" width="23.44140625" style="542" customWidth="1"/>
    <col min="4354" max="4354" width="21.6640625" style="542" customWidth="1"/>
    <col min="4355" max="4355" width="15.44140625" style="542" customWidth="1"/>
    <col min="4356" max="4356" width="24.44140625" style="542" customWidth="1"/>
    <col min="4357" max="4608" width="8" style="542"/>
    <col min="4609" max="4609" width="23.44140625" style="542" customWidth="1"/>
    <col min="4610" max="4610" width="21.6640625" style="542" customWidth="1"/>
    <col min="4611" max="4611" width="15.44140625" style="542" customWidth="1"/>
    <col min="4612" max="4612" width="24.44140625" style="542" customWidth="1"/>
    <col min="4613" max="4864" width="8" style="542"/>
    <col min="4865" max="4865" width="23.44140625" style="542" customWidth="1"/>
    <col min="4866" max="4866" width="21.6640625" style="542" customWidth="1"/>
    <col min="4867" max="4867" width="15.44140625" style="542" customWidth="1"/>
    <col min="4868" max="4868" width="24.44140625" style="542" customWidth="1"/>
    <col min="4869" max="5120" width="8" style="542"/>
    <col min="5121" max="5121" width="23.44140625" style="542" customWidth="1"/>
    <col min="5122" max="5122" width="21.6640625" style="542" customWidth="1"/>
    <col min="5123" max="5123" width="15.44140625" style="542" customWidth="1"/>
    <col min="5124" max="5124" width="24.44140625" style="542" customWidth="1"/>
    <col min="5125" max="5376" width="8" style="542"/>
    <col min="5377" max="5377" width="23.44140625" style="542" customWidth="1"/>
    <col min="5378" max="5378" width="21.6640625" style="542" customWidth="1"/>
    <col min="5379" max="5379" width="15.44140625" style="542" customWidth="1"/>
    <col min="5380" max="5380" width="24.44140625" style="542" customWidth="1"/>
    <col min="5381" max="5632" width="8" style="542"/>
    <col min="5633" max="5633" width="23.44140625" style="542" customWidth="1"/>
    <col min="5634" max="5634" width="21.6640625" style="542" customWidth="1"/>
    <col min="5635" max="5635" width="15.44140625" style="542" customWidth="1"/>
    <col min="5636" max="5636" width="24.44140625" style="542" customWidth="1"/>
    <col min="5637" max="5888" width="8" style="542"/>
    <col min="5889" max="5889" width="23.44140625" style="542" customWidth="1"/>
    <col min="5890" max="5890" width="21.6640625" style="542" customWidth="1"/>
    <col min="5891" max="5891" width="15.44140625" style="542" customWidth="1"/>
    <col min="5892" max="5892" width="24.44140625" style="542" customWidth="1"/>
    <col min="5893" max="6144" width="8" style="542"/>
    <col min="6145" max="6145" width="23.44140625" style="542" customWidth="1"/>
    <col min="6146" max="6146" width="21.6640625" style="542" customWidth="1"/>
    <col min="6147" max="6147" width="15.44140625" style="542" customWidth="1"/>
    <col min="6148" max="6148" width="24.44140625" style="542" customWidth="1"/>
    <col min="6149" max="6400" width="8" style="542"/>
    <col min="6401" max="6401" width="23.44140625" style="542" customWidth="1"/>
    <col min="6402" max="6402" width="21.6640625" style="542" customWidth="1"/>
    <col min="6403" max="6403" width="15.44140625" style="542" customWidth="1"/>
    <col min="6404" max="6404" width="24.44140625" style="542" customWidth="1"/>
    <col min="6405" max="6656" width="8" style="542"/>
    <col min="6657" max="6657" width="23.44140625" style="542" customWidth="1"/>
    <col min="6658" max="6658" width="21.6640625" style="542" customWidth="1"/>
    <col min="6659" max="6659" width="15.44140625" style="542" customWidth="1"/>
    <col min="6660" max="6660" width="24.44140625" style="542" customWidth="1"/>
    <col min="6661" max="6912" width="8" style="542"/>
    <col min="6913" max="6913" width="23.44140625" style="542" customWidth="1"/>
    <col min="6914" max="6914" width="21.6640625" style="542" customWidth="1"/>
    <col min="6915" max="6915" width="15.44140625" style="542" customWidth="1"/>
    <col min="6916" max="6916" width="24.44140625" style="542" customWidth="1"/>
    <col min="6917" max="7168" width="8" style="542"/>
    <col min="7169" max="7169" width="23.44140625" style="542" customWidth="1"/>
    <col min="7170" max="7170" width="21.6640625" style="542" customWidth="1"/>
    <col min="7171" max="7171" width="15.44140625" style="542" customWidth="1"/>
    <col min="7172" max="7172" width="24.44140625" style="542" customWidth="1"/>
    <col min="7173" max="7424" width="8" style="542"/>
    <col min="7425" max="7425" width="23.44140625" style="542" customWidth="1"/>
    <col min="7426" max="7426" width="21.6640625" style="542" customWidth="1"/>
    <col min="7427" max="7427" width="15.44140625" style="542" customWidth="1"/>
    <col min="7428" max="7428" width="24.44140625" style="542" customWidth="1"/>
    <col min="7429" max="7680" width="8" style="542"/>
    <col min="7681" max="7681" width="23.44140625" style="542" customWidth="1"/>
    <col min="7682" max="7682" width="21.6640625" style="542" customWidth="1"/>
    <col min="7683" max="7683" width="15.44140625" style="542" customWidth="1"/>
    <col min="7684" max="7684" width="24.44140625" style="542" customWidth="1"/>
    <col min="7685" max="7936" width="8" style="542"/>
    <col min="7937" max="7937" width="23.44140625" style="542" customWidth="1"/>
    <col min="7938" max="7938" width="21.6640625" style="542" customWidth="1"/>
    <col min="7939" max="7939" width="15.44140625" style="542" customWidth="1"/>
    <col min="7940" max="7940" width="24.44140625" style="542" customWidth="1"/>
    <col min="7941" max="8192" width="8" style="542"/>
    <col min="8193" max="8193" width="23.44140625" style="542" customWidth="1"/>
    <col min="8194" max="8194" width="21.6640625" style="542" customWidth="1"/>
    <col min="8195" max="8195" width="15.44140625" style="542" customWidth="1"/>
    <col min="8196" max="8196" width="24.44140625" style="542" customWidth="1"/>
    <col min="8197" max="8448" width="8" style="542"/>
    <col min="8449" max="8449" width="23.44140625" style="542" customWidth="1"/>
    <col min="8450" max="8450" width="21.6640625" style="542" customWidth="1"/>
    <col min="8451" max="8451" width="15.44140625" style="542" customWidth="1"/>
    <col min="8452" max="8452" width="24.44140625" style="542" customWidth="1"/>
    <col min="8453" max="8704" width="8" style="542"/>
    <col min="8705" max="8705" width="23.44140625" style="542" customWidth="1"/>
    <col min="8706" max="8706" width="21.6640625" style="542" customWidth="1"/>
    <col min="8707" max="8707" width="15.44140625" style="542" customWidth="1"/>
    <col min="8708" max="8708" width="24.44140625" style="542" customWidth="1"/>
    <col min="8709" max="8960" width="8" style="542"/>
    <col min="8961" max="8961" width="23.44140625" style="542" customWidth="1"/>
    <col min="8962" max="8962" width="21.6640625" style="542" customWidth="1"/>
    <col min="8963" max="8963" width="15.44140625" style="542" customWidth="1"/>
    <col min="8964" max="8964" width="24.44140625" style="542" customWidth="1"/>
    <col min="8965" max="9216" width="8" style="542"/>
    <col min="9217" max="9217" width="23.44140625" style="542" customWidth="1"/>
    <col min="9218" max="9218" width="21.6640625" style="542" customWidth="1"/>
    <col min="9219" max="9219" width="15.44140625" style="542" customWidth="1"/>
    <col min="9220" max="9220" width="24.44140625" style="542" customWidth="1"/>
    <col min="9221" max="9472" width="8" style="542"/>
    <col min="9473" max="9473" width="23.44140625" style="542" customWidth="1"/>
    <col min="9474" max="9474" width="21.6640625" style="542" customWidth="1"/>
    <col min="9475" max="9475" width="15.44140625" style="542" customWidth="1"/>
    <col min="9476" max="9476" width="24.44140625" style="542" customWidth="1"/>
    <col min="9477" max="9728" width="8" style="542"/>
    <col min="9729" max="9729" width="23.44140625" style="542" customWidth="1"/>
    <col min="9730" max="9730" width="21.6640625" style="542" customWidth="1"/>
    <col min="9731" max="9731" width="15.44140625" style="542" customWidth="1"/>
    <col min="9732" max="9732" width="24.44140625" style="542" customWidth="1"/>
    <col min="9733" max="9984" width="8" style="542"/>
    <col min="9985" max="9985" width="23.44140625" style="542" customWidth="1"/>
    <col min="9986" max="9986" width="21.6640625" style="542" customWidth="1"/>
    <col min="9987" max="9987" width="15.44140625" style="542" customWidth="1"/>
    <col min="9988" max="9988" width="24.44140625" style="542" customWidth="1"/>
    <col min="9989" max="10240" width="8" style="542"/>
    <col min="10241" max="10241" width="23.44140625" style="542" customWidth="1"/>
    <col min="10242" max="10242" width="21.6640625" style="542" customWidth="1"/>
    <col min="10243" max="10243" width="15.44140625" style="542" customWidth="1"/>
    <col min="10244" max="10244" width="24.44140625" style="542" customWidth="1"/>
    <col min="10245" max="10496" width="8" style="542"/>
    <col min="10497" max="10497" width="23.44140625" style="542" customWidth="1"/>
    <col min="10498" max="10498" width="21.6640625" style="542" customWidth="1"/>
    <col min="10499" max="10499" width="15.44140625" style="542" customWidth="1"/>
    <col min="10500" max="10500" width="24.44140625" style="542" customWidth="1"/>
    <col min="10501" max="10752" width="8" style="542"/>
    <col min="10753" max="10753" width="23.44140625" style="542" customWidth="1"/>
    <col min="10754" max="10754" width="21.6640625" style="542" customWidth="1"/>
    <col min="10755" max="10755" width="15.44140625" style="542" customWidth="1"/>
    <col min="10756" max="10756" width="24.44140625" style="542" customWidth="1"/>
    <col min="10757" max="11008" width="8" style="542"/>
    <col min="11009" max="11009" width="23.44140625" style="542" customWidth="1"/>
    <col min="11010" max="11010" width="21.6640625" style="542" customWidth="1"/>
    <col min="11011" max="11011" width="15.44140625" style="542" customWidth="1"/>
    <col min="11012" max="11012" width="24.44140625" style="542" customWidth="1"/>
    <col min="11013" max="11264" width="8" style="542"/>
    <col min="11265" max="11265" width="23.44140625" style="542" customWidth="1"/>
    <col min="11266" max="11266" width="21.6640625" style="542" customWidth="1"/>
    <col min="11267" max="11267" width="15.44140625" style="542" customWidth="1"/>
    <col min="11268" max="11268" width="24.44140625" style="542" customWidth="1"/>
    <col min="11269" max="11520" width="8" style="542"/>
    <col min="11521" max="11521" width="23.44140625" style="542" customWidth="1"/>
    <col min="11522" max="11522" width="21.6640625" style="542" customWidth="1"/>
    <col min="11523" max="11523" width="15.44140625" style="542" customWidth="1"/>
    <col min="11524" max="11524" width="24.44140625" style="542" customWidth="1"/>
    <col min="11525" max="11776" width="8" style="542"/>
    <col min="11777" max="11777" width="23.44140625" style="542" customWidth="1"/>
    <col min="11778" max="11778" width="21.6640625" style="542" customWidth="1"/>
    <col min="11779" max="11779" width="15.44140625" style="542" customWidth="1"/>
    <col min="11780" max="11780" width="24.44140625" style="542" customWidth="1"/>
    <col min="11781" max="12032" width="8" style="542"/>
    <col min="12033" max="12033" width="23.44140625" style="542" customWidth="1"/>
    <col min="12034" max="12034" width="21.6640625" style="542" customWidth="1"/>
    <col min="12035" max="12035" width="15.44140625" style="542" customWidth="1"/>
    <col min="12036" max="12036" width="24.44140625" style="542" customWidth="1"/>
    <col min="12037" max="12288" width="8" style="542"/>
    <col min="12289" max="12289" width="23.44140625" style="542" customWidth="1"/>
    <col min="12290" max="12290" width="21.6640625" style="542" customWidth="1"/>
    <col min="12291" max="12291" width="15.44140625" style="542" customWidth="1"/>
    <col min="12292" max="12292" width="24.44140625" style="542" customWidth="1"/>
    <col min="12293" max="12544" width="8" style="542"/>
    <col min="12545" max="12545" width="23.44140625" style="542" customWidth="1"/>
    <col min="12546" max="12546" width="21.6640625" style="542" customWidth="1"/>
    <col min="12547" max="12547" width="15.44140625" style="542" customWidth="1"/>
    <col min="12548" max="12548" width="24.44140625" style="542" customWidth="1"/>
    <col min="12549" max="12800" width="8" style="542"/>
    <col min="12801" max="12801" width="23.44140625" style="542" customWidth="1"/>
    <col min="12802" max="12802" width="21.6640625" style="542" customWidth="1"/>
    <col min="12803" max="12803" width="15.44140625" style="542" customWidth="1"/>
    <col min="12804" max="12804" width="24.44140625" style="542" customWidth="1"/>
    <col min="12805" max="13056" width="8" style="542"/>
    <col min="13057" max="13057" width="23.44140625" style="542" customWidth="1"/>
    <col min="13058" max="13058" width="21.6640625" style="542" customWidth="1"/>
    <col min="13059" max="13059" width="15.44140625" style="542" customWidth="1"/>
    <col min="13060" max="13060" width="24.44140625" style="542" customWidth="1"/>
    <col min="13061" max="13312" width="8" style="542"/>
    <col min="13313" max="13313" width="23.44140625" style="542" customWidth="1"/>
    <col min="13314" max="13314" width="21.6640625" style="542" customWidth="1"/>
    <col min="13315" max="13315" width="15.44140625" style="542" customWidth="1"/>
    <col min="13316" max="13316" width="24.44140625" style="542" customWidth="1"/>
    <col min="13317" max="13568" width="8" style="542"/>
    <col min="13569" max="13569" width="23.44140625" style="542" customWidth="1"/>
    <col min="13570" max="13570" width="21.6640625" style="542" customWidth="1"/>
    <col min="13571" max="13571" width="15.44140625" style="542" customWidth="1"/>
    <col min="13572" max="13572" width="24.44140625" style="542" customWidth="1"/>
    <col min="13573" max="13824" width="8" style="542"/>
    <col min="13825" max="13825" width="23.44140625" style="542" customWidth="1"/>
    <col min="13826" max="13826" width="21.6640625" style="542" customWidth="1"/>
    <col min="13827" max="13827" width="15.44140625" style="542" customWidth="1"/>
    <col min="13828" max="13828" width="24.44140625" style="542" customWidth="1"/>
    <col min="13829" max="14080" width="8" style="542"/>
    <col min="14081" max="14081" width="23.44140625" style="542" customWidth="1"/>
    <col min="14082" max="14082" width="21.6640625" style="542" customWidth="1"/>
    <col min="14083" max="14083" width="15.44140625" style="542" customWidth="1"/>
    <col min="14084" max="14084" width="24.44140625" style="542" customWidth="1"/>
    <col min="14085" max="14336" width="8" style="542"/>
    <col min="14337" max="14337" width="23.44140625" style="542" customWidth="1"/>
    <col min="14338" max="14338" width="21.6640625" style="542" customWidth="1"/>
    <col min="14339" max="14339" width="15.44140625" style="542" customWidth="1"/>
    <col min="14340" max="14340" width="24.44140625" style="542" customWidth="1"/>
    <col min="14341" max="14592" width="8" style="542"/>
    <col min="14593" max="14593" width="23.44140625" style="542" customWidth="1"/>
    <col min="14594" max="14594" width="21.6640625" style="542" customWidth="1"/>
    <col min="14595" max="14595" width="15.44140625" style="542" customWidth="1"/>
    <col min="14596" max="14596" width="24.44140625" style="542" customWidth="1"/>
    <col min="14597" max="14848" width="8" style="542"/>
    <col min="14849" max="14849" width="23.44140625" style="542" customWidth="1"/>
    <col min="14850" max="14850" width="21.6640625" style="542" customWidth="1"/>
    <col min="14851" max="14851" width="15.44140625" style="542" customWidth="1"/>
    <col min="14852" max="14852" width="24.44140625" style="542" customWidth="1"/>
    <col min="14853" max="15104" width="8" style="542"/>
    <col min="15105" max="15105" width="23.44140625" style="542" customWidth="1"/>
    <col min="15106" max="15106" width="21.6640625" style="542" customWidth="1"/>
    <col min="15107" max="15107" width="15.44140625" style="542" customWidth="1"/>
    <col min="15108" max="15108" width="24.44140625" style="542" customWidth="1"/>
    <col min="15109" max="15360" width="8" style="542"/>
    <col min="15361" max="15361" width="23.44140625" style="542" customWidth="1"/>
    <col min="15362" max="15362" width="21.6640625" style="542" customWidth="1"/>
    <col min="15363" max="15363" width="15.44140625" style="542" customWidth="1"/>
    <col min="15364" max="15364" width="24.44140625" style="542" customWidth="1"/>
    <col min="15365" max="15616" width="8" style="542"/>
    <col min="15617" max="15617" width="23.44140625" style="542" customWidth="1"/>
    <col min="15618" max="15618" width="21.6640625" style="542" customWidth="1"/>
    <col min="15619" max="15619" width="15.44140625" style="542" customWidth="1"/>
    <col min="15620" max="15620" width="24.44140625" style="542" customWidth="1"/>
    <col min="15621" max="15872" width="8" style="542"/>
    <col min="15873" max="15873" width="23.44140625" style="542" customWidth="1"/>
    <col min="15874" max="15874" width="21.6640625" style="542" customWidth="1"/>
    <col min="15875" max="15875" width="15.44140625" style="542" customWidth="1"/>
    <col min="15876" max="15876" width="24.44140625" style="542" customWidth="1"/>
    <col min="15877" max="16128" width="8" style="542"/>
    <col min="16129" max="16129" width="23.44140625" style="542" customWidth="1"/>
    <col min="16130" max="16130" width="21.6640625" style="542" customWidth="1"/>
    <col min="16131" max="16131" width="15.44140625" style="542" customWidth="1"/>
    <col min="16132" max="16132" width="24.44140625" style="542" customWidth="1"/>
    <col min="16133" max="16384" width="8" style="542"/>
  </cols>
  <sheetData>
    <row r="1" spans="1:66" ht="143.25" customHeight="1">
      <c r="A1" s="625"/>
      <c r="B1" s="702" t="s">
        <v>2936</v>
      </c>
      <c r="C1" s="702"/>
      <c r="D1" s="626"/>
      <c r="E1" s="540"/>
      <c r="M1" s="541"/>
      <c r="N1" s="541"/>
      <c r="O1" s="541"/>
      <c r="P1" s="541"/>
      <c r="Q1" s="541"/>
      <c r="R1" s="541"/>
      <c r="S1" s="541"/>
      <c r="T1" s="541"/>
      <c r="U1" s="541"/>
      <c r="V1" s="541"/>
      <c r="W1" s="541"/>
      <c r="X1" s="541"/>
      <c r="Y1" s="541"/>
      <c r="Z1" s="541"/>
      <c r="AA1" s="541"/>
      <c r="AB1" s="541"/>
      <c r="AC1" s="541"/>
      <c r="AD1" s="541"/>
      <c r="AE1" s="541"/>
      <c r="AF1" s="541"/>
      <c r="AG1" s="541"/>
      <c r="AH1" s="541"/>
      <c r="AI1" s="541"/>
      <c r="AJ1" s="541"/>
      <c r="AK1" s="541"/>
      <c r="AL1" s="541"/>
      <c r="AM1" s="541"/>
      <c r="AN1" s="541"/>
      <c r="AO1" s="541"/>
      <c r="AP1" s="541"/>
      <c r="AQ1" s="541"/>
      <c r="AR1" s="541"/>
      <c r="AS1" s="541"/>
      <c r="AT1" s="541"/>
      <c r="AU1" s="541"/>
      <c r="AV1" s="541"/>
      <c r="AW1" s="541"/>
      <c r="AX1" s="541"/>
      <c r="AY1" s="541"/>
      <c r="AZ1" s="541"/>
      <c r="BA1" s="541"/>
      <c r="BB1" s="541"/>
      <c r="BC1" s="541"/>
      <c r="BD1" s="541"/>
      <c r="BE1" s="541"/>
      <c r="BF1" s="541"/>
      <c r="BG1" s="541"/>
      <c r="BH1" s="541"/>
      <c r="BI1" s="541"/>
      <c r="BJ1" s="541"/>
      <c r="BK1" s="541"/>
      <c r="BL1" s="541"/>
      <c r="BM1" s="541"/>
      <c r="BN1" s="541"/>
    </row>
    <row r="2" spans="1:66" ht="9.75" customHeight="1">
      <c r="A2" s="627"/>
      <c r="B2" s="628"/>
      <c r="C2" s="629"/>
      <c r="D2" s="630"/>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1"/>
      <c r="AP2" s="541"/>
      <c r="AQ2" s="541"/>
      <c r="AR2" s="541"/>
      <c r="AS2" s="541"/>
      <c r="AT2" s="541"/>
      <c r="AU2" s="541"/>
      <c r="AV2" s="541"/>
      <c r="AW2" s="541"/>
      <c r="AX2" s="541"/>
      <c r="AY2" s="541"/>
      <c r="AZ2" s="541"/>
      <c r="BA2" s="541"/>
      <c r="BB2" s="541"/>
      <c r="BC2" s="541"/>
      <c r="BD2" s="541"/>
      <c r="BE2" s="541"/>
      <c r="BF2" s="541"/>
      <c r="BG2" s="541"/>
      <c r="BH2" s="541"/>
      <c r="BI2" s="541"/>
      <c r="BJ2" s="541"/>
      <c r="BK2" s="541"/>
      <c r="BL2" s="541"/>
      <c r="BM2" s="541"/>
      <c r="BN2" s="541"/>
    </row>
    <row r="3" spans="1:66">
      <c r="A3" s="703" t="s">
        <v>1162</v>
      </c>
      <c r="B3" s="704"/>
      <c r="C3" s="704"/>
      <c r="D3" s="705"/>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c r="BD3" s="541"/>
      <c r="BE3" s="541"/>
      <c r="BF3" s="541"/>
      <c r="BG3" s="541"/>
      <c r="BH3" s="541"/>
      <c r="BI3" s="541"/>
      <c r="BJ3" s="541"/>
      <c r="BK3" s="541"/>
      <c r="BL3" s="541"/>
      <c r="BM3" s="541"/>
      <c r="BN3" s="541"/>
    </row>
    <row r="4" spans="1:66" ht="14.25" customHeight="1">
      <c r="A4" s="703"/>
      <c r="B4" s="704"/>
      <c r="C4" s="704"/>
      <c r="D4" s="705"/>
      <c r="M4" s="541"/>
      <c r="N4" s="541"/>
      <c r="O4" s="541"/>
      <c r="P4" s="541"/>
      <c r="Q4" s="541"/>
      <c r="R4" s="541"/>
      <c r="S4" s="541"/>
      <c r="T4" s="541"/>
      <c r="U4" s="541"/>
      <c r="V4" s="541"/>
      <c r="W4" s="541"/>
      <c r="X4" s="541"/>
      <c r="Y4" s="541"/>
      <c r="Z4" s="541"/>
      <c r="AA4" s="541"/>
      <c r="AB4" s="541"/>
      <c r="AC4" s="541"/>
      <c r="AD4" s="541"/>
      <c r="AE4" s="541"/>
      <c r="AF4" s="541"/>
      <c r="AG4" s="541"/>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41"/>
      <c r="BK4" s="541"/>
      <c r="BL4" s="541"/>
      <c r="BM4" s="541"/>
      <c r="BN4" s="541"/>
    </row>
    <row r="5" spans="1:66" ht="25.5" customHeight="1">
      <c r="A5" s="703" t="s">
        <v>1163</v>
      </c>
      <c r="B5" s="704"/>
      <c r="C5" s="704"/>
      <c r="D5" s="705"/>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541"/>
      <c r="AU5" s="541"/>
      <c r="AV5" s="541"/>
      <c r="AW5" s="541"/>
      <c r="AX5" s="541"/>
      <c r="AY5" s="541"/>
      <c r="AZ5" s="541"/>
      <c r="BA5" s="541"/>
      <c r="BB5" s="541"/>
      <c r="BC5" s="541"/>
      <c r="BD5" s="541"/>
      <c r="BE5" s="541"/>
      <c r="BF5" s="541"/>
      <c r="BG5" s="541"/>
      <c r="BH5" s="541"/>
      <c r="BI5" s="541"/>
      <c r="BJ5" s="541"/>
      <c r="BK5" s="541"/>
      <c r="BL5" s="541"/>
      <c r="BM5" s="541"/>
      <c r="BN5" s="541"/>
    </row>
    <row r="6" spans="1:66" ht="14.4">
      <c r="A6" s="706" t="s">
        <v>1130</v>
      </c>
      <c r="B6" s="707"/>
      <c r="C6" s="707"/>
      <c r="D6" s="63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c r="AL6" s="541"/>
      <c r="AM6" s="541"/>
      <c r="AN6" s="541"/>
      <c r="AO6" s="541"/>
      <c r="AP6" s="541"/>
      <c r="AQ6" s="541"/>
      <c r="AR6" s="541"/>
      <c r="AS6" s="541"/>
      <c r="AT6" s="541"/>
      <c r="AU6" s="541"/>
      <c r="AV6" s="541"/>
      <c r="AW6" s="541"/>
      <c r="AX6" s="541"/>
      <c r="AY6" s="541"/>
      <c r="AZ6" s="541"/>
      <c r="BA6" s="541"/>
      <c r="BB6" s="541"/>
      <c r="BC6" s="541"/>
      <c r="BD6" s="541"/>
      <c r="BE6" s="541"/>
      <c r="BF6" s="541"/>
      <c r="BG6" s="541"/>
      <c r="BH6" s="541"/>
      <c r="BI6" s="541"/>
      <c r="BJ6" s="541"/>
      <c r="BK6" s="541"/>
      <c r="BL6" s="541"/>
      <c r="BM6" s="541"/>
      <c r="BN6" s="541"/>
    </row>
    <row r="7" spans="1:66" ht="14.4">
      <c r="A7" s="632" t="s">
        <v>1131</v>
      </c>
      <c r="B7" s="699" t="s">
        <v>2812</v>
      </c>
      <c r="C7" s="699"/>
      <c r="D7" s="708"/>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1"/>
      <c r="AL7" s="541"/>
      <c r="AM7" s="541"/>
      <c r="AN7" s="541"/>
      <c r="AO7" s="541"/>
      <c r="AP7" s="541"/>
      <c r="AQ7" s="541"/>
      <c r="AR7" s="541"/>
      <c r="AS7" s="541"/>
      <c r="AT7" s="541"/>
      <c r="AU7" s="541"/>
      <c r="AV7" s="541"/>
      <c r="AW7" s="541"/>
      <c r="AX7" s="541"/>
      <c r="AY7" s="541"/>
      <c r="AZ7" s="541"/>
      <c r="BA7" s="541"/>
      <c r="BB7" s="541"/>
      <c r="BC7" s="541"/>
      <c r="BD7" s="541"/>
      <c r="BE7" s="541"/>
      <c r="BF7" s="541"/>
      <c r="BG7" s="541"/>
      <c r="BH7" s="541"/>
      <c r="BI7" s="541"/>
      <c r="BJ7" s="541"/>
      <c r="BK7" s="541"/>
      <c r="BL7" s="541"/>
      <c r="BM7" s="541"/>
      <c r="BN7" s="541"/>
    </row>
    <row r="8" spans="1:66" ht="14.4">
      <c r="A8" s="632" t="s">
        <v>1164</v>
      </c>
      <c r="B8" s="699" t="s">
        <v>2461</v>
      </c>
      <c r="C8" s="699"/>
      <c r="D8" s="708"/>
      <c r="M8" s="541"/>
      <c r="N8" s="541"/>
      <c r="O8" s="541"/>
      <c r="P8" s="541"/>
      <c r="Q8" s="541"/>
      <c r="R8" s="541"/>
      <c r="S8" s="541"/>
      <c r="T8" s="541"/>
      <c r="U8" s="541"/>
      <c r="V8" s="541"/>
      <c r="W8" s="541"/>
      <c r="X8" s="541"/>
      <c r="Y8" s="541"/>
      <c r="Z8" s="541"/>
      <c r="AA8" s="541"/>
      <c r="AB8" s="541"/>
      <c r="AC8" s="541"/>
      <c r="AD8" s="541"/>
      <c r="AE8" s="541"/>
      <c r="AF8" s="541"/>
      <c r="AG8" s="541"/>
      <c r="AH8" s="541"/>
      <c r="AI8" s="541"/>
      <c r="AJ8" s="541"/>
      <c r="AK8" s="541"/>
      <c r="AL8" s="541"/>
      <c r="AM8" s="541"/>
      <c r="AN8" s="541"/>
      <c r="AO8" s="541"/>
      <c r="AP8" s="541"/>
      <c r="AQ8" s="541"/>
      <c r="AR8" s="541"/>
      <c r="AS8" s="541"/>
      <c r="AT8" s="541"/>
      <c r="AU8" s="541"/>
      <c r="AV8" s="541"/>
      <c r="AW8" s="541"/>
      <c r="AX8" s="541"/>
      <c r="AY8" s="541"/>
      <c r="AZ8" s="541"/>
      <c r="BA8" s="541"/>
      <c r="BB8" s="541"/>
      <c r="BC8" s="541"/>
      <c r="BD8" s="541"/>
      <c r="BE8" s="541"/>
      <c r="BF8" s="541"/>
      <c r="BG8" s="541"/>
      <c r="BH8" s="541"/>
      <c r="BI8" s="541"/>
      <c r="BJ8" s="541"/>
      <c r="BK8" s="541"/>
      <c r="BL8" s="541"/>
      <c r="BM8" s="541"/>
      <c r="BN8" s="541"/>
    </row>
    <row r="9" spans="1:66" ht="14.4">
      <c r="A9" s="632" t="s">
        <v>57</v>
      </c>
      <c r="B9" s="633" t="s">
        <v>219</v>
      </c>
      <c r="C9" s="633"/>
      <c r="D9" s="634"/>
      <c r="M9" s="541"/>
      <c r="N9" s="541"/>
      <c r="O9" s="541"/>
      <c r="P9" s="541"/>
      <c r="Q9" s="541"/>
      <c r="R9" s="541"/>
      <c r="S9" s="541"/>
      <c r="T9" s="541"/>
      <c r="U9" s="541"/>
      <c r="V9" s="541"/>
      <c r="W9" s="541"/>
      <c r="X9" s="541"/>
      <c r="Y9" s="541"/>
      <c r="Z9" s="541"/>
      <c r="AA9" s="541"/>
      <c r="AB9" s="541"/>
      <c r="AC9" s="541"/>
      <c r="AD9" s="541"/>
      <c r="AE9" s="541"/>
      <c r="AF9" s="541"/>
      <c r="AG9" s="541"/>
      <c r="AH9" s="541"/>
      <c r="AI9" s="541"/>
      <c r="AJ9" s="541"/>
      <c r="AK9" s="541"/>
      <c r="AL9" s="541"/>
      <c r="AM9" s="541"/>
      <c r="AN9" s="541"/>
      <c r="AO9" s="541"/>
      <c r="AP9" s="541"/>
      <c r="AQ9" s="541"/>
      <c r="AR9" s="541"/>
      <c r="AS9" s="541"/>
      <c r="AT9" s="541"/>
      <c r="AU9" s="541"/>
      <c r="AV9" s="541"/>
      <c r="AW9" s="541"/>
      <c r="AX9" s="541"/>
      <c r="AY9" s="541"/>
      <c r="AZ9" s="541"/>
      <c r="BA9" s="541"/>
      <c r="BB9" s="541"/>
      <c r="BC9" s="541"/>
      <c r="BD9" s="541"/>
      <c r="BE9" s="541"/>
      <c r="BF9" s="541"/>
      <c r="BG9" s="541"/>
      <c r="BH9" s="541"/>
      <c r="BI9" s="541"/>
      <c r="BJ9" s="541"/>
      <c r="BK9" s="541"/>
      <c r="BL9" s="541"/>
      <c r="BM9" s="541"/>
      <c r="BN9" s="541"/>
    </row>
    <row r="10" spans="1:66" ht="14.4">
      <c r="A10" s="632" t="s">
        <v>1132</v>
      </c>
      <c r="B10" s="699" t="s">
        <v>2446</v>
      </c>
      <c r="C10" s="699"/>
      <c r="D10" s="634"/>
      <c r="M10" s="541"/>
      <c r="N10" s="541"/>
      <c r="O10" s="541"/>
      <c r="P10" s="541"/>
      <c r="Q10" s="541"/>
      <c r="R10" s="541"/>
      <c r="S10" s="541"/>
      <c r="T10" s="541"/>
      <c r="U10" s="541"/>
      <c r="V10" s="541"/>
      <c r="W10" s="541"/>
      <c r="X10" s="541"/>
      <c r="Y10" s="541"/>
      <c r="Z10" s="541"/>
      <c r="AA10" s="541"/>
      <c r="AB10" s="541"/>
      <c r="AC10" s="541"/>
      <c r="AD10" s="541"/>
      <c r="AE10" s="541"/>
      <c r="AF10" s="541"/>
      <c r="AG10" s="541"/>
      <c r="AH10" s="541"/>
      <c r="AI10" s="541"/>
      <c r="AJ10" s="541"/>
      <c r="AK10" s="541"/>
      <c r="AL10" s="541"/>
      <c r="AM10" s="541"/>
      <c r="AN10" s="541"/>
      <c r="AO10" s="541"/>
      <c r="AP10" s="541"/>
      <c r="AQ10" s="541"/>
      <c r="AR10" s="541"/>
      <c r="AS10" s="541"/>
      <c r="AT10" s="541"/>
      <c r="AU10" s="541"/>
      <c r="AV10" s="541"/>
      <c r="AW10" s="541"/>
      <c r="AX10" s="541"/>
      <c r="AY10" s="541"/>
      <c r="AZ10" s="541"/>
      <c r="BA10" s="541"/>
      <c r="BB10" s="541"/>
      <c r="BC10" s="541"/>
      <c r="BD10" s="541"/>
      <c r="BE10" s="541"/>
      <c r="BF10" s="541"/>
      <c r="BG10" s="541"/>
      <c r="BH10" s="541"/>
      <c r="BI10" s="541"/>
      <c r="BJ10" s="541"/>
      <c r="BK10" s="541"/>
      <c r="BL10" s="541"/>
      <c r="BM10" s="541"/>
      <c r="BN10" s="541"/>
    </row>
    <row r="11" spans="1:66" ht="14.4">
      <c r="A11" s="632" t="s">
        <v>73</v>
      </c>
      <c r="B11" s="699" t="s">
        <v>74</v>
      </c>
      <c r="C11" s="699"/>
      <c r="D11" s="634"/>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541"/>
      <c r="AJ11" s="541"/>
      <c r="AK11" s="541"/>
      <c r="AL11" s="541"/>
      <c r="AM11" s="541"/>
      <c r="AN11" s="541"/>
      <c r="AO11" s="541"/>
      <c r="AP11" s="541"/>
      <c r="AQ11" s="541"/>
      <c r="AR11" s="541"/>
      <c r="AS11" s="541"/>
      <c r="AT11" s="541"/>
      <c r="AU11" s="541"/>
      <c r="AV11" s="541"/>
      <c r="AW11" s="541"/>
      <c r="AX11" s="541"/>
      <c r="AY11" s="541"/>
      <c r="AZ11" s="541"/>
      <c r="BA11" s="541"/>
      <c r="BB11" s="541"/>
      <c r="BC11" s="541"/>
      <c r="BD11" s="541"/>
      <c r="BE11" s="541"/>
      <c r="BF11" s="541"/>
      <c r="BG11" s="541"/>
      <c r="BH11" s="541"/>
      <c r="BI11" s="541"/>
      <c r="BJ11" s="541"/>
      <c r="BK11" s="541"/>
      <c r="BL11" s="541"/>
      <c r="BM11" s="541"/>
      <c r="BN11" s="541"/>
    </row>
    <row r="12" spans="1:66" ht="14.4">
      <c r="A12" s="632" t="s">
        <v>1165</v>
      </c>
      <c r="B12" s="635">
        <v>46036</v>
      </c>
      <c r="C12" s="633" t="s">
        <v>1166</v>
      </c>
      <c r="D12" s="636">
        <v>47861</v>
      </c>
      <c r="M12" s="541"/>
      <c r="N12" s="541"/>
      <c r="O12" s="541"/>
      <c r="P12" s="541"/>
      <c r="Q12" s="541"/>
      <c r="R12" s="541"/>
      <c r="S12" s="541"/>
      <c r="T12" s="541"/>
      <c r="U12" s="541"/>
      <c r="V12" s="541"/>
      <c r="W12" s="541"/>
      <c r="X12" s="541"/>
      <c r="Y12" s="541"/>
      <c r="Z12" s="541"/>
      <c r="AA12" s="541"/>
      <c r="AB12" s="541"/>
      <c r="AC12" s="541"/>
      <c r="AD12" s="541"/>
      <c r="AE12" s="541"/>
      <c r="AF12" s="541"/>
      <c r="AG12" s="541"/>
      <c r="AH12" s="541"/>
      <c r="AI12" s="541"/>
      <c r="AJ12" s="541"/>
      <c r="AK12" s="541"/>
      <c r="AL12" s="541"/>
      <c r="AM12" s="541"/>
      <c r="AN12" s="541"/>
      <c r="AO12" s="541"/>
      <c r="AP12" s="541"/>
      <c r="AQ12" s="541"/>
      <c r="AR12" s="541"/>
      <c r="AS12" s="541"/>
      <c r="AT12" s="541"/>
      <c r="AU12" s="541"/>
      <c r="AV12" s="541"/>
      <c r="AW12" s="541"/>
      <c r="AX12" s="541"/>
      <c r="AY12" s="541"/>
      <c r="AZ12" s="541"/>
      <c r="BA12" s="541"/>
      <c r="BB12" s="541"/>
      <c r="BC12" s="541"/>
      <c r="BD12" s="541"/>
      <c r="BE12" s="541"/>
      <c r="BF12" s="541"/>
      <c r="BG12" s="541"/>
      <c r="BH12" s="541"/>
      <c r="BI12" s="541"/>
      <c r="BJ12" s="541"/>
      <c r="BK12" s="541"/>
      <c r="BL12" s="541"/>
      <c r="BM12" s="541"/>
      <c r="BN12" s="541"/>
    </row>
    <row r="13" spans="1:66" ht="9.75" customHeight="1">
      <c r="A13" s="632"/>
      <c r="B13" s="633"/>
      <c r="C13" s="637"/>
      <c r="D13" s="634"/>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41"/>
      <c r="AX13" s="541"/>
      <c r="AY13" s="541"/>
      <c r="AZ13" s="541"/>
      <c r="BA13" s="541"/>
      <c r="BB13" s="541"/>
      <c r="BC13" s="541"/>
      <c r="BD13" s="541"/>
      <c r="BE13" s="541"/>
      <c r="BF13" s="541"/>
      <c r="BG13" s="541"/>
      <c r="BH13" s="541"/>
      <c r="BI13" s="541"/>
      <c r="BJ13" s="541"/>
      <c r="BK13" s="541"/>
      <c r="BL13" s="541"/>
      <c r="BM13" s="541"/>
      <c r="BN13" s="541"/>
    </row>
    <row r="14" spans="1:66" ht="18" customHeight="1" thickBot="1">
      <c r="A14" s="706" t="s">
        <v>1167</v>
      </c>
      <c r="B14" s="707"/>
      <c r="C14" s="707"/>
      <c r="D14" s="709"/>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541"/>
      <c r="AW14" s="541"/>
      <c r="AX14" s="541"/>
      <c r="AY14" s="541"/>
      <c r="AZ14" s="541"/>
      <c r="BA14" s="541"/>
      <c r="BB14" s="541"/>
      <c r="BC14" s="541"/>
      <c r="BD14" s="541"/>
      <c r="BE14" s="541"/>
      <c r="BF14" s="541"/>
      <c r="BG14" s="541"/>
      <c r="BH14" s="541"/>
      <c r="BI14" s="541"/>
      <c r="BJ14" s="541"/>
      <c r="BK14" s="541"/>
      <c r="BL14" s="541"/>
      <c r="BM14" s="541"/>
      <c r="BN14" s="541"/>
    </row>
    <row r="15" spans="1:66" s="547" customFormat="1" ht="15" thickBot="1">
      <c r="A15" s="543" t="s">
        <v>1168</v>
      </c>
      <c r="B15" s="544" t="s">
        <v>1169</v>
      </c>
      <c r="C15" s="544" t="s">
        <v>1170</v>
      </c>
      <c r="D15" s="545" t="s">
        <v>1171</v>
      </c>
      <c r="E15" s="546"/>
      <c r="F15" s="546"/>
      <c r="G15" s="546"/>
      <c r="H15" s="546"/>
      <c r="I15" s="546"/>
      <c r="J15" s="546"/>
      <c r="K15" s="546"/>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546"/>
      <c r="AV15" s="546"/>
      <c r="AW15" s="546"/>
      <c r="AX15" s="546"/>
      <c r="AY15" s="546"/>
      <c r="AZ15" s="546"/>
      <c r="BA15" s="546"/>
      <c r="BB15" s="546"/>
      <c r="BC15" s="546"/>
      <c r="BD15" s="546"/>
      <c r="BE15" s="546"/>
      <c r="BF15" s="546"/>
      <c r="BG15" s="546"/>
      <c r="BH15" s="546"/>
      <c r="BI15" s="546"/>
      <c r="BJ15" s="546"/>
      <c r="BK15" s="546"/>
      <c r="BL15" s="546"/>
      <c r="BM15" s="546"/>
      <c r="BN15" s="546"/>
    </row>
    <row r="16" spans="1:66" s="553" customFormat="1" ht="55.2">
      <c r="A16" s="548" t="s">
        <v>2796</v>
      </c>
      <c r="B16" s="549" t="s">
        <v>2797</v>
      </c>
      <c r="C16" s="550" t="s">
        <v>2815</v>
      </c>
      <c r="D16" s="551" t="s">
        <v>2807</v>
      </c>
      <c r="E16" s="552"/>
      <c r="F16" s="552"/>
      <c r="G16" s="552"/>
      <c r="H16" s="552"/>
      <c r="I16" s="552"/>
      <c r="J16" s="552"/>
      <c r="K16" s="552"/>
      <c r="L16" s="552"/>
      <c r="M16" s="552"/>
      <c r="N16" s="552"/>
      <c r="O16" s="552"/>
      <c r="P16" s="552"/>
      <c r="Q16" s="552"/>
      <c r="R16" s="552"/>
      <c r="S16" s="552"/>
      <c r="T16" s="552"/>
      <c r="U16" s="552"/>
      <c r="V16" s="552"/>
      <c r="W16" s="552"/>
      <c r="X16" s="552"/>
      <c r="Y16" s="552"/>
      <c r="Z16" s="552"/>
      <c r="AA16" s="552"/>
      <c r="AB16" s="552"/>
      <c r="AC16" s="552"/>
      <c r="AD16" s="552"/>
      <c r="AE16" s="552"/>
      <c r="AF16" s="552"/>
      <c r="AG16" s="552"/>
      <c r="AH16" s="552"/>
      <c r="AI16" s="552"/>
      <c r="AJ16" s="552"/>
      <c r="AK16" s="552"/>
      <c r="AL16" s="552"/>
      <c r="AM16" s="552"/>
      <c r="AN16" s="552"/>
      <c r="AO16" s="552"/>
      <c r="AP16" s="552"/>
      <c r="AQ16" s="552"/>
      <c r="AR16" s="552"/>
      <c r="AS16" s="552"/>
      <c r="AT16" s="552"/>
      <c r="AU16" s="552"/>
      <c r="AV16" s="552"/>
      <c r="AW16" s="552"/>
      <c r="AX16" s="552"/>
      <c r="AY16" s="552"/>
      <c r="AZ16" s="552"/>
      <c r="BA16" s="552"/>
      <c r="BB16" s="552"/>
      <c r="BC16" s="552"/>
      <c r="BD16" s="552"/>
      <c r="BE16" s="552"/>
      <c r="BF16" s="552"/>
      <c r="BG16" s="552"/>
      <c r="BH16" s="552"/>
      <c r="BI16" s="552"/>
      <c r="BJ16" s="552"/>
      <c r="BK16" s="552"/>
      <c r="BL16" s="552"/>
      <c r="BM16" s="552"/>
      <c r="BN16" s="552"/>
    </row>
    <row r="17" spans="1:66" s="553" customFormat="1" ht="82.8">
      <c r="A17" s="554" t="s">
        <v>2796</v>
      </c>
      <c r="B17" s="555" t="s">
        <v>2798</v>
      </c>
      <c r="C17" s="556" t="s">
        <v>2815</v>
      </c>
      <c r="D17" s="557" t="s">
        <v>2808</v>
      </c>
      <c r="E17" s="552"/>
      <c r="F17" s="552"/>
      <c r="G17" s="552"/>
      <c r="H17" s="552"/>
      <c r="I17" s="552"/>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c r="AL17" s="552"/>
      <c r="AM17" s="552"/>
      <c r="AN17" s="552"/>
      <c r="AO17" s="552"/>
      <c r="AP17" s="552"/>
      <c r="AQ17" s="552"/>
      <c r="AR17" s="552"/>
      <c r="AS17" s="552"/>
      <c r="AT17" s="552"/>
      <c r="AU17" s="552"/>
      <c r="AV17" s="552"/>
      <c r="AW17" s="552"/>
      <c r="AX17" s="552"/>
      <c r="AY17" s="552"/>
      <c r="AZ17" s="552"/>
      <c r="BA17" s="552"/>
      <c r="BB17" s="552"/>
      <c r="BC17" s="552"/>
      <c r="BD17" s="552"/>
      <c r="BE17" s="552"/>
      <c r="BF17" s="552"/>
      <c r="BG17" s="552"/>
      <c r="BH17" s="552"/>
      <c r="BI17" s="552"/>
      <c r="BJ17" s="552"/>
      <c r="BK17" s="552"/>
      <c r="BL17" s="552"/>
      <c r="BM17" s="552"/>
      <c r="BN17" s="552"/>
    </row>
    <row r="18" spans="1:66" s="553" customFormat="1" ht="124.2">
      <c r="A18" s="554" t="s">
        <v>2796</v>
      </c>
      <c r="B18" s="555" t="s">
        <v>1228</v>
      </c>
      <c r="C18" s="556" t="s">
        <v>2816</v>
      </c>
      <c r="D18" s="557" t="s">
        <v>2809</v>
      </c>
      <c r="E18" s="552"/>
      <c r="F18" s="552"/>
      <c r="G18" s="552"/>
      <c r="H18" s="552"/>
      <c r="I18" s="552"/>
      <c r="J18" s="552"/>
      <c r="K18" s="552"/>
      <c r="L18" s="552"/>
      <c r="M18" s="552"/>
      <c r="N18" s="552"/>
      <c r="O18" s="552"/>
      <c r="P18" s="552"/>
      <c r="Q18" s="552"/>
      <c r="R18" s="552"/>
      <c r="S18" s="552"/>
      <c r="T18" s="552"/>
      <c r="U18" s="552"/>
      <c r="V18" s="552"/>
      <c r="W18" s="552"/>
      <c r="X18" s="552"/>
      <c r="Y18" s="552"/>
      <c r="Z18" s="552"/>
      <c r="AA18" s="552"/>
      <c r="AB18" s="552"/>
      <c r="AC18" s="552"/>
      <c r="AD18" s="552"/>
      <c r="AE18" s="552"/>
      <c r="AF18" s="552"/>
      <c r="AG18" s="552"/>
      <c r="AH18" s="552"/>
      <c r="AI18" s="552"/>
      <c r="AJ18" s="552"/>
      <c r="AK18" s="552"/>
      <c r="AL18" s="552"/>
      <c r="AM18" s="552"/>
      <c r="AN18" s="552"/>
      <c r="AO18" s="552"/>
      <c r="AP18" s="552"/>
      <c r="AQ18" s="552"/>
      <c r="AR18" s="552"/>
      <c r="AS18" s="552"/>
      <c r="AT18" s="552"/>
      <c r="AU18" s="552"/>
      <c r="AV18" s="552"/>
      <c r="AW18" s="552"/>
      <c r="AX18" s="552"/>
      <c r="AY18" s="552"/>
      <c r="AZ18" s="552"/>
      <c r="BA18" s="552"/>
      <c r="BB18" s="552"/>
      <c r="BC18" s="552"/>
      <c r="BD18" s="552"/>
      <c r="BE18" s="552"/>
      <c r="BF18" s="552"/>
      <c r="BG18" s="552"/>
      <c r="BH18" s="552"/>
      <c r="BI18" s="552"/>
      <c r="BJ18" s="552"/>
      <c r="BK18" s="552"/>
      <c r="BL18" s="552"/>
      <c r="BM18" s="552"/>
      <c r="BN18" s="552"/>
    </row>
    <row r="19" spans="1:66" s="553" customFormat="1" ht="124.8" thickBot="1">
      <c r="A19" s="558" t="s">
        <v>2796</v>
      </c>
      <c r="B19" s="559" t="s">
        <v>2806</v>
      </c>
      <c r="C19" s="560" t="s">
        <v>2817</v>
      </c>
      <c r="D19" s="561" t="s">
        <v>2809</v>
      </c>
      <c r="E19" s="552"/>
      <c r="F19" s="552"/>
      <c r="G19" s="552"/>
      <c r="H19" s="552"/>
      <c r="I19" s="552"/>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2"/>
      <c r="AL19" s="552"/>
      <c r="AM19" s="552"/>
      <c r="AN19" s="552"/>
      <c r="AO19" s="552"/>
      <c r="AP19" s="552"/>
      <c r="AQ19" s="552"/>
      <c r="AR19" s="552"/>
      <c r="AS19" s="552"/>
      <c r="AT19" s="552"/>
      <c r="AU19" s="552"/>
      <c r="AV19" s="552"/>
      <c r="AW19" s="552"/>
      <c r="AX19" s="552"/>
      <c r="AY19" s="552"/>
      <c r="AZ19" s="552"/>
      <c r="BA19" s="552"/>
      <c r="BB19" s="552"/>
      <c r="BC19" s="552"/>
      <c r="BD19" s="552"/>
      <c r="BE19" s="552"/>
      <c r="BF19" s="552"/>
      <c r="BG19" s="552"/>
      <c r="BH19" s="552"/>
      <c r="BI19" s="552"/>
      <c r="BJ19" s="552"/>
      <c r="BK19" s="552"/>
      <c r="BL19" s="552"/>
      <c r="BM19" s="552"/>
      <c r="BN19" s="552"/>
    </row>
    <row r="20" spans="1:66" ht="14.4">
      <c r="A20" s="638"/>
      <c r="B20" s="639"/>
      <c r="C20" s="633"/>
      <c r="D20" s="640"/>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541"/>
      <c r="AK20" s="541"/>
      <c r="AL20" s="541"/>
      <c r="AM20" s="541"/>
      <c r="AN20" s="541"/>
      <c r="AO20" s="541"/>
      <c r="AP20" s="541"/>
      <c r="AQ20" s="541"/>
      <c r="AR20" s="541"/>
      <c r="AS20" s="541"/>
      <c r="AT20" s="541"/>
      <c r="AU20" s="541"/>
      <c r="AV20" s="541"/>
      <c r="AW20" s="541"/>
      <c r="AX20" s="541"/>
      <c r="AY20" s="541"/>
      <c r="AZ20" s="541"/>
      <c r="BA20" s="541"/>
      <c r="BB20" s="541"/>
      <c r="BC20" s="541"/>
      <c r="BD20" s="541"/>
      <c r="BE20" s="541"/>
      <c r="BF20" s="541"/>
      <c r="BG20" s="541"/>
      <c r="BH20" s="541"/>
      <c r="BI20" s="541"/>
      <c r="BJ20" s="541"/>
      <c r="BK20" s="541"/>
      <c r="BL20" s="541"/>
      <c r="BM20" s="541"/>
      <c r="BN20" s="541"/>
    </row>
    <row r="21" spans="1:66" ht="14.4">
      <c r="A21" s="641" t="s">
        <v>1154</v>
      </c>
      <c r="B21" s="562"/>
      <c r="C21" s="563"/>
      <c r="D21" s="642"/>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U21" s="541"/>
      <c r="AV21" s="541"/>
      <c r="AW21" s="541"/>
      <c r="AX21" s="541"/>
      <c r="AY21" s="541"/>
      <c r="AZ21" s="541"/>
      <c r="BA21" s="541"/>
      <c r="BB21" s="541"/>
      <c r="BC21" s="541"/>
      <c r="BD21" s="541"/>
      <c r="BE21" s="541"/>
      <c r="BF21" s="541"/>
      <c r="BG21" s="541"/>
      <c r="BH21" s="541"/>
      <c r="BI21" s="541"/>
      <c r="BJ21" s="541"/>
      <c r="BK21" s="541"/>
      <c r="BL21" s="541"/>
      <c r="BM21" s="541"/>
      <c r="BN21" s="541"/>
    </row>
    <row r="22" spans="1:66" ht="15.75" customHeight="1">
      <c r="A22" s="698" t="s">
        <v>1131</v>
      </c>
      <c r="B22" s="699"/>
      <c r="C22" s="710" t="s">
        <v>3117</v>
      </c>
      <c r="D22" s="71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U22" s="541"/>
      <c r="AV22" s="541"/>
      <c r="AW22" s="541"/>
      <c r="AX22" s="541"/>
      <c r="AY22" s="541"/>
      <c r="AZ22" s="541"/>
      <c r="BA22" s="541"/>
      <c r="BB22" s="541"/>
      <c r="BC22" s="541"/>
      <c r="BD22" s="541"/>
      <c r="BE22" s="541"/>
      <c r="BF22" s="541"/>
      <c r="BG22" s="541"/>
      <c r="BH22" s="541"/>
      <c r="BI22" s="541"/>
      <c r="BJ22" s="541"/>
      <c r="BK22" s="541"/>
      <c r="BL22" s="541"/>
      <c r="BM22" s="541"/>
      <c r="BN22" s="541"/>
    </row>
    <row r="23" spans="1:66" ht="26.25" hidden="1" customHeight="1">
      <c r="A23" s="698" t="s">
        <v>1172</v>
      </c>
      <c r="B23" s="699"/>
      <c r="C23" s="700"/>
      <c r="D23" s="70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U23" s="541"/>
      <c r="AV23" s="541"/>
      <c r="AW23" s="541"/>
      <c r="AX23" s="541"/>
      <c r="AY23" s="541"/>
      <c r="AZ23" s="541"/>
      <c r="BA23" s="541"/>
      <c r="BB23" s="541"/>
      <c r="BC23" s="541"/>
      <c r="BD23" s="541"/>
      <c r="BE23" s="541"/>
      <c r="BF23" s="541"/>
      <c r="BG23" s="541"/>
      <c r="BH23" s="541"/>
      <c r="BI23" s="541"/>
      <c r="BJ23" s="541"/>
      <c r="BK23" s="541"/>
      <c r="BL23" s="541"/>
      <c r="BM23" s="541"/>
      <c r="BN23" s="541"/>
    </row>
    <row r="24" spans="1:66" ht="14.4">
      <c r="A24" s="690" t="s">
        <v>1153</v>
      </c>
      <c r="B24" s="691"/>
      <c r="C24" s="564">
        <v>45961</v>
      </c>
      <c r="D24" s="643"/>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1"/>
      <c r="AW24" s="541"/>
      <c r="AX24" s="541"/>
      <c r="AY24" s="541"/>
      <c r="AZ24" s="541"/>
      <c r="BA24" s="541"/>
      <c r="BB24" s="541"/>
      <c r="BC24" s="541"/>
      <c r="BD24" s="541"/>
      <c r="BE24" s="541"/>
      <c r="BF24" s="541"/>
      <c r="BG24" s="541"/>
      <c r="BH24" s="541"/>
      <c r="BI24" s="541"/>
      <c r="BJ24" s="541"/>
      <c r="BK24" s="541"/>
      <c r="BL24" s="541"/>
      <c r="BM24" s="541"/>
      <c r="BN24" s="541"/>
    </row>
    <row r="25" spans="1:66" ht="14.4">
      <c r="A25" s="632"/>
      <c r="B25" s="644"/>
      <c r="C25" s="637"/>
      <c r="D25" s="63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541"/>
      <c r="AV25" s="541"/>
      <c r="AW25" s="541"/>
      <c r="AX25" s="541"/>
      <c r="AY25" s="541"/>
      <c r="AZ25" s="541"/>
      <c r="BA25" s="541"/>
      <c r="BB25" s="541"/>
      <c r="BC25" s="541"/>
      <c r="BD25" s="541"/>
      <c r="BE25" s="541"/>
      <c r="BF25" s="541"/>
      <c r="BG25" s="541"/>
      <c r="BH25" s="541"/>
      <c r="BI25" s="541"/>
      <c r="BJ25" s="541"/>
      <c r="BK25" s="541"/>
      <c r="BL25" s="541"/>
      <c r="BM25" s="541"/>
      <c r="BN25" s="541"/>
    </row>
    <row r="26" spans="1:66">
      <c r="A26" s="692" t="s">
        <v>22</v>
      </c>
      <c r="B26" s="693"/>
      <c r="C26" s="693"/>
      <c r="D26" s="694"/>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541"/>
      <c r="AV26" s="541"/>
      <c r="AW26" s="541"/>
      <c r="AX26" s="541"/>
      <c r="AY26" s="541"/>
      <c r="AZ26" s="541"/>
      <c r="BA26" s="541"/>
      <c r="BB26" s="541"/>
      <c r="BC26" s="541"/>
      <c r="BD26" s="541"/>
      <c r="BE26" s="541"/>
      <c r="BF26" s="541"/>
      <c r="BG26" s="541"/>
      <c r="BH26" s="541"/>
      <c r="BI26" s="541"/>
      <c r="BJ26" s="541"/>
      <c r="BK26" s="541"/>
      <c r="BL26" s="541"/>
      <c r="BM26" s="541"/>
      <c r="BN26" s="541"/>
    </row>
    <row r="27" spans="1:66">
      <c r="A27" s="695" t="s">
        <v>23</v>
      </c>
      <c r="B27" s="696"/>
      <c r="C27" s="696"/>
      <c r="D27" s="697"/>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c r="AU27" s="541"/>
      <c r="AV27" s="541"/>
      <c r="AW27" s="541"/>
      <c r="AX27" s="541"/>
      <c r="AY27" s="541"/>
      <c r="AZ27" s="541"/>
      <c r="BA27" s="541"/>
      <c r="BB27" s="541"/>
      <c r="BC27" s="541"/>
      <c r="BD27" s="541"/>
      <c r="BE27" s="541"/>
      <c r="BF27" s="541"/>
      <c r="BG27" s="541"/>
      <c r="BH27" s="541"/>
      <c r="BI27" s="541"/>
      <c r="BJ27" s="541"/>
      <c r="BK27" s="541"/>
      <c r="BL27" s="541"/>
      <c r="BM27" s="541"/>
      <c r="BN27" s="541"/>
    </row>
    <row r="28" spans="1:66">
      <c r="A28" s="695" t="s">
        <v>1173</v>
      </c>
      <c r="B28" s="696"/>
      <c r="C28" s="696"/>
      <c r="D28" s="697"/>
      <c r="M28" s="541"/>
      <c r="N28" s="541"/>
      <c r="O28" s="541"/>
      <c r="P28" s="541"/>
      <c r="Q28" s="541"/>
      <c r="R28" s="541"/>
      <c r="S28" s="541"/>
      <c r="T28" s="541"/>
      <c r="U28" s="541"/>
      <c r="V28" s="541"/>
      <c r="W28" s="541"/>
      <c r="X28" s="541"/>
      <c r="Y28" s="541"/>
      <c r="Z28" s="541"/>
      <c r="AA28" s="541"/>
      <c r="AB28" s="541"/>
      <c r="AC28" s="541"/>
      <c r="AD28" s="541"/>
      <c r="AE28" s="541"/>
      <c r="AF28" s="541"/>
      <c r="AG28" s="541"/>
      <c r="AH28" s="541"/>
      <c r="AI28" s="541"/>
      <c r="AJ28" s="541"/>
      <c r="AK28" s="541"/>
      <c r="AL28" s="541"/>
      <c r="AM28" s="541"/>
      <c r="AN28" s="541"/>
      <c r="AO28" s="541"/>
      <c r="AP28" s="541"/>
      <c r="AQ28" s="541"/>
      <c r="AR28" s="541"/>
      <c r="AS28" s="541"/>
      <c r="AT28" s="541"/>
      <c r="AU28" s="541"/>
      <c r="AV28" s="541"/>
      <c r="AW28" s="541"/>
      <c r="AX28" s="541"/>
      <c r="AY28" s="541"/>
      <c r="AZ28" s="541"/>
      <c r="BA28" s="541"/>
      <c r="BB28" s="541"/>
      <c r="BC28" s="541"/>
      <c r="BD28" s="541"/>
      <c r="BE28" s="541"/>
      <c r="BF28" s="541"/>
      <c r="BG28" s="541"/>
      <c r="BH28" s="541"/>
      <c r="BI28" s="541"/>
      <c r="BJ28" s="541"/>
      <c r="BK28" s="541"/>
      <c r="BL28" s="541"/>
      <c r="BM28" s="541"/>
      <c r="BN28" s="541"/>
    </row>
    <row r="29" spans="1:66" ht="13.5" customHeight="1">
      <c r="A29" s="645"/>
      <c r="B29" s="646"/>
      <c r="C29" s="646"/>
      <c r="D29" s="647"/>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1"/>
      <c r="AM29" s="541"/>
      <c r="AN29" s="541"/>
      <c r="AO29" s="541"/>
      <c r="AP29" s="541"/>
      <c r="AQ29" s="541"/>
      <c r="AR29" s="541"/>
      <c r="AS29" s="541"/>
      <c r="AT29" s="541"/>
      <c r="AU29" s="541"/>
      <c r="AV29" s="541"/>
      <c r="AW29" s="541"/>
      <c r="AX29" s="541"/>
      <c r="AY29" s="541"/>
      <c r="AZ29" s="541"/>
      <c r="BA29" s="541"/>
      <c r="BB29" s="541"/>
      <c r="BC29" s="541"/>
      <c r="BD29" s="541"/>
      <c r="BE29" s="541"/>
      <c r="BF29" s="541"/>
      <c r="BG29" s="541"/>
      <c r="BH29" s="541"/>
      <c r="BI29" s="541"/>
      <c r="BJ29" s="541"/>
      <c r="BK29" s="541"/>
      <c r="BL29" s="541"/>
      <c r="BM29" s="541"/>
      <c r="BN29" s="541"/>
    </row>
    <row r="30" spans="1:66">
      <c r="A30" s="695" t="s">
        <v>25</v>
      </c>
      <c r="B30" s="696"/>
      <c r="C30" s="696"/>
      <c r="D30" s="697"/>
      <c r="M30" s="541"/>
      <c r="N30" s="541"/>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541"/>
      <c r="AL30" s="541"/>
      <c r="AM30" s="541"/>
      <c r="AN30" s="541"/>
      <c r="AO30" s="541"/>
      <c r="AP30" s="541"/>
      <c r="AQ30" s="541"/>
      <c r="AR30" s="541"/>
      <c r="AS30" s="541"/>
      <c r="AT30" s="541"/>
      <c r="AU30" s="541"/>
      <c r="AV30" s="541"/>
      <c r="AW30" s="541"/>
      <c r="AX30" s="541"/>
      <c r="AY30" s="541"/>
      <c r="AZ30" s="541"/>
      <c r="BA30" s="541"/>
      <c r="BB30" s="541"/>
      <c r="BC30" s="541"/>
      <c r="BD30" s="541"/>
      <c r="BE30" s="541"/>
      <c r="BF30" s="541"/>
      <c r="BG30" s="541"/>
      <c r="BH30" s="541"/>
      <c r="BI30" s="541"/>
      <c r="BJ30" s="541"/>
      <c r="BK30" s="541"/>
      <c r="BL30" s="541"/>
      <c r="BM30" s="541"/>
      <c r="BN30" s="541"/>
    </row>
    <row r="31" spans="1:66">
      <c r="A31" s="695" t="s">
        <v>26</v>
      </c>
      <c r="B31" s="696"/>
      <c r="C31" s="696"/>
      <c r="D31" s="697"/>
      <c r="M31" s="541"/>
      <c r="N31" s="541"/>
      <c r="O31" s="541"/>
      <c r="P31" s="541"/>
      <c r="Q31" s="541"/>
      <c r="R31" s="541"/>
      <c r="S31" s="541"/>
      <c r="T31" s="541"/>
      <c r="U31" s="541"/>
      <c r="V31" s="541"/>
      <c r="W31" s="541"/>
      <c r="X31" s="541"/>
      <c r="Y31" s="541"/>
      <c r="Z31" s="541"/>
      <c r="AA31" s="541"/>
      <c r="AB31" s="541"/>
      <c r="AC31" s="541"/>
      <c r="AD31" s="541"/>
      <c r="AE31" s="541"/>
      <c r="AF31" s="541"/>
      <c r="AG31" s="541"/>
      <c r="AH31" s="541"/>
      <c r="AI31" s="541"/>
      <c r="AJ31" s="541"/>
      <c r="AK31" s="541"/>
      <c r="AL31" s="541"/>
      <c r="AM31" s="541"/>
      <c r="AN31" s="541"/>
      <c r="AO31" s="541"/>
      <c r="AP31" s="541"/>
      <c r="AQ31" s="541"/>
      <c r="AR31" s="541"/>
      <c r="AS31" s="541"/>
      <c r="AT31" s="541"/>
      <c r="AU31" s="541"/>
      <c r="AV31" s="541"/>
      <c r="AW31" s="541"/>
      <c r="AX31" s="541"/>
      <c r="AY31" s="541"/>
      <c r="AZ31" s="541"/>
      <c r="BA31" s="541"/>
      <c r="BB31" s="541"/>
      <c r="BC31" s="541"/>
      <c r="BD31" s="541"/>
      <c r="BE31" s="541"/>
      <c r="BF31" s="541"/>
      <c r="BG31" s="541"/>
      <c r="BH31" s="541"/>
      <c r="BI31" s="541"/>
      <c r="BJ31" s="541"/>
      <c r="BK31" s="541"/>
      <c r="BL31" s="541"/>
      <c r="BM31" s="541"/>
      <c r="BN31" s="541"/>
    </row>
    <row r="32" spans="1:66" ht="14.4" thickBot="1">
      <c r="A32" s="687" t="s">
        <v>1174</v>
      </c>
      <c r="B32" s="688"/>
      <c r="C32" s="688"/>
      <c r="D32" s="689"/>
      <c r="M32" s="541"/>
      <c r="N32" s="541"/>
      <c r="O32" s="541"/>
      <c r="P32" s="541"/>
      <c r="Q32" s="541"/>
      <c r="R32" s="541"/>
      <c r="S32" s="541"/>
      <c r="T32" s="541"/>
      <c r="U32" s="541"/>
      <c r="V32" s="541"/>
      <c r="W32" s="541"/>
      <c r="X32" s="541"/>
      <c r="Y32" s="541"/>
      <c r="Z32" s="541"/>
      <c r="AA32" s="541"/>
      <c r="AB32" s="541"/>
      <c r="AC32" s="541"/>
      <c r="AD32" s="541"/>
      <c r="AE32" s="541"/>
      <c r="AF32" s="541"/>
      <c r="AG32" s="541"/>
      <c r="AH32" s="541"/>
      <c r="AI32" s="541"/>
      <c r="AJ32" s="541"/>
      <c r="AK32" s="541"/>
      <c r="AL32" s="541"/>
      <c r="AM32" s="541"/>
      <c r="AN32" s="541"/>
      <c r="AO32" s="541"/>
      <c r="AP32" s="541"/>
      <c r="AQ32" s="541"/>
      <c r="AR32" s="541"/>
      <c r="AS32" s="541"/>
      <c r="AT32" s="541"/>
      <c r="AU32" s="541"/>
      <c r="AV32" s="541"/>
      <c r="AW32" s="541"/>
      <c r="AX32" s="541"/>
      <c r="AY32" s="541"/>
      <c r="AZ32" s="541"/>
      <c r="BA32" s="541"/>
      <c r="BB32" s="541"/>
      <c r="BC32" s="541"/>
      <c r="BD32" s="541"/>
      <c r="BE32" s="541"/>
      <c r="BF32" s="541"/>
      <c r="BG32" s="541"/>
      <c r="BH32" s="541"/>
      <c r="BI32" s="541"/>
      <c r="BJ32" s="541"/>
      <c r="BK32" s="541"/>
      <c r="BL32" s="541"/>
      <c r="BM32" s="541"/>
      <c r="BN32" s="541"/>
    </row>
    <row r="33" spans="1:66">
      <c r="A33" s="541"/>
      <c r="B33" s="541"/>
      <c r="M33" s="541"/>
      <c r="N33" s="541"/>
      <c r="O33" s="541"/>
      <c r="P33" s="541"/>
      <c r="Q33" s="541"/>
      <c r="R33" s="541"/>
      <c r="S33" s="541"/>
      <c r="T33" s="541"/>
      <c r="U33" s="541"/>
      <c r="V33" s="541"/>
      <c r="W33" s="541"/>
      <c r="X33" s="541"/>
      <c r="Y33" s="541"/>
      <c r="Z33" s="541"/>
      <c r="AA33" s="541"/>
      <c r="AB33" s="541"/>
      <c r="AC33" s="541"/>
      <c r="AD33" s="541"/>
      <c r="AE33" s="541"/>
      <c r="AF33" s="541"/>
      <c r="AG33" s="541"/>
      <c r="AH33" s="541"/>
      <c r="AI33" s="541"/>
      <c r="AJ33" s="541"/>
      <c r="AK33" s="541"/>
      <c r="AL33" s="541"/>
      <c r="AM33" s="541"/>
      <c r="AN33" s="541"/>
      <c r="AO33" s="541"/>
      <c r="AP33" s="541"/>
      <c r="AQ33" s="541"/>
      <c r="AR33" s="541"/>
      <c r="AS33" s="541"/>
      <c r="AT33" s="541"/>
      <c r="AU33" s="541"/>
      <c r="AV33" s="541"/>
      <c r="AW33" s="541"/>
      <c r="AX33" s="541"/>
      <c r="AY33" s="541"/>
      <c r="AZ33" s="541"/>
      <c r="BA33" s="541"/>
      <c r="BB33" s="541"/>
      <c r="BC33" s="541"/>
      <c r="BD33" s="541"/>
      <c r="BE33" s="541"/>
      <c r="BF33" s="541"/>
      <c r="BG33" s="541"/>
      <c r="BH33" s="541"/>
      <c r="BI33" s="541"/>
      <c r="BJ33" s="541"/>
      <c r="BK33" s="541"/>
      <c r="BL33" s="541"/>
      <c r="BM33" s="541"/>
      <c r="BN33" s="541"/>
    </row>
    <row r="34" spans="1:66">
      <c r="A34" s="541"/>
      <c r="B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c r="AN34" s="541"/>
      <c r="AO34" s="541"/>
      <c r="AP34" s="541"/>
      <c r="AQ34" s="541"/>
      <c r="AR34" s="541"/>
      <c r="AS34" s="541"/>
      <c r="AT34" s="541"/>
      <c r="AU34" s="541"/>
      <c r="AV34" s="541"/>
      <c r="AW34" s="541"/>
      <c r="AX34" s="541"/>
      <c r="AY34" s="541"/>
      <c r="AZ34" s="541"/>
      <c r="BA34" s="541"/>
      <c r="BB34" s="541"/>
      <c r="BC34" s="541"/>
      <c r="BD34" s="541"/>
      <c r="BE34" s="541"/>
      <c r="BF34" s="541"/>
      <c r="BG34" s="541"/>
      <c r="BH34" s="541"/>
      <c r="BI34" s="541"/>
      <c r="BJ34" s="541"/>
      <c r="BK34" s="541"/>
      <c r="BL34" s="541"/>
      <c r="BM34" s="541"/>
      <c r="BN34" s="541"/>
    </row>
    <row r="35" spans="1:66">
      <c r="A35" s="541"/>
      <c r="B35" s="541"/>
      <c r="M35" s="541"/>
      <c r="N35" s="541"/>
      <c r="O35" s="541"/>
      <c r="P35" s="541"/>
      <c r="Q35" s="541"/>
      <c r="R35" s="541"/>
      <c r="S35" s="541"/>
      <c r="T35" s="541"/>
      <c r="U35" s="541"/>
      <c r="V35" s="541"/>
      <c r="W35" s="541"/>
      <c r="X35" s="541"/>
      <c r="Y35" s="541"/>
      <c r="Z35" s="541"/>
      <c r="AA35" s="541"/>
      <c r="AB35" s="541"/>
      <c r="AC35" s="541"/>
      <c r="AD35" s="541"/>
      <c r="AE35" s="541"/>
      <c r="AF35" s="541"/>
      <c r="AG35" s="541"/>
      <c r="AH35" s="541"/>
      <c r="AI35" s="541"/>
      <c r="AJ35" s="541"/>
      <c r="AK35" s="541"/>
      <c r="AL35" s="541"/>
      <c r="AM35" s="541"/>
      <c r="AN35" s="541"/>
      <c r="AO35" s="541"/>
      <c r="AP35" s="541"/>
      <c r="AQ35" s="541"/>
      <c r="AR35" s="541"/>
      <c r="AS35" s="541"/>
      <c r="AT35" s="541"/>
      <c r="AU35" s="541"/>
      <c r="AV35" s="541"/>
      <c r="AW35" s="541"/>
      <c r="AX35" s="541"/>
      <c r="AY35" s="541"/>
      <c r="AZ35" s="541"/>
      <c r="BA35" s="541"/>
      <c r="BB35" s="541"/>
      <c r="BC35" s="541"/>
      <c r="BD35" s="541"/>
      <c r="BE35" s="541"/>
      <c r="BF35" s="541"/>
      <c r="BG35" s="541"/>
      <c r="BH35" s="541"/>
      <c r="BI35" s="541"/>
      <c r="BJ35" s="541"/>
      <c r="BK35" s="541"/>
      <c r="BL35" s="541"/>
      <c r="BM35" s="541"/>
      <c r="BN35" s="541"/>
    </row>
    <row r="36" spans="1:66">
      <c r="A36" s="541"/>
      <c r="B36" s="541"/>
      <c r="M36" s="541"/>
      <c r="N36" s="541"/>
      <c r="O36" s="541"/>
      <c r="P36" s="541"/>
      <c r="Q36" s="541"/>
      <c r="R36" s="541"/>
      <c r="S36" s="541"/>
      <c r="T36" s="541"/>
      <c r="U36" s="541"/>
      <c r="V36" s="541"/>
      <c r="W36" s="541"/>
      <c r="X36" s="541"/>
      <c r="Y36" s="541"/>
      <c r="Z36" s="541"/>
      <c r="AA36" s="541"/>
      <c r="AB36" s="541"/>
      <c r="AC36" s="541"/>
      <c r="AD36" s="541"/>
      <c r="AE36" s="541"/>
      <c r="AF36" s="54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41"/>
      <c r="BC36" s="541"/>
      <c r="BD36" s="541"/>
      <c r="BE36" s="541"/>
      <c r="BF36" s="541"/>
      <c r="BG36" s="541"/>
      <c r="BH36" s="541"/>
      <c r="BI36" s="541"/>
      <c r="BJ36" s="541"/>
      <c r="BK36" s="541"/>
      <c r="BL36" s="541"/>
      <c r="BM36" s="541"/>
      <c r="BN36" s="541"/>
    </row>
    <row r="37" spans="1:66" s="541" customFormat="1"/>
    <row r="38" spans="1:66" s="541" customFormat="1"/>
    <row r="39" spans="1:66" s="541" customFormat="1"/>
    <row r="40" spans="1:66" s="541" customFormat="1"/>
    <row r="41" spans="1:66" s="541" customFormat="1"/>
    <row r="42" spans="1:66" s="541" customFormat="1"/>
    <row r="43" spans="1:66" s="541" customFormat="1"/>
    <row r="44" spans="1:66" s="541" customFormat="1"/>
    <row r="45" spans="1:66" s="541" customFormat="1"/>
    <row r="46" spans="1:66" s="541" customFormat="1"/>
    <row r="47" spans="1:66" s="541" customFormat="1"/>
    <row r="48" spans="1:66" s="541" customFormat="1"/>
    <row r="49" spans="1:31" s="541" customFormat="1"/>
    <row r="50" spans="1:31" s="541" customFormat="1"/>
    <row r="51" spans="1:31" s="541" customFormat="1"/>
    <row r="52" spans="1:31" s="541" customFormat="1"/>
    <row r="53" spans="1:31" s="541" customFormat="1"/>
    <row r="54" spans="1:31" s="541" customFormat="1"/>
    <row r="55" spans="1:31" s="541" customFormat="1"/>
    <row r="56" spans="1:31">
      <c r="A56" s="541"/>
      <c r="B56" s="541"/>
      <c r="M56" s="541"/>
      <c r="N56" s="541"/>
      <c r="O56" s="541"/>
      <c r="P56" s="541"/>
      <c r="Q56" s="541"/>
      <c r="R56" s="541"/>
      <c r="S56" s="541"/>
      <c r="T56" s="541"/>
      <c r="U56" s="541"/>
      <c r="V56" s="541"/>
      <c r="W56" s="541"/>
      <c r="X56" s="541"/>
      <c r="Y56" s="541"/>
      <c r="Z56" s="541"/>
      <c r="AA56" s="541"/>
      <c r="AB56" s="541"/>
      <c r="AC56" s="541"/>
      <c r="AD56" s="541"/>
      <c r="AE56" s="541"/>
    </row>
    <row r="57" spans="1:31">
      <c r="A57" s="541"/>
      <c r="B57" s="541"/>
      <c r="M57" s="541"/>
      <c r="N57" s="541"/>
      <c r="O57" s="541"/>
      <c r="P57" s="541"/>
      <c r="Q57" s="541"/>
      <c r="R57" s="541"/>
      <c r="S57" s="541"/>
      <c r="T57" s="541"/>
      <c r="U57" s="541"/>
      <c r="V57" s="541"/>
      <c r="W57" s="541"/>
      <c r="X57" s="541"/>
      <c r="Y57" s="541"/>
      <c r="Z57" s="541"/>
      <c r="AA57" s="541"/>
      <c r="AB57" s="541"/>
      <c r="AC57" s="541"/>
      <c r="AD57" s="541"/>
      <c r="AE57" s="541"/>
    </row>
    <row r="58" spans="1:31">
      <c r="A58" s="541"/>
      <c r="B58" s="541"/>
      <c r="M58" s="541"/>
      <c r="N58" s="541"/>
      <c r="O58" s="541"/>
      <c r="P58" s="541"/>
      <c r="Q58" s="541"/>
      <c r="R58" s="541"/>
      <c r="S58" s="541"/>
      <c r="T58" s="541"/>
      <c r="U58" s="541"/>
      <c r="V58" s="541"/>
      <c r="W58" s="541"/>
      <c r="X58" s="541"/>
      <c r="Y58" s="541"/>
      <c r="Z58" s="541"/>
      <c r="AA58" s="541"/>
      <c r="AB58" s="541"/>
      <c r="AC58" s="541"/>
      <c r="AD58" s="541"/>
      <c r="AE58" s="541"/>
    </row>
    <row r="59" spans="1:31">
      <c r="A59" s="541"/>
      <c r="B59" s="541"/>
      <c r="M59" s="541"/>
      <c r="N59" s="541"/>
      <c r="O59" s="541"/>
      <c r="P59" s="541"/>
      <c r="Q59" s="541"/>
      <c r="R59" s="541"/>
      <c r="S59" s="541"/>
      <c r="T59" s="541"/>
      <c r="U59" s="541"/>
      <c r="V59" s="541"/>
      <c r="W59" s="541"/>
      <c r="X59" s="541"/>
      <c r="Y59" s="541"/>
      <c r="Z59" s="541"/>
      <c r="AA59" s="541"/>
      <c r="AB59" s="541"/>
      <c r="AC59" s="541"/>
      <c r="AD59" s="541"/>
      <c r="AE59" s="541"/>
    </row>
    <row r="60" spans="1:31">
      <c r="A60" s="541"/>
      <c r="B60" s="541"/>
      <c r="M60" s="541"/>
      <c r="N60" s="541"/>
      <c r="O60" s="541"/>
      <c r="P60" s="541"/>
      <c r="Q60" s="541"/>
      <c r="R60" s="541"/>
      <c r="S60" s="541"/>
      <c r="T60" s="541"/>
      <c r="U60" s="541"/>
      <c r="V60" s="541"/>
      <c r="W60" s="541"/>
      <c r="X60" s="541"/>
      <c r="Y60" s="541"/>
      <c r="Z60" s="541"/>
      <c r="AA60" s="541"/>
      <c r="AB60" s="541"/>
      <c r="AC60" s="541"/>
      <c r="AD60" s="541"/>
      <c r="AE60" s="541"/>
    </row>
    <row r="61" spans="1:31">
      <c r="A61" s="541"/>
      <c r="B61" s="541"/>
      <c r="M61" s="541"/>
      <c r="N61" s="541"/>
      <c r="O61" s="541"/>
      <c r="P61" s="541"/>
      <c r="Q61" s="541"/>
      <c r="R61" s="541"/>
      <c r="S61" s="541"/>
      <c r="T61" s="541"/>
      <c r="U61" s="541"/>
      <c r="V61" s="541"/>
      <c r="W61" s="541"/>
      <c r="X61" s="541"/>
      <c r="Y61" s="541"/>
      <c r="Z61" s="541"/>
      <c r="AA61" s="541"/>
      <c r="AB61" s="541"/>
      <c r="AC61" s="541"/>
      <c r="AD61" s="541"/>
      <c r="AE61" s="541"/>
    </row>
    <row r="62" spans="1:31">
      <c r="A62" s="541"/>
      <c r="B62" s="541"/>
      <c r="M62" s="541"/>
      <c r="N62" s="541"/>
      <c r="O62" s="541"/>
      <c r="P62" s="541"/>
      <c r="Q62" s="541"/>
      <c r="R62" s="541"/>
      <c r="S62" s="541"/>
      <c r="T62" s="541"/>
      <c r="U62" s="541"/>
      <c r="V62" s="541"/>
      <c r="W62" s="541"/>
      <c r="X62" s="541"/>
      <c r="Y62" s="541"/>
      <c r="Z62" s="541"/>
      <c r="AA62" s="541"/>
      <c r="AB62" s="541"/>
      <c r="AC62" s="541"/>
      <c r="AD62" s="541"/>
      <c r="AE62" s="541"/>
    </row>
    <row r="63" spans="1:31">
      <c r="A63" s="541"/>
      <c r="B63" s="541"/>
      <c r="M63" s="541"/>
      <c r="N63" s="541"/>
      <c r="O63" s="541"/>
      <c r="P63" s="541"/>
      <c r="Q63" s="541"/>
      <c r="R63" s="541"/>
      <c r="S63" s="541"/>
      <c r="T63" s="541"/>
      <c r="U63" s="541"/>
      <c r="V63" s="541"/>
      <c r="W63" s="541"/>
      <c r="X63" s="541"/>
      <c r="Y63" s="541"/>
      <c r="Z63" s="541"/>
      <c r="AA63" s="541"/>
      <c r="AB63" s="541"/>
      <c r="AC63" s="541"/>
      <c r="AD63" s="541"/>
      <c r="AE63" s="541"/>
    </row>
    <row r="64" spans="1:31">
      <c r="A64" s="541"/>
      <c r="B64" s="541"/>
      <c r="M64" s="541"/>
      <c r="N64" s="541"/>
      <c r="O64" s="541"/>
      <c r="P64" s="541"/>
      <c r="Q64" s="541"/>
      <c r="R64" s="541"/>
      <c r="S64" s="541"/>
      <c r="T64" s="541"/>
      <c r="U64" s="541"/>
      <c r="V64" s="541"/>
      <c r="W64" s="541"/>
      <c r="X64" s="541"/>
      <c r="Y64" s="541"/>
      <c r="Z64" s="541"/>
      <c r="AA64" s="541"/>
      <c r="AB64" s="541"/>
      <c r="AC64" s="541"/>
      <c r="AD64" s="541"/>
      <c r="AE64" s="541"/>
    </row>
    <row r="65" spans="1:31">
      <c r="A65" s="541"/>
      <c r="B65" s="541"/>
      <c r="M65" s="541"/>
      <c r="N65" s="541"/>
      <c r="O65" s="541"/>
      <c r="P65" s="541"/>
      <c r="Q65" s="541"/>
      <c r="R65" s="541"/>
      <c r="S65" s="541"/>
      <c r="T65" s="541"/>
      <c r="U65" s="541"/>
      <c r="V65" s="541"/>
      <c r="W65" s="541"/>
      <c r="X65" s="541"/>
      <c r="Y65" s="541"/>
      <c r="Z65" s="541"/>
      <c r="AA65" s="541"/>
      <c r="AB65" s="541"/>
      <c r="AC65" s="541"/>
      <c r="AD65" s="541"/>
      <c r="AE65" s="541"/>
    </row>
    <row r="66" spans="1:31">
      <c r="A66" s="541"/>
      <c r="B66" s="541"/>
      <c r="M66" s="541"/>
      <c r="N66" s="541"/>
      <c r="O66" s="541"/>
      <c r="P66" s="541"/>
      <c r="Q66" s="541"/>
      <c r="R66" s="541"/>
      <c r="S66" s="541"/>
      <c r="T66" s="541"/>
      <c r="U66" s="541"/>
      <c r="V66" s="541"/>
      <c r="W66" s="541"/>
      <c r="X66" s="541"/>
      <c r="Y66" s="541"/>
      <c r="Z66" s="541"/>
      <c r="AA66" s="541"/>
      <c r="AB66" s="541"/>
      <c r="AC66" s="541"/>
      <c r="AD66" s="541"/>
      <c r="AE66" s="541"/>
    </row>
    <row r="67" spans="1:31">
      <c r="A67" s="541"/>
      <c r="B67" s="541"/>
      <c r="M67" s="541"/>
      <c r="N67" s="541"/>
      <c r="O67" s="541"/>
      <c r="P67" s="541"/>
      <c r="Q67" s="541"/>
      <c r="R67" s="541"/>
      <c r="S67" s="541"/>
      <c r="T67" s="541"/>
      <c r="U67" s="541"/>
      <c r="V67" s="541"/>
      <c r="W67" s="541"/>
      <c r="X67" s="541"/>
      <c r="Y67" s="541"/>
      <c r="Z67" s="541"/>
      <c r="AA67" s="541"/>
      <c r="AB67" s="541"/>
      <c r="AC67" s="541"/>
      <c r="AD67" s="541"/>
      <c r="AE67" s="541"/>
    </row>
    <row r="68" spans="1:31">
      <c r="A68" s="541"/>
      <c r="B68" s="541"/>
      <c r="M68" s="541"/>
      <c r="N68" s="541"/>
      <c r="O68" s="541"/>
      <c r="P68" s="541"/>
      <c r="Q68" s="541"/>
      <c r="R68" s="541"/>
      <c r="S68" s="541"/>
      <c r="T68" s="541"/>
      <c r="U68" s="541"/>
      <c r="V68" s="541"/>
      <c r="W68" s="541"/>
      <c r="X68" s="541"/>
      <c r="Y68" s="541"/>
      <c r="Z68" s="541"/>
      <c r="AA68" s="541"/>
      <c r="AB68" s="541"/>
      <c r="AC68" s="541"/>
      <c r="AD68" s="541"/>
      <c r="AE68" s="541"/>
    </row>
    <row r="69" spans="1:31">
      <c r="A69" s="541"/>
      <c r="B69" s="541"/>
      <c r="M69" s="541"/>
      <c r="N69" s="541"/>
      <c r="O69" s="541"/>
      <c r="P69" s="541"/>
      <c r="Q69" s="541"/>
      <c r="R69" s="541"/>
      <c r="S69" s="541"/>
      <c r="T69" s="541"/>
      <c r="U69" s="541"/>
      <c r="V69" s="541"/>
      <c r="W69" s="541"/>
      <c r="X69" s="541"/>
      <c r="Y69" s="541"/>
      <c r="Z69" s="541"/>
      <c r="AA69" s="541"/>
      <c r="AB69" s="541"/>
      <c r="AC69" s="541"/>
      <c r="AD69" s="541"/>
      <c r="AE69" s="541"/>
    </row>
    <row r="70" spans="1:31">
      <c r="A70" s="541"/>
      <c r="B70" s="541"/>
      <c r="M70" s="541"/>
      <c r="N70" s="541"/>
      <c r="O70" s="541"/>
      <c r="P70" s="541"/>
      <c r="Q70" s="541"/>
      <c r="R70" s="541"/>
      <c r="S70" s="541"/>
      <c r="T70" s="541"/>
      <c r="U70" s="541"/>
      <c r="V70" s="541"/>
      <c r="W70" s="541"/>
      <c r="X70" s="541"/>
      <c r="Y70" s="541"/>
      <c r="Z70" s="541"/>
      <c r="AA70" s="541"/>
      <c r="AB70" s="541"/>
      <c r="AC70" s="541"/>
      <c r="AD70" s="541"/>
      <c r="AE70" s="541"/>
    </row>
    <row r="71" spans="1:31">
      <c r="A71" s="541"/>
      <c r="B71" s="541"/>
      <c r="M71" s="541"/>
      <c r="N71" s="541"/>
      <c r="O71" s="541"/>
      <c r="P71" s="541"/>
      <c r="Q71" s="541"/>
      <c r="R71" s="541"/>
      <c r="S71" s="541"/>
      <c r="T71" s="541"/>
      <c r="U71" s="541"/>
      <c r="V71" s="541"/>
      <c r="W71" s="541"/>
      <c r="X71" s="541"/>
      <c r="Y71" s="541"/>
      <c r="Z71" s="541"/>
      <c r="AA71" s="541"/>
      <c r="AB71" s="541"/>
      <c r="AC71" s="541"/>
      <c r="AD71" s="541"/>
      <c r="AE71" s="541"/>
    </row>
    <row r="72" spans="1:31">
      <c r="A72" s="541"/>
      <c r="B72" s="541"/>
      <c r="M72" s="541"/>
      <c r="N72" s="541"/>
      <c r="O72" s="541"/>
      <c r="P72" s="541"/>
      <c r="Q72" s="541"/>
      <c r="R72" s="541"/>
      <c r="S72" s="541"/>
      <c r="T72" s="541"/>
      <c r="U72" s="541"/>
      <c r="V72" s="541"/>
      <c r="W72" s="541"/>
      <c r="X72" s="541"/>
      <c r="Y72" s="541"/>
      <c r="Z72" s="541"/>
      <c r="AA72" s="541"/>
      <c r="AB72" s="541"/>
      <c r="AC72" s="541"/>
      <c r="AD72" s="541"/>
      <c r="AE72" s="541"/>
    </row>
    <row r="73" spans="1:31">
      <c r="A73" s="541"/>
      <c r="B73" s="541"/>
      <c r="M73" s="541"/>
      <c r="N73" s="541"/>
      <c r="O73" s="541"/>
      <c r="P73" s="541"/>
      <c r="Q73" s="541"/>
      <c r="R73" s="541"/>
      <c r="S73" s="541"/>
      <c r="T73" s="541"/>
      <c r="U73" s="541"/>
      <c r="V73" s="541"/>
      <c r="W73" s="541"/>
      <c r="X73" s="541"/>
      <c r="Y73" s="541"/>
      <c r="Z73" s="541"/>
      <c r="AA73" s="541"/>
      <c r="AB73" s="541"/>
      <c r="AC73" s="541"/>
      <c r="AD73" s="541"/>
      <c r="AE73" s="541"/>
    </row>
    <row r="74" spans="1:31">
      <c r="A74" s="541"/>
      <c r="B74" s="541"/>
      <c r="M74" s="541"/>
      <c r="N74" s="541"/>
      <c r="O74" s="541"/>
      <c r="P74" s="541"/>
      <c r="Q74" s="541"/>
      <c r="R74" s="541"/>
      <c r="S74" s="541"/>
      <c r="T74" s="541"/>
      <c r="U74" s="541"/>
      <c r="V74" s="541"/>
      <c r="W74" s="541"/>
      <c r="X74" s="541"/>
      <c r="Y74" s="541"/>
      <c r="Z74" s="541"/>
      <c r="AA74" s="541"/>
      <c r="AB74" s="541"/>
      <c r="AC74" s="541"/>
      <c r="AD74" s="541"/>
      <c r="AE74" s="541"/>
    </row>
    <row r="75" spans="1:31">
      <c r="A75" s="541"/>
      <c r="B75" s="541"/>
      <c r="M75" s="541"/>
      <c r="N75" s="541"/>
      <c r="O75" s="541"/>
      <c r="P75" s="541"/>
      <c r="Q75" s="541"/>
      <c r="R75" s="541"/>
      <c r="S75" s="541"/>
      <c r="T75" s="541"/>
      <c r="U75" s="541"/>
      <c r="V75" s="541"/>
      <c r="W75" s="541"/>
      <c r="X75" s="541"/>
      <c r="Y75" s="541"/>
      <c r="Z75" s="541"/>
      <c r="AA75" s="541"/>
      <c r="AB75" s="541"/>
      <c r="AC75" s="541"/>
      <c r="AD75" s="541"/>
      <c r="AE75" s="541"/>
    </row>
    <row r="76" spans="1:31">
      <c r="A76" s="541"/>
      <c r="B76" s="541"/>
      <c r="M76" s="541"/>
      <c r="N76" s="541"/>
      <c r="O76" s="541"/>
      <c r="P76" s="541"/>
      <c r="Q76" s="541"/>
      <c r="R76" s="541"/>
      <c r="S76" s="541"/>
      <c r="T76" s="541"/>
      <c r="U76" s="541"/>
      <c r="V76" s="541"/>
      <c r="W76" s="541"/>
      <c r="X76" s="541"/>
      <c r="Y76" s="541"/>
      <c r="Z76" s="541"/>
      <c r="AA76" s="541"/>
      <c r="AB76" s="541"/>
      <c r="AC76" s="541"/>
      <c r="AD76" s="541"/>
      <c r="AE76" s="541"/>
    </row>
    <row r="77" spans="1:31">
      <c r="A77" s="541"/>
      <c r="B77" s="541"/>
      <c r="M77" s="541"/>
      <c r="N77" s="541"/>
      <c r="O77" s="541"/>
      <c r="P77" s="541"/>
      <c r="Q77" s="541"/>
      <c r="R77" s="541"/>
      <c r="S77" s="541"/>
      <c r="T77" s="541"/>
      <c r="U77" s="541"/>
      <c r="V77" s="541"/>
      <c r="W77" s="541"/>
      <c r="X77" s="541"/>
      <c r="Y77" s="541"/>
      <c r="Z77" s="541"/>
      <c r="AA77" s="541"/>
      <c r="AB77" s="541"/>
      <c r="AC77" s="541"/>
      <c r="AD77" s="541"/>
      <c r="AE77" s="541"/>
    </row>
    <row r="78" spans="1:31">
      <c r="A78" s="541"/>
      <c r="B78" s="541"/>
      <c r="M78" s="541"/>
      <c r="N78" s="541"/>
      <c r="O78" s="541"/>
      <c r="P78" s="541"/>
      <c r="Q78" s="541"/>
      <c r="R78" s="541"/>
      <c r="S78" s="541"/>
      <c r="T78" s="541"/>
      <c r="U78" s="541"/>
      <c r="V78" s="541"/>
      <c r="W78" s="541"/>
      <c r="X78" s="541"/>
      <c r="Y78" s="541"/>
      <c r="Z78" s="541"/>
      <c r="AA78" s="541"/>
      <c r="AB78" s="541"/>
      <c r="AC78" s="541"/>
      <c r="AD78" s="541"/>
      <c r="AE78" s="541"/>
    </row>
    <row r="79" spans="1:31">
      <c r="A79" s="541"/>
      <c r="B79" s="541"/>
      <c r="M79" s="541"/>
      <c r="N79" s="541"/>
      <c r="O79" s="541"/>
      <c r="P79" s="541"/>
      <c r="Q79" s="541"/>
      <c r="R79" s="541"/>
      <c r="S79" s="541"/>
      <c r="T79" s="541"/>
      <c r="U79" s="541"/>
      <c r="V79" s="541"/>
      <c r="W79" s="541"/>
      <c r="X79" s="541"/>
      <c r="Y79" s="541"/>
      <c r="Z79" s="541"/>
      <c r="AA79" s="541"/>
      <c r="AB79" s="541"/>
      <c r="AC79" s="541"/>
      <c r="AD79" s="541"/>
      <c r="AE79" s="541"/>
    </row>
    <row r="80" spans="1:31">
      <c r="A80" s="541"/>
      <c r="B80" s="541"/>
      <c r="M80" s="541"/>
      <c r="N80" s="541"/>
      <c r="O80" s="541"/>
      <c r="P80" s="541"/>
      <c r="Q80" s="541"/>
      <c r="R80" s="541"/>
      <c r="S80" s="541"/>
      <c r="T80" s="541"/>
      <c r="U80" s="541"/>
      <c r="V80" s="541"/>
      <c r="W80" s="541"/>
      <c r="X80" s="541"/>
      <c r="Y80" s="541"/>
      <c r="Z80" s="541"/>
      <c r="AA80" s="541"/>
      <c r="AB80" s="541"/>
      <c r="AC80" s="541"/>
      <c r="AD80" s="541"/>
      <c r="AE80" s="541"/>
    </row>
    <row r="81" spans="1:31">
      <c r="A81" s="541"/>
      <c r="B81" s="541"/>
      <c r="M81" s="541"/>
      <c r="N81" s="541"/>
      <c r="O81" s="541"/>
      <c r="P81" s="541"/>
      <c r="Q81" s="541"/>
      <c r="R81" s="541"/>
      <c r="S81" s="541"/>
      <c r="T81" s="541"/>
      <c r="U81" s="541"/>
      <c r="V81" s="541"/>
      <c r="W81" s="541"/>
      <c r="X81" s="541"/>
      <c r="Y81" s="541"/>
      <c r="Z81" s="541"/>
      <c r="AA81" s="541"/>
      <c r="AB81" s="541"/>
      <c r="AC81" s="541"/>
      <c r="AD81" s="541"/>
      <c r="AE81" s="541"/>
    </row>
    <row r="82" spans="1:31">
      <c r="A82" s="541"/>
      <c r="B82" s="541"/>
      <c r="M82" s="541"/>
      <c r="N82" s="541"/>
      <c r="O82" s="541"/>
      <c r="P82" s="541"/>
      <c r="Q82" s="541"/>
      <c r="R82" s="541"/>
      <c r="S82" s="541"/>
      <c r="T82" s="541"/>
      <c r="U82" s="541"/>
      <c r="V82" s="541"/>
      <c r="W82" s="541"/>
      <c r="X82" s="541"/>
      <c r="Y82" s="541"/>
      <c r="Z82" s="541"/>
      <c r="AA82" s="541"/>
      <c r="AB82" s="541"/>
      <c r="AC82" s="541"/>
      <c r="AD82" s="541"/>
      <c r="AE82" s="541"/>
    </row>
    <row r="83" spans="1:31">
      <c r="A83" s="541"/>
      <c r="B83" s="541"/>
      <c r="M83" s="541"/>
      <c r="N83" s="541"/>
      <c r="O83" s="541"/>
      <c r="P83" s="541"/>
      <c r="Q83" s="541"/>
      <c r="R83" s="541"/>
      <c r="S83" s="541"/>
      <c r="T83" s="541"/>
      <c r="U83" s="541"/>
      <c r="V83" s="541"/>
      <c r="W83" s="541"/>
      <c r="X83" s="541"/>
      <c r="Y83" s="541"/>
      <c r="Z83" s="541"/>
      <c r="AA83" s="541"/>
      <c r="AB83" s="541"/>
      <c r="AC83" s="541"/>
      <c r="AD83" s="541"/>
      <c r="AE83" s="541"/>
    </row>
    <row r="84" spans="1:31">
      <c r="A84" s="541"/>
      <c r="B84" s="541"/>
      <c r="M84" s="541"/>
      <c r="N84" s="541"/>
      <c r="O84" s="541"/>
      <c r="P84" s="541"/>
      <c r="Q84" s="541"/>
      <c r="R84" s="541"/>
      <c r="S84" s="541"/>
      <c r="T84" s="541"/>
      <c r="U84" s="541"/>
      <c r="V84" s="541"/>
      <c r="W84" s="541"/>
      <c r="X84" s="541"/>
      <c r="Y84" s="541"/>
      <c r="Z84" s="541"/>
      <c r="AA84" s="541"/>
      <c r="AB84" s="541"/>
      <c r="AC84" s="541"/>
      <c r="AD84" s="541"/>
      <c r="AE84" s="541"/>
    </row>
    <row r="85" spans="1:31">
      <c r="A85" s="541"/>
      <c r="B85" s="541"/>
      <c r="M85" s="541"/>
      <c r="N85" s="541"/>
      <c r="O85" s="541"/>
      <c r="P85" s="541"/>
      <c r="Q85" s="541"/>
      <c r="R85" s="541"/>
      <c r="S85" s="541"/>
      <c r="T85" s="541"/>
      <c r="U85" s="541"/>
      <c r="V85" s="541"/>
      <c r="W85" s="541"/>
      <c r="X85" s="541"/>
      <c r="Y85" s="541"/>
      <c r="Z85" s="541"/>
      <c r="AA85" s="541"/>
      <c r="AB85" s="541"/>
      <c r="AC85" s="541"/>
      <c r="AD85" s="541"/>
      <c r="AE85" s="541"/>
    </row>
    <row r="86" spans="1:31">
      <c r="A86" s="541"/>
      <c r="B86" s="541"/>
      <c r="M86" s="541"/>
      <c r="N86" s="541"/>
      <c r="O86" s="541"/>
      <c r="P86" s="541"/>
      <c r="Q86" s="541"/>
      <c r="R86" s="541"/>
      <c r="S86" s="541"/>
      <c r="T86" s="541"/>
      <c r="U86" s="541"/>
      <c r="V86" s="541"/>
      <c r="W86" s="541"/>
      <c r="X86" s="541"/>
      <c r="Y86" s="541"/>
      <c r="Z86" s="541"/>
      <c r="AA86" s="541"/>
      <c r="AB86" s="541"/>
      <c r="AC86" s="541"/>
      <c r="AD86" s="541"/>
      <c r="AE86" s="541"/>
    </row>
    <row r="87" spans="1:31">
      <c r="A87" s="541"/>
      <c r="B87" s="541"/>
      <c r="M87" s="541"/>
      <c r="N87" s="541"/>
      <c r="O87" s="541"/>
      <c r="P87" s="541"/>
      <c r="Q87" s="541"/>
      <c r="R87" s="541"/>
      <c r="S87" s="541"/>
      <c r="T87" s="541"/>
      <c r="U87" s="541"/>
      <c r="V87" s="541"/>
      <c r="W87" s="541"/>
      <c r="X87" s="541"/>
      <c r="Y87" s="541"/>
      <c r="Z87" s="541"/>
      <c r="AA87" s="541"/>
      <c r="AB87" s="541"/>
      <c r="AC87" s="541"/>
      <c r="AD87" s="541"/>
      <c r="AE87" s="541"/>
    </row>
    <row r="88" spans="1:31">
      <c r="A88" s="541"/>
      <c r="B88" s="541"/>
      <c r="M88" s="541"/>
      <c r="N88" s="541"/>
      <c r="O88" s="541"/>
      <c r="P88" s="541"/>
      <c r="Q88" s="541"/>
      <c r="R88" s="541"/>
      <c r="S88" s="541"/>
      <c r="T88" s="541"/>
      <c r="U88" s="541"/>
      <c r="V88" s="541"/>
      <c r="W88" s="541"/>
      <c r="X88" s="541"/>
      <c r="Y88" s="541"/>
      <c r="Z88" s="541"/>
      <c r="AA88" s="541"/>
      <c r="AB88" s="541"/>
      <c r="AC88" s="541"/>
      <c r="AD88" s="541"/>
      <c r="AE88" s="541"/>
    </row>
    <row r="89" spans="1:31">
      <c r="A89" s="541"/>
      <c r="B89" s="541"/>
      <c r="M89" s="541"/>
      <c r="N89" s="541"/>
      <c r="O89" s="541"/>
      <c r="P89" s="541"/>
      <c r="Q89" s="541"/>
      <c r="R89" s="541"/>
      <c r="S89" s="541"/>
      <c r="T89" s="541"/>
      <c r="U89" s="541"/>
      <c r="V89" s="541"/>
      <c r="W89" s="541"/>
      <c r="X89" s="541"/>
      <c r="Y89" s="541"/>
      <c r="Z89" s="541"/>
      <c r="AA89" s="541"/>
      <c r="AB89" s="541"/>
      <c r="AC89" s="541"/>
      <c r="AD89" s="541"/>
      <c r="AE89" s="541"/>
    </row>
    <row r="90" spans="1:31">
      <c r="A90" s="541"/>
      <c r="B90" s="541"/>
      <c r="M90" s="541"/>
      <c r="N90" s="541"/>
      <c r="O90" s="541"/>
      <c r="P90" s="541"/>
      <c r="Q90" s="541"/>
      <c r="R90" s="541"/>
      <c r="S90" s="541"/>
      <c r="T90" s="541"/>
      <c r="U90" s="541"/>
      <c r="V90" s="541"/>
      <c r="W90" s="541"/>
      <c r="X90" s="541"/>
      <c r="Y90" s="541"/>
      <c r="Z90" s="541"/>
      <c r="AA90" s="541"/>
      <c r="AB90" s="541"/>
      <c r="AC90" s="541"/>
      <c r="AD90" s="541"/>
      <c r="AE90" s="541"/>
    </row>
    <row r="91" spans="1:31">
      <c r="A91" s="541"/>
      <c r="B91" s="541"/>
      <c r="M91" s="541"/>
      <c r="N91" s="541"/>
      <c r="O91" s="541"/>
      <c r="P91" s="541"/>
      <c r="Q91" s="541"/>
      <c r="R91" s="541"/>
      <c r="S91" s="541"/>
      <c r="T91" s="541"/>
      <c r="U91" s="541"/>
      <c r="V91" s="541"/>
      <c r="W91" s="541"/>
      <c r="X91" s="541"/>
      <c r="Y91" s="541"/>
      <c r="Z91" s="541"/>
      <c r="AA91" s="541"/>
      <c r="AB91" s="541"/>
      <c r="AC91" s="541"/>
      <c r="AD91" s="541"/>
      <c r="AE91" s="541"/>
    </row>
    <row r="92" spans="1:31">
      <c r="A92" s="541"/>
      <c r="B92" s="541"/>
      <c r="M92" s="541"/>
      <c r="N92" s="541"/>
      <c r="O92" s="541"/>
      <c r="P92" s="541"/>
      <c r="Q92" s="541"/>
      <c r="R92" s="541"/>
      <c r="S92" s="541"/>
      <c r="T92" s="541"/>
      <c r="U92" s="541"/>
      <c r="V92" s="541"/>
      <c r="W92" s="541"/>
      <c r="X92" s="541"/>
      <c r="Y92" s="541"/>
      <c r="Z92" s="541"/>
      <c r="AA92" s="541"/>
      <c r="AB92" s="541"/>
      <c r="AC92" s="541"/>
      <c r="AD92" s="541"/>
      <c r="AE92" s="541"/>
    </row>
    <row r="93" spans="1:31">
      <c r="A93" s="541"/>
      <c r="B93" s="541"/>
      <c r="M93" s="541"/>
      <c r="N93" s="541"/>
      <c r="O93" s="541"/>
      <c r="P93" s="541"/>
      <c r="Q93" s="541"/>
      <c r="R93" s="541"/>
      <c r="S93" s="541"/>
      <c r="T93" s="541"/>
      <c r="U93" s="541"/>
      <c r="V93" s="541"/>
      <c r="W93" s="541"/>
      <c r="X93" s="541"/>
      <c r="Y93" s="541"/>
      <c r="Z93" s="541"/>
      <c r="AA93" s="541"/>
      <c r="AB93" s="541"/>
      <c r="AC93" s="541"/>
      <c r="AD93" s="541"/>
      <c r="AE93" s="541"/>
    </row>
    <row r="94" spans="1:31">
      <c r="A94" s="541"/>
      <c r="B94" s="541"/>
      <c r="M94" s="541"/>
      <c r="N94" s="541"/>
      <c r="O94" s="541"/>
      <c r="P94" s="541"/>
      <c r="Q94" s="541"/>
      <c r="R94" s="541"/>
      <c r="S94" s="541"/>
      <c r="T94" s="541"/>
      <c r="U94" s="541"/>
      <c r="V94" s="541"/>
      <c r="W94" s="541"/>
      <c r="X94" s="541"/>
      <c r="Y94" s="541"/>
      <c r="Z94" s="541"/>
      <c r="AA94" s="541"/>
      <c r="AB94" s="541"/>
      <c r="AC94" s="541"/>
      <c r="AD94" s="541"/>
      <c r="AE94" s="541"/>
    </row>
    <row r="95" spans="1:31">
      <c r="A95" s="541"/>
      <c r="B95" s="541"/>
      <c r="M95" s="541"/>
      <c r="N95" s="541"/>
      <c r="O95" s="541"/>
      <c r="P95" s="541"/>
      <c r="Q95" s="541"/>
      <c r="R95" s="541"/>
      <c r="S95" s="541"/>
      <c r="T95" s="541"/>
      <c r="U95" s="541"/>
      <c r="V95" s="541"/>
      <c r="W95" s="541"/>
      <c r="X95" s="541"/>
      <c r="Y95" s="541"/>
      <c r="Z95" s="541"/>
      <c r="AA95" s="541"/>
      <c r="AB95" s="541"/>
      <c r="AC95" s="541"/>
      <c r="AD95" s="541"/>
      <c r="AE95" s="541"/>
    </row>
    <row r="96" spans="1:31">
      <c r="A96" s="541"/>
      <c r="B96" s="541"/>
      <c r="M96" s="541"/>
      <c r="N96" s="541"/>
      <c r="O96" s="541"/>
      <c r="P96" s="541"/>
      <c r="Q96" s="541"/>
      <c r="R96" s="541"/>
      <c r="S96" s="541"/>
      <c r="T96" s="541"/>
      <c r="U96" s="541"/>
      <c r="V96" s="541"/>
      <c r="W96" s="541"/>
      <c r="X96" s="541"/>
      <c r="Y96" s="541"/>
      <c r="Z96" s="541"/>
      <c r="AA96" s="541"/>
      <c r="AB96" s="541"/>
      <c r="AC96" s="541"/>
      <c r="AD96" s="541"/>
      <c r="AE96" s="541"/>
    </row>
    <row r="97" spans="1:31">
      <c r="A97" s="541"/>
      <c r="B97" s="541"/>
      <c r="M97" s="541"/>
      <c r="N97" s="541"/>
      <c r="O97" s="541"/>
      <c r="P97" s="541"/>
      <c r="Q97" s="541"/>
      <c r="R97" s="541"/>
      <c r="S97" s="541"/>
      <c r="T97" s="541"/>
      <c r="U97" s="541"/>
      <c r="V97" s="541"/>
      <c r="W97" s="541"/>
      <c r="X97" s="541"/>
      <c r="Y97" s="541"/>
      <c r="Z97" s="541"/>
      <c r="AA97" s="541"/>
      <c r="AB97" s="541"/>
      <c r="AC97" s="541"/>
      <c r="AD97" s="541"/>
      <c r="AE97" s="541"/>
    </row>
    <row r="98" spans="1:31">
      <c r="A98" s="541"/>
      <c r="B98" s="541"/>
      <c r="M98" s="541"/>
      <c r="N98" s="541"/>
      <c r="O98" s="541"/>
      <c r="P98" s="541"/>
      <c r="Q98" s="541"/>
      <c r="R98" s="541"/>
      <c r="S98" s="541"/>
      <c r="T98" s="541"/>
      <c r="U98" s="541"/>
      <c r="V98" s="541"/>
      <c r="W98" s="541"/>
      <c r="X98" s="541"/>
      <c r="Y98" s="541"/>
      <c r="Z98" s="541"/>
      <c r="AA98" s="541"/>
      <c r="AB98" s="541"/>
      <c r="AC98" s="541"/>
      <c r="AD98" s="541"/>
      <c r="AE98" s="541"/>
    </row>
    <row r="99" spans="1:31">
      <c r="A99" s="541"/>
      <c r="B99" s="541"/>
      <c r="M99" s="541"/>
      <c r="N99" s="541"/>
      <c r="O99" s="541"/>
      <c r="P99" s="541"/>
      <c r="Q99" s="541"/>
      <c r="R99" s="541"/>
      <c r="S99" s="541"/>
      <c r="T99" s="541"/>
      <c r="U99" s="541"/>
      <c r="V99" s="541"/>
      <c r="W99" s="541"/>
      <c r="X99" s="541"/>
      <c r="Y99" s="541"/>
      <c r="Z99" s="541"/>
      <c r="AA99" s="541"/>
      <c r="AB99" s="541"/>
      <c r="AC99" s="541"/>
      <c r="AD99" s="541"/>
      <c r="AE99" s="541"/>
    </row>
    <row r="100" spans="1:31">
      <c r="A100" s="541"/>
      <c r="B100" s="541"/>
      <c r="M100" s="541"/>
      <c r="N100" s="541"/>
      <c r="O100" s="541"/>
      <c r="P100" s="541"/>
      <c r="Q100" s="541"/>
      <c r="R100" s="541"/>
      <c r="S100" s="541"/>
      <c r="T100" s="541"/>
      <c r="U100" s="541"/>
      <c r="V100" s="541"/>
      <c r="W100" s="541"/>
      <c r="X100" s="541"/>
      <c r="Y100" s="541"/>
      <c r="Z100" s="541"/>
      <c r="AA100" s="541"/>
      <c r="AB100" s="541"/>
      <c r="AC100" s="541"/>
      <c r="AD100" s="541"/>
      <c r="AE100" s="541"/>
    </row>
    <row r="101" spans="1:31">
      <c r="A101" s="541"/>
      <c r="B101" s="541"/>
    </row>
    <row r="102" spans="1:31">
      <c r="A102" s="541"/>
      <c r="B102" s="541"/>
    </row>
    <row r="103" spans="1:31">
      <c r="A103" s="541"/>
      <c r="B103" s="541"/>
    </row>
    <row r="104" spans="1:31">
      <c r="A104" s="541"/>
      <c r="B104" s="541"/>
    </row>
  </sheetData>
  <mergeCells count="20">
    <mergeCell ref="A23:B23"/>
    <mergeCell ref="C23:D23"/>
    <mergeCell ref="B1:C1"/>
    <mergeCell ref="A3:D4"/>
    <mergeCell ref="A5:D5"/>
    <mergeCell ref="A6:C6"/>
    <mergeCell ref="B7:D7"/>
    <mergeCell ref="B8:D8"/>
    <mergeCell ref="B10:C10"/>
    <mergeCell ref="B11:C11"/>
    <mergeCell ref="A14:D14"/>
    <mergeCell ref="A22:B22"/>
    <mergeCell ref="C22:D22"/>
    <mergeCell ref="A32:D32"/>
    <mergeCell ref="A24:B24"/>
    <mergeCell ref="A26:D26"/>
    <mergeCell ref="A27:D27"/>
    <mergeCell ref="A28:D28"/>
    <mergeCell ref="A30:D30"/>
    <mergeCell ref="A31:D31"/>
  </mergeCells>
  <pageMargins left="0.7" right="0.7" top="0.75" bottom="0.75" header="0.3" footer="0.3"/>
  <pageSetup paperSize="9" scale="80"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zoomScaleNormal="100" workbookViewId="0">
      <selection activeCell="F1" sqref="F1"/>
    </sheetView>
  </sheetViews>
  <sheetFormatPr defaultColWidth="11.44140625" defaultRowHeight="15"/>
  <cols>
    <col min="1" max="1" width="4.33203125" style="257" customWidth="1"/>
    <col min="2" max="2" width="9.33203125" style="318" hidden="1" customWidth="1"/>
    <col min="3" max="4" width="10" style="318" hidden="1" customWidth="1"/>
    <col min="5" max="5" width="40.5546875" style="318" hidden="1" customWidth="1"/>
    <col min="6" max="6" width="4.33203125" style="324" customWidth="1"/>
    <col min="7" max="7" width="10.5546875" style="259" customWidth="1"/>
    <col min="8" max="8" width="11.44140625" style="259"/>
    <col min="9" max="9" width="27.33203125" style="259" customWidth="1"/>
    <col min="10" max="10" width="25.6640625" style="259" customWidth="1"/>
    <col min="11" max="11" width="26.6640625" style="259" customWidth="1"/>
    <col min="12" max="12" width="22.33203125" style="259" customWidth="1"/>
    <col min="13" max="15" width="11.44140625" style="257"/>
    <col min="16" max="256" width="11.44140625" style="259"/>
    <col min="257" max="257" width="4.33203125" style="259" customWidth="1"/>
    <col min="258" max="261" width="0" style="259" hidden="1" customWidth="1"/>
    <col min="262" max="262" width="4.33203125" style="259" customWidth="1"/>
    <col min="263" max="263" width="10.5546875" style="259" customWidth="1"/>
    <col min="264" max="264" width="11.44140625" style="259"/>
    <col min="265" max="265" width="27.33203125" style="259" customWidth="1"/>
    <col min="266" max="266" width="25.6640625" style="259" customWidth="1"/>
    <col min="267" max="267" width="26.6640625" style="259" customWidth="1"/>
    <col min="268" max="268" width="22.33203125" style="259" customWidth="1"/>
    <col min="269" max="512" width="11.44140625" style="259"/>
    <col min="513" max="513" width="4.33203125" style="259" customWidth="1"/>
    <col min="514" max="517" width="0" style="259" hidden="1" customWidth="1"/>
    <col min="518" max="518" width="4.33203125" style="259" customWidth="1"/>
    <col min="519" max="519" width="10.5546875" style="259" customWidth="1"/>
    <col min="520" max="520" width="11.44140625" style="259"/>
    <col min="521" max="521" width="27.33203125" style="259" customWidth="1"/>
    <col min="522" max="522" width="25.6640625" style="259" customWidth="1"/>
    <col min="523" max="523" width="26.6640625" style="259" customWidth="1"/>
    <col min="524" max="524" width="22.33203125" style="259" customWidth="1"/>
    <col min="525" max="768" width="11.44140625" style="259"/>
    <col min="769" max="769" width="4.33203125" style="259" customWidth="1"/>
    <col min="770" max="773" width="0" style="259" hidden="1" customWidth="1"/>
    <col min="774" max="774" width="4.33203125" style="259" customWidth="1"/>
    <col min="775" max="775" width="10.5546875" style="259" customWidth="1"/>
    <col min="776" max="776" width="11.44140625" style="259"/>
    <col min="777" max="777" width="27.33203125" style="259" customWidth="1"/>
    <col min="778" max="778" width="25.6640625" style="259" customWidth="1"/>
    <col min="779" max="779" width="26.6640625" style="259" customWidth="1"/>
    <col min="780" max="780" width="22.33203125" style="259" customWidth="1"/>
    <col min="781" max="1024" width="11.44140625" style="259"/>
    <col min="1025" max="1025" width="4.33203125" style="259" customWidth="1"/>
    <col min="1026" max="1029" width="0" style="259" hidden="1" customWidth="1"/>
    <col min="1030" max="1030" width="4.33203125" style="259" customWidth="1"/>
    <col min="1031" max="1031" width="10.5546875" style="259" customWidth="1"/>
    <col min="1032" max="1032" width="11.44140625" style="259"/>
    <col min="1033" max="1033" width="27.33203125" style="259" customWidth="1"/>
    <col min="1034" max="1034" width="25.6640625" style="259" customWidth="1"/>
    <col min="1035" max="1035" width="26.6640625" style="259" customWidth="1"/>
    <col min="1036" max="1036" width="22.33203125" style="259" customWidth="1"/>
    <col min="1037" max="1280" width="11.44140625" style="259"/>
    <col min="1281" max="1281" width="4.33203125" style="259" customWidth="1"/>
    <col min="1282" max="1285" width="0" style="259" hidden="1" customWidth="1"/>
    <col min="1286" max="1286" width="4.33203125" style="259" customWidth="1"/>
    <col min="1287" max="1287" width="10.5546875" style="259" customWidth="1"/>
    <col min="1288" max="1288" width="11.44140625" style="259"/>
    <col min="1289" max="1289" width="27.33203125" style="259" customWidth="1"/>
    <col min="1290" max="1290" width="25.6640625" style="259" customWidth="1"/>
    <col min="1291" max="1291" width="26.6640625" style="259" customWidth="1"/>
    <col min="1292" max="1292" width="22.33203125" style="259" customWidth="1"/>
    <col min="1293" max="1536" width="11.44140625" style="259"/>
    <col min="1537" max="1537" width="4.33203125" style="259" customWidth="1"/>
    <col min="1538" max="1541" width="0" style="259" hidden="1" customWidth="1"/>
    <col min="1542" max="1542" width="4.33203125" style="259" customWidth="1"/>
    <col min="1543" max="1543" width="10.5546875" style="259" customWidth="1"/>
    <col min="1544" max="1544" width="11.44140625" style="259"/>
    <col min="1545" max="1545" width="27.33203125" style="259" customWidth="1"/>
    <col min="1546" max="1546" width="25.6640625" style="259" customWidth="1"/>
    <col min="1547" max="1547" width="26.6640625" style="259" customWidth="1"/>
    <col min="1548" max="1548" width="22.33203125" style="259" customWidth="1"/>
    <col min="1549" max="1792" width="11.44140625" style="259"/>
    <col min="1793" max="1793" width="4.33203125" style="259" customWidth="1"/>
    <col min="1794" max="1797" width="0" style="259" hidden="1" customWidth="1"/>
    <col min="1798" max="1798" width="4.33203125" style="259" customWidth="1"/>
    <col min="1799" max="1799" width="10.5546875" style="259" customWidth="1"/>
    <col min="1800" max="1800" width="11.44140625" style="259"/>
    <col min="1801" max="1801" width="27.33203125" style="259" customWidth="1"/>
    <col min="1802" max="1802" width="25.6640625" style="259" customWidth="1"/>
    <col min="1803" max="1803" width="26.6640625" style="259" customWidth="1"/>
    <col min="1804" max="1804" width="22.33203125" style="259" customWidth="1"/>
    <col min="1805" max="2048" width="11.44140625" style="259"/>
    <col min="2049" max="2049" width="4.33203125" style="259" customWidth="1"/>
    <col min="2050" max="2053" width="0" style="259" hidden="1" customWidth="1"/>
    <col min="2054" max="2054" width="4.33203125" style="259" customWidth="1"/>
    <col min="2055" max="2055" width="10.5546875" style="259" customWidth="1"/>
    <col min="2056" max="2056" width="11.44140625" style="259"/>
    <col min="2057" max="2057" width="27.33203125" style="259" customWidth="1"/>
    <col min="2058" max="2058" width="25.6640625" style="259" customWidth="1"/>
    <col min="2059" max="2059" width="26.6640625" style="259" customWidth="1"/>
    <col min="2060" max="2060" width="22.33203125" style="259" customWidth="1"/>
    <col min="2061" max="2304" width="11.44140625" style="259"/>
    <col min="2305" max="2305" width="4.33203125" style="259" customWidth="1"/>
    <col min="2306" max="2309" width="0" style="259" hidden="1" customWidth="1"/>
    <col min="2310" max="2310" width="4.33203125" style="259" customWidth="1"/>
    <col min="2311" max="2311" width="10.5546875" style="259" customWidth="1"/>
    <col min="2312" max="2312" width="11.44140625" style="259"/>
    <col min="2313" max="2313" width="27.33203125" style="259" customWidth="1"/>
    <col min="2314" max="2314" width="25.6640625" style="259" customWidth="1"/>
    <col min="2315" max="2315" width="26.6640625" style="259" customWidth="1"/>
    <col min="2316" max="2316" width="22.33203125" style="259" customWidth="1"/>
    <col min="2317" max="2560" width="11.44140625" style="259"/>
    <col min="2561" max="2561" width="4.33203125" style="259" customWidth="1"/>
    <col min="2562" max="2565" width="0" style="259" hidden="1" customWidth="1"/>
    <col min="2566" max="2566" width="4.33203125" style="259" customWidth="1"/>
    <col min="2567" max="2567" width="10.5546875" style="259" customWidth="1"/>
    <col min="2568" max="2568" width="11.44140625" style="259"/>
    <col min="2569" max="2569" width="27.33203125" style="259" customWidth="1"/>
    <col min="2570" max="2570" width="25.6640625" style="259" customWidth="1"/>
    <col min="2571" max="2571" width="26.6640625" style="259" customWidth="1"/>
    <col min="2572" max="2572" width="22.33203125" style="259" customWidth="1"/>
    <col min="2573" max="2816" width="11.44140625" style="259"/>
    <col min="2817" max="2817" width="4.33203125" style="259" customWidth="1"/>
    <col min="2818" max="2821" width="0" style="259" hidden="1" customWidth="1"/>
    <col min="2822" max="2822" width="4.33203125" style="259" customWidth="1"/>
    <col min="2823" max="2823" width="10.5546875" style="259" customWidth="1"/>
    <col min="2824" max="2824" width="11.44140625" style="259"/>
    <col min="2825" max="2825" width="27.33203125" style="259" customWidth="1"/>
    <col min="2826" max="2826" width="25.6640625" style="259" customWidth="1"/>
    <col min="2827" max="2827" width="26.6640625" style="259" customWidth="1"/>
    <col min="2828" max="2828" width="22.33203125" style="259" customWidth="1"/>
    <col min="2829" max="3072" width="11.44140625" style="259"/>
    <col min="3073" max="3073" width="4.33203125" style="259" customWidth="1"/>
    <col min="3074" max="3077" width="0" style="259" hidden="1" customWidth="1"/>
    <col min="3078" max="3078" width="4.33203125" style="259" customWidth="1"/>
    <col min="3079" max="3079" width="10.5546875" style="259" customWidth="1"/>
    <col min="3080" max="3080" width="11.44140625" style="259"/>
    <col min="3081" max="3081" width="27.33203125" style="259" customWidth="1"/>
    <col min="3082" max="3082" width="25.6640625" style="259" customWidth="1"/>
    <col min="3083" max="3083" width="26.6640625" style="259" customWidth="1"/>
    <col min="3084" max="3084" width="22.33203125" style="259" customWidth="1"/>
    <col min="3085" max="3328" width="11.44140625" style="259"/>
    <col min="3329" max="3329" width="4.33203125" style="259" customWidth="1"/>
    <col min="3330" max="3333" width="0" style="259" hidden="1" customWidth="1"/>
    <col min="3334" max="3334" width="4.33203125" style="259" customWidth="1"/>
    <col min="3335" max="3335" width="10.5546875" style="259" customWidth="1"/>
    <col min="3336" max="3336" width="11.44140625" style="259"/>
    <col min="3337" max="3337" width="27.33203125" style="259" customWidth="1"/>
    <col min="3338" max="3338" width="25.6640625" style="259" customWidth="1"/>
    <col min="3339" max="3339" width="26.6640625" style="259" customWidth="1"/>
    <col min="3340" max="3340" width="22.33203125" style="259" customWidth="1"/>
    <col min="3341" max="3584" width="11.44140625" style="259"/>
    <col min="3585" max="3585" width="4.33203125" style="259" customWidth="1"/>
    <col min="3586" max="3589" width="0" style="259" hidden="1" customWidth="1"/>
    <col min="3590" max="3590" width="4.33203125" style="259" customWidth="1"/>
    <col min="3591" max="3591" width="10.5546875" style="259" customWidth="1"/>
    <col min="3592" max="3592" width="11.44140625" style="259"/>
    <col min="3593" max="3593" width="27.33203125" style="259" customWidth="1"/>
    <col min="3594" max="3594" width="25.6640625" style="259" customWidth="1"/>
    <col min="3595" max="3595" width="26.6640625" style="259" customWidth="1"/>
    <col min="3596" max="3596" width="22.33203125" style="259" customWidth="1"/>
    <col min="3597" max="3840" width="11.44140625" style="259"/>
    <col min="3841" max="3841" width="4.33203125" style="259" customWidth="1"/>
    <col min="3842" max="3845" width="0" style="259" hidden="1" customWidth="1"/>
    <col min="3846" max="3846" width="4.33203125" style="259" customWidth="1"/>
    <col min="3847" max="3847" width="10.5546875" style="259" customWidth="1"/>
    <col min="3848" max="3848" width="11.44140625" style="259"/>
    <col min="3849" max="3849" width="27.33203125" style="259" customWidth="1"/>
    <col min="3850" max="3850" width="25.6640625" style="259" customWidth="1"/>
    <col min="3851" max="3851" width="26.6640625" style="259" customWidth="1"/>
    <col min="3852" max="3852" width="22.33203125" style="259" customWidth="1"/>
    <col min="3853" max="4096" width="11.44140625" style="259"/>
    <col min="4097" max="4097" width="4.33203125" style="259" customWidth="1"/>
    <col min="4098" max="4101" width="0" style="259" hidden="1" customWidth="1"/>
    <col min="4102" max="4102" width="4.33203125" style="259" customWidth="1"/>
    <col min="4103" max="4103" width="10.5546875" style="259" customWidth="1"/>
    <col min="4104" max="4104" width="11.44140625" style="259"/>
    <col min="4105" max="4105" width="27.33203125" style="259" customWidth="1"/>
    <col min="4106" max="4106" width="25.6640625" style="259" customWidth="1"/>
    <col min="4107" max="4107" width="26.6640625" style="259" customWidth="1"/>
    <col min="4108" max="4108" width="22.33203125" style="259" customWidth="1"/>
    <col min="4109" max="4352" width="11.44140625" style="259"/>
    <col min="4353" max="4353" width="4.33203125" style="259" customWidth="1"/>
    <col min="4354" max="4357" width="0" style="259" hidden="1" customWidth="1"/>
    <col min="4358" max="4358" width="4.33203125" style="259" customWidth="1"/>
    <col min="4359" max="4359" width="10.5546875" style="259" customWidth="1"/>
    <col min="4360" max="4360" width="11.44140625" style="259"/>
    <col min="4361" max="4361" width="27.33203125" style="259" customWidth="1"/>
    <col min="4362" max="4362" width="25.6640625" style="259" customWidth="1"/>
    <col min="4363" max="4363" width="26.6640625" style="259" customWidth="1"/>
    <col min="4364" max="4364" width="22.33203125" style="259" customWidth="1"/>
    <col min="4365" max="4608" width="11.44140625" style="259"/>
    <col min="4609" max="4609" width="4.33203125" style="259" customWidth="1"/>
    <col min="4610" max="4613" width="0" style="259" hidden="1" customWidth="1"/>
    <col min="4614" max="4614" width="4.33203125" style="259" customWidth="1"/>
    <col min="4615" max="4615" width="10.5546875" style="259" customWidth="1"/>
    <col min="4616" max="4616" width="11.44140625" style="259"/>
    <col min="4617" max="4617" width="27.33203125" style="259" customWidth="1"/>
    <col min="4618" max="4618" width="25.6640625" style="259" customWidth="1"/>
    <col min="4619" max="4619" width="26.6640625" style="259" customWidth="1"/>
    <col min="4620" max="4620" width="22.33203125" style="259" customWidth="1"/>
    <col min="4621" max="4864" width="11.44140625" style="259"/>
    <col min="4865" max="4865" width="4.33203125" style="259" customWidth="1"/>
    <col min="4866" max="4869" width="0" style="259" hidden="1" customWidth="1"/>
    <col min="4870" max="4870" width="4.33203125" style="259" customWidth="1"/>
    <col min="4871" max="4871" width="10.5546875" style="259" customWidth="1"/>
    <col min="4872" max="4872" width="11.44140625" style="259"/>
    <col min="4873" max="4873" width="27.33203125" style="259" customWidth="1"/>
    <col min="4874" max="4874" width="25.6640625" style="259" customWidth="1"/>
    <col min="4875" max="4875" width="26.6640625" style="259" customWidth="1"/>
    <col min="4876" max="4876" width="22.33203125" style="259" customWidth="1"/>
    <col min="4877" max="5120" width="11.44140625" style="259"/>
    <col min="5121" max="5121" width="4.33203125" style="259" customWidth="1"/>
    <col min="5122" max="5125" width="0" style="259" hidden="1" customWidth="1"/>
    <col min="5126" max="5126" width="4.33203125" style="259" customWidth="1"/>
    <col min="5127" max="5127" width="10.5546875" style="259" customWidth="1"/>
    <col min="5128" max="5128" width="11.44140625" style="259"/>
    <col min="5129" max="5129" width="27.33203125" style="259" customWidth="1"/>
    <col min="5130" max="5130" width="25.6640625" style="259" customWidth="1"/>
    <col min="5131" max="5131" width="26.6640625" style="259" customWidth="1"/>
    <col min="5132" max="5132" width="22.33203125" style="259" customWidth="1"/>
    <col min="5133" max="5376" width="11.44140625" style="259"/>
    <col min="5377" max="5377" width="4.33203125" style="259" customWidth="1"/>
    <col min="5378" max="5381" width="0" style="259" hidden="1" customWidth="1"/>
    <col min="5382" max="5382" width="4.33203125" style="259" customWidth="1"/>
    <col min="5383" max="5383" width="10.5546875" style="259" customWidth="1"/>
    <col min="5384" max="5384" width="11.44140625" style="259"/>
    <col min="5385" max="5385" width="27.33203125" style="259" customWidth="1"/>
    <col min="5386" max="5386" width="25.6640625" style="259" customWidth="1"/>
    <col min="5387" max="5387" width="26.6640625" style="259" customWidth="1"/>
    <col min="5388" max="5388" width="22.33203125" style="259" customWidth="1"/>
    <col min="5389" max="5632" width="11.44140625" style="259"/>
    <col min="5633" max="5633" width="4.33203125" style="259" customWidth="1"/>
    <col min="5634" max="5637" width="0" style="259" hidden="1" customWidth="1"/>
    <col min="5638" max="5638" width="4.33203125" style="259" customWidth="1"/>
    <col min="5639" max="5639" width="10.5546875" style="259" customWidth="1"/>
    <col min="5640" max="5640" width="11.44140625" style="259"/>
    <col min="5641" max="5641" width="27.33203125" style="259" customWidth="1"/>
    <col min="5642" max="5642" width="25.6640625" style="259" customWidth="1"/>
    <col min="5643" max="5643" width="26.6640625" style="259" customWidth="1"/>
    <col min="5644" max="5644" width="22.33203125" style="259" customWidth="1"/>
    <col min="5645" max="5888" width="11.44140625" style="259"/>
    <col min="5889" max="5889" width="4.33203125" style="259" customWidth="1"/>
    <col min="5890" max="5893" width="0" style="259" hidden="1" customWidth="1"/>
    <col min="5894" max="5894" width="4.33203125" style="259" customWidth="1"/>
    <col min="5895" max="5895" width="10.5546875" style="259" customWidth="1"/>
    <col min="5896" max="5896" width="11.44140625" style="259"/>
    <col min="5897" max="5897" width="27.33203125" style="259" customWidth="1"/>
    <col min="5898" max="5898" width="25.6640625" style="259" customWidth="1"/>
    <col min="5899" max="5899" width="26.6640625" style="259" customWidth="1"/>
    <col min="5900" max="5900" width="22.33203125" style="259" customWidth="1"/>
    <col min="5901" max="6144" width="11.44140625" style="259"/>
    <col min="6145" max="6145" width="4.33203125" style="259" customWidth="1"/>
    <col min="6146" max="6149" width="0" style="259" hidden="1" customWidth="1"/>
    <col min="6150" max="6150" width="4.33203125" style="259" customWidth="1"/>
    <col min="6151" max="6151" width="10.5546875" style="259" customWidth="1"/>
    <col min="6152" max="6152" width="11.44140625" style="259"/>
    <col min="6153" max="6153" width="27.33203125" style="259" customWidth="1"/>
    <col min="6154" max="6154" width="25.6640625" style="259" customWidth="1"/>
    <col min="6155" max="6155" width="26.6640625" style="259" customWidth="1"/>
    <col min="6156" max="6156" width="22.33203125" style="259" customWidth="1"/>
    <col min="6157" max="6400" width="11.44140625" style="259"/>
    <col min="6401" max="6401" width="4.33203125" style="259" customWidth="1"/>
    <col min="6402" max="6405" width="0" style="259" hidden="1" customWidth="1"/>
    <col min="6406" max="6406" width="4.33203125" style="259" customWidth="1"/>
    <col min="6407" max="6407" width="10.5546875" style="259" customWidth="1"/>
    <col min="6408" max="6408" width="11.44140625" style="259"/>
    <col min="6409" max="6409" width="27.33203125" style="259" customWidth="1"/>
    <col min="6410" max="6410" width="25.6640625" style="259" customWidth="1"/>
    <col min="6411" max="6411" width="26.6640625" style="259" customWidth="1"/>
    <col min="6412" max="6412" width="22.33203125" style="259" customWidth="1"/>
    <col min="6413" max="6656" width="11.44140625" style="259"/>
    <col min="6657" max="6657" width="4.33203125" style="259" customWidth="1"/>
    <col min="6658" max="6661" width="0" style="259" hidden="1" customWidth="1"/>
    <col min="6662" max="6662" width="4.33203125" style="259" customWidth="1"/>
    <col min="6663" max="6663" width="10.5546875" style="259" customWidth="1"/>
    <col min="6664" max="6664" width="11.44140625" style="259"/>
    <col min="6665" max="6665" width="27.33203125" style="259" customWidth="1"/>
    <col min="6666" max="6666" width="25.6640625" style="259" customWidth="1"/>
    <col min="6667" max="6667" width="26.6640625" style="259" customWidth="1"/>
    <col min="6668" max="6668" width="22.33203125" style="259" customWidth="1"/>
    <col min="6669" max="6912" width="11.44140625" style="259"/>
    <col min="6913" max="6913" width="4.33203125" style="259" customWidth="1"/>
    <col min="6914" max="6917" width="0" style="259" hidden="1" customWidth="1"/>
    <col min="6918" max="6918" width="4.33203125" style="259" customWidth="1"/>
    <col min="6919" max="6919" width="10.5546875" style="259" customWidth="1"/>
    <col min="6920" max="6920" width="11.44140625" style="259"/>
    <col min="6921" max="6921" width="27.33203125" style="259" customWidth="1"/>
    <col min="6922" max="6922" width="25.6640625" style="259" customWidth="1"/>
    <col min="6923" max="6923" width="26.6640625" style="259" customWidth="1"/>
    <col min="6924" max="6924" width="22.33203125" style="259" customWidth="1"/>
    <col min="6925" max="7168" width="11.44140625" style="259"/>
    <col min="7169" max="7169" width="4.33203125" style="259" customWidth="1"/>
    <col min="7170" max="7173" width="0" style="259" hidden="1" customWidth="1"/>
    <col min="7174" max="7174" width="4.33203125" style="259" customWidth="1"/>
    <col min="7175" max="7175" width="10.5546875" style="259" customWidth="1"/>
    <col min="7176" max="7176" width="11.44140625" style="259"/>
    <col min="7177" max="7177" width="27.33203125" style="259" customWidth="1"/>
    <col min="7178" max="7178" width="25.6640625" style="259" customWidth="1"/>
    <col min="7179" max="7179" width="26.6640625" style="259" customWidth="1"/>
    <col min="7180" max="7180" width="22.33203125" style="259" customWidth="1"/>
    <col min="7181" max="7424" width="11.44140625" style="259"/>
    <col min="7425" max="7425" width="4.33203125" style="259" customWidth="1"/>
    <col min="7426" max="7429" width="0" style="259" hidden="1" customWidth="1"/>
    <col min="7430" max="7430" width="4.33203125" style="259" customWidth="1"/>
    <col min="7431" max="7431" width="10.5546875" style="259" customWidth="1"/>
    <col min="7432" max="7432" width="11.44140625" style="259"/>
    <col min="7433" max="7433" width="27.33203125" style="259" customWidth="1"/>
    <col min="7434" max="7434" width="25.6640625" style="259" customWidth="1"/>
    <col min="7435" max="7435" width="26.6640625" style="259" customWidth="1"/>
    <col min="7436" max="7436" width="22.33203125" style="259" customWidth="1"/>
    <col min="7437" max="7680" width="11.44140625" style="259"/>
    <col min="7681" max="7681" width="4.33203125" style="259" customWidth="1"/>
    <col min="7682" max="7685" width="0" style="259" hidden="1" customWidth="1"/>
    <col min="7686" max="7686" width="4.33203125" style="259" customWidth="1"/>
    <col min="7687" max="7687" width="10.5546875" style="259" customWidth="1"/>
    <col min="7688" max="7688" width="11.44140625" style="259"/>
    <col min="7689" max="7689" width="27.33203125" style="259" customWidth="1"/>
    <col min="7690" max="7690" width="25.6640625" style="259" customWidth="1"/>
    <col min="7691" max="7691" width="26.6640625" style="259" customWidth="1"/>
    <col min="7692" max="7692" width="22.33203125" style="259" customWidth="1"/>
    <col min="7693" max="7936" width="11.44140625" style="259"/>
    <col min="7937" max="7937" width="4.33203125" style="259" customWidth="1"/>
    <col min="7938" max="7941" width="0" style="259" hidden="1" customWidth="1"/>
    <col min="7942" max="7942" width="4.33203125" style="259" customWidth="1"/>
    <col min="7943" max="7943" width="10.5546875" style="259" customWidth="1"/>
    <col min="7944" max="7944" width="11.44140625" style="259"/>
    <col min="7945" max="7945" width="27.33203125" style="259" customWidth="1"/>
    <col min="7946" max="7946" width="25.6640625" style="259" customWidth="1"/>
    <col min="7947" max="7947" width="26.6640625" style="259" customWidth="1"/>
    <col min="7948" max="7948" width="22.33203125" style="259" customWidth="1"/>
    <col min="7949" max="8192" width="11.44140625" style="259"/>
    <col min="8193" max="8193" width="4.33203125" style="259" customWidth="1"/>
    <col min="8194" max="8197" width="0" style="259" hidden="1" customWidth="1"/>
    <col min="8198" max="8198" width="4.33203125" style="259" customWidth="1"/>
    <col min="8199" max="8199" width="10.5546875" style="259" customWidth="1"/>
    <col min="8200" max="8200" width="11.44140625" style="259"/>
    <col min="8201" max="8201" width="27.33203125" style="259" customWidth="1"/>
    <col min="8202" max="8202" width="25.6640625" style="259" customWidth="1"/>
    <col min="8203" max="8203" width="26.6640625" style="259" customWidth="1"/>
    <col min="8204" max="8204" width="22.33203125" style="259" customWidth="1"/>
    <col min="8205" max="8448" width="11.44140625" style="259"/>
    <col min="8449" max="8449" width="4.33203125" style="259" customWidth="1"/>
    <col min="8450" max="8453" width="0" style="259" hidden="1" customWidth="1"/>
    <col min="8454" max="8454" width="4.33203125" style="259" customWidth="1"/>
    <col min="8455" max="8455" width="10.5546875" style="259" customWidth="1"/>
    <col min="8456" max="8456" width="11.44140625" style="259"/>
    <col min="8457" max="8457" width="27.33203125" style="259" customWidth="1"/>
    <col min="8458" max="8458" width="25.6640625" style="259" customWidth="1"/>
    <col min="8459" max="8459" width="26.6640625" style="259" customWidth="1"/>
    <col min="8460" max="8460" width="22.33203125" style="259" customWidth="1"/>
    <col min="8461" max="8704" width="11.44140625" style="259"/>
    <col min="8705" max="8705" width="4.33203125" style="259" customWidth="1"/>
    <col min="8706" max="8709" width="0" style="259" hidden="1" customWidth="1"/>
    <col min="8710" max="8710" width="4.33203125" style="259" customWidth="1"/>
    <col min="8711" max="8711" width="10.5546875" style="259" customWidth="1"/>
    <col min="8712" max="8712" width="11.44140625" style="259"/>
    <col min="8713" max="8713" width="27.33203125" style="259" customWidth="1"/>
    <col min="8714" max="8714" width="25.6640625" style="259" customWidth="1"/>
    <col min="8715" max="8715" width="26.6640625" style="259" customWidth="1"/>
    <col min="8716" max="8716" width="22.33203125" style="259" customWidth="1"/>
    <col min="8717" max="8960" width="11.44140625" style="259"/>
    <col min="8961" max="8961" width="4.33203125" style="259" customWidth="1"/>
    <col min="8962" max="8965" width="0" style="259" hidden="1" customWidth="1"/>
    <col min="8966" max="8966" width="4.33203125" style="259" customWidth="1"/>
    <col min="8967" max="8967" width="10.5546875" style="259" customWidth="1"/>
    <col min="8968" max="8968" width="11.44140625" style="259"/>
    <col min="8969" max="8969" width="27.33203125" style="259" customWidth="1"/>
    <col min="8970" max="8970" width="25.6640625" style="259" customWidth="1"/>
    <col min="8971" max="8971" width="26.6640625" style="259" customWidth="1"/>
    <col min="8972" max="8972" width="22.33203125" style="259" customWidth="1"/>
    <col min="8973" max="9216" width="11.44140625" style="259"/>
    <col min="9217" max="9217" width="4.33203125" style="259" customWidth="1"/>
    <col min="9218" max="9221" width="0" style="259" hidden="1" customWidth="1"/>
    <col min="9222" max="9222" width="4.33203125" style="259" customWidth="1"/>
    <col min="9223" max="9223" width="10.5546875" style="259" customWidth="1"/>
    <col min="9224" max="9224" width="11.44140625" style="259"/>
    <col min="9225" max="9225" width="27.33203125" style="259" customWidth="1"/>
    <col min="9226" max="9226" width="25.6640625" style="259" customWidth="1"/>
    <col min="9227" max="9227" width="26.6640625" style="259" customWidth="1"/>
    <col min="9228" max="9228" width="22.33203125" style="259" customWidth="1"/>
    <col min="9229" max="9472" width="11.44140625" style="259"/>
    <col min="9473" max="9473" width="4.33203125" style="259" customWidth="1"/>
    <col min="9474" max="9477" width="0" style="259" hidden="1" customWidth="1"/>
    <col min="9478" max="9478" width="4.33203125" style="259" customWidth="1"/>
    <col min="9479" max="9479" width="10.5546875" style="259" customWidth="1"/>
    <col min="9480" max="9480" width="11.44140625" style="259"/>
    <col min="9481" max="9481" width="27.33203125" style="259" customWidth="1"/>
    <col min="9482" max="9482" width="25.6640625" style="259" customWidth="1"/>
    <col min="9483" max="9483" width="26.6640625" style="259" customWidth="1"/>
    <col min="9484" max="9484" width="22.33203125" style="259" customWidth="1"/>
    <col min="9485" max="9728" width="11.44140625" style="259"/>
    <col min="9729" max="9729" width="4.33203125" style="259" customWidth="1"/>
    <col min="9730" max="9733" width="0" style="259" hidden="1" customWidth="1"/>
    <col min="9734" max="9734" width="4.33203125" style="259" customWidth="1"/>
    <col min="9735" max="9735" width="10.5546875" style="259" customWidth="1"/>
    <col min="9736" max="9736" width="11.44140625" style="259"/>
    <col min="9737" max="9737" width="27.33203125" style="259" customWidth="1"/>
    <col min="9738" max="9738" width="25.6640625" style="259" customWidth="1"/>
    <col min="9739" max="9739" width="26.6640625" style="259" customWidth="1"/>
    <col min="9740" max="9740" width="22.33203125" style="259" customWidth="1"/>
    <col min="9741" max="9984" width="11.44140625" style="259"/>
    <col min="9985" max="9985" width="4.33203125" style="259" customWidth="1"/>
    <col min="9986" max="9989" width="0" style="259" hidden="1" customWidth="1"/>
    <col min="9990" max="9990" width="4.33203125" style="259" customWidth="1"/>
    <col min="9991" max="9991" width="10.5546875" style="259" customWidth="1"/>
    <col min="9992" max="9992" width="11.44140625" style="259"/>
    <col min="9993" max="9993" width="27.33203125" style="259" customWidth="1"/>
    <col min="9994" max="9994" width="25.6640625" style="259" customWidth="1"/>
    <col min="9995" max="9995" width="26.6640625" style="259" customWidth="1"/>
    <col min="9996" max="9996" width="22.33203125" style="259" customWidth="1"/>
    <col min="9997" max="10240" width="11.44140625" style="259"/>
    <col min="10241" max="10241" width="4.33203125" style="259" customWidth="1"/>
    <col min="10242" max="10245" width="0" style="259" hidden="1" customWidth="1"/>
    <col min="10246" max="10246" width="4.33203125" style="259" customWidth="1"/>
    <col min="10247" max="10247" width="10.5546875" style="259" customWidth="1"/>
    <col min="10248" max="10248" width="11.44140625" style="259"/>
    <col min="10249" max="10249" width="27.33203125" style="259" customWidth="1"/>
    <col min="10250" max="10250" width="25.6640625" style="259" customWidth="1"/>
    <col min="10251" max="10251" width="26.6640625" style="259" customWidth="1"/>
    <col min="10252" max="10252" width="22.33203125" style="259" customWidth="1"/>
    <col min="10253" max="10496" width="11.44140625" style="259"/>
    <col min="10497" max="10497" width="4.33203125" style="259" customWidth="1"/>
    <col min="10498" max="10501" width="0" style="259" hidden="1" customWidth="1"/>
    <col min="10502" max="10502" width="4.33203125" style="259" customWidth="1"/>
    <col min="10503" max="10503" width="10.5546875" style="259" customWidth="1"/>
    <col min="10504" max="10504" width="11.44140625" style="259"/>
    <col min="10505" max="10505" width="27.33203125" style="259" customWidth="1"/>
    <col min="10506" max="10506" width="25.6640625" style="259" customWidth="1"/>
    <col min="10507" max="10507" width="26.6640625" style="259" customWidth="1"/>
    <col min="10508" max="10508" width="22.33203125" style="259" customWidth="1"/>
    <col min="10509" max="10752" width="11.44140625" style="259"/>
    <col min="10753" max="10753" width="4.33203125" style="259" customWidth="1"/>
    <col min="10754" max="10757" width="0" style="259" hidden="1" customWidth="1"/>
    <col min="10758" max="10758" width="4.33203125" style="259" customWidth="1"/>
    <col min="10759" max="10759" width="10.5546875" style="259" customWidth="1"/>
    <col min="10760" max="10760" width="11.44140625" style="259"/>
    <col min="10761" max="10761" width="27.33203125" style="259" customWidth="1"/>
    <col min="10762" max="10762" width="25.6640625" style="259" customWidth="1"/>
    <col min="10763" max="10763" width="26.6640625" style="259" customWidth="1"/>
    <col min="10764" max="10764" width="22.33203125" style="259" customWidth="1"/>
    <col min="10765" max="11008" width="11.44140625" style="259"/>
    <col min="11009" max="11009" width="4.33203125" style="259" customWidth="1"/>
    <col min="11010" max="11013" width="0" style="259" hidden="1" customWidth="1"/>
    <col min="11014" max="11014" width="4.33203125" style="259" customWidth="1"/>
    <col min="11015" max="11015" width="10.5546875" style="259" customWidth="1"/>
    <col min="11016" max="11016" width="11.44140625" style="259"/>
    <col min="11017" max="11017" width="27.33203125" style="259" customWidth="1"/>
    <col min="11018" max="11018" width="25.6640625" style="259" customWidth="1"/>
    <col min="11019" max="11019" width="26.6640625" style="259" customWidth="1"/>
    <col min="11020" max="11020" width="22.33203125" style="259" customWidth="1"/>
    <col min="11021" max="11264" width="11.44140625" style="259"/>
    <col min="11265" max="11265" width="4.33203125" style="259" customWidth="1"/>
    <col min="11266" max="11269" width="0" style="259" hidden="1" customWidth="1"/>
    <col min="11270" max="11270" width="4.33203125" style="259" customWidth="1"/>
    <col min="11271" max="11271" width="10.5546875" style="259" customWidth="1"/>
    <col min="11272" max="11272" width="11.44140625" style="259"/>
    <col min="11273" max="11273" width="27.33203125" style="259" customWidth="1"/>
    <col min="11274" max="11274" width="25.6640625" style="259" customWidth="1"/>
    <col min="11275" max="11275" width="26.6640625" style="259" customWidth="1"/>
    <col min="11276" max="11276" width="22.33203125" style="259" customWidth="1"/>
    <col min="11277" max="11520" width="11.44140625" style="259"/>
    <col min="11521" max="11521" width="4.33203125" style="259" customWidth="1"/>
    <col min="11522" max="11525" width="0" style="259" hidden="1" customWidth="1"/>
    <col min="11526" max="11526" width="4.33203125" style="259" customWidth="1"/>
    <col min="11527" max="11527" width="10.5546875" style="259" customWidth="1"/>
    <col min="11528" max="11528" width="11.44140625" style="259"/>
    <col min="11529" max="11529" width="27.33203125" style="259" customWidth="1"/>
    <col min="11530" max="11530" width="25.6640625" style="259" customWidth="1"/>
    <col min="11531" max="11531" width="26.6640625" style="259" customWidth="1"/>
    <col min="11532" max="11532" width="22.33203125" style="259" customWidth="1"/>
    <col min="11533" max="11776" width="11.44140625" style="259"/>
    <col min="11777" max="11777" width="4.33203125" style="259" customWidth="1"/>
    <col min="11778" max="11781" width="0" style="259" hidden="1" customWidth="1"/>
    <col min="11782" max="11782" width="4.33203125" style="259" customWidth="1"/>
    <col min="11783" max="11783" width="10.5546875" style="259" customWidth="1"/>
    <col min="11784" max="11784" width="11.44140625" style="259"/>
    <col min="11785" max="11785" width="27.33203125" style="259" customWidth="1"/>
    <col min="11786" max="11786" width="25.6640625" style="259" customWidth="1"/>
    <col min="11787" max="11787" width="26.6640625" style="259" customWidth="1"/>
    <col min="11788" max="11788" width="22.33203125" style="259" customWidth="1"/>
    <col min="11789" max="12032" width="11.44140625" style="259"/>
    <col min="12033" max="12033" width="4.33203125" style="259" customWidth="1"/>
    <col min="12034" max="12037" width="0" style="259" hidden="1" customWidth="1"/>
    <col min="12038" max="12038" width="4.33203125" style="259" customWidth="1"/>
    <col min="12039" max="12039" width="10.5546875" style="259" customWidth="1"/>
    <col min="12040" max="12040" width="11.44140625" style="259"/>
    <col min="12041" max="12041" width="27.33203125" style="259" customWidth="1"/>
    <col min="12042" max="12042" width="25.6640625" style="259" customWidth="1"/>
    <col min="12043" max="12043" width="26.6640625" style="259" customWidth="1"/>
    <col min="12044" max="12044" width="22.33203125" style="259" customWidth="1"/>
    <col min="12045" max="12288" width="11.44140625" style="259"/>
    <col min="12289" max="12289" width="4.33203125" style="259" customWidth="1"/>
    <col min="12290" max="12293" width="0" style="259" hidden="1" customWidth="1"/>
    <col min="12294" max="12294" width="4.33203125" style="259" customWidth="1"/>
    <col min="12295" max="12295" width="10.5546875" style="259" customWidth="1"/>
    <col min="12296" max="12296" width="11.44140625" style="259"/>
    <col min="12297" max="12297" width="27.33203125" style="259" customWidth="1"/>
    <col min="12298" max="12298" width="25.6640625" style="259" customWidth="1"/>
    <col min="12299" max="12299" width="26.6640625" style="259" customWidth="1"/>
    <col min="12300" max="12300" width="22.33203125" style="259" customWidth="1"/>
    <col min="12301" max="12544" width="11.44140625" style="259"/>
    <col min="12545" max="12545" width="4.33203125" style="259" customWidth="1"/>
    <col min="12546" max="12549" width="0" style="259" hidden="1" customWidth="1"/>
    <col min="12550" max="12550" width="4.33203125" style="259" customWidth="1"/>
    <col min="12551" max="12551" width="10.5546875" style="259" customWidth="1"/>
    <col min="12552" max="12552" width="11.44140625" style="259"/>
    <col min="12553" max="12553" width="27.33203125" style="259" customWidth="1"/>
    <col min="12554" max="12554" width="25.6640625" style="259" customWidth="1"/>
    <col min="12555" max="12555" width="26.6640625" style="259" customWidth="1"/>
    <col min="12556" max="12556" width="22.33203125" style="259" customWidth="1"/>
    <col min="12557" max="12800" width="11.44140625" style="259"/>
    <col min="12801" max="12801" width="4.33203125" style="259" customWidth="1"/>
    <col min="12802" max="12805" width="0" style="259" hidden="1" customWidth="1"/>
    <col min="12806" max="12806" width="4.33203125" style="259" customWidth="1"/>
    <col min="12807" max="12807" width="10.5546875" style="259" customWidth="1"/>
    <col min="12808" max="12808" width="11.44140625" style="259"/>
    <col min="12809" max="12809" width="27.33203125" style="259" customWidth="1"/>
    <col min="12810" max="12810" width="25.6640625" style="259" customWidth="1"/>
    <col min="12811" max="12811" width="26.6640625" style="259" customWidth="1"/>
    <col min="12812" max="12812" width="22.33203125" style="259" customWidth="1"/>
    <col min="12813" max="13056" width="11.44140625" style="259"/>
    <col min="13057" max="13057" width="4.33203125" style="259" customWidth="1"/>
    <col min="13058" max="13061" width="0" style="259" hidden="1" customWidth="1"/>
    <col min="13062" max="13062" width="4.33203125" style="259" customWidth="1"/>
    <col min="13063" max="13063" width="10.5546875" style="259" customWidth="1"/>
    <col min="13064" max="13064" width="11.44140625" style="259"/>
    <col min="13065" max="13065" width="27.33203125" style="259" customWidth="1"/>
    <col min="13066" max="13066" width="25.6640625" style="259" customWidth="1"/>
    <col min="13067" max="13067" width="26.6640625" style="259" customWidth="1"/>
    <col min="13068" max="13068" width="22.33203125" style="259" customWidth="1"/>
    <col min="13069" max="13312" width="11.44140625" style="259"/>
    <col min="13313" max="13313" width="4.33203125" style="259" customWidth="1"/>
    <col min="13314" max="13317" width="0" style="259" hidden="1" customWidth="1"/>
    <col min="13318" max="13318" width="4.33203125" style="259" customWidth="1"/>
    <col min="13319" max="13319" width="10.5546875" style="259" customWidth="1"/>
    <col min="13320" max="13320" width="11.44140625" style="259"/>
    <col min="13321" max="13321" width="27.33203125" style="259" customWidth="1"/>
    <col min="13322" max="13322" width="25.6640625" style="259" customWidth="1"/>
    <col min="13323" max="13323" width="26.6640625" style="259" customWidth="1"/>
    <col min="13324" max="13324" width="22.33203125" style="259" customWidth="1"/>
    <col min="13325" max="13568" width="11.44140625" style="259"/>
    <col min="13569" max="13569" width="4.33203125" style="259" customWidth="1"/>
    <col min="13570" max="13573" width="0" style="259" hidden="1" customWidth="1"/>
    <col min="13574" max="13574" width="4.33203125" style="259" customWidth="1"/>
    <col min="13575" max="13575" width="10.5546875" style="259" customWidth="1"/>
    <col min="13576" max="13576" width="11.44140625" style="259"/>
    <col min="13577" max="13577" width="27.33203125" style="259" customWidth="1"/>
    <col min="13578" max="13578" width="25.6640625" style="259" customWidth="1"/>
    <col min="13579" max="13579" width="26.6640625" style="259" customWidth="1"/>
    <col min="13580" max="13580" width="22.33203125" style="259" customWidth="1"/>
    <col min="13581" max="13824" width="11.44140625" style="259"/>
    <col min="13825" max="13825" width="4.33203125" style="259" customWidth="1"/>
    <col min="13826" max="13829" width="0" style="259" hidden="1" customWidth="1"/>
    <col min="13830" max="13830" width="4.33203125" style="259" customWidth="1"/>
    <col min="13831" max="13831" width="10.5546875" style="259" customWidth="1"/>
    <col min="13832" max="13832" width="11.44140625" style="259"/>
    <col min="13833" max="13833" width="27.33203125" style="259" customWidth="1"/>
    <col min="13834" max="13834" width="25.6640625" style="259" customWidth="1"/>
    <col min="13835" max="13835" width="26.6640625" style="259" customWidth="1"/>
    <col min="13836" max="13836" width="22.33203125" style="259" customWidth="1"/>
    <col min="13837" max="14080" width="11.44140625" style="259"/>
    <col min="14081" max="14081" width="4.33203125" style="259" customWidth="1"/>
    <col min="14082" max="14085" width="0" style="259" hidden="1" customWidth="1"/>
    <col min="14086" max="14086" width="4.33203125" style="259" customWidth="1"/>
    <col min="14087" max="14087" width="10.5546875" style="259" customWidth="1"/>
    <col min="14088" max="14088" width="11.44140625" style="259"/>
    <col min="14089" max="14089" width="27.33203125" style="259" customWidth="1"/>
    <col min="14090" max="14090" width="25.6640625" style="259" customWidth="1"/>
    <col min="14091" max="14091" width="26.6640625" style="259" customWidth="1"/>
    <col min="14092" max="14092" width="22.33203125" style="259" customWidth="1"/>
    <col min="14093" max="14336" width="11.44140625" style="259"/>
    <col min="14337" max="14337" width="4.33203125" style="259" customWidth="1"/>
    <col min="14338" max="14341" width="0" style="259" hidden="1" customWidth="1"/>
    <col min="14342" max="14342" width="4.33203125" style="259" customWidth="1"/>
    <col min="14343" max="14343" width="10.5546875" style="259" customWidth="1"/>
    <col min="14344" max="14344" width="11.44140625" style="259"/>
    <col min="14345" max="14345" width="27.33203125" style="259" customWidth="1"/>
    <col min="14346" max="14346" width="25.6640625" style="259" customWidth="1"/>
    <col min="14347" max="14347" width="26.6640625" style="259" customWidth="1"/>
    <col min="14348" max="14348" width="22.33203125" style="259" customWidth="1"/>
    <col min="14349" max="14592" width="11.44140625" style="259"/>
    <col min="14593" max="14593" width="4.33203125" style="259" customWidth="1"/>
    <col min="14594" max="14597" width="0" style="259" hidden="1" customWidth="1"/>
    <col min="14598" max="14598" width="4.33203125" style="259" customWidth="1"/>
    <col min="14599" max="14599" width="10.5546875" style="259" customWidth="1"/>
    <col min="14600" max="14600" width="11.44140625" style="259"/>
    <col min="14601" max="14601" width="27.33203125" style="259" customWidth="1"/>
    <col min="14602" max="14602" width="25.6640625" style="259" customWidth="1"/>
    <col min="14603" max="14603" width="26.6640625" style="259" customWidth="1"/>
    <col min="14604" max="14604" width="22.33203125" style="259" customWidth="1"/>
    <col min="14605" max="14848" width="11.44140625" style="259"/>
    <col min="14849" max="14849" width="4.33203125" style="259" customWidth="1"/>
    <col min="14850" max="14853" width="0" style="259" hidden="1" customWidth="1"/>
    <col min="14854" max="14854" width="4.33203125" style="259" customWidth="1"/>
    <col min="14855" max="14855" width="10.5546875" style="259" customWidth="1"/>
    <col min="14856" max="14856" width="11.44140625" style="259"/>
    <col min="14857" max="14857" width="27.33203125" style="259" customWidth="1"/>
    <col min="14858" max="14858" width="25.6640625" style="259" customWidth="1"/>
    <col min="14859" max="14859" width="26.6640625" style="259" customWidth="1"/>
    <col min="14860" max="14860" width="22.33203125" style="259" customWidth="1"/>
    <col min="14861" max="15104" width="11.44140625" style="259"/>
    <col min="15105" max="15105" width="4.33203125" style="259" customWidth="1"/>
    <col min="15106" max="15109" width="0" style="259" hidden="1" customWidth="1"/>
    <col min="15110" max="15110" width="4.33203125" style="259" customWidth="1"/>
    <col min="15111" max="15111" width="10.5546875" style="259" customWidth="1"/>
    <col min="15112" max="15112" width="11.44140625" style="259"/>
    <col min="15113" max="15113" width="27.33203125" style="259" customWidth="1"/>
    <col min="15114" max="15114" width="25.6640625" style="259" customWidth="1"/>
    <col min="15115" max="15115" width="26.6640625" style="259" customWidth="1"/>
    <col min="15116" max="15116" width="22.33203125" style="259" customWidth="1"/>
    <col min="15117" max="15360" width="11.44140625" style="259"/>
    <col min="15361" max="15361" width="4.33203125" style="259" customWidth="1"/>
    <col min="15362" max="15365" width="0" style="259" hidden="1" customWidth="1"/>
    <col min="15366" max="15366" width="4.33203125" style="259" customWidth="1"/>
    <col min="15367" max="15367" width="10.5546875" style="259" customWidth="1"/>
    <col min="15368" max="15368" width="11.44140625" style="259"/>
    <col min="15369" max="15369" width="27.33203125" style="259" customWidth="1"/>
    <col min="15370" max="15370" width="25.6640625" style="259" customWidth="1"/>
    <col min="15371" max="15371" width="26.6640625" style="259" customWidth="1"/>
    <col min="15372" max="15372" width="22.33203125" style="259" customWidth="1"/>
    <col min="15373" max="15616" width="11.44140625" style="259"/>
    <col min="15617" max="15617" width="4.33203125" style="259" customWidth="1"/>
    <col min="15618" max="15621" width="0" style="259" hidden="1" customWidth="1"/>
    <col min="15622" max="15622" width="4.33203125" style="259" customWidth="1"/>
    <col min="15623" max="15623" width="10.5546875" style="259" customWidth="1"/>
    <col min="15624" max="15624" width="11.44140625" style="259"/>
    <col min="15625" max="15625" width="27.33203125" style="259" customWidth="1"/>
    <col min="15626" max="15626" width="25.6640625" style="259" customWidth="1"/>
    <col min="15627" max="15627" width="26.6640625" style="259" customWidth="1"/>
    <col min="15628" max="15628" width="22.33203125" style="259" customWidth="1"/>
    <col min="15629" max="15872" width="11.44140625" style="259"/>
    <col min="15873" max="15873" width="4.33203125" style="259" customWidth="1"/>
    <col min="15874" max="15877" width="0" style="259" hidden="1" customWidth="1"/>
    <col min="15878" max="15878" width="4.33203125" style="259" customWidth="1"/>
    <col min="15879" max="15879" width="10.5546875" style="259" customWidth="1"/>
    <col min="15880" max="15880" width="11.44140625" style="259"/>
    <col min="15881" max="15881" width="27.33203125" style="259" customWidth="1"/>
    <col min="15882" max="15882" width="25.6640625" style="259" customWidth="1"/>
    <col min="15883" max="15883" width="26.6640625" style="259" customWidth="1"/>
    <col min="15884" max="15884" width="22.33203125" style="259" customWidth="1"/>
    <col min="15885" max="16128" width="11.44140625" style="259"/>
    <col min="16129" max="16129" width="4.33203125" style="259" customWidth="1"/>
    <col min="16130" max="16133" width="0" style="259" hidden="1" customWidth="1"/>
    <col min="16134" max="16134" width="4.33203125" style="259" customWidth="1"/>
    <col min="16135" max="16135" width="10.5546875" style="259" customWidth="1"/>
    <col min="16136" max="16136" width="11.44140625" style="259"/>
    <col min="16137" max="16137" width="27.33203125" style="259" customWidth="1"/>
    <col min="16138" max="16138" width="25.6640625" style="259" customWidth="1"/>
    <col min="16139" max="16139" width="26.6640625" style="259" customWidth="1"/>
    <col min="16140" max="16140" width="22.33203125" style="259" customWidth="1"/>
    <col min="16141" max="16384" width="11.44140625" style="259"/>
  </cols>
  <sheetData>
    <row r="1" spans="1:15" ht="21.6" thickBot="1">
      <c r="B1" s="738" t="s">
        <v>1175</v>
      </c>
      <c r="C1" s="739"/>
      <c r="D1" s="739"/>
      <c r="E1" s="740"/>
      <c r="F1" s="258"/>
      <c r="G1" s="741" t="s">
        <v>1176</v>
      </c>
      <c r="H1" s="741"/>
      <c r="I1" s="741"/>
      <c r="J1" s="741"/>
      <c r="K1" s="741"/>
      <c r="L1" s="741"/>
    </row>
    <row r="2" spans="1:15" ht="39.6" customHeight="1" thickBot="1">
      <c r="B2" s="742" t="s">
        <v>1177</v>
      </c>
      <c r="C2" s="743"/>
      <c r="D2" s="743"/>
      <c r="E2" s="744"/>
      <c r="F2" s="258"/>
      <c r="G2" s="260">
        <v>1</v>
      </c>
      <c r="H2" s="261" t="s">
        <v>1178</v>
      </c>
      <c r="I2" s="745" t="s">
        <v>1179</v>
      </c>
      <c r="J2" s="745"/>
      <c r="K2" s="745"/>
      <c r="L2" s="745"/>
    </row>
    <row r="3" spans="1:15" ht="39.6" customHeight="1" thickBot="1">
      <c r="B3" s="262" t="s">
        <v>1180</v>
      </c>
      <c r="C3" s="263" t="s">
        <v>1181</v>
      </c>
      <c r="D3" s="263" t="s">
        <v>1182</v>
      </c>
      <c r="E3" s="263" t="s">
        <v>1183</v>
      </c>
      <c r="F3" s="264"/>
      <c r="G3" s="260">
        <v>2</v>
      </c>
      <c r="H3" s="261" t="s">
        <v>1184</v>
      </c>
      <c r="I3" s="746" t="s">
        <v>1185</v>
      </c>
      <c r="J3" s="746"/>
      <c r="K3" s="746"/>
      <c r="L3" s="265" t="s">
        <v>1186</v>
      </c>
    </row>
    <row r="4" spans="1:15" ht="39.6" customHeight="1">
      <c r="B4" s="266" t="s">
        <v>1187</v>
      </c>
      <c r="C4" s="267" t="s">
        <v>1188</v>
      </c>
      <c r="D4" s="712"/>
      <c r="E4" s="714"/>
      <c r="F4" s="268"/>
      <c r="G4" s="260">
        <v>3</v>
      </c>
      <c r="H4" s="261" t="s">
        <v>1189</v>
      </c>
      <c r="I4" s="746"/>
      <c r="J4" s="746"/>
      <c r="K4" s="746"/>
      <c r="L4" s="265" t="s">
        <v>1190</v>
      </c>
    </row>
    <row r="5" spans="1:15" ht="36.75" customHeight="1" thickBot="1">
      <c r="B5" s="269" t="s">
        <v>1191</v>
      </c>
      <c r="C5" s="270" t="s">
        <v>1192</v>
      </c>
      <c r="D5" s="713"/>
      <c r="E5" s="715"/>
      <c r="F5" s="268"/>
      <c r="G5" s="260">
        <v>4</v>
      </c>
      <c r="H5" s="747" t="s">
        <v>1193</v>
      </c>
      <c r="I5" s="747"/>
      <c r="J5" s="747"/>
      <c r="K5" s="747"/>
      <c r="L5" s="747"/>
    </row>
    <row r="6" spans="1:15" ht="45.9" customHeight="1">
      <c r="B6" s="272"/>
      <c r="C6" s="267" t="s">
        <v>1194</v>
      </c>
      <c r="D6" s="712"/>
      <c r="E6" s="714"/>
      <c r="F6" s="268"/>
      <c r="G6" s="273"/>
      <c r="H6" s="273"/>
      <c r="I6" s="273"/>
      <c r="J6" s="273"/>
      <c r="K6" s="273"/>
      <c r="L6" s="273"/>
    </row>
    <row r="7" spans="1:15" ht="15.6" thickBot="1">
      <c r="B7" s="272"/>
      <c r="C7" s="270" t="s">
        <v>1195</v>
      </c>
      <c r="D7" s="713"/>
      <c r="E7" s="715"/>
      <c r="F7" s="268"/>
      <c r="G7" s="748" t="s">
        <v>1196</v>
      </c>
      <c r="H7" s="748"/>
      <c r="I7" s="748"/>
      <c r="J7" s="748"/>
      <c r="K7" s="748"/>
      <c r="L7" s="748"/>
    </row>
    <row r="8" spans="1:15" ht="24">
      <c r="A8" s="274"/>
      <c r="B8" s="272"/>
      <c r="C8" s="267" t="s">
        <v>1197</v>
      </c>
      <c r="D8" s="712"/>
      <c r="E8" s="714"/>
      <c r="F8" s="268"/>
      <c r="G8" s="275" t="s">
        <v>1198</v>
      </c>
      <c r="H8" s="275" t="s">
        <v>1199</v>
      </c>
      <c r="I8" s="276" t="s">
        <v>1180</v>
      </c>
      <c r="J8" s="276" t="s">
        <v>1181</v>
      </c>
      <c r="K8" s="276" t="s">
        <v>1182</v>
      </c>
      <c r="L8" s="277" t="s">
        <v>1183</v>
      </c>
      <c r="M8" s="274"/>
      <c r="N8" s="274"/>
      <c r="O8" s="274"/>
    </row>
    <row r="9" spans="1:15" s="282" customFormat="1" ht="16.2" thickBot="1">
      <c r="A9" s="274"/>
      <c r="B9" s="278"/>
      <c r="C9" s="270" t="s">
        <v>1200</v>
      </c>
      <c r="D9" s="713"/>
      <c r="E9" s="715"/>
      <c r="F9" s="268"/>
      <c r="G9" s="279">
        <v>1000</v>
      </c>
      <c r="H9" s="275" t="s">
        <v>1201</v>
      </c>
      <c r="I9" s="275" t="s">
        <v>1202</v>
      </c>
      <c r="J9" s="280"/>
      <c r="K9" s="280"/>
      <c r="L9" s="281"/>
      <c r="M9" s="274"/>
      <c r="N9" s="274"/>
      <c r="O9" s="274"/>
    </row>
    <row r="10" spans="1:15" s="282" customFormat="1" ht="20.25" customHeight="1">
      <c r="A10" s="257"/>
      <c r="B10" s="266" t="s">
        <v>1203</v>
      </c>
      <c r="C10" s="712"/>
      <c r="D10" s="712"/>
      <c r="E10" s="714" t="s">
        <v>1204</v>
      </c>
      <c r="F10" s="268"/>
      <c r="G10" s="283">
        <v>1010</v>
      </c>
      <c r="H10" s="284" t="s">
        <v>1205</v>
      </c>
      <c r="I10" s="728"/>
      <c r="J10" s="285" t="s">
        <v>1206</v>
      </c>
      <c r="K10" s="286"/>
      <c r="L10" s="286"/>
      <c r="M10" s="257"/>
      <c r="N10" s="257"/>
      <c r="O10" s="257"/>
    </row>
    <row r="11" spans="1:15" ht="21.6" thickBot="1">
      <c r="B11" s="271" t="s">
        <v>1207</v>
      </c>
      <c r="C11" s="713"/>
      <c r="D11" s="713"/>
      <c r="E11" s="715"/>
      <c r="F11" s="268"/>
      <c r="G11" s="283">
        <v>1020</v>
      </c>
      <c r="H11" s="284" t="s">
        <v>1208</v>
      </c>
      <c r="I11" s="727"/>
      <c r="J11" s="285" t="s">
        <v>1209</v>
      </c>
      <c r="K11" s="286"/>
      <c r="L11" s="286"/>
    </row>
    <row r="12" spans="1:15" ht="26.4">
      <c r="B12" s="266" t="s">
        <v>1210</v>
      </c>
      <c r="C12" s="267" t="s">
        <v>1211</v>
      </c>
      <c r="D12" s="712"/>
      <c r="E12" s="714"/>
      <c r="F12" s="268"/>
      <c r="G12" s="283">
        <v>1030</v>
      </c>
      <c r="H12" s="284" t="s">
        <v>1212</v>
      </c>
      <c r="I12" s="727"/>
      <c r="J12" s="285" t="s">
        <v>1213</v>
      </c>
      <c r="K12" s="286"/>
      <c r="L12" s="286" t="s">
        <v>1214</v>
      </c>
    </row>
    <row r="13" spans="1:15" ht="31.8" thickBot="1">
      <c r="B13" s="269" t="s">
        <v>1215</v>
      </c>
      <c r="C13" s="270" t="s">
        <v>1216</v>
      </c>
      <c r="D13" s="713"/>
      <c r="E13" s="715"/>
      <c r="F13" s="268"/>
      <c r="G13" s="283">
        <v>1040</v>
      </c>
      <c r="H13" s="284" t="s">
        <v>1217</v>
      </c>
      <c r="I13" s="727"/>
      <c r="J13" s="285" t="s">
        <v>1218</v>
      </c>
      <c r="K13" s="286"/>
      <c r="L13" s="286" t="s">
        <v>1219</v>
      </c>
    </row>
    <row r="14" spans="1:15">
      <c r="B14" s="272"/>
      <c r="C14" s="267" t="s">
        <v>1220</v>
      </c>
      <c r="D14" s="712"/>
      <c r="E14" s="714"/>
      <c r="F14" s="268"/>
      <c r="G14" s="283"/>
      <c r="H14" s="284" t="s">
        <v>1221</v>
      </c>
      <c r="I14" s="727"/>
      <c r="J14" s="285" t="s">
        <v>1222</v>
      </c>
      <c r="K14" s="286"/>
      <c r="L14" s="286"/>
    </row>
    <row r="15" spans="1:15" ht="31.5" customHeight="1" thickBot="1">
      <c r="B15" s="272"/>
      <c r="C15" s="270" t="s">
        <v>1223</v>
      </c>
      <c r="D15" s="713"/>
      <c r="E15" s="715"/>
      <c r="F15" s="268"/>
      <c r="G15" s="283">
        <v>1050</v>
      </c>
      <c r="H15" s="284" t="s">
        <v>1224</v>
      </c>
      <c r="I15" s="727"/>
      <c r="J15" s="285" t="s">
        <v>1225</v>
      </c>
      <c r="K15" s="286"/>
      <c r="L15" s="286"/>
    </row>
    <row r="16" spans="1:15">
      <c r="B16" s="272"/>
      <c r="C16" s="267" t="s">
        <v>1226</v>
      </c>
      <c r="D16" s="712"/>
      <c r="E16" s="714"/>
      <c r="F16" s="268"/>
      <c r="G16" s="279">
        <v>2000</v>
      </c>
      <c r="H16" s="275" t="s">
        <v>1227</v>
      </c>
      <c r="I16" s="275" t="s">
        <v>1228</v>
      </c>
      <c r="J16" s="280"/>
      <c r="K16" s="280"/>
      <c r="L16" s="281"/>
    </row>
    <row r="17" spans="2:12" ht="27" thickBot="1">
      <c r="B17" s="272"/>
      <c r="C17" s="270" t="s">
        <v>1229</v>
      </c>
      <c r="D17" s="713"/>
      <c r="E17" s="715"/>
      <c r="F17" s="268"/>
      <c r="G17" s="283">
        <v>2010</v>
      </c>
      <c r="H17" s="284" t="s">
        <v>1230</v>
      </c>
      <c r="I17" s="728"/>
      <c r="J17" s="285" t="s">
        <v>1231</v>
      </c>
      <c r="K17" s="286"/>
      <c r="L17" s="286" t="s">
        <v>1232</v>
      </c>
    </row>
    <row r="18" spans="2:12">
      <c r="B18" s="272"/>
      <c r="C18" s="267" t="s">
        <v>1233</v>
      </c>
      <c r="D18" s="712"/>
      <c r="E18" s="714"/>
      <c r="F18" s="268"/>
      <c r="G18" s="283">
        <v>2020</v>
      </c>
      <c r="H18" s="284" t="s">
        <v>1234</v>
      </c>
      <c r="I18" s="727"/>
      <c r="J18" s="285" t="s">
        <v>1235</v>
      </c>
      <c r="K18" s="286"/>
      <c r="L18" s="286"/>
    </row>
    <row r="19" spans="2:12" ht="15.6" thickBot="1">
      <c r="B19" s="272"/>
      <c r="C19" s="270" t="s">
        <v>1236</v>
      </c>
      <c r="D19" s="713"/>
      <c r="E19" s="715"/>
      <c r="F19" s="268"/>
      <c r="G19" s="283"/>
      <c r="H19" s="284" t="s">
        <v>1237</v>
      </c>
      <c r="I19" s="727"/>
      <c r="J19" s="285" t="s">
        <v>1238</v>
      </c>
      <c r="K19" s="286"/>
      <c r="L19" s="286"/>
    </row>
    <row r="20" spans="2:12">
      <c r="B20" s="272"/>
      <c r="C20" s="267" t="s">
        <v>1239</v>
      </c>
      <c r="D20" s="712"/>
      <c r="E20" s="714"/>
      <c r="F20" s="268"/>
      <c r="G20" s="283">
        <v>12000</v>
      </c>
      <c r="H20" s="284" t="s">
        <v>1240</v>
      </c>
      <c r="I20" s="727"/>
      <c r="J20" s="285" t="s">
        <v>1241</v>
      </c>
      <c r="K20" s="286"/>
      <c r="L20" s="286"/>
    </row>
    <row r="21" spans="2:12" ht="15.6" thickBot="1">
      <c r="B21" s="272"/>
      <c r="C21" s="270" t="s">
        <v>1242</v>
      </c>
      <c r="D21" s="713"/>
      <c r="E21" s="715"/>
      <c r="F21" s="268"/>
      <c r="G21" s="279">
        <v>3000</v>
      </c>
      <c r="H21" s="275" t="s">
        <v>1243</v>
      </c>
      <c r="I21" s="275" t="s">
        <v>1244</v>
      </c>
      <c r="J21" s="280"/>
      <c r="K21" s="280"/>
      <c r="L21" s="281"/>
    </row>
    <row r="22" spans="2:12" ht="27.75" customHeight="1">
      <c r="B22" s="272"/>
      <c r="C22" s="267" t="s">
        <v>1245</v>
      </c>
      <c r="D22" s="712"/>
      <c r="E22" s="714"/>
      <c r="F22" s="268"/>
      <c r="G22" s="288">
        <v>3020</v>
      </c>
      <c r="H22" s="289" t="s">
        <v>1246</v>
      </c>
      <c r="I22" s="737"/>
      <c r="J22" s="290" t="s">
        <v>1247</v>
      </c>
      <c r="K22" s="290"/>
      <c r="L22" s="290"/>
    </row>
    <row r="23" spans="2:12" ht="27" thickBot="1">
      <c r="B23" s="272"/>
      <c r="C23" s="270" t="s">
        <v>1248</v>
      </c>
      <c r="D23" s="713"/>
      <c r="E23" s="715"/>
      <c r="F23" s="268"/>
      <c r="G23" s="288"/>
      <c r="H23" s="289" t="s">
        <v>1249</v>
      </c>
      <c r="I23" s="732"/>
      <c r="J23" s="736"/>
      <c r="K23" s="285" t="s">
        <v>1250</v>
      </c>
      <c r="L23" s="290"/>
    </row>
    <row r="24" spans="2:12" ht="26.4">
      <c r="B24" s="272"/>
      <c r="C24" s="267" t="s">
        <v>1251</v>
      </c>
      <c r="D24" s="712"/>
      <c r="E24" s="714"/>
      <c r="F24" s="268"/>
      <c r="G24" s="288"/>
      <c r="H24" s="289" t="s">
        <v>1252</v>
      </c>
      <c r="I24" s="732"/>
      <c r="J24" s="732"/>
      <c r="K24" s="285" t="s">
        <v>1253</v>
      </c>
      <c r="L24" s="290"/>
    </row>
    <row r="25" spans="2:12" ht="21.6" thickBot="1">
      <c r="B25" s="278"/>
      <c r="C25" s="270" t="s">
        <v>1254</v>
      </c>
      <c r="D25" s="713"/>
      <c r="E25" s="715"/>
      <c r="F25" s="268"/>
      <c r="G25" s="288"/>
      <c r="H25" s="289" t="s">
        <v>1255</v>
      </c>
      <c r="I25" s="732"/>
      <c r="J25" s="732"/>
      <c r="K25" s="285" t="s">
        <v>1256</v>
      </c>
      <c r="L25" s="290"/>
    </row>
    <row r="26" spans="2:12">
      <c r="B26" s="266" t="s">
        <v>1257</v>
      </c>
      <c r="C26" s="267" t="s">
        <v>1258</v>
      </c>
      <c r="D26" s="712"/>
      <c r="E26" s="714"/>
      <c r="F26" s="268"/>
      <c r="G26" s="288"/>
      <c r="H26" s="289" t="s">
        <v>1259</v>
      </c>
      <c r="I26" s="732"/>
      <c r="J26" s="732"/>
      <c r="K26" s="285" t="s">
        <v>1260</v>
      </c>
      <c r="L26" s="290"/>
    </row>
    <row r="27" spans="2:12" ht="21.6" thickBot="1">
      <c r="B27" s="269" t="s">
        <v>1261</v>
      </c>
      <c r="C27" s="270" t="s">
        <v>1262</v>
      </c>
      <c r="D27" s="713"/>
      <c r="E27" s="715"/>
      <c r="F27" s="268"/>
      <c r="G27" s="288"/>
      <c r="H27" s="289" t="s">
        <v>1263</v>
      </c>
      <c r="I27" s="732"/>
      <c r="J27" s="732"/>
      <c r="K27" s="285" t="s">
        <v>1264</v>
      </c>
      <c r="L27" s="290"/>
    </row>
    <row r="28" spans="2:12">
      <c r="B28" s="272"/>
      <c r="C28" s="267" t="s">
        <v>1265</v>
      </c>
      <c r="D28" s="712"/>
      <c r="E28" s="714"/>
      <c r="F28" s="268"/>
      <c r="G28" s="288"/>
      <c r="H28" s="289" t="s">
        <v>1266</v>
      </c>
      <c r="I28" s="732"/>
      <c r="J28" s="732"/>
      <c r="K28" s="285" t="s">
        <v>1267</v>
      </c>
      <c r="L28" s="290"/>
    </row>
    <row r="29" spans="2:12" ht="31.8" thickBot="1">
      <c r="B29" s="272"/>
      <c r="C29" s="270" t="s">
        <v>1268</v>
      </c>
      <c r="D29" s="713"/>
      <c r="E29" s="715"/>
      <c r="F29" s="268"/>
      <c r="G29" s="288"/>
      <c r="H29" s="289" t="s">
        <v>1269</v>
      </c>
      <c r="I29" s="732"/>
      <c r="J29" s="732"/>
      <c r="K29" s="285" t="s">
        <v>1270</v>
      </c>
      <c r="L29" s="290"/>
    </row>
    <row r="30" spans="2:12" ht="26.4">
      <c r="B30" s="272"/>
      <c r="C30" s="267" t="s">
        <v>1271</v>
      </c>
      <c r="D30" s="267" t="s">
        <v>1272</v>
      </c>
      <c r="E30" s="714"/>
      <c r="F30" s="268"/>
      <c r="G30" s="288">
        <v>3010</v>
      </c>
      <c r="H30" s="289" t="s">
        <v>1273</v>
      </c>
      <c r="I30" s="732"/>
      <c r="J30" s="285" t="s">
        <v>1274</v>
      </c>
      <c r="K30" s="290"/>
      <c r="L30" s="290"/>
    </row>
    <row r="31" spans="2:12" ht="52.2" thickBot="1">
      <c r="B31" s="272"/>
      <c r="C31" s="291" t="s">
        <v>1275</v>
      </c>
      <c r="D31" s="270" t="s">
        <v>1276</v>
      </c>
      <c r="E31" s="715"/>
      <c r="F31" s="268"/>
      <c r="G31" s="288"/>
      <c r="H31" s="289" t="s">
        <v>1277</v>
      </c>
      <c r="I31" s="732"/>
      <c r="J31" s="285" t="s">
        <v>1278</v>
      </c>
      <c r="K31" s="290"/>
      <c r="L31" s="290"/>
    </row>
    <row r="32" spans="2:12">
      <c r="B32" s="272"/>
      <c r="C32" s="292"/>
      <c r="D32" s="267" t="s">
        <v>1279</v>
      </c>
      <c r="E32" s="714"/>
      <c r="F32" s="268"/>
      <c r="G32" s="279">
        <v>4000</v>
      </c>
      <c r="H32" s="275" t="s">
        <v>1280</v>
      </c>
      <c r="I32" s="275" t="s">
        <v>1281</v>
      </c>
      <c r="J32" s="280"/>
      <c r="K32" s="280"/>
      <c r="L32" s="281"/>
    </row>
    <row r="33" spans="2:12" ht="27" thickBot="1">
      <c r="B33" s="278"/>
      <c r="C33" s="293"/>
      <c r="D33" s="270" t="s">
        <v>1282</v>
      </c>
      <c r="E33" s="715"/>
      <c r="F33" s="268"/>
      <c r="G33" s="283">
        <v>4010</v>
      </c>
      <c r="H33" s="284" t="s">
        <v>1283</v>
      </c>
      <c r="I33" s="728"/>
      <c r="J33" s="285" t="s">
        <v>1284</v>
      </c>
      <c r="K33" s="286"/>
      <c r="L33" s="286"/>
    </row>
    <row r="34" spans="2:12" ht="26.4">
      <c r="B34" s="266" t="s">
        <v>1285</v>
      </c>
      <c r="C34" s="267" t="s">
        <v>1286</v>
      </c>
      <c r="D34" s="712"/>
      <c r="E34" s="714"/>
      <c r="F34" s="268"/>
      <c r="G34" s="283">
        <v>4020</v>
      </c>
      <c r="H34" s="284" t="s">
        <v>1287</v>
      </c>
      <c r="I34" s="727"/>
      <c r="J34" s="285" t="s">
        <v>1288</v>
      </c>
      <c r="K34" s="286"/>
      <c r="L34" s="286"/>
    </row>
    <row r="35" spans="2:12" ht="52.2" thickBot="1">
      <c r="B35" s="269" t="s">
        <v>1289</v>
      </c>
      <c r="C35" s="270" t="s">
        <v>1290</v>
      </c>
      <c r="D35" s="713"/>
      <c r="E35" s="715"/>
      <c r="F35" s="268"/>
      <c r="G35" s="283">
        <v>4030</v>
      </c>
      <c r="H35" s="284" t="s">
        <v>1291</v>
      </c>
      <c r="I35" s="727"/>
      <c r="J35" s="285" t="s">
        <v>1292</v>
      </c>
      <c r="K35" s="286"/>
      <c r="L35" s="286"/>
    </row>
    <row r="36" spans="2:12" ht="60.75" customHeight="1">
      <c r="B36" s="272"/>
      <c r="C36" s="267" t="s">
        <v>1293</v>
      </c>
      <c r="D36" s="712"/>
      <c r="E36" s="714" t="s">
        <v>1294</v>
      </c>
      <c r="F36" s="268"/>
      <c r="G36" s="283">
        <v>4040</v>
      </c>
      <c r="H36" s="284" t="s">
        <v>1295</v>
      </c>
      <c r="I36" s="727"/>
      <c r="J36" s="285" t="s">
        <v>1296</v>
      </c>
      <c r="K36" s="286"/>
      <c r="L36" s="286"/>
    </row>
    <row r="37" spans="2:12" ht="20.25" customHeight="1" thickBot="1">
      <c r="B37" s="272"/>
      <c r="C37" s="270" t="s">
        <v>1297</v>
      </c>
      <c r="D37" s="713"/>
      <c r="E37" s="715"/>
      <c r="F37" s="268"/>
      <c r="G37" s="283">
        <v>4050</v>
      </c>
      <c r="H37" s="284" t="s">
        <v>1298</v>
      </c>
      <c r="I37" s="727"/>
      <c r="J37" s="285" t="s">
        <v>1299</v>
      </c>
      <c r="K37" s="286"/>
      <c r="L37" s="286"/>
    </row>
    <row r="38" spans="2:12" ht="15.75" customHeight="1">
      <c r="B38" s="272"/>
      <c r="C38" s="267" t="s">
        <v>1300</v>
      </c>
      <c r="D38" s="712"/>
      <c r="E38" s="714"/>
      <c r="F38" s="268"/>
      <c r="G38" s="283">
        <v>4060</v>
      </c>
      <c r="H38" s="284" t="s">
        <v>1301</v>
      </c>
      <c r="I38" s="727"/>
      <c r="J38" s="285" t="s">
        <v>1302</v>
      </c>
      <c r="K38" s="286"/>
      <c r="L38" s="286"/>
    </row>
    <row r="39" spans="2:12" ht="16.649999999999999" customHeight="1" thickBot="1">
      <c r="B39" s="272"/>
      <c r="C39" s="270" t="s">
        <v>1303</v>
      </c>
      <c r="D39" s="713"/>
      <c r="E39" s="715"/>
      <c r="F39" s="268"/>
      <c r="G39" s="283">
        <v>4070</v>
      </c>
      <c r="H39" s="284" t="s">
        <v>1304</v>
      </c>
      <c r="I39" s="727"/>
      <c r="J39" s="285" t="s">
        <v>1305</v>
      </c>
      <c r="K39" s="286"/>
      <c r="L39" s="286"/>
    </row>
    <row r="40" spans="2:12">
      <c r="B40" s="272"/>
      <c r="C40" s="267" t="s">
        <v>1306</v>
      </c>
      <c r="D40" s="712"/>
      <c r="E40" s="714"/>
      <c r="F40" s="268"/>
      <c r="G40" s="283"/>
      <c r="H40" s="284" t="s">
        <v>1307</v>
      </c>
      <c r="I40" s="727"/>
      <c r="J40" s="285" t="s">
        <v>1308</v>
      </c>
      <c r="K40" s="286"/>
      <c r="L40" s="286"/>
    </row>
    <row r="41" spans="2:12" ht="15.6" thickBot="1">
      <c r="B41" s="272"/>
      <c r="C41" s="270" t="s">
        <v>1309</v>
      </c>
      <c r="D41" s="713"/>
      <c r="E41" s="715"/>
      <c r="F41" s="268"/>
      <c r="G41" s="283"/>
      <c r="H41" s="284" t="s">
        <v>1310</v>
      </c>
      <c r="I41" s="727"/>
      <c r="J41" s="285" t="s">
        <v>1311</v>
      </c>
      <c r="K41" s="286"/>
      <c r="L41" s="286"/>
    </row>
    <row r="42" spans="2:12" ht="26.4">
      <c r="B42" s="272"/>
      <c r="C42" s="267" t="s">
        <v>1312</v>
      </c>
      <c r="D42" s="712"/>
      <c r="E42" s="714"/>
      <c r="F42" s="268"/>
      <c r="G42" s="283">
        <v>4080</v>
      </c>
      <c r="H42" s="284" t="s">
        <v>1313</v>
      </c>
      <c r="I42" s="727"/>
      <c r="J42" s="285" t="s">
        <v>1314</v>
      </c>
      <c r="K42" s="286"/>
      <c r="L42" s="286"/>
    </row>
    <row r="43" spans="2:12" ht="21.6" thickBot="1">
      <c r="B43" s="272"/>
      <c r="C43" s="270" t="s">
        <v>1315</v>
      </c>
      <c r="D43" s="713"/>
      <c r="E43" s="715"/>
      <c r="F43" s="268"/>
      <c r="G43" s="279">
        <v>5000</v>
      </c>
      <c r="H43" s="275" t="s">
        <v>1316</v>
      </c>
      <c r="I43" s="275" t="s">
        <v>1317</v>
      </c>
      <c r="J43" s="280"/>
      <c r="K43" s="280"/>
      <c r="L43" s="281"/>
    </row>
    <row r="44" spans="2:12">
      <c r="B44" s="272"/>
      <c r="C44" s="267" t="s">
        <v>1318</v>
      </c>
      <c r="D44" s="712"/>
      <c r="E44" s="714" t="s">
        <v>1319</v>
      </c>
      <c r="F44" s="268"/>
      <c r="G44" s="283">
        <v>5010</v>
      </c>
      <c r="H44" s="284" t="s">
        <v>1320</v>
      </c>
      <c r="I44" s="728"/>
      <c r="J44" s="285" t="s">
        <v>1321</v>
      </c>
      <c r="K44" s="294"/>
      <c r="L44" s="295"/>
    </row>
    <row r="45" spans="2:12" ht="42" thickBot="1">
      <c r="B45" s="272"/>
      <c r="C45" s="270" t="s">
        <v>1322</v>
      </c>
      <c r="D45" s="713"/>
      <c r="E45" s="715"/>
      <c r="F45" s="268"/>
      <c r="G45" s="283">
        <v>5020</v>
      </c>
      <c r="H45" s="284" t="s">
        <v>1323</v>
      </c>
      <c r="I45" s="727"/>
      <c r="J45" s="285" t="s">
        <v>1324</v>
      </c>
      <c r="K45" s="294"/>
      <c r="L45" s="295"/>
    </row>
    <row r="46" spans="2:12" ht="51" customHeight="1">
      <c r="B46" s="272"/>
      <c r="C46" s="267" t="s">
        <v>1325</v>
      </c>
      <c r="D46" s="712"/>
      <c r="E46" s="714" t="s">
        <v>1326</v>
      </c>
      <c r="F46" s="268"/>
      <c r="G46" s="283"/>
      <c r="H46" s="284" t="s">
        <v>1327</v>
      </c>
      <c r="I46" s="727"/>
      <c r="J46" s="285" t="s">
        <v>1328</v>
      </c>
      <c r="K46" s="294"/>
      <c r="L46" s="295"/>
    </row>
    <row r="47" spans="2:12" ht="31.8" thickBot="1">
      <c r="B47" s="272"/>
      <c r="C47" s="270" t="s">
        <v>1329</v>
      </c>
      <c r="D47" s="713"/>
      <c r="E47" s="715"/>
      <c r="F47" s="268"/>
      <c r="G47" s="283"/>
      <c r="H47" s="284" t="s">
        <v>1330</v>
      </c>
      <c r="I47" s="727"/>
      <c r="J47" s="285" t="s">
        <v>1331</v>
      </c>
      <c r="K47" s="294"/>
      <c r="L47" s="296" t="s">
        <v>1332</v>
      </c>
    </row>
    <row r="48" spans="2:12">
      <c r="B48" s="272"/>
      <c r="C48" s="267" t="s">
        <v>1333</v>
      </c>
      <c r="D48" s="712"/>
      <c r="E48" s="714"/>
      <c r="F48" s="268"/>
      <c r="G48" s="283">
        <v>5030</v>
      </c>
      <c r="H48" s="284" t="s">
        <v>1334</v>
      </c>
      <c r="I48" s="727"/>
      <c r="J48" s="286" t="s">
        <v>1335</v>
      </c>
      <c r="K48" s="286"/>
      <c r="L48" s="286"/>
    </row>
    <row r="49" spans="2:12" ht="19.5" customHeight="1" thickBot="1">
      <c r="B49" s="272"/>
      <c r="C49" s="270" t="s">
        <v>1336</v>
      </c>
      <c r="D49" s="713"/>
      <c r="E49" s="715"/>
      <c r="F49" s="268"/>
      <c r="G49" s="283"/>
      <c r="H49" s="284" t="s">
        <v>1337</v>
      </c>
      <c r="I49" s="727"/>
      <c r="J49" s="726"/>
      <c r="K49" s="286" t="s">
        <v>1338</v>
      </c>
      <c r="L49" s="286"/>
    </row>
    <row r="50" spans="2:12" ht="26.25" customHeight="1">
      <c r="B50" s="272"/>
      <c r="C50" s="267" t="s">
        <v>1339</v>
      </c>
      <c r="D50" s="712"/>
      <c r="E50" s="714"/>
      <c r="F50" s="268"/>
      <c r="G50" s="283">
        <v>5031</v>
      </c>
      <c r="H50" s="284" t="s">
        <v>1340</v>
      </c>
      <c r="I50" s="727"/>
      <c r="J50" s="727"/>
      <c r="K50" s="286" t="s">
        <v>1341</v>
      </c>
      <c r="L50" s="286"/>
    </row>
    <row r="51" spans="2:12" ht="21.75" customHeight="1" thickBot="1">
      <c r="B51" s="278"/>
      <c r="C51" s="270" t="s">
        <v>1342</v>
      </c>
      <c r="D51" s="713"/>
      <c r="E51" s="715"/>
      <c r="F51" s="268"/>
      <c r="G51" s="283">
        <v>5032</v>
      </c>
      <c r="H51" s="284" t="s">
        <v>1343</v>
      </c>
      <c r="I51" s="727"/>
      <c r="J51" s="727"/>
      <c r="K51" s="286" t="s">
        <v>1344</v>
      </c>
      <c r="L51" s="286"/>
    </row>
    <row r="52" spans="2:12">
      <c r="B52" s="266" t="s">
        <v>1345</v>
      </c>
      <c r="C52" s="267" t="s">
        <v>1346</v>
      </c>
      <c r="D52" s="712"/>
      <c r="E52" s="714"/>
      <c r="F52" s="268"/>
      <c r="G52" s="283">
        <v>5040</v>
      </c>
      <c r="H52" s="284" t="s">
        <v>1347</v>
      </c>
      <c r="I52" s="727"/>
      <c r="J52" s="729" t="s">
        <v>1348</v>
      </c>
      <c r="K52" s="286"/>
      <c r="L52" s="286"/>
    </row>
    <row r="53" spans="2:12" ht="21" customHeight="1" thickBot="1">
      <c r="B53" s="269" t="s">
        <v>1349</v>
      </c>
      <c r="C53" s="270" t="s">
        <v>1350</v>
      </c>
      <c r="D53" s="713"/>
      <c r="E53" s="715"/>
      <c r="F53" s="268"/>
      <c r="G53" s="283">
        <v>5041</v>
      </c>
      <c r="H53" s="284" t="s">
        <v>1351</v>
      </c>
      <c r="I53" s="727"/>
      <c r="J53" s="729"/>
      <c r="K53" s="285" t="s">
        <v>1352</v>
      </c>
      <c r="L53" s="286"/>
    </row>
    <row r="54" spans="2:12" ht="26.4">
      <c r="B54" s="272"/>
      <c r="C54" s="267" t="s">
        <v>1353</v>
      </c>
      <c r="D54" s="712"/>
      <c r="E54" s="714"/>
      <c r="F54" s="268"/>
      <c r="G54" s="283" t="s">
        <v>1354</v>
      </c>
      <c r="H54" s="284" t="s">
        <v>1355</v>
      </c>
      <c r="I54" s="727"/>
      <c r="J54" s="729"/>
      <c r="K54" s="285" t="s">
        <v>1356</v>
      </c>
      <c r="L54" s="286"/>
    </row>
    <row r="55" spans="2:12" ht="16.05" customHeight="1" thickBot="1">
      <c r="B55" s="272"/>
      <c r="C55" s="270" t="s">
        <v>1357</v>
      </c>
      <c r="D55" s="713"/>
      <c r="E55" s="715"/>
      <c r="F55" s="268"/>
      <c r="G55" s="283" t="s">
        <v>1358</v>
      </c>
      <c r="H55" s="284" t="s">
        <v>1359</v>
      </c>
      <c r="I55" s="727"/>
      <c r="J55" s="732"/>
      <c r="K55" s="285" t="s">
        <v>1360</v>
      </c>
      <c r="L55" s="286"/>
    </row>
    <row r="56" spans="2:12" ht="46.5" customHeight="1">
      <c r="B56" s="272"/>
      <c r="C56" s="267" t="s">
        <v>1361</v>
      </c>
      <c r="D56" s="712"/>
      <c r="E56" s="714"/>
      <c r="F56" s="268"/>
      <c r="G56" s="283"/>
      <c r="H56" s="284" t="s">
        <v>1362</v>
      </c>
      <c r="I56" s="727"/>
      <c r="J56" s="285" t="s">
        <v>1363</v>
      </c>
      <c r="K56" s="286"/>
      <c r="L56" s="286"/>
    </row>
    <row r="57" spans="2:12" ht="18.75" customHeight="1" thickBot="1">
      <c r="B57" s="278"/>
      <c r="C57" s="270" t="s">
        <v>1364</v>
      </c>
      <c r="D57" s="713"/>
      <c r="E57" s="715"/>
      <c r="F57" s="268"/>
      <c r="G57" s="283"/>
      <c r="H57" s="284" t="s">
        <v>1365</v>
      </c>
      <c r="I57" s="727"/>
      <c r="J57" s="285" t="s">
        <v>1366</v>
      </c>
      <c r="K57" s="286"/>
      <c r="L57" s="286"/>
    </row>
    <row r="58" spans="2:12" ht="18.75" customHeight="1">
      <c r="B58" s="266" t="s">
        <v>1367</v>
      </c>
      <c r="C58" s="267" t="s">
        <v>1368</v>
      </c>
      <c r="D58" s="712"/>
      <c r="E58" s="714"/>
      <c r="F58" s="268"/>
      <c r="G58" s="279">
        <v>8000</v>
      </c>
      <c r="H58" s="275" t="s">
        <v>1369</v>
      </c>
      <c r="I58" s="275" t="s">
        <v>1370</v>
      </c>
      <c r="J58" s="280"/>
      <c r="K58" s="280"/>
      <c r="L58" s="281"/>
    </row>
    <row r="59" spans="2:12" ht="15.6" thickBot="1">
      <c r="B59" s="269" t="s">
        <v>1371</v>
      </c>
      <c r="C59" s="270" t="s">
        <v>1372</v>
      </c>
      <c r="D59" s="713"/>
      <c r="E59" s="715"/>
      <c r="F59" s="268"/>
      <c r="G59" s="283">
        <v>8010</v>
      </c>
      <c r="H59" s="284" t="s">
        <v>1373</v>
      </c>
      <c r="I59" s="728"/>
      <c r="J59" s="726" t="s">
        <v>1374</v>
      </c>
      <c r="K59" s="286"/>
      <c r="L59" s="286"/>
    </row>
    <row r="60" spans="2:12">
      <c r="B60" s="272"/>
      <c r="C60" s="267" t="s">
        <v>1375</v>
      </c>
      <c r="D60" s="712"/>
      <c r="E60" s="714"/>
      <c r="F60" s="268"/>
      <c r="G60" s="283">
        <v>8011</v>
      </c>
      <c r="H60" s="284" t="s">
        <v>1376</v>
      </c>
      <c r="I60" s="727"/>
      <c r="J60" s="727"/>
      <c r="K60" s="285" t="s">
        <v>1377</v>
      </c>
      <c r="L60" s="286"/>
    </row>
    <row r="61" spans="2:12" ht="16.05" customHeight="1" thickBot="1">
      <c r="B61" s="272"/>
      <c r="C61" s="270" t="s">
        <v>1378</v>
      </c>
      <c r="D61" s="713"/>
      <c r="E61" s="715"/>
      <c r="F61" s="268"/>
      <c r="G61" s="283">
        <v>8012</v>
      </c>
      <c r="H61" s="284" t="s">
        <v>1379</v>
      </c>
      <c r="I61" s="727"/>
      <c r="J61" s="727"/>
      <c r="K61" s="285" t="s">
        <v>1380</v>
      </c>
      <c r="L61" s="286"/>
    </row>
    <row r="62" spans="2:12">
      <c r="B62" s="272"/>
      <c r="C62" s="267" t="s">
        <v>1381</v>
      </c>
      <c r="D62" s="712"/>
      <c r="E62" s="714"/>
      <c r="F62" s="268"/>
      <c r="G62" s="283">
        <v>8013</v>
      </c>
      <c r="H62" s="284" t="s">
        <v>1382</v>
      </c>
      <c r="I62" s="727"/>
      <c r="J62" s="727"/>
      <c r="K62" s="285" t="s">
        <v>1383</v>
      </c>
      <c r="L62" s="286"/>
    </row>
    <row r="63" spans="2:12" ht="27" thickBot="1">
      <c r="B63" s="272"/>
      <c r="C63" s="270" t="s">
        <v>1384</v>
      </c>
      <c r="D63" s="713"/>
      <c r="E63" s="715"/>
      <c r="F63" s="268"/>
      <c r="G63" s="283"/>
      <c r="H63" s="284" t="s">
        <v>1385</v>
      </c>
      <c r="I63" s="727"/>
      <c r="J63" s="727"/>
      <c r="K63" s="285" t="s">
        <v>1386</v>
      </c>
      <c r="L63" s="286"/>
    </row>
    <row r="64" spans="2:12">
      <c r="B64" s="272"/>
      <c r="C64" s="267" t="s">
        <v>1387</v>
      </c>
      <c r="D64" s="712"/>
      <c r="E64" s="714"/>
      <c r="F64" s="268"/>
      <c r="G64" s="283"/>
      <c r="H64" s="284" t="s">
        <v>1388</v>
      </c>
      <c r="I64" s="727"/>
      <c r="J64" s="726" t="s">
        <v>1389</v>
      </c>
      <c r="K64" s="286"/>
      <c r="L64" s="286"/>
    </row>
    <row r="65" spans="2:12" ht="15.6" thickBot="1">
      <c r="B65" s="278"/>
      <c r="C65" s="270" t="s">
        <v>1390</v>
      </c>
      <c r="D65" s="713"/>
      <c r="E65" s="715"/>
      <c r="F65" s="268"/>
      <c r="G65" s="283"/>
      <c r="H65" s="284" t="s">
        <v>1391</v>
      </c>
      <c r="I65" s="727"/>
      <c r="J65" s="727"/>
      <c r="K65" s="285" t="s">
        <v>1392</v>
      </c>
      <c r="L65" s="286"/>
    </row>
    <row r="66" spans="2:12" ht="15.75" customHeight="1">
      <c r="B66" s="266" t="s">
        <v>1393</v>
      </c>
      <c r="C66" s="267" t="s">
        <v>1394</v>
      </c>
      <c r="D66" s="267" t="s">
        <v>1395</v>
      </c>
      <c r="E66" s="714"/>
      <c r="F66" s="268"/>
      <c r="G66" s="283"/>
      <c r="H66" s="284" t="s">
        <v>1396</v>
      </c>
      <c r="I66" s="727"/>
      <c r="J66" s="727"/>
      <c r="K66" s="285" t="s">
        <v>1397</v>
      </c>
      <c r="L66" s="286"/>
    </row>
    <row r="67" spans="2:12" ht="27" thickBot="1">
      <c r="B67" s="269" t="s">
        <v>1398</v>
      </c>
      <c r="C67" s="291" t="s">
        <v>1399</v>
      </c>
      <c r="D67" s="270" t="s">
        <v>1400</v>
      </c>
      <c r="E67" s="715"/>
      <c r="F67" s="268"/>
      <c r="G67" s="283"/>
      <c r="H67" s="284" t="s">
        <v>1401</v>
      </c>
      <c r="I67" s="727"/>
      <c r="J67" s="727"/>
      <c r="K67" s="285" t="s">
        <v>1402</v>
      </c>
      <c r="L67" s="286"/>
    </row>
    <row r="68" spans="2:12" ht="26.4">
      <c r="B68" s="272"/>
      <c r="C68" s="292"/>
      <c r="D68" s="267" t="s">
        <v>1403</v>
      </c>
      <c r="E68" s="714"/>
      <c r="F68" s="268"/>
      <c r="G68" s="283"/>
      <c r="H68" s="284" t="s">
        <v>1404</v>
      </c>
      <c r="I68" s="727"/>
      <c r="J68" s="727"/>
      <c r="K68" s="285" t="s">
        <v>1405</v>
      </c>
      <c r="L68" s="286"/>
    </row>
    <row r="69" spans="2:12" ht="21.6" thickBot="1">
      <c r="B69" s="272"/>
      <c r="C69" s="293"/>
      <c r="D69" s="270" t="s">
        <v>1406</v>
      </c>
      <c r="E69" s="715"/>
      <c r="F69" s="268"/>
      <c r="G69" s="283"/>
      <c r="H69" s="284" t="s">
        <v>1407</v>
      </c>
      <c r="I69" s="727"/>
      <c r="J69" s="727"/>
      <c r="K69" s="285" t="s">
        <v>1408</v>
      </c>
      <c r="L69" s="286"/>
    </row>
    <row r="70" spans="2:12" ht="31.35" customHeight="1">
      <c r="B70" s="272"/>
      <c r="C70" s="267" t="s">
        <v>1409</v>
      </c>
      <c r="D70" s="267" t="s">
        <v>1410</v>
      </c>
      <c r="E70" s="714"/>
      <c r="F70" s="268"/>
      <c r="G70" s="283"/>
      <c r="H70" s="284" t="s">
        <v>1411</v>
      </c>
      <c r="I70" s="727"/>
      <c r="J70" s="727"/>
      <c r="K70" s="285" t="s">
        <v>1412</v>
      </c>
      <c r="L70" s="286" t="s">
        <v>1413</v>
      </c>
    </row>
    <row r="71" spans="2:12" ht="15.75" customHeight="1" thickBot="1">
      <c r="B71" s="272"/>
      <c r="C71" s="291" t="s">
        <v>1414</v>
      </c>
      <c r="D71" s="270" t="s">
        <v>1415</v>
      </c>
      <c r="E71" s="715"/>
      <c r="F71" s="268"/>
      <c r="G71" s="283"/>
      <c r="H71" s="284" t="s">
        <v>1416</v>
      </c>
      <c r="I71" s="727"/>
      <c r="J71" s="727"/>
      <c r="K71" s="285" t="s">
        <v>1417</v>
      </c>
      <c r="L71" s="286"/>
    </row>
    <row r="72" spans="2:12" ht="26.4">
      <c r="B72" s="272"/>
      <c r="C72" s="292"/>
      <c r="D72" s="267" t="s">
        <v>1418</v>
      </c>
      <c r="E72" s="714"/>
      <c r="F72" s="268"/>
      <c r="G72" s="283"/>
      <c r="H72" s="284" t="s">
        <v>1419</v>
      </c>
      <c r="I72" s="727"/>
      <c r="J72" s="727"/>
      <c r="K72" s="285" t="s">
        <v>1420</v>
      </c>
      <c r="L72" s="286" t="s">
        <v>1421</v>
      </c>
    </row>
    <row r="73" spans="2:12" ht="27" thickBot="1">
      <c r="B73" s="272"/>
      <c r="C73" s="292"/>
      <c r="D73" s="270" t="s">
        <v>1422</v>
      </c>
      <c r="E73" s="715"/>
      <c r="F73" s="268"/>
      <c r="G73" s="283"/>
      <c r="H73" s="284" t="s">
        <v>1423</v>
      </c>
      <c r="I73" s="727"/>
      <c r="J73" s="727"/>
      <c r="K73" s="285" t="s">
        <v>1424</v>
      </c>
      <c r="L73" s="286"/>
    </row>
    <row r="74" spans="2:12" ht="15.75" customHeight="1">
      <c r="B74" s="272"/>
      <c r="C74" s="292"/>
      <c r="D74" s="267" t="s">
        <v>1425</v>
      </c>
      <c r="E74" s="714"/>
      <c r="F74" s="268"/>
      <c r="G74" s="283">
        <v>8050</v>
      </c>
      <c r="H74" s="284" t="s">
        <v>1426</v>
      </c>
      <c r="I74" s="727"/>
      <c r="J74" s="726" t="s">
        <v>1427</v>
      </c>
      <c r="K74" s="286"/>
      <c r="L74" s="286"/>
    </row>
    <row r="75" spans="2:12" ht="31.8" thickBot="1">
      <c r="B75" s="272"/>
      <c r="C75" s="292"/>
      <c r="D75" s="270" t="s">
        <v>1341</v>
      </c>
      <c r="E75" s="715"/>
      <c r="F75" s="268"/>
      <c r="G75" s="283">
        <v>8051</v>
      </c>
      <c r="H75" s="284" t="s">
        <v>1428</v>
      </c>
      <c r="I75" s="727"/>
      <c r="J75" s="727"/>
      <c r="K75" s="285" t="s">
        <v>1429</v>
      </c>
      <c r="L75" s="286"/>
    </row>
    <row r="76" spans="2:12" ht="16.05" customHeight="1">
      <c r="B76" s="272"/>
      <c r="C76" s="292"/>
      <c r="D76" s="267" t="s">
        <v>1430</v>
      </c>
      <c r="E76" s="714"/>
      <c r="F76" s="268"/>
      <c r="G76" s="283">
        <v>8052</v>
      </c>
      <c r="H76" s="284" t="s">
        <v>1431</v>
      </c>
      <c r="I76" s="727"/>
      <c r="J76" s="727"/>
      <c r="K76" s="285" t="s">
        <v>1432</v>
      </c>
      <c r="L76" s="286"/>
    </row>
    <row r="77" spans="2:12" ht="21.6" thickBot="1">
      <c r="B77" s="272"/>
      <c r="C77" s="292"/>
      <c r="D77" s="270" t="s">
        <v>1433</v>
      </c>
      <c r="E77" s="715"/>
      <c r="F77" s="268"/>
      <c r="G77" s="283">
        <v>8053</v>
      </c>
      <c r="H77" s="284" t="s">
        <v>1434</v>
      </c>
      <c r="I77" s="727"/>
      <c r="J77" s="727"/>
      <c r="K77" s="285" t="s">
        <v>1435</v>
      </c>
      <c r="L77" s="286"/>
    </row>
    <row r="78" spans="2:12">
      <c r="B78" s="272"/>
      <c r="C78" s="292"/>
      <c r="D78" s="267" t="s">
        <v>1436</v>
      </c>
      <c r="E78" s="714"/>
      <c r="F78" s="268"/>
      <c r="G78" s="283">
        <v>8054</v>
      </c>
      <c r="H78" s="284" t="s">
        <v>1437</v>
      </c>
      <c r="I78" s="727"/>
      <c r="J78" s="727"/>
      <c r="K78" s="285" t="s">
        <v>1438</v>
      </c>
      <c r="L78" s="286"/>
    </row>
    <row r="79" spans="2:12" ht="31.8" thickBot="1">
      <c r="B79" s="272"/>
      <c r="C79" s="292"/>
      <c r="D79" s="270" t="s">
        <v>1439</v>
      </c>
      <c r="E79" s="715"/>
      <c r="F79" s="268"/>
      <c r="G79" s="283"/>
      <c r="H79" s="284" t="s">
        <v>1440</v>
      </c>
      <c r="I79" s="727"/>
      <c r="J79" s="727"/>
      <c r="K79" s="285" t="s">
        <v>1441</v>
      </c>
      <c r="L79" s="286"/>
    </row>
    <row r="80" spans="2:12" ht="48" customHeight="1">
      <c r="B80" s="272"/>
      <c r="C80" s="292"/>
      <c r="D80" s="267" t="s">
        <v>1442</v>
      </c>
      <c r="E80" s="714"/>
      <c r="F80" s="268"/>
      <c r="G80" s="283"/>
      <c r="H80" s="284" t="s">
        <v>1443</v>
      </c>
      <c r="I80" s="727"/>
      <c r="J80" s="727"/>
      <c r="K80" s="285" t="s">
        <v>1444</v>
      </c>
      <c r="L80" s="286"/>
    </row>
    <row r="81" spans="2:12" ht="27" thickBot="1">
      <c r="B81" s="272"/>
      <c r="C81" s="292"/>
      <c r="D81" s="270" t="s">
        <v>1445</v>
      </c>
      <c r="E81" s="715"/>
      <c r="F81" s="268"/>
      <c r="G81" s="283">
        <v>8040</v>
      </c>
      <c r="H81" s="284" t="s">
        <v>1446</v>
      </c>
      <c r="I81" s="727"/>
      <c r="J81" s="727"/>
      <c r="K81" s="285" t="s">
        <v>1447</v>
      </c>
      <c r="L81" s="286"/>
    </row>
    <row r="82" spans="2:12" ht="26.4">
      <c r="B82" s="272"/>
      <c r="C82" s="292"/>
      <c r="D82" s="267" t="s">
        <v>1448</v>
      </c>
      <c r="E82" s="714"/>
      <c r="F82" s="268"/>
      <c r="G82" s="283"/>
      <c r="H82" s="284" t="s">
        <v>1449</v>
      </c>
      <c r="I82" s="727"/>
      <c r="J82" s="727"/>
      <c r="K82" s="285" t="s">
        <v>1450</v>
      </c>
      <c r="L82" s="286"/>
    </row>
    <row r="83" spans="2:12" ht="15.6" thickBot="1">
      <c r="B83" s="272"/>
      <c r="C83" s="292"/>
      <c r="D83" s="270" t="s">
        <v>1451</v>
      </c>
      <c r="E83" s="715"/>
      <c r="F83" s="268"/>
      <c r="G83" s="283"/>
      <c r="H83" s="284" t="s">
        <v>1452</v>
      </c>
      <c r="I83" s="727"/>
      <c r="J83" s="727"/>
      <c r="K83" s="285" t="s">
        <v>1453</v>
      </c>
      <c r="L83" s="286"/>
    </row>
    <row r="84" spans="2:12" ht="20.25" customHeight="1">
      <c r="B84" s="272"/>
      <c r="C84" s="292"/>
      <c r="D84" s="267" t="s">
        <v>1454</v>
      </c>
      <c r="E84" s="714"/>
      <c r="F84" s="268"/>
      <c r="G84" s="283">
        <v>8055</v>
      </c>
      <c r="H84" s="284" t="s">
        <v>1455</v>
      </c>
      <c r="I84" s="727"/>
      <c r="J84" s="727"/>
      <c r="K84" s="285" t="s">
        <v>1456</v>
      </c>
      <c r="L84" s="286"/>
    </row>
    <row r="85" spans="2:12" ht="18.75" customHeight="1" thickBot="1">
      <c r="B85" s="272"/>
      <c r="C85" s="293"/>
      <c r="D85" s="270" t="s">
        <v>1457</v>
      </c>
      <c r="E85" s="715"/>
      <c r="F85" s="268"/>
      <c r="G85" s="297"/>
      <c r="H85" s="284" t="s">
        <v>1458</v>
      </c>
      <c r="I85" s="727"/>
      <c r="J85" s="726" t="s">
        <v>1459</v>
      </c>
      <c r="K85" s="286"/>
      <c r="L85" s="286"/>
    </row>
    <row r="86" spans="2:12" ht="31.35" customHeight="1">
      <c r="B86" s="272"/>
      <c r="C86" s="267" t="s">
        <v>1460</v>
      </c>
      <c r="D86" s="267" t="s">
        <v>1461</v>
      </c>
      <c r="E86" s="714"/>
      <c r="F86" s="268"/>
      <c r="G86" s="283"/>
      <c r="H86" s="284" t="s">
        <v>1462</v>
      </c>
      <c r="I86" s="727"/>
      <c r="J86" s="727"/>
      <c r="K86" s="285" t="s">
        <v>1463</v>
      </c>
      <c r="L86" s="286"/>
    </row>
    <row r="87" spans="2:12" ht="78.150000000000006" customHeight="1" thickBot="1">
      <c r="B87" s="272"/>
      <c r="C87" s="291" t="s">
        <v>1464</v>
      </c>
      <c r="D87" s="270" t="s">
        <v>1465</v>
      </c>
      <c r="E87" s="715"/>
      <c r="F87" s="268"/>
      <c r="G87" s="283">
        <v>8060</v>
      </c>
      <c r="H87" s="284" t="s">
        <v>1466</v>
      </c>
      <c r="I87" s="727"/>
      <c r="J87" s="727"/>
      <c r="K87" s="285" t="s">
        <v>1467</v>
      </c>
      <c r="L87" s="286"/>
    </row>
    <row r="88" spans="2:12">
      <c r="B88" s="272"/>
      <c r="C88" s="292"/>
      <c r="D88" s="267" t="s">
        <v>1468</v>
      </c>
      <c r="E88" s="714"/>
      <c r="F88" s="268"/>
      <c r="G88" s="279">
        <v>8020</v>
      </c>
      <c r="H88" s="275" t="s">
        <v>1469</v>
      </c>
      <c r="I88" s="275" t="s">
        <v>1470</v>
      </c>
      <c r="J88" s="280"/>
      <c r="K88" s="280"/>
      <c r="L88" s="281"/>
    </row>
    <row r="89" spans="2:12" ht="42" thickBot="1">
      <c r="B89" s="272"/>
      <c r="C89" s="292"/>
      <c r="D89" s="270" t="s">
        <v>1471</v>
      </c>
      <c r="E89" s="715"/>
      <c r="F89" s="268"/>
      <c r="G89" s="283"/>
      <c r="H89" s="284" t="s">
        <v>1472</v>
      </c>
      <c r="I89" s="728"/>
      <c r="J89" s="285" t="s">
        <v>1473</v>
      </c>
      <c r="K89" s="286"/>
      <c r="L89" s="286"/>
    </row>
    <row r="90" spans="2:12" ht="16.649999999999999" customHeight="1">
      <c r="B90" s="272"/>
      <c r="C90" s="292"/>
      <c r="D90" s="267" t="s">
        <v>1474</v>
      </c>
      <c r="E90" s="714" t="s">
        <v>1475</v>
      </c>
      <c r="F90" s="268"/>
      <c r="G90" s="283"/>
      <c r="H90" s="284" t="s">
        <v>1476</v>
      </c>
      <c r="I90" s="727"/>
      <c r="J90" s="285" t="s">
        <v>1477</v>
      </c>
      <c r="K90" s="286"/>
      <c r="L90" s="286"/>
    </row>
    <row r="91" spans="2:12" ht="15.6" thickBot="1">
      <c r="B91" s="272"/>
      <c r="C91" s="292"/>
      <c r="D91" s="270" t="s">
        <v>1478</v>
      </c>
      <c r="E91" s="715"/>
      <c r="F91" s="268"/>
      <c r="G91" s="283"/>
      <c r="H91" s="284" t="s">
        <v>1479</v>
      </c>
      <c r="I91" s="727"/>
      <c r="J91" s="285" t="s">
        <v>1480</v>
      </c>
      <c r="K91" s="286"/>
      <c r="L91" s="286"/>
    </row>
    <row r="92" spans="2:12" ht="16.05" customHeight="1">
      <c r="B92" s="272"/>
      <c r="C92" s="292"/>
      <c r="D92" s="267" t="s">
        <v>1481</v>
      </c>
      <c r="E92" s="714"/>
      <c r="F92" s="268"/>
      <c r="G92" s="283"/>
      <c r="H92" s="284" t="s">
        <v>1482</v>
      </c>
      <c r="I92" s="727"/>
      <c r="J92" s="285" t="s">
        <v>1483</v>
      </c>
      <c r="K92" s="286"/>
      <c r="L92" s="286"/>
    </row>
    <row r="93" spans="2:12" ht="27" thickBot="1">
      <c r="B93" s="278"/>
      <c r="C93" s="293"/>
      <c r="D93" s="270" t="s">
        <v>1484</v>
      </c>
      <c r="E93" s="715"/>
      <c r="F93" s="268"/>
      <c r="G93" s="283"/>
      <c r="H93" s="284" t="s">
        <v>1485</v>
      </c>
      <c r="I93" s="727"/>
      <c r="J93" s="285" t="s">
        <v>1486</v>
      </c>
      <c r="K93" s="286"/>
      <c r="L93" s="286" t="s">
        <v>1487</v>
      </c>
    </row>
    <row r="94" spans="2:12" ht="25.5" customHeight="1">
      <c r="B94" s="266" t="s">
        <v>1488</v>
      </c>
      <c r="C94" s="267" t="s">
        <v>1489</v>
      </c>
      <c r="D94" s="712"/>
      <c r="E94" s="734"/>
      <c r="F94" s="298"/>
      <c r="G94" s="283"/>
      <c r="H94" s="284" t="s">
        <v>1490</v>
      </c>
      <c r="I94" s="727"/>
      <c r="J94" s="285" t="s">
        <v>1491</v>
      </c>
      <c r="K94" s="286"/>
      <c r="L94" s="286" t="s">
        <v>1492</v>
      </c>
    </row>
    <row r="95" spans="2:12" ht="31.8" thickBot="1">
      <c r="B95" s="269" t="s">
        <v>1281</v>
      </c>
      <c r="C95" s="270" t="s">
        <v>1493</v>
      </c>
      <c r="D95" s="713"/>
      <c r="E95" s="735"/>
      <c r="F95" s="298"/>
      <c r="G95" s="283"/>
      <c r="H95" s="284" t="s">
        <v>1494</v>
      </c>
      <c r="I95" s="727"/>
      <c r="J95" s="285" t="s">
        <v>1495</v>
      </c>
      <c r="K95" s="286"/>
      <c r="L95" s="286"/>
    </row>
    <row r="96" spans="2:12">
      <c r="B96" s="272"/>
      <c r="C96" s="267" t="s">
        <v>1496</v>
      </c>
      <c r="D96" s="712"/>
      <c r="E96" s="734"/>
      <c r="F96" s="298"/>
      <c r="G96" s="283"/>
      <c r="H96" s="284" t="s">
        <v>1497</v>
      </c>
      <c r="I96" s="727"/>
      <c r="J96" s="285" t="s">
        <v>1498</v>
      </c>
      <c r="K96" s="286"/>
      <c r="L96" s="286"/>
    </row>
    <row r="97" spans="2:12" ht="31.8" thickBot="1">
      <c r="B97" s="272"/>
      <c r="C97" s="270" t="s">
        <v>1499</v>
      </c>
      <c r="D97" s="713"/>
      <c r="E97" s="735"/>
      <c r="F97" s="298"/>
      <c r="G97" s="283"/>
      <c r="H97" s="284" t="s">
        <v>1500</v>
      </c>
      <c r="I97" s="727"/>
      <c r="J97" s="285" t="s">
        <v>1501</v>
      </c>
      <c r="K97" s="286"/>
      <c r="L97" s="286"/>
    </row>
    <row r="98" spans="2:12" ht="45.3" customHeight="1">
      <c r="B98" s="272"/>
      <c r="C98" s="267" t="s">
        <v>1502</v>
      </c>
      <c r="D98" s="712"/>
      <c r="E98" s="734"/>
      <c r="F98" s="298"/>
      <c r="G98" s="299"/>
      <c r="H98" s="284" t="s">
        <v>1503</v>
      </c>
      <c r="I98" s="727"/>
      <c r="J98" s="285" t="s">
        <v>1504</v>
      </c>
      <c r="K98" s="286"/>
      <c r="L98" s="286"/>
    </row>
    <row r="99" spans="2:12" ht="42" customHeight="1" thickBot="1">
      <c r="B99" s="272"/>
      <c r="C99" s="270" t="s">
        <v>1505</v>
      </c>
      <c r="D99" s="713"/>
      <c r="E99" s="735"/>
      <c r="F99" s="298"/>
      <c r="G99" s="299"/>
      <c r="H99" s="284" t="s">
        <v>1506</v>
      </c>
      <c r="I99" s="727"/>
      <c r="J99" s="285" t="s">
        <v>1507</v>
      </c>
      <c r="K99" s="286"/>
      <c r="L99" s="286"/>
    </row>
    <row r="100" spans="2:12" ht="50.25" customHeight="1">
      <c r="B100" s="272"/>
      <c r="C100" s="267" t="s">
        <v>1508</v>
      </c>
      <c r="D100" s="712"/>
      <c r="E100" s="714"/>
      <c r="F100" s="268"/>
      <c r="G100" s="299"/>
      <c r="H100" s="284" t="s">
        <v>1509</v>
      </c>
      <c r="I100" s="727"/>
      <c r="J100" s="285" t="s">
        <v>1510</v>
      </c>
      <c r="K100" s="286"/>
      <c r="L100" s="286"/>
    </row>
    <row r="101" spans="2:12" ht="21.6" thickBot="1">
      <c r="B101" s="272"/>
      <c r="C101" s="270" t="s">
        <v>1511</v>
      </c>
      <c r="D101" s="713"/>
      <c r="E101" s="715"/>
      <c r="F101" s="268"/>
      <c r="G101" s="283"/>
      <c r="H101" s="284" t="s">
        <v>1512</v>
      </c>
      <c r="I101" s="727"/>
      <c r="J101" s="285" t="s">
        <v>1513</v>
      </c>
      <c r="K101" s="286"/>
      <c r="L101" s="286"/>
    </row>
    <row r="102" spans="2:12">
      <c r="B102" s="272"/>
      <c r="C102" s="267" t="s">
        <v>1514</v>
      </c>
      <c r="D102" s="712"/>
      <c r="E102" s="714"/>
      <c r="F102" s="268"/>
      <c r="G102" s="283"/>
      <c r="H102" s="284" t="s">
        <v>1515</v>
      </c>
      <c r="I102" s="727"/>
      <c r="J102" s="285" t="s">
        <v>1516</v>
      </c>
      <c r="K102" s="286"/>
      <c r="L102" s="286"/>
    </row>
    <row r="103" spans="2:12" ht="45.75" customHeight="1" thickBot="1">
      <c r="B103" s="272"/>
      <c r="C103" s="270" t="s">
        <v>1517</v>
      </c>
      <c r="D103" s="713"/>
      <c r="E103" s="715"/>
      <c r="F103" s="268"/>
      <c r="G103" s="279">
        <v>9000</v>
      </c>
      <c r="H103" s="275" t="s">
        <v>1518</v>
      </c>
      <c r="I103" s="275" t="s">
        <v>1519</v>
      </c>
      <c r="J103" s="280"/>
      <c r="K103" s="280"/>
      <c r="L103" s="281"/>
    </row>
    <row r="104" spans="2:12">
      <c r="B104" s="272"/>
      <c r="C104" s="267" t="s">
        <v>1520</v>
      </c>
      <c r="D104" s="712"/>
      <c r="E104" s="714"/>
      <c r="F104" s="268"/>
      <c r="G104" s="283">
        <v>9020</v>
      </c>
      <c r="H104" s="284" t="s">
        <v>1521</v>
      </c>
      <c r="I104" s="728"/>
      <c r="J104" s="726" t="s">
        <v>1522</v>
      </c>
      <c r="K104" s="286"/>
      <c r="L104" s="286"/>
    </row>
    <row r="105" spans="2:12" ht="42" thickBot="1">
      <c r="B105" s="272"/>
      <c r="C105" s="270" t="s">
        <v>1523</v>
      </c>
      <c r="D105" s="713"/>
      <c r="E105" s="715"/>
      <c r="F105" s="268"/>
      <c r="G105" s="283">
        <v>9021</v>
      </c>
      <c r="H105" s="284" t="s">
        <v>1524</v>
      </c>
      <c r="I105" s="727"/>
      <c r="J105" s="727"/>
      <c r="K105" s="285" t="s">
        <v>1525</v>
      </c>
      <c r="L105" s="286" t="s">
        <v>1526</v>
      </c>
    </row>
    <row r="106" spans="2:12">
      <c r="B106" s="272"/>
      <c r="C106" s="267" t="s">
        <v>1527</v>
      </c>
      <c r="D106" s="712"/>
      <c r="E106" s="714"/>
      <c r="F106" s="268"/>
      <c r="G106" s="283">
        <v>9022</v>
      </c>
      <c r="H106" s="284" t="s">
        <v>1528</v>
      </c>
      <c r="I106" s="727"/>
      <c r="J106" s="727"/>
      <c r="K106" s="285" t="s">
        <v>1529</v>
      </c>
      <c r="L106" s="286"/>
    </row>
    <row r="107" spans="2:12" ht="27" thickBot="1">
      <c r="B107" s="272"/>
      <c r="C107" s="270" t="s">
        <v>1530</v>
      </c>
      <c r="D107" s="713"/>
      <c r="E107" s="715"/>
      <c r="F107" s="268"/>
      <c r="G107" s="283">
        <v>9023</v>
      </c>
      <c r="H107" s="284" t="s">
        <v>1531</v>
      </c>
      <c r="I107" s="727"/>
      <c r="J107" s="727"/>
      <c r="K107" s="285" t="s">
        <v>1532</v>
      </c>
      <c r="L107" s="286"/>
    </row>
    <row r="108" spans="2:12" ht="15.75" customHeight="1">
      <c r="B108" s="272"/>
      <c r="C108" s="267" t="s">
        <v>1533</v>
      </c>
      <c r="D108" s="712"/>
      <c r="E108" s="714" t="s">
        <v>1534</v>
      </c>
      <c r="F108" s="268"/>
      <c r="G108" s="283"/>
      <c r="H108" s="284" t="s">
        <v>1535</v>
      </c>
      <c r="I108" s="727"/>
      <c r="J108" s="726" t="s">
        <v>1536</v>
      </c>
      <c r="K108" s="285" t="s">
        <v>1537</v>
      </c>
      <c r="L108" s="286"/>
    </row>
    <row r="109" spans="2:12" ht="31.8" thickBot="1">
      <c r="B109" s="272"/>
      <c r="C109" s="270" t="s">
        <v>1538</v>
      </c>
      <c r="D109" s="713"/>
      <c r="E109" s="715"/>
      <c r="F109" s="268"/>
      <c r="G109" s="283"/>
      <c r="H109" s="284" t="s">
        <v>1539</v>
      </c>
      <c r="I109" s="727"/>
      <c r="J109" s="727"/>
      <c r="K109" s="285" t="s">
        <v>1540</v>
      </c>
      <c r="L109" s="286"/>
    </row>
    <row r="110" spans="2:12">
      <c r="B110" s="272"/>
      <c r="C110" s="267" t="s">
        <v>1541</v>
      </c>
      <c r="D110" s="712"/>
      <c r="E110" s="714" t="s">
        <v>1542</v>
      </c>
      <c r="F110" s="268"/>
      <c r="G110" s="283"/>
      <c r="H110" s="284" t="s">
        <v>1543</v>
      </c>
      <c r="I110" s="727"/>
      <c r="J110" s="727"/>
      <c r="K110" s="285" t="s">
        <v>1544</v>
      </c>
      <c r="L110" s="286"/>
    </row>
    <row r="111" spans="2:12" ht="21.6" thickBot="1">
      <c r="B111" s="272"/>
      <c r="C111" s="270" t="s">
        <v>1545</v>
      </c>
      <c r="D111" s="713"/>
      <c r="E111" s="715"/>
      <c r="F111" s="268"/>
      <c r="G111" s="283"/>
      <c r="H111" s="284" t="s">
        <v>1546</v>
      </c>
      <c r="I111" s="727"/>
      <c r="J111" s="727"/>
      <c r="K111" s="285" t="s">
        <v>1547</v>
      </c>
      <c r="L111" s="286"/>
    </row>
    <row r="112" spans="2:12" ht="15" customHeight="1">
      <c r="B112" s="272"/>
      <c r="C112" s="267" t="s">
        <v>1548</v>
      </c>
      <c r="D112" s="712"/>
      <c r="E112" s="714" t="s">
        <v>1549</v>
      </c>
      <c r="F112" s="268"/>
      <c r="G112" s="283"/>
      <c r="H112" s="284" t="s">
        <v>1550</v>
      </c>
      <c r="I112" s="727"/>
      <c r="J112" s="727"/>
      <c r="K112" s="285" t="s">
        <v>1551</v>
      </c>
      <c r="L112" s="286"/>
    </row>
    <row r="113" spans="2:12" ht="15" customHeight="1" thickBot="1">
      <c r="B113" s="272"/>
      <c r="C113" s="270" t="s">
        <v>1552</v>
      </c>
      <c r="D113" s="713"/>
      <c r="E113" s="715"/>
      <c r="F113" s="268"/>
      <c r="G113" s="283"/>
      <c r="H113" s="284" t="s">
        <v>1553</v>
      </c>
      <c r="I113" s="727"/>
      <c r="J113" s="727"/>
      <c r="K113" s="286" t="s">
        <v>1551</v>
      </c>
      <c r="L113" s="286"/>
    </row>
    <row r="114" spans="2:12">
      <c r="B114" s="272"/>
      <c r="C114" s="267" t="s">
        <v>1554</v>
      </c>
      <c r="D114" s="712"/>
      <c r="E114" s="714"/>
      <c r="F114" s="268"/>
      <c r="G114" s="283"/>
      <c r="H114" s="284" t="s">
        <v>1555</v>
      </c>
      <c r="I114" s="727"/>
      <c r="J114" s="285" t="s">
        <v>1556</v>
      </c>
      <c r="K114" s="286"/>
      <c r="L114" s="286"/>
    </row>
    <row r="115" spans="2:12" ht="15" customHeight="1" thickBot="1">
      <c r="B115" s="278"/>
      <c r="C115" s="270" t="s">
        <v>1557</v>
      </c>
      <c r="D115" s="713"/>
      <c r="E115" s="715"/>
      <c r="F115" s="268"/>
      <c r="G115" s="283">
        <v>9030</v>
      </c>
      <c r="H115" s="284" t="s">
        <v>1558</v>
      </c>
      <c r="I115" s="727"/>
      <c r="J115" s="285" t="s">
        <v>1559</v>
      </c>
      <c r="K115" s="286"/>
      <c r="L115" s="286"/>
    </row>
    <row r="116" spans="2:12" ht="15" customHeight="1">
      <c r="B116" s="269"/>
      <c r="C116" s="267" t="s">
        <v>1560</v>
      </c>
      <c r="D116" s="712"/>
      <c r="E116" s="714" t="s">
        <v>1561</v>
      </c>
      <c r="F116" s="268"/>
      <c r="G116" s="279"/>
      <c r="H116" s="275" t="s">
        <v>1562</v>
      </c>
      <c r="I116" s="275" t="s">
        <v>1563</v>
      </c>
      <c r="J116" s="280"/>
      <c r="K116" s="280"/>
      <c r="L116" s="281"/>
    </row>
    <row r="117" spans="2:12" ht="15.75" customHeight="1">
      <c r="B117" s="266" t="s">
        <v>1564</v>
      </c>
      <c r="C117" s="291" t="s">
        <v>1565</v>
      </c>
      <c r="D117" s="719"/>
      <c r="E117" s="720"/>
      <c r="F117" s="268"/>
      <c r="G117" s="283">
        <v>9010</v>
      </c>
      <c r="H117" s="284" t="s">
        <v>1566</v>
      </c>
      <c r="I117" s="733"/>
      <c r="J117" s="728" t="s">
        <v>1567</v>
      </c>
      <c r="K117" s="284"/>
      <c r="L117" s="286"/>
    </row>
    <row r="118" spans="2:12" ht="31.2">
      <c r="B118" s="269" t="s">
        <v>1568</v>
      </c>
      <c r="C118" s="292"/>
      <c r="D118" s="719"/>
      <c r="E118" s="720"/>
      <c r="F118" s="268"/>
      <c r="G118" s="283"/>
      <c r="H118" s="284" t="s">
        <v>1569</v>
      </c>
      <c r="I118" s="727"/>
      <c r="J118" s="727"/>
      <c r="K118" s="285" t="s">
        <v>1570</v>
      </c>
      <c r="L118" s="286"/>
    </row>
    <row r="119" spans="2:12">
      <c r="B119" s="269"/>
      <c r="C119" s="292"/>
      <c r="D119" s="719"/>
      <c r="E119" s="720"/>
      <c r="F119" s="268"/>
      <c r="G119" s="283"/>
      <c r="H119" s="284" t="s">
        <v>1571</v>
      </c>
      <c r="I119" s="727"/>
      <c r="J119" s="727"/>
      <c r="K119" s="285" t="s">
        <v>1572</v>
      </c>
      <c r="L119" s="286"/>
    </row>
    <row r="120" spans="2:12" ht="15" customHeight="1" thickBot="1">
      <c r="B120" s="269"/>
      <c r="C120" s="293"/>
      <c r="D120" s="713"/>
      <c r="E120" s="715"/>
      <c r="F120" s="268"/>
      <c r="G120" s="283"/>
      <c r="H120" s="284" t="s">
        <v>1573</v>
      </c>
      <c r="I120" s="727"/>
      <c r="J120" s="727"/>
      <c r="K120" s="285" t="s">
        <v>1574</v>
      </c>
      <c r="L120" s="286"/>
    </row>
    <row r="121" spans="2:12">
      <c r="B121" s="269"/>
      <c r="C121" s="267" t="s">
        <v>1575</v>
      </c>
      <c r="D121" s="712"/>
      <c r="E121" s="714"/>
      <c r="F121" s="268"/>
      <c r="G121" s="283"/>
      <c r="H121" s="284" t="s">
        <v>1576</v>
      </c>
      <c r="I121" s="727"/>
      <c r="J121" s="727"/>
      <c r="K121" s="285" t="s">
        <v>1577</v>
      </c>
      <c r="L121" s="286"/>
    </row>
    <row r="122" spans="2:12" ht="27" thickBot="1">
      <c r="B122" s="269"/>
      <c r="C122" s="270" t="s">
        <v>1578</v>
      </c>
      <c r="D122" s="713"/>
      <c r="E122" s="715"/>
      <c r="F122" s="268"/>
      <c r="G122" s="283"/>
      <c r="H122" s="284" t="s">
        <v>1579</v>
      </c>
      <c r="I122" s="727"/>
      <c r="J122" s="727"/>
      <c r="K122" s="285" t="s">
        <v>1580</v>
      </c>
      <c r="L122" s="286"/>
    </row>
    <row r="123" spans="2:12">
      <c r="B123" s="269"/>
      <c r="C123" s="267" t="s">
        <v>1581</v>
      </c>
      <c r="D123" s="712"/>
      <c r="E123" s="714"/>
      <c r="F123" s="268"/>
      <c r="G123" s="283"/>
      <c r="H123" s="284" t="s">
        <v>1582</v>
      </c>
      <c r="I123" s="727"/>
      <c r="J123" s="729" t="s">
        <v>1583</v>
      </c>
      <c r="K123" s="284"/>
      <c r="L123" s="286"/>
    </row>
    <row r="124" spans="2:12" ht="21.6" thickBot="1">
      <c r="B124" s="269"/>
      <c r="C124" s="270" t="s">
        <v>1584</v>
      </c>
      <c r="D124" s="713"/>
      <c r="E124" s="715"/>
      <c r="F124" s="268"/>
      <c r="G124" s="283"/>
      <c r="H124" s="284" t="s">
        <v>1585</v>
      </c>
      <c r="I124" s="727"/>
      <c r="J124" s="729"/>
      <c r="K124" s="285" t="s">
        <v>1586</v>
      </c>
      <c r="L124" s="286"/>
    </row>
    <row r="125" spans="2:12">
      <c r="B125" s="272"/>
      <c r="C125" s="267" t="s">
        <v>1587</v>
      </c>
      <c r="D125" s="712"/>
      <c r="E125" s="714" t="s">
        <v>1588</v>
      </c>
      <c r="F125" s="268"/>
      <c r="G125" s="283"/>
      <c r="H125" s="284" t="s">
        <v>1589</v>
      </c>
      <c r="I125" s="727"/>
      <c r="J125" s="729"/>
      <c r="K125" s="285" t="s">
        <v>1590</v>
      </c>
      <c r="L125" s="286"/>
    </row>
    <row r="126" spans="2:12" ht="21.6" thickBot="1">
      <c r="B126" s="272"/>
      <c r="C126" s="270" t="s">
        <v>1591</v>
      </c>
      <c r="D126" s="713"/>
      <c r="E126" s="715"/>
      <c r="F126" s="268"/>
      <c r="G126" s="283"/>
      <c r="H126" s="284" t="s">
        <v>1592</v>
      </c>
      <c r="I126" s="727"/>
      <c r="J126" s="729"/>
      <c r="K126" s="285" t="s">
        <v>1593</v>
      </c>
      <c r="L126" s="286"/>
    </row>
    <row r="127" spans="2:12">
      <c r="B127" s="272"/>
      <c r="C127" s="267" t="s">
        <v>1594</v>
      </c>
      <c r="D127" s="712"/>
      <c r="E127" s="714"/>
      <c r="F127" s="268"/>
      <c r="G127" s="283"/>
      <c r="H127" s="284" t="s">
        <v>1595</v>
      </c>
      <c r="I127" s="727"/>
      <c r="J127" s="729"/>
      <c r="K127" s="285" t="s">
        <v>1596</v>
      </c>
      <c r="L127" s="286"/>
    </row>
    <row r="128" spans="2:12" ht="21.6" thickBot="1">
      <c r="B128" s="278"/>
      <c r="C128" s="270" t="s">
        <v>1332</v>
      </c>
      <c r="D128" s="713"/>
      <c r="E128" s="715"/>
      <c r="F128" s="268"/>
      <c r="G128" s="283"/>
      <c r="H128" s="284" t="s">
        <v>1597</v>
      </c>
      <c r="I128" s="727"/>
      <c r="J128" s="729"/>
      <c r="K128" s="285" t="s">
        <v>1598</v>
      </c>
      <c r="L128" s="286"/>
    </row>
    <row r="129" spans="2:12">
      <c r="B129" s="266" t="s">
        <v>1599</v>
      </c>
      <c r="C129" s="267" t="s">
        <v>1600</v>
      </c>
      <c r="D129" s="712"/>
      <c r="E129" s="714" t="s">
        <v>1601</v>
      </c>
      <c r="F129" s="268"/>
      <c r="G129" s="283"/>
      <c r="H129" s="284" t="s">
        <v>1602</v>
      </c>
      <c r="I129" s="727"/>
      <c r="J129" s="732"/>
      <c r="K129" s="285" t="s">
        <v>1603</v>
      </c>
      <c r="L129" s="286"/>
    </row>
    <row r="130" spans="2:12" ht="15" customHeight="1" thickBot="1">
      <c r="B130" s="269" t="s">
        <v>1604</v>
      </c>
      <c r="C130" s="270" t="s">
        <v>1605</v>
      </c>
      <c r="D130" s="713"/>
      <c r="E130" s="715"/>
      <c r="F130" s="268"/>
      <c r="G130" s="283">
        <v>8030</v>
      </c>
      <c r="H130" s="284" t="s">
        <v>1606</v>
      </c>
      <c r="I130" s="727"/>
      <c r="J130" s="729" t="s">
        <v>1607</v>
      </c>
      <c r="K130" s="284"/>
      <c r="L130" s="286"/>
    </row>
    <row r="131" spans="2:12" ht="15.75" customHeight="1">
      <c r="B131" s="272"/>
      <c r="C131" s="267" t="s">
        <v>1608</v>
      </c>
      <c r="D131" s="712"/>
      <c r="E131" s="714"/>
      <c r="F131" s="268"/>
      <c r="G131" s="283">
        <v>8031</v>
      </c>
      <c r="H131" s="284" t="s">
        <v>1609</v>
      </c>
      <c r="I131" s="727"/>
      <c r="J131" s="732"/>
      <c r="K131" s="285" t="s">
        <v>1610</v>
      </c>
      <c r="L131" s="286"/>
    </row>
    <row r="132" spans="2:12" ht="31.8" thickBot="1">
      <c r="B132" s="272"/>
      <c r="C132" s="270" t="s">
        <v>1611</v>
      </c>
      <c r="D132" s="713"/>
      <c r="E132" s="715"/>
      <c r="F132" s="268"/>
      <c r="G132" s="283">
        <v>8032</v>
      </c>
      <c r="H132" s="284" t="s">
        <v>1612</v>
      </c>
      <c r="I132" s="727"/>
      <c r="J132" s="732"/>
      <c r="K132" s="285" t="s">
        <v>1613</v>
      </c>
      <c r="L132" s="286"/>
    </row>
    <row r="133" spans="2:12">
      <c r="B133" s="272"/>
      <c r="C133" s="267" t="s">
        <v>1614</v>
      </c>
      <c r="D133" s="712"/>
      <c r="E133" s="714"/>
      <c r="F133" s="268"/>
      <c r="G133" s="283">
        <v>8033</v>
      </c>
      <c r="H133" s="284" t="s">
        <v>1615</v>
      </c>
      <c r="I133" s="727"/>
      <c r="J133" s="732"/>
      <c r="K133" s="285" t="s">
        <v>1616</v>
      </c>
      <c r="L133" s="286"/>
    </row>
    <row r="134" spans="2:12" ht="15.6" thickBot="1">
      <c r="B134" s="272"/>
      <c r="C134" s="270" t="s">
        <v>1617</v>
      </c>
      <c r="D134" s="713"/>
      <c r="E134" s="715"/>
      <c r="F134" s="268"/>
      <c r="G134" s="283">
        <v>8034</v>
      </c>
      <c r="H134" s="284" t="s">
        <v>1618</v>
      </c>
      <c r="I134" s="727"/>
      <c r="J134" s="732"/>
      <c r="K134" s="285" t="s">
        <v>1619</v>
      </c>
      <c r="L134" s="286"/>
    </row>
    <row r="135" spans="2:12" ht="26.4">
      <c r="B135" s="272"/>
      <c r="C135" s="267" t="s">
        <v>1620</v>
      </c>
      <c r="D135" s="712"/>
      <c r="E135" s="714"/>
      <c r="F135" s="268"/>
      <c r="G135" s="283"/>
      <c r="H135" s="284" t="s">
        <v>1621</v>
      </c>
      <c r="I135" s="727"/>
      <c r="J135" s="732"/>
      <c r="K135" s="285" t="s">
        <v>1622</v>
      </c>
      <c r="L135" s="286" t="s">
        <v>1623</v>
      </c>
    </row>
    <row r="136" spans="2:12" ht="27" thickBot="1">
      <c r="B136" s="272"/>
      <c r="C136" s="270" t="s">
        <v>1624</v>
      </c>
      <c r="D136" s="713"/>
      <c r="E136" s="715"/>
      <c r="F136" s="268"/>
      <c r="G136" s="283"/>
      <c r="H136" s="284" t="s">
        <v>1625</v>
      </c>
      <c r="I136" s="727"/>
      <c r="J136" s="732"/>
      <c r="K136" s="285" t="s">
        <v>1626</v>
      </c>
      <c r="L136" s="286"/>
    </row>
    <row r="137" spans="2:12" ht="26.4">
      <c r="B137" s="272"/>
      <c r="C137" s="267" t="s">
        <v>1627</v>
      </c>
      <c r="D137" s="267" t="s">
        <v>1628</v>
      </c>
      <c r="E137" s="714"/>
      <c r="F137" s="268"/>
      <c r="G137" s="283">
        <v>8035</v>
      </c>
      <c r="H137" s="284" t="s">
        <v>1629</v>
      </c>
      <c r="I137" s="727"/>
      <c r="J137" s="732"/>
      <c r="K137" s="285" t="s">
        <v>1607</v>
      </c>
      <c r="L137" s="286"/>
    </row>
    <row r="138" spans="2:12" ht="21.6" thickBot="1">
      <c r="B138" s="272"/>
      <c r="C138" s="291" t="s">
        <v>1630</v>
      </c>
      <c r="D138" s="270" t="s">
        <v>1631</v>
      </c>
      <c r="E138" s="715"/>
      <c r="F138" s="268"/>
      <c r="G138" s="279">
        <v>6000</v>
      </c>
      <c r="H138" s="275" t="s">
        <v>1632</v>
      </c>
      <c r="I138" s="275" t="s">
        <v>1633</v>
      </c>
      <c r="J138" s="280"/>
      <c r="K138" s="280"/>
      <c r="L138" s="281"/>
    </row>
    <row r="139" spans="2:12">
      <c r="B139" s="272"/>
      <c r="C139" s="292"/>
      <c r="D139" s="267" t="s">
        <v>1634</v>
      </c>
      <c r="E139" s="714" t="s">
        <v>1635</v>
      </c>
      <c r="F139" s="268"/>
      <c r="G139" s="300">
        <v>6010</v>
      </c>
      <c r="H139" s="301" t="s">
        <v>1636</v>
      </c>
      <c r="I139" s="730"/>
      <c r="J139" s="285" t="s">
        <v>1637</v>
      </c>
      <c r="K139" s="284"/>
      <c r="L139" s="284"/>
    </row>
    <row r="140" spans="2:12" ht="15" customHeight="1" thickBot="1">
      <c r="B140" s="272"/>
      <c r="C140" s="292"/>
      <c r="D140" s="270" t="s">
        <v>1638</v>
      </c>
      <c r="E140" s="715"/>
      <c r="F140" s="268"/>
      <c r="G140" s="300">
        <v>6020</v>
      </c>
      <c r="H140" s="284" t="s">
        <v>1639</v>
      </c>
      <c r="I140" s="731"/>
      <c r="J140" s="285" t="s">
        <v>1640</v>
      </c>
      <c r="K140" s="284"/>
      <c r="L140" s="284"/>
    </row>
    <row r="141" spans="2:12">
      <c r="B141" s="272"/>
      <c r="C141" s="292"/>
      <c r="D141" s="267" t="s">
        <v>1641</v>
      </c>
      <c r="E141" s="714"/>
      <c r="F141" s="268"/>
      <c r="G141" s="300">
        <v>6030</v>
      </c>
      <c r="H141" s="284" t="s">
        <v>1642</v>
      </c>
      <c r="I141" s="731"/>
      <c r="J141" s="728" t="s">
        <v>1643</v>
      </c>
      <c r="K141" s="284"/>
      <c r="L141" s="284"/>
    </row>
    <row r="142" spans="2:12" ht="27" thickBot="1">
      <c r="B142" s="272"/>
      <c r="C142" s="292"/>
      <c r="D142" s="270" t="s">
        <v>1644</v>
      </c>
      <c r="E142" s="715"/>
      <c r="F142" s="268"/>
      <c r="G142" s="302"/>
      <c r="H142" s="284" t="s">
        <v>1645</v>
      </c>
      <c r="I142" s="731"/>
      <c r="J142" s="727"/>
      <c r="K142" s="285" t="s">
        <v>1646</v>
      </c>
      <c r="L142" s="284"/>
    </row>
    <row r="143" spans="2:12">
      <c r="B143" s="272"/>
      <c r="C143" s="292"/>
      <c r="D143" s="267" t="s">
        <v>1647</v>
      </c>
      <c r="E143" s="714"/>
      <c r="F143" s="268"/>
      <c r="G143" s="303"/>
      <c r="H143" s="284" t="s">
        <v>1648</v>
      </c>
      <c r="I143" s="731"/>
      <c r="J143" s="727"/>
      <c r="K143" s="285" t="s">
        <v>1649</v>
      </c>
      <c r="L143" s="284"/>
    </row>
    <row r="144" spans="2:12" ht="15" customHeight="1" thickBot="1">
      <c r="B144" s="272"/>
      <c r="C144" s="292"/>
      <c r="D144" s="270" t="s">
        <v>1650</v>
      </c>
      <c r="E144" s="715"/>
      <c r="F144" s="268"/>
      <c r="G144" s="302"/>
      <c r="H144" s="284" t="s">
        <v>1651</v>
      </c>
      <c r="I144" s="731"/>
      <c r="J144" s="727"/>
      <c r="K144" s="285" t="s">
        <v>1652</v>
      </c>
      <c r="L144" s="284"/>
    </row>
    <row r="145" spans="2:12">
      <c r="B145" s="272"/>
      <c r="C145" s="292"/>
      <c r="D145" s="267" t="s">
        <v>1653</v>
      </c>
      <c r="E145" s="714"/>
      <c r="F145" s="268"/>
      <c r="G145" s="302"/>
      <c r="H145" s="284" t="s">
        <v>1654</v>
      </c>
      <c r="I145" s="731"/>
      <c r="J145" s="727"/>
      <c r="K145" s="285" t="s">
        <v>1655</v>
      </c>
      <c r="L145" s="284"/>
    </row>
    <row r="146" spans="2:12" ht="21.6" thickBot="1">
      <c r="B146" s="272"/>
      <c r="C146" s="293"/>
      <c r="D146" s="270" t="s">
        <v>1656</v>
      </c>
      <c r="E146" s="715"/>
      <c r="F146" s="268"/>
      <c r="G146" s="302"/>
      <c r="H146" s="284" t="s">
        <v>1657</v>
      </c>
      <c r="I146" s="731"/>
      <c r="J146" s="727"/>
      <c r="K146" s="285" t="s">
        <v>1658</v>
      </c>
      <c r="L146" s="284"/>
    </row>
    <row r="147" spans="2:12" ht="26.4">
      <c r="B147" s="272"/>
      <c r="C147" s="267" t="s">
        <v>1659</v>
      </c>
      <c r="D147" s="712"/>
      <c r="E147" s="714"/>
      <c r="F147" s="268"/>
      <c r="G147" s="303"/>
      <c r="H147" s="284" t="s">
        <v>1660</v>
      </c>
      <c r="I147" s="731"/>
      <c r="J147" s="727"/>
      <c r="K147" s="285" t="s">
        <v>1661</v>
      </c>
      <c r="L147" s="284" t="s">
        <v>1662</v>
      </c>
    </row>
    <row r="148" spans="2:12" ht="26.4">
      <c r="B148" s="272"/>
      <c r="C148" s="267"/>
      <c r="D148" s="719"/>
      <c r="E148" s="720"/>
      <c r="F148" s="268"/>
      <c r="G148" s="303"/>
      <c r="H148" s="284"/>
      <c r="I148" s="731"/>
      <c r="J148" s="287"/>
      <c r="K148" s="285" t="s">
        <v>1663</v>
      </c>
      <c r="L148" s="284"/>
    </row>
    <row r="149" spans="2:12" ht="21.6" thickBot="1">
      <c r="B149" s="272"/>
      <c r="C149" s="270" t="s">
        <v>1664</v>
      </c>
      <c r="D149" s="713"/>
      <c r="E149" s="715"/>
      <c r="F149" s="268"/>
      <c r="G149" s="300">
        <v>6040</v>
      </c>
      <c r="H149" s="284" t="s">
        <v>1665</v>
      </c>
      <c r="I149" s="731"/>
      <c r="J149" s="284" t="s">
        <v>1666</v>
      </c>
      <c r="K149" s="285"/>
      <c r="L149" s="284"/>
    </row>
    <row r="150" spans="2:12" ht="26.4">
      <c r="B150" s="272"/>
      <c r="C150" s="267" t="s">
        <v>1667</v>
      </c>
      <c r="D150" s="712"/>
      <c r="E150" s="714"/>
      <c r="F150" s="268"/>
      <c r="G150" s="300">
        <v>6041</v>
      </c>
      <c r="H150" s="284" t="s">
        <v>1668</v>
      </c>
      <c r="I150" s="731"/>
      <c r="J150" s="284"/>
      <c r="K150" s="285" t="s">
        <v>1669</v>
      </c>
      <c r="L150" s="284"/>
    </row>
    <row r="151" spans="2:12" ht="15" customHeight="1" thickBot="1">
      <c r="B151" s="272"/>
      <c r="C151" s="270" t="s">
        <v>1670</v>
      </c>
      <c r="D151" s="713"/>
      <c r="E151" s="715"/>
      <c r="F151" s="268"/>
      <c r="G151" s="300">
        <v>6042</v>
      </c>
      <c r="H151" s="284" t="s">
        <v>1671</v>
      </c>
      <c r="I151" s="731"/>
      <c r="J151" s="284"/>
      <c r="K151" s="285" t="s">
        <v>1672</v>
      </c>
      <c r="L151" s="284"/>
    </row>
    <row r="152" spans="2:12" ht="26.4">
      <c r="B152" s="272"/>
      <c r="C152" s="267" t="s">
        <v>1673</v>
      </c>
      <c r="D152" s="712"/>
      <c r="E152" s="714" t="s">
        <v>1674</v>
      </c>
      <c r="F152" s="268"/>
      <c r="G152" s="300">
        <v>6043</v>
      </c>
      <c r="H152" s="284" t="s">
        <v>1675</v>
      </c>
      <c r="I152" s="731"/>
      <c r="J152" s="284"/>
      <c r="K152" s="285" t="s">
        <v>1676</v>
      </c>
      <c r="L152" s="284"/>
    </row>
    <row r="153" spans="2:12" ht="27" thickBot="1">
      <c r="B153" s="272"/>
      <c r="C153" s="270" t="s">
        <v>1677</v>
      </c>
      <c r="D153" s="713"/>
      <c r="E153" s="715"/>
      <c r="F153" s="268"/>
      <c r="G153" s="300">
        <v>6044</v>
      </c>
      <c r="H153" s="284" t="s">
        <v>1678</v>
      </c>
      <c r="I153" s="731"/>
      <c r="J153" s="284"/>
      <c r="K153" s="285" t="s">
        <v>1679</v>
      </c>
      <c r="L153" s="284"/>
    </row>
    <row r="154" spans="2:12">
      <c r="B154" s="272"/>
      <c r="C154" s="267" t="s">
        <v>1680</v>
      </c>
      <c r="D154" s="712"/>
      <c r="E154" s="714"/>
      <c r="F154" s="268"/>
      <c r="G154" s="300"/>
      <c r="H154" s="284" t="s">
        <v>1681</v>
      </c>
      <c r="I154" s="731"/>
      <c r="J154" s="284"/>
      <c r="K154" s="285" t="s">
        <v>1682</v>
      </c>
      <c r="L154" s="284"/>
    </row>
    <row r="155" spans="2:12" ht="15" customHeight="1" thickBot="1">
      <c r="B155" s="272"/>
      <c r="C155" s="270" t="s">
        <v>1683</v>
      </c>
      <c r="D155" s="713"/>
      <c r="E155" s="715"/>
      <c r="F155" s="268"/>
      <c r="G155" s="300">
        <v>6050</v>
      </c>
      <c r="H155" s="284" t="s">
        <v>1684</v>
      </c>
      <c r="I155" s="731"/>
      <c r="J155" s="285" t="s">
        <v>1685</v>
      </c>
      <c r="K155" s="284"/>
      <c r="L155" s="284"/>
    </row>
    <row r="156" spans="2:12" ht="26.4">
      <c r="B156" s="272"/>
      <c r="C156" s="267" t="s">
        <v>1686</v>
      </c>
      <c r="D156" s="712"/>
      <c r="E156" s="714"/>
      <c r="F156" s="268"/>
      <c r="G156" s="300"/>
      <c r="H156" s="284" t="s">
        <v>1687</v>
      </c>
      <c r="I156" s="731"/>
      <c r="J156" s="285" t="s">
        <v>1688</v>
      </c>
      <c r="K156" s="284"/>
      <c r="L156" s="284"/>
    </row>
    <row r="157" spans="2:12" ht="21.6" thickBot="1">
      <c r="B157" s="272"/>
      <c r="C157" s="270" t="s">
        <v>1689</v>
      </c>
      <c r="D157" s="713"/>
      <c r="E157" s="715"/>
      <c r="F157" s="268"/>
      <c r="G157" s="279">
        <v>7000</v>
      </c>
      <c r="H157" s="304" t="s">
        <v>1690</v>
      </c>
      <c r="I157" s="304" t="s">
        <v>1691</v>
      </c>
      <c r="J157" s="280"/>
      <c r="K157" s="280"/>
      <c r="L157" s="281"/>
    </row>
    <row r="158" spans="2:12">
      <c r="B158" s="272"/>
      <c r="C158" s="267" t="s">
        <v>1692</v>
      </c>
      <c r="D158" s="712"/>
      <c r="E158" s="714"/>
      <c r="F158" s="268"/>
      <c r="G158" s="283">
        <v>7010</v>
      </c>
      <c r="H158" s="284" t="s">
        <v>1693</v>
      </c>
      <c r="I158" s="728"/>
      <c r="J158" s="286" t="s">
        <v>1694</v>
      </c>
      <c r="K158" s="286"/>
      <c r="L158" s="286"/>
    </row>
    <row r="159" spans="2:12" ht="42" thickBot="1">
      <c r="B159" s="272"/>
      <c r="C159" s="270" t="s">
        <v>1695</v>
      </c>
      <c r="D159" s="713"/>
      <c r="E159" s="715"/>
      <c r="F159" s="268"/>
      <c r="G159" s="283">
        <v>7011</v>
      </c>
      <c r="H159" s="284" t="s">
        <v>1696</v>
      </c>
      <c r="I159" s="727"/>
      <c r="J159" s="726"/>
      <c r="K159" s="286" t="s">
        <v>1697</v>
      </c>
      <c r="L159" s="286"/>
    </row>
    <row r="160" spans="2:12" ht="15" customHeight="1">
      <c r="B160" s="272"/>
      <c r="C160" s="267" t="s">
        <v>1698</v>
      </c>
      <c r="D160" s="712"/>
      <c r="E160" s="714" t="s">
        <v>1699</v>
      </c>
      <c r="F160" s="268"/>
      <c r="G160" s="283">
        <v>7012</v>
      </c>
      <c r="H160" s="284" t="s">
        <v>1700</v>
      </c>
      <c r="I160" s="727"/>
      <c r="J160" s="727"/>
      <c r="K160" s="286" t="s">
        <v>1701</v>
      </c>
      <c r="L160" s="286" t="s">
        <v>1702</v>
      </c>
    </row>
    <row r="161" spans="2:12" ht="31.8" thickBot="1">
      <c r="B161" s="272"/>
      <c r="C161" s="270" t="s">
        <v>1703</v>
      </c>
      <c r="D161" s="713"/>
      <c r="E161" s="715"/>
      <c r="F161" s="268"/>
      <c r="G161" s="283">
        <v>7014</v>
      </c>
      <c r="H161" s="284" t="s">
        <v>1704</v>
      </c>
      <c r="I161" s="727"/>
      <c r="J161" s="727"/>
      <c r="K161" s="286" t="s">
        <v>1705</v>
      </c>
      <c r="L161" s="286"/>
    </row>
    <row r="162" spans="2:12" ht="26.4">
      <c r="B162" s="272"/>
      <c r="C162" s="267" t="s">
        <v>1706</v>
      </c>
      <c r="D162" s="712"/>
      <c r="E162" s="714"/>
      <c r="F162" s="268"/>
      <c r="G162" s="283">
        <v>7013</v>
      </c>
      <c r="H162" s="284" t="s">
        <v>1707</v>
      </c>
      <c r="I162" s="727"/>
      <c r="J162" s="727"/>
      <c r="K162" s="286" t="s">
        <v>1708</v>
      </c>
      <c r="L162" s="286"/>
    </row>
    <row r="163" spans="2:12" ht="31.8" thickBot="1">
      <c r="B163" s="272"/>
      <c r="C163" s="270" t="s">
        <v>1709</v>
      </c>
      <c r="D163" s="713"/>
      <c r="E163" s="715"/>
      <c r="F163" s="268"/>
      <c r="G163" s="283"/>
      <c r="H163" s="284" t="s">
        <v>1710</v>
      </c>
      <c r="I163" s="727"/>
      <c r="J163" s="727"/>
      <c r="K163" s="286" t="s">
        <v>1711</v>
      </c>
      <c r="L163" s="286"/>
    </row>
    <row r="164" spans="2:12">
      <c r="B164" s="272"/>
      <c r="C164" s="267" t="s">
        <v>1712</v>
      </c>
      <c r="D164" s="712"/>
      <c r="E164" s="714"/>
      <c r="F164" s="268"/>
      <c r="G164" s="283"/>
      <c r="H164" s="284" t="s">
        <v>1713</v>
      </c>
      <c r="I164" s="727"/>
      <c r="J164" s="727"/>
      <c r="K164" s="286" t="s">
        <v>1714</v>
      </c>
      <c r="L164" s="286"/>
    </row>
    <row r="165" spans="2:12" ht="21.6" thickBot="1">
      <c r="B165" s="272"/>
      <c r="C165" s="270" t="s">
        <v>1715</v>
      </c>
      <c r="D165" s="713"/>
      <c r="E165" s="715"/>
      <c r="F165" s="268"/>
      <c r="G165" s="283"/>
      <c r="H165" s="284" t="s">
        <v>1716</v>
      </c>
      <c r="I165" s="727"/>
      <c r="J165" s="727"/>
      <c r="K165" s="286" t="s">
        <v>1717</v>
      </c>
      <c r="L165" s="286"/>
    </row>
    <row r="166" spans="2:12">
      <c r="B166" s="272"/>
      <c r="C166" s="267" t="s">
        <v>1718</v>
      </c>
      <c r="D166" s="712"/>
      <c r="E166" s="714" t="s">
        <v>1719</v>
      </c>
      <c r="F166" s="268"/>
      <c r="G166" s="283">
        <v>7060</v>
      </c>
      <c r="H166" s="284" t="s">
        <v>1720</v>
      </c>
      <c r="I166" s="727"/>
      <c r="J166" s="286" t="s">
        <v>1721</v>
      </c>
      <c r="K166" s="286"/>
      <c r="L166" s="286"/>
    </row>
    <row r="167" spans="2:12" ht="15.6" thickBot="1">
      <c r="B167" s="278"/>
      <c r="C167" s="270" t="s">
        <v>1722</v>
      </c>
      <c r="D167" s="713"/>
      <c r="E167" s="715"/>
      <c r="F167" s="268"/>
      <c r="G167" s="283"/>
      <c r="H167" s="284" t="s">
        <v>1723</v>
      </c>
      <c r="I167" s="727"/>
      <c r="J167" s="726"/>
      <c r="K167" s="286" t="s">
        <v>1724</v>
      </c>
      <c r="L167" s="286"/>
    </row>
    <row r="168" spans="2:12">
      <c r="B168" s="266" t="s">
        <v>1725</v>
      </c>
      <c r="C168" s="267" t="s">
        <v>1726</v>
      </c>
      <c r="D168" s="712"/>
      <c r="E168" s="714"/>
      <c r="F168" s="268"/>
      <c r="G168" s="283"/>
      <c r="H168" s="284" t="s">
        <v>1727</v>
      </c>
      <c r="I168" s="727"/>
      <c r="J168" s="727"/>
      <c r="K168" s="286" t="s">
        <v>1728</v>
      </c>
      <c r="L168" s="286"/>
    </row>
    <row r="169" spans="2:12" ht="27" thickBot="1">
      <c r="B169" s="269" t="s">
        <v>1729</v>
      </c>
      <c r="C169" s="270" t="s">
        <v>1730</v>
      </c>
      <c r="D169" s="713"/>
      <c r="E169" s="715"/>
      <c r="F169" s="268"/>
      <c r="G169" s="283"/>
      <c r="H169" s="284" t="s">
        <v>1731</v>
      </c>
      <c r="I169" s="727"/>
      <c r="J169" s="727"/>
      <c r="K169" s="286" t="s">
        <v>1732</v>
      </c>
      <c r="L169" s="286"/>
    </row>
    <row r="170" spans="2:12" ht="15" customHeight="1">
      <c r="B170" s="272"/>
      <c r="C170" s="267" t="s">
        <v>1733</v>
      </c>
      <c r="D170" s="712"/>
      <c r="E170" s="714" t="s">
        <v>1734</v>
      </c>
      <c r="F170" s="268"/>
      <c r="G170" s="283"/>
      <c r="H170" s="284" t="s">
        <v>1735</v>
      </c>
      <c r="I170" s="727"/>
      <c r="J170" s="727"/>
      <c r="K170" s="286" t="s">
        <v>1736</v>
      </c>
      <c r="L170" s="286"/>
    </row>
    <row r="171" spans="2:12" ht="27" thickBot="1">
      <c r="B171" s="272"/>
      <c r="C171" s="270" t="s">
        <v>1737</v>
      </c>
      <c r="D171" s="713"/>
      <c r="E171" s="715"/>
      <c r="F171" s="268"/>
      <c r="G171" s="283"/>
      <c r="H171" s="284" t="s">
        <v>1738</v>
      </c>
      <c r="I171" s="727"/>
      <c r="J171" s="727"/>
      <c r="K171" s="286" t="s">
        <v>1739</v>
      </c>
      <c r="L171" s="286" t="s">
        <v>1740</v>
      </c>
    </row>
    <row r="172" spans="2:12" ht="26.4">
      <c r="B172" s="272"/>
      <c r="C172" s="267" t="s">
        <v>1741</v>
      </c>
      <c r="D172" s="712"/>
      <c r="E172" s="714"/>
      <c r="F172" s="268"/>
      <c r="G172" s="283"/>
      <c r="H172" s="284" t="s">
        <v>1742</v>
      </c>
      <c r="I172" s="727"/>
      <c r="J172" s="727"/>
      <c r="K172" s="286" t="s">
        <v>1743</v>
      </c>
      <c r="L172" s="286"/>
    </row>
    <row r="173" spans="2:12" ht="27" thickBot="1">
      <c r="B173" s="272"/>
      <c r="C173" s="270" t="s">
        <v>1744</v>
      </c>
      <c r="D173" s="713"/>
      <c r="E173" s="715"/>
      <c r="F173" s="268"/>
      <c r="G173" s="283"/>
      <c r="H173" s="284" t="s">
        <v>1745</v>
      </c>
      <c r="I173" s="727"/>
      <c r="J173" s="727"/>
      <c r="K173" s="286" t="s">
        <v>1746</v>
      </c>
      <c r="L173" s="286" t="s">
        <v>1747</v>
      </c>
    </row>
    <row r="174" spans="2:12">
      <c r="B174" s="272"/>
      <c r="C174" s="267" t="s">
        <v>1748</v>
      </c>
      <c r="D174" s="712"/>
      <c r="E174" s="714"/>
      <c r="F174" s="268"/>
      <c r="G174" s="283"/>
      <c r="H174" s="284" t="s">
        <v>1749</v>
      </c>
      <c r="I174" s="727"/>
      <c r="J174" s="727"/>
      <c r="K174" s="286" t="s">
        <v>1750</v>
      </c>
      <c r="L174" s="286"/>
    </row>
    <row r="175" spans="2:12" ht="27" thickBot="1">
      <c r="B175" s="272"/>
      <c r="C175" s="270" t="s">
        <v>1751</v>
      </c>
      <c r="D175" s="713"/>
      <c r="E175" s="715"/>
      <c r="F175" s="268"/>
      <c r="G175" s="283">
        <v>7020</v>
      </c>
      <c r="H175" s="284" t="s">
        <v>1752</v>
      </c>
      <c r="I175" s="727"/>
      <c r="J175" s="286" t="s">
        <v>1753</v>
      </c>
      <c r="K175" s="286"/>
      <c r="L175" s="286"/>
    </row>
    <row r="176" spans="2:12">
      <c r="B176" s="272"/>
      <c r="C176" s="267" t="s">
        <v>1754</v>
      </c>
      <c r="D176" s="712"/>
      <c r="E176" s="714"/>
      <c r="F176" s="268"/>
      <c r="G176" s="283"/>
      <c r="H176" s="284" t="s">
        <v>1755</v>
      </c>
      <c r="I176" s="727"/>
      <c r="J176" s="726"/>
      <c r="K176" s="286" t="s">
        <v>1756</v>
      </c>
      <c r="L176" s="286"/>
    </row>
    <row r="177" spans="2:12" ht="27" thickBot="1">
      <c r="B177" s="272"/>
      <c r="C177" s="270" t="s">
        <v>1757</v>
      </c>
      <c r="D177" s="713"/>
      <c r="E177" s="715"/>
      <c r="F177" s="268"/>
      <c r="G177" s="283"/>
      <c r="H177" s="284" t="s">
        <v>1758</v>
      </c>
      <c r="I177" s="727"/>
      <c r="J177" s="727"/>
      <c r="K177" s="286" t="s">
        <v>1759</v>
      </c>
      <c r="L177" s="286"/>
    </row>
    <row r="178" spans="2:12" ht="26.4">
      <c r="B178" s="272"/>
      <c r="C178" s="267" t="s">
        <v>1760</v>
      </c>
      <c r="D178" s="712"/>
      <c r="E178" s="714"/>
      <c r="F178" s="268"/>
      <c r="G178" s="283"/>
      <c r="H178" s="284" t="s">
        <v>1761</v>
      </c>
      <c r="I178" s="727"/>
      <c r="J178" s="727"/>
      <c r="K178" s="286" t="s">
        <v>1762</v>
      </c>
      <c r="L178" s="286"/>
    </row>
    <row r="179" spans="2:12" ht="21.6" thickBot="1">
      <c r="B179" s="272"/>
      <c r="C179" s="270" t="s">
        <v>1763</v>
      </c>
      <c r="D179" s="713"/>
      <c r="E179" s="715"/>
      <c r="F179" s="268"/>
      <c r="G179" s="283"/>
      <c r="H179" s="284" t="s">
        <v>1764</v>
      </c>
      <c r="I179" s="727"/>
      <c r="J179" s="727"/>
      <c r="K179" s="286" t="s">
        <v>1765</v>
      </c>
      <c r="L179" s="286"/>
    </row>
    <row r="180" spans="2:12" ht="26.4">
      <c r="B180" s="272"/>
      <c r="C180" s="267" t="s">
        <v>1766</v>
      </c>
      <c r="D180" s="712"/>
      <c r="E180" s="714"/>
      <c r="F180" s="268"/>
      <c r="G180" s="283"/>
      <c r="H180" s="284" t="s">
        <v>1767</v>
      </c>
      <c r="I180" s="727"/>
      <c r="J180" s="727"/>
      <c r="K180" s="286" t="s">
        <v>1768</v>
      </c>
      <c r="L180" s="286"/>
    </row>
    <row r="181" spans="2:12" ht="15.6" thickBot="1">
      <c r="B181" s="272"/>
      <c r="C181" s="270" t="s">
        <v>1769</v>
      </c>
      <c r="D181" s="713"/>
      <c r="E181" s="715"/>
      <c r="F181" s="268"/>
      <c r="G181" s="283"/>
      <c r="H181" s="284" t="s">
        <v>1770</v>
      </c>
      <c r="I181" s="727"/>
      <c r="J181" s="727"/>
      <c r="K181" s="286" t="s">
        <v>1771</v>
      </c>
      <c r="L181" s="286"/>
    </row>
    <row r="182" spans="2:12" ht="15" customHeight="1">
      <c r="B182" s="272"/>
      <c r="C182" s="267" t="s">
        <v>1772</v>
      </c>
      <c r="D182" s="721"/>
      <c r="E182" s="714" t="s">
        <v>1773</v>
      </c>
      <c r="F182" s="268"/>
      <c r="G182" s="283"/>
      <c r="H182" s="284" t="s">
        <v>1774</v>
      </c>
      <c r="I182" s="727"/>
      <c r="J182" s="727"/>
      <c r="K182" s="286" t="s">
        <v>1775</v>
      </c>
      <c r="L182" s="286" t="s">
        <v>1776</v>
      </c>
    </row>
    <row r="183" spans="2:12" ht="21.6" thickBot="1">
      <c r="B183" s="272"/>
      <c r="C183" s="270" t="s">
        <v>1777</v>
      </c>
      <c r="D183" s="722"/>
      <c r="E183" s="715"/>
      <c r="F183" s="268"/>
      <c r="G183" s="283"/>
      <c r="H183" s="284" t="s">
        <v>1778</v>
      </c>
      <c r="I183" s="727"/>
      <c r="J183" s="727"/>
      <c r="K183" s="286" t="s">
        <v>1779</v>
      </c>
      <c r="L183" s="286" t="s">
        <v>1780</v>
      </c>
    </row>
    <row r="184" spans="2:12">
      <c r="B184" s="272"/>
      <c r="C184" s="267" t="s">
        <v>1781</v>
      </c>
      <c r="D184" s="712"/>
      <c r="E184" s="714"/>
      <c r="F184" s="268"/>
      <c r="G184" s="283"/>
      <c r="H184" s="284" t="s">
        <v>1782</v>
      </c>
      <c r="I184" s="727"/>
      <c r="J184" s="727"/>
      <c r="K184" s="286" t="s">
        <v>1783</v>
      </c>
      <c r="L184" s="286"/>
    </row>
    <row r="185" spans="2:12" ht="27" thickBot="1">
      <c r="B185" s="272"/>
      <c r="C185" s="270" t="s">
        <v>1784</v>
      </c>
      <c r="D185" s="713"/>
      <c r="E185" s="715"/>
      <c r="F185" s="268"/>
      <c r="G185" s="283"/>
      <c r="H185" s="284" t="s">
        <v>1785</v>
      </c>
      <c r="I185" s="727"/>
      <c r="J185" s="727"/>
      <c r="K185" s="286" t="s">
        <v>1786</v>
      </c>
      <c r="L185" s="286"/>
    </row>
    <row r="186" spans="2:12">
      <c r="B186" s="272"/>
      <c r="C186" s="267" t="s">
        <v>1787</v>
      </c>
      <c r="D186" s="712"/>
      <c r="E186" s="714"/>
      <c r="F186" s="268"/>
      <c r="G186" s="283">
        <v>7030</v>
      </c>
      <c r="H186" s="284" t="s">
        <v>1788</v>
      </c>
      <c r="I186" s="727"/>
      <c r="J186" s="286" t="s">
        <v>1789</v>
      </c>
      <c r="K186" s="286"/>
      <c r="L186" s="286"/>
    </row>
    <row r="187" spans="2:12" ht="27" thickBot="1">
      <c r="B187" s="272"/>
      <c r="C187" s="270" t="s">
        <v>1790</v>
      </c>
      <c r="D187" s="713"/>
      <c r="E187" s="715"/>
      <c r="F187" s="268"/>
      <c r="G187" s="283">
        <v>7031</v>
      </c>
      <c r="H187" s="284" t="s">
        <v>1791</v>
      </c>
      <c r="I187" s="727"/>
      <c r="J187" s="726"/>
      <c r="K187" s="286" t="s">
        <v>1792</v>
      </c>
      <c r="L187" s="286"/>
    </row>
    <row r="188" spans="2:12" ht="26.4">
      <c r="B188" s="272"/>
      <c r="C188" s="267" t="s">
        <v>1793</v>
      </c>
      <c r="D188" s="712"/>
      <c r="E188" s="714"/>
      <c r="F188" s="268"/>
      <c r="G188" s="283">
        <v>7032</v>
      </c>
      <c r="H188" s="284" t="s">
        <v>1794</v>
      </c>
      <c r="I188" s="727"/>
      <c r="J188" s="727"/>
      <c r="K188" s="286" t="s">
        <v>1795</v>
      </c>
      <c r="L188" s="286"/>
    </row>
    <row r="189" spans="2:12" ht="27" thickBot="1">
      <c r="B189" s="272"/>
      <c r="C189" s="270" t="s">
        <v>1796</v>
      </c>
      <c r="D189" s="713"/>
      <c r="E189" s="715"/>
      <c r="F189" s="268"/>
      <c r="G189" s="283">
        <v>7033</v>
      </c>
      <c r="H189" s="284" t="s">
        <v>1797</v>
      </c>
      <c r="I189" s="727"/>
      <c r="J189" s="727"/>
      <c r="K189" s="286" t="s">
        <v>1798</v>
      </c>
      <c r="L189" s="286" t="s">
        <v>1799</v>
      </c>
    </row>
    <row r="190" spans="2:12">
      <c r="B190" s="272"/>
      <c r="C190" s="267" t="s">
        <v>1800</v>
      </c>
      <c r="D190" s="712"/>
      <c r="E190" s="714"/>
      <c r="F190" s="268"/>
      <c r="G190" s="297"/>
      <c r="H190" s="284" t="s">
        <v>1801</v>
      </c>
      <c r="I190" s="727"/>
      <c r="J190" s="727"/>
      <c r="K190" s="286" t="s">
        <v>1802</v>
      </c>
      <c r="L190" s="286"/>
    </row>
    <row r="191" spans="2:12" ht="27" thickBot="1">
      <c r="B191" s="272"/>
      <c r="C191" s="270" t="s">
        <v>1803</v>
      </c>
      <c r="D191" s="713"/>
      <c r="E191" s="715"/>
      <c r="F191" s="268"/>
      <c r="G191" s="283"/>
      <c r="H191" s="284" t="s">
        <v>1804</v>
      </c>
      <c r="I191" s="727"/>
      <c r="J191" s="727"/>
      <c r="K191" s="286" t="s">
        <v>1805</v>
      </c>
      <c r="L191" s="286"/>
    </row>
    <row r="192" spans="2:12">
      <c r="B192" s="272"/>
      <c r="C192" s="267" t="s">
        <v>1806</v>
      </c>
      <c r="D192" s="712"/>
      <c r="E192" s="714"/>
      <c r="F192" s="268"/>
      <c r="G192" s="283"/>
      <c r="H192" s="284" t="s">
        <v>1807</v>
      </c>
      <c r="I192" s="727"/>
      <c r="J192" s="727"/>
      <c r="K192" s="286" t="s">
        <v>1808</v>
      </c>
      <c r="L192" s="286"/>
    </row>
    <row r="193" spans="2:12" ht="27" thickBot="1">
      <c r="B193" s="278"/>
      <c r="C193" s="270" t="s">
        <v>1809</v>
      </c>
      <c r="D193" s="713"/>
      <c r="E193" s="715"/>
      <c r="F193" s="268"/>
      <c r="G193" s="283"/>
      <c r="H193" s="284" t="s">
        <v>1810</v>
      </c>
      <c r="I193" s="727"/>
      <c r="J193" s="727"/>
      <c r="K193" s="286" t="s">
        <v>1811</v>
      </c>
      <c r="L193" s="286"/>
    </row>
    <row r="194" spans="2:12" ht="26.4">
      <c r="B194" s="306"/>
      <c r="C194" s="307"/>
      <c r="D194" s="307"/>
      <c r="E194" s="308"/>
      <c r="F194" s="258"/>
      <c r="G194" s="283"/>
      <c r="H194" s="284" t="s">
        <v>1812</v>
      </c>
      <c r="I194" s="727"/>
      <c r="J194" s="727"/>
      <c r="K194" s="286" t="s">
        <v>1813</v>
      </c>
      <c r="L194" s="286"/>
    </row>
    <row r="195" spans="2:12" ht="15.6" thickBot="1">
      <c r="B195" s="309"/>
      <c r="C195" s="310"/>
      <c r="D195" s="310"/>
      <c r="E195" s="311"/>
      <c r="F195" s="258"/>
      <c r="G195" s="283"/>
      <c r="H195" s="284" t="s">
        <v>1814</v>
      </c>
      <c r="I195" s="727"/>
      <c r="J195" s="727"/>
      <c r="K195" s="286" t="s">
        <v>1815</v>
      </c>
      <c r="L195" s="286"/>
    </row>
    <row r="196" spans="2:12">
      <c r="B196" s="305" t="s">
        <v>1816</v>
      </c>
      <c r="C196" s="312" t="s">
        <v>1817</v>
      </c>
      <c r="D196" s="312" t="s">
        <v>1818</v>
      </c>
      <c r="E196" s="714"/>
      <c r="F196" s="268"/>
      <c r="G196" s="283"/>
      <c r="H196" s="284" t="s">
        <v>1819</v>
      </c>
      <c r="I196" s="727"/>
      <c r="J196" s="727"/>
      <c r="K196" s="286" t="s">
        <v>1820</v>
      </c>
      <c r="L196" s="286"/>
    </row>
    <row r="197" spans="2:12" ht="31.8" thickBot="1">
      <c r="B197" s="269" t="s">
        <v>1821</v>
      </c>
      <c r="C197" s="291" t="s">
        <v>1822</v>
      </c>
      <c r="D197" s="270" t="s">
        <v>1823</v>
      </c>
      <c r="E197" s="715"/>
      <c r="F197" s="268"/>
      <c r="G197" s="283">
        <v>7034</v>
      </c>
      <c r="H197" s="284" t="s">
        <v>1824</v>
      </c>
      <c r="I197" s="727"/>
      <c r="J197" s="727"/>
      <c r="K197" s="286" t="s">
        <v>1825</v>
      </c>
      <c r="L197" s="286"/>
    </row>
    <row r="198" spans="2:12">
      <c r="B198" s="272"/>
      <c r="C198" s="292"/>
      <c r="D198" s="267" t="s">
        <v>1826</v>
      </c>
      <c r="E198" s="714"/>
      <c r="F198" s="268"/>
      <c r="G198" s="283"/>
      <c r="H198" s="284" t="s">
        <v>1827</v>
      </c>
      <c r="I198" s="727"/>
      <c r="J198" s="726" t="s">
        <v>1828</v>
      </c>
      <c r="K198" s="286"/>
      <c r="L198" s="286"/>
    </row>
    <row r="199" spans="2:12" ht="21.6" thickBot="1">
      <c r="B199" s="272"/>
      <c r="C199" s="292"/>
      <c r="D199" s="270" t="s">
        <v>1829</v>
      </c>
      <c r="E199" s="715"/>
      <c r="F199" s="268"/>
      <c r="G199" s="283"/>
      <c r="H199" s="284" t="s">
        <v>1830</v>
      </c>
      <c r="I199" s="727"/>
      <c r="J199" s="727"/>
      <c r="K199" s="729" t="s">
        <v>1831</v>
      </c>
      <c r="L199" s="729"/>
    </row>
    <row r="200" spans="2:12">
      <c r="B200" s="272"/>
      <c r="C200" s="292"/>
      <c r="D200" s="267" t="s">
        <v>1832</v>
      </c>
      <c r="E200" s="714"/>
      <c r="F200" s="268"/>
      <c r="G200" s="283"/>
      <c r="H200" s="284" t="s">
        <v>1833</v>
      </c>
      <c r="I200" s="727"/>
      <c r="J200" s="727"/>
      <c r="K200" s="286" t="s">
        <v>1834</v>
      </c>
      <c r="L200" s="286"/>
    </row>
    <row r="201" spans="2:12" ht="31.8" thickBot="1">
      <c r="B201" s="272"/>
      <c r="C201" s="292"/>
      <c r="D201" s="270" t="s">
        <v>1835</v>
      </c>
      <c r="E201" s="715"/>
      <c r="F201" s="268"/>
      <c r="G201" s="283"/>
      <c r="H201" s="284" t="s">
        <v>1836</v>
      </c>
      <c r="I201" s="727"/>
      <c r="J201" s="727"/>
      <c r="K201" s="286" t="s">
        <v>1837</v>
      </c>
      <c r="L201" s="286"/>
    </row>
    <row r="202" spans="2:12">
      <c r="B202" s="272"/>
      <c r="C202" s="292"/>
      <c r="D202" s="267" t="s">
        <v>1838</v>
      </c>
      <c r="E202" s="714"/>
      <c r="F202" s="268"/>
      <c r="G202" s="283"/>
      <c r="H202" s="284" t="s">
        <v>1839</v>
      </c>
      <c r="I202" s="727"/>
      <c r="J202" s="727"/>
      <c r="K202" s="286" t="s">
        <v>1840</v>
      </c>
      <c r="L202" s="286"/>
    </row>
    <row r="203" spans="2:12" ht="42" thickBot="1">
      <c r="B203" s="272"/>
      <c r="C203" s="293"/>
      <c r="D203" s="270" t="s">
        <v>1841</v>
      </c>
      <c r="E203" s="715"/>
      <c r="F203" s="268"/>
      <c r="G203" s="283"/>
      <c r="H203" s="284" t="s">
        <v>1842</v>
      </c>
      <c r="I203" s="727"/>
      <c r="J203" s="727"/>
      <c r="K203" s="286" t="s">
        <v>1843</v>
      </c>
      <c r="L203" s="286"/>
    </row>
    <row r="204" spans="2:12">
      <c r="B204" s="272"/>
      <c r="C204" s="267" t="s">
        <v>1844</v>
      </c>
      <c r="D204" s="712"/>
      <c r="E204" s="714"/>
      <c r="F204" s="268"/>
      <c r="G204" s="283"/>
      <c r="H204" s="284" t="s">
        <v>1845</v>
      </c>
      <c r="I204" s="727"/>
      <c r="J204" s="727"/>
      <c r="K204" s="286" t="s">
        <v>1846</v>
      </c>
      <c r="L204" s="286"/>
    </row>
    <row r="205" spans="2:12" ht="21.6" thickBot="1">
      <c r="B205" s="272"/>
      <c r="C205" s="270" t="s">
        <v>1847</v>
      </c>
      <c r="D205" s="713"/>
      <c r="E205" s="715"/>
      <c r="F205" s="268"/>
      <c r="G205" s="283"/>
      <c r="H205" s="284" t="s">
        <v>1848</v>
      </c>
      <c r="I205" s="727"/>
      <c r="J205" s="727"/>
      <c r="K205" s="286" t="s">
        <v>1849</v>
      </c>
      <c r="L205" s="286"/>
    </row>
    <row r="206" spans="2:12">
      <c r="B206" s="272"/>
      <c r="C206" s="267" t="s">
        <v>1850</v>
      </c>
      <c r="D206" s="712"/>
      <c r="E206" s="714" t="s">
        <v>1851</v>
      </c>
      <c r="F206" s="268"/>
      <c r="G206" s="283"/>
      <c r="H206" s="284" t="s">
        <v>1852</v>
      </c>
      <c r="I206" s="727"/>
      <c r="J206" s="727"/>
      <c r="K206" s="286" t="s">
        <v>1853</v>
      </c>
      <c r="L206" s="286"/>
    </row>
    <row r="207" spans="2:12" ht="21.6" thickBot="1">
      <c r="B207" s="272"/>
      <c r="C207" s="270" t="s">
        <v>1854</v>
      </c>
      <c r="D207" s="713"/>
      <c r="E207" s="715"/>
      <c r="F207" s="268"/>
      <c r="G207" s="283"/>
      <c r="H207" s="284" t="s">
        <v>1855</v>
      </c>
      <c r="I207" s="727"/>
      <c r="J207" s="727"/>
      <c r="K207" s="286" t="s">
        <v>1856</v>
      </c>
      <c r="L207" s="286"/>
    </row>
    <row r="208" spans="2:12">
      <c r="B208" s="272"/>
      <c r="C208" s="267" t="s">
        <v>1857</v>
      </c>
      <c r="D208" s="712"/>
      <c r="E208" s="714"/>
      <c r="F208" s="268"/>
      <c r="G208" s="283">
        <v>7040</v>
      </c>
      <c r="H208" s="284" t="s">
        <v>1858</v>
      </c>
      <c r="I208" s="727"/>
      <c r="J208" s="726" t="s">
        <v>1859</v>
      </c>
      <c r="K208" s="286"/>
      <c r="L208" s="286"/>
    </row>
    <row r="209" spans="2:12" ht="31.8" thickBot="1">
      <c r="B209" s="272"/>
      <c r="C209" s="270" t="s">
        <v>1860</v>
      </c>
      <c r="D209" s="713"/>
      <c r="E209" s="715"/>
      <c r="F209" s="268"/>
      <c r="G209" s="283"/>
      <c r="H209" s="284" t="s">
        <v>1861</v>
      </c>
      <c r="I209" s="727"/>
      <c r="J209" s="727"/>
      <c r="K209" s="286" t="s">
        <v>1862</v>
      </c>
      <c r="L209" s="286"/>
    </row>
    <row r="210" spans="2:12">
      <c r="B210" s="272"/>
      <c r="C210" s="267" t="s">
        <v>1863</v>
      </c>
      <c r="D210" s="712"/>
      <c r="E210" s="714"/>
      <c r="F210" s="268"/>
      <c r="G210" s="283"/>
      <c r="H210" s="284" t="s">
        <v>1864</v>
      </c>
      <c r="I210" s="727"/>
      <c r="J210" s="727"/>
      <c r="K210" s="286" t="s">
        <v>1865</v>
      </c>
      <c r="L210" s="286"/>
    </row>
    <row r="211" spans="2:12" ht="31.8" thickBot="1">
      <c r="B211" s="272"/>
      <c r="C211" s="270" t="s">
        <v>1866</v>
      </c>
      <c r="D211" s="713"/>
      <c r="E211" s="715"/>
      <c r="F211" s="268"/>
      <c r="G211" s="283"/>
      <c r="H211" s="284" t="s">
        <v>1867</v>
      </c>
      <c r="I211" s="727"/>
      <c r="J211" s="727"/>
      <c r="K211" s="286" t="s">
        <v>1868</v>
      </c>
      <c r="L211" s="286"/>
    </row>
    <row r="212" spans="2:12">
      <c r="B212" s="272"/>
      <c r="C212" s="267" t="s">
        <v>1869</v>
      </c>
      <c r="D212" s="712"/>
      <c r="E212" s="714"/>
      <c r="F212" s="268"/>
      <c r="G212" s="283"/>
      <c r="H212" s="284" t="s">
        <v>1870</v>
      </c>
      <c r="I212" s="727"/>
      <c r="J212" s="727"/>
      <c r="K212" s="286" t="s">
        <v>1871</v>
      </c>
      <c r="L212" s="286"/>
    </row>
    <row r="213" spans="2:12" ht="15.6" thickBot="1">
      <c r="B213" s="272"/>
      <c r="C213" s="270" t="s">
        <v>1872</v>
      </c>
      <c r="D213" s="713"/>
      <c r="E213" s="715"/>
      <c r="F213" s="268"/>
      <c r="G213" s="283"/>
      <c r="H213" s="284" t="s">
        <v>1873</v>
      </c>
      <c r="I213" s="727"/>
      <c r="J213" s="727"/>
      <c r="K213" s="286" t="s">
        <v>1874</v>
      </c>
      <c r="L213" s="286"/>
    </row>
    <row r="214" spans="2:12" ht="15" customHeight="1">
      <c r="B214" s="272"/>
      <c r="C214" s="267" t="s">
        <v>1875</v>
      </c>
      <c r="D214" s="712"/>
      <c r="E214" s="714" t="s">
        <v>1876</v>
      </c>
      <c r="F214" s="268"/>
      <c r="G214" s="283"/>
      <c r="H214" s="284" t="s">
        <v>1877</v>
      </c>
      <c r="I214" s="727"/>
      <c r="J214" s="727"/>
      <c r="K214" s="286" t="s">
        <v>1878</v>
      </c>
      <c r="L214" s="286"/>
    </row>
    <row r="215" spans="2:12" ht="42" thickBot="1">
      <c r="B215" s="278"/>
      <c r="C215" s="270" t="s">
        <v>1879</v>
      </c>
      <c r="D215" s="713"/>
      <c r="E215" s="715"/>
      <c r="F215" s="268"/>
      <c r="G215" s="283">
        <v>7050</v>
      </c>
      <c r="H215" s="284" t="s">
        <v>1880</v>
      </c>
      <c r="I215" s="727"/>
      <c r="J215" s="286" t="s">
        <v>1881</v>
      </c>
      <c r="K215" s="299"/>
      <c r="L215" s="286"/>
    </row>
    <row r="216" spans="2:12">
      <c r="B216" s="266" t="s">
        <v>1882</v>
      </c>
      <c r="C216" s="267" t="s">
        <v>1883</v>
      </c>
      <c r="D216" s="712"/>
      <c r="E216" s="714" t="s">
        <v>1884</v>
      </c>
      <c r="F216" s="268"/>
      <c r="G216" s="313">
        <v>13000</v>
      </c>
      <c r="H216" s="275" t="s">
        <v>1885</v>
      </c>
      <c r="I216" s="275" t="s">
        <v>1886</v>
      </c>
      <c r="J216" s="280"/>
      <c r="K216" s="280"/>
      <c r="L216" s="281"/>
    </row>
    <row r="217" spans="2:12" ht="31.8" thickBot="1">
      <c r="B217" s="269" t="s">
        <v>1887</v>
      </c>
      <c r="C217" s="270" t="s">
        <v>1888</v>
      </c>
      <c r="D217" s="713"/>
      <c r="E217" s="715"/>
      <c r="F217" s="268"/>
      <c r="G217" s="283">
        <v>11000</v>
      </c>
      <c r="H217" s="284" t="s">
        <v>1889</v>
      </c>
      <c r="I217" s="728"/>
      <c r="J217" s="726" t="s">
        <v>1890</v>
      </c>
      <c r="K217" s="286"/>
      <c r="L217" s="286"/>
    </row>
    <row r="218" spans="2:12" ht="26.4">
      <c r="B218" s="272"/>
      <c r="C218" s="267" t="s">
        <v>1891</v>
      </c>
      <c r="D218" s="712"/>
      <c r="E218" s="714" t="s">
        <v>1892</v>
      </c>
      <c r="F218" s="268"/>
      <c r="G218" s="283">
        <v>11010</v>
      </c>
      <c r="H218" s="284" t="s">
        <v>1893</v>
      </c>
      <c r="I218" s="727"/>
      <c r="J218" s="727"/>
      <c r="K218" s="286" t="s">
        <v>1894</v>
      </c>
      <c r="L218" s="286"/>
    </row>
    <row r="219" spans="2:12" ht="66.599999999999994" thickBot="1">
      <c r="B219" s="272"/>
      <c r="C219" s="270" t="s">
        <v>1895</v>
      </c>
      <c r="D219" s="713"/>
      <c r="E219" s="715"/>
      <c r="F219" s="268"/>
      <c r="G219" s="283">
        <v>11020</v>
      </c>
      <c r="H219" s="284" t="s">
        <v>1896</v>
      </c>
      <c r="I219" s="727"/>
      <c r="J219" s="727"/>
      <c r="K219" s="286" t="s">
        <v>1897</v>
      </c>
      <c r="L219" s="286" t="s">
        <v>1898</v>
      </c>
    </row>
    <row r="220" spans="2:12">
      <c r="B220" s="272"/>
      <c r="C220" s="267" t="s">
        <v>1899</v>
      </c>
      <c r="D220" s="712"/>
      <c r="E220" s="714" t="s">
        <v>1900</v>
      </c>
      <c r="F220" s="268"/>
      <c r="G220" s="297"/>
      <c r="H220" s="284" t="s">
        <v>1901</v>
      </c>
      <c r="I220" s="727"/>
      <c r="J220" s="727"/>
      <c r="K220" s="286" t="s">
        <v>1902</v>
      </c>
      <c r="L220" s="286"/>
    </row>
    <row r="221" spans="2:12" ht="42" thickBot="1">
      <c r="B221" s="272"/>
      <c r="C221" s="270" t="s">
        <v>1903</v>
      </c>
      <c r="D221" s="713"/>
      <c r="E221" s="715"/>
      <c r="F221" s="268"/>
      <c r="G221" s="297"/>
      <c r="H221" s="284" t="s">
        <v>1904</v>
      </c>
      <c r="I221" s="727"/>
      <c r="J221" s="727"/>
      <c r="K221" s="286" t="s">
        <v>1905</v>
      </c>
      <c r="L221" s="286"/>
    </row>
    <row r="222" spans="2:12">
      <c r="B222" s="272"/>
      <c r="C222" s="267" t="s">
        <v>1906</v>
      </c>
      <c r="D222" s="712"/>
      <c r="E222" s="714" t="s">
        <v>1907</v>
      </c>
      <c r="F222" s="268"/>
      <c r="G222" s="297"/>
      <c r="H222" s="284" t="s">
        <v>1908</v>
      </c>
      <c r="I222" s="727"/>
      <c r="J222" s="727"/>
      <c r="K222" s="286" t="s">
        <v>1909</v>
      </c>
      <c r="L222" s="286" t="s">
        <v>1910</v>
      </c>
    </row>
    <row r="223" spans="2:12" ht="27" thickBot="1">
      <c r="B223" s="272"/>
      <c r="C223" s="270" t="s">
        <v>1911</v>
      </c>
      <c r="D223" s="713"/>
      <c r="E223" s="715"/>
      <c r="F223" s="268"/>
      <c r="G223" s="299"/>
      <c r="H223" s="284" t="s">
        <v>1912</v>
      </c>
      <c r="I223" s="727"/>
      <c r="J223" s="727"/>
      <c r="K223" s="286" t="s">
        <v>1913</v>
      </c>
      <c r="L223" s="286" t="s">
        <v>1914</v>
      </c>
    </row>
    <row r="224" spans="2:12">
      <c r="B224" s="272"/>
      <c r="C224" s="267" t="s">
        <v>1915</v>
      </c>
      <c r="D224" s="712"/>
      <c r="E224" s="714" t="s">
        <v>1916</v>
      </c>
      <c r="F224" s="268"/>
      <c r="G224" s="297"/>
      <c r="H224" s="284" t="s">
        <v>1917</v>
      </c>
      <c r="I224" s="727"/>
      <c r="J224" s="727"/>
      <c r="K224" s="286" t="s">
        <v>1918</v>
      </c>
      <c r="L224" s="286"/>
    </row>
    <row r="225" spans="2:12" ht="31.8" thickBot="1">
      <c r="B225" s="278"/>
      <c r="C225" s="270" t="s">
        <v>1919</v>
      </c>
      <c r="D225" s="713"/>
      <c r="E225" s="715"/>
      <c r="F225" s="268"/>
      <c r="G225" s="297"/>
      <c r="H225" s="284" t="s">
        <v>1920</v>
      </c>
      <c r="I225" s="727"/>
      <c r="J225" s="726" t="s">
        <v>1921</v>
      </c>
      <c r="K225" s="286"/>
      <c r="L225" s="286"/>
    </row>
    <row r="226" spans="2:12" ht="15" customHeight="1">
      <c r="B226" s="266" t="s">
        <v>1922</v>
      </c>
      <c r="C226" s="267" t="s">
        <v>1923</v>
      </c>
      <c r="D226" s="712"/>
      <c r="E226" s="714" t="s">
        <v>1924</v>
      </c>
      <c r="F226" s="268"/>
      <c r="G226" s="297"/>
      <c r="H226" s="284" t="s">
        <v>1925</v>
      </c>
      <c r="I226" s="727"/>
      <c r="J226" s="727"/>
      <c r="K226" s="286" t="s">
        <v>1926</v>
      </c>
      <c r="L226" s="286"/>
    </row>
    <row r="227" spans="2:12" ht="21.6" thickBot="1">
      <c r="B227" s="269" t="s">
        <v>1927</v>
      </c>
      <c r="C227" s="270" t="s">
        <v>1928</v>
      </c>
      <c r="D227" s="713"/>
      <c r="E227" s="715"/>
      <c r="F227" s="268"/>
      <c r="G227" s="297"/>
      <c r="H227" s="284" t="s">
        <v>1929</v>
      </c>
      <c r="I227" s="727"/>
      <c r="J227" s="727"/>
      <c r="K227" s="286" t="s">
        <v>1930</v>
      </c>
      <c r="L227" s="286"/>
    </row>
    <row r="228" spans="2:12">
      <c r="B228" s="272"/>
      <c r="C228" s="267" t="s">
        <v>1931</v>
      </c>
      <c r="D228" s="712"/>
      <c r="E228" s="714"/>
      <c r="F228" s="268"/>
      <c r="G228" s="297"/>
      <c r="H228" s="284" t="s">
        <v>1932</v>
      </c>
      <c r="I228" s="727"/>
      <c r="J228" s="727"/>
      <c r="K228" s="286" t="s">
        <v>1933</v>
      </c>
      <c r="L228" s="286"/>
    </row>
    <row r="229" spans="2:12" ht="31.8" thickBot="1">
      <c r="B229" s="272"/>
      <c r="C229" s="270" t="s">
        <v>1934</v>
      </c>
      <c r="D229" s="713"/>
      <c r="E229" s="715"/>
      <c r="F229" s="268"/>
      <c r="G229" s="297"/>
      <c r="H229" s="284" t="s">
        <v>1935</v>
      </c>
      <c r="I229" s="727"/>
      <c r="J229" s="727"/>
      <c r="K229" s="286" t="s">
        <v>1936</v>
      </c>
      <c r="L229" s="286"/>
    </row>
    <row r="230" spans="2:12">
      <c r="B230" s="272"/>
      <c r="C230" s="267" t="s">
        <v>1937</v>
      </c>
      <c r="D230" s="267" t="s">
        <v>1938</v>
      </c>
      <c r="E230" s="714"/>
      <c r="F230" s="268"/>
      <c r="G230" s="297"/>
      <c r="H230" s="284" t="s">
        <v>1939</v>
      </c>
      <c r="I230" s="727"/>
      <c r="J230" s="727"/>
      <c r="K230" s="286" t="s">
        <v>1940</v>
      </c>
      <c r="L230" s="286"/>
    </row>
    <row r="231" spans="2:12" ht="21.6" thickBot="1">
      <c r="B231" s="272"/>
      <c r="C231" s="291" t="s">
        <v>1941</v>
      </c>
      <c r="D231" s="270" t="s">
        <v>1942</v>
      </c>
      <c r="E231" s="715"/>
      <c r="F231" s="268"/>
      <c r="G231" s="297"/>
      <c r="H231" s="284" t="s">
        <v>1943</v>
      </c>
      <c r="I231" s="727"/>
      <c r="J231" s="727"/>
      <c r="K231" s="286" t="s">
        <v>1944</v>
      </c>
      <c r="L231" s="286"/>
    </row>
    <row r="232" spans="2:12">
      <c r="B232" s="272"/>
      <c r="C232" s="292"/>
      <c r="D232" s="267" t="s">
        <v>1945</v>
      </c>
      <c r="E232" s="714"/>
      <c r="F232" s="268"/>
      <c r="G232" s="297"/>
      <c r="H232" s="284" t="s">
        <v>1946</v>
      </c>
      <c r="I232" s="727"/>
      <c r="J232" s="726" t="s">
        <v>1947</v>
      </c>
      <c r="K232" s="286"/>
      <c r="L232" s="286"/>
    </row>
    <row r="233" spans="2:12" ht="31.8" thickBot="1">
      <c r="B233" s="272"/>
      <c r="C233" s="292"/>
      <c r="D233" s="270" t="s">
        <v>1948</v>
      </c>
      <c r="E233" s="715"/>
      <c r="F233" s="268"/>
      <c r="G233" s="314"/>
      <c r="H233" s="284" t="s">
        <v>1949</v>
      </c>
      <c r="I233" s="727"/>
      <c r="J233" s="727"/>
      <c r="K233" s="286" t="s">
        <v>1950</v>
      </c>
      <c r="L233" s="286"/>
    </row>
    <row r="234" spans="2:12" ht="26.4">
      <c r="B234" s="272"/>
      <c r="C234" s="292"/>
      <c r="D234" s="267" t="s">
        <v>1951</v>
      </c>
      <c r="E234" s="714"/>
      <c r="F234" s="268"/>
      <c r="G234" s="314"/>
      <c r="H234" s="284" t="s">
        <v>1952</v>
      </c>
      <c r="I234" s="727"/>
      <c r="J234" s="727"/>
      <c r="K234" s="286" t="s">
        <v>1953</v>
      </c>
      <c r="L234" s="286"/>
    </row>
    <row r="235" spans="2:12" ht="27" thickBot="1">
      <c r="B235" s="272"/>
      <c r="C235" s="292"/>
      <c r="D235" s="270" t="s">
        <v>1954</v>
      </c>
      <c r="E235" s="715"/>
      <c r="F235" s="268"/>
      <c r="G235" s="314"/>
      <c r="H235" s="284" t="s">
        <v>1955</v>
      </c>
      <c r="I235" s="727"/>
      <c r="J235" s="727"/>
      <c r="K235" s="286" t="s">
        <v>1956</v>
      </c>
      <c r="L235" s="286"/>
    </row>
    <row r="236" spans="2:12">
      <c r="B236" s="272"/>
      <c r="C236" s="292"/>
      <c r="D236" s="267" t="s">
        <v>1957</v>
      </c>
      <c r="E236" s="714" t="s">
        <v>1958</v>
      </c>
      <c r="F236" s="268"/>
      <c r="G236" s="314"/>
      <c r="H236" s="284" t="s">
        <v>1959</v>
      </c>
      <c r="I236" s="727"/>
      <c r="J236" s="727"/>
      <c r="K236" s="286" t="s">
        <v>1960</v>
      </c>
      <c r="L236" s="286"/>
    </row>
    <row r="237" spans="2:12" ht="31.8" thickBot="1">
      <c r="B237" s="278"/>
      <c r="C237" s="293"/>
      <c r="D237" s="270" t="s">
        <v>1961</v>
      </c>
      <c r="E237" s="715"/>
      <c r="F237" s="268"/>
      <c r="G237" s="314"/>
      <c r="H237" s="284" t="s">
        <v>1962</v>
      </c>
      <c r="I237" s="727"/>
      <c r="J237" s="727"/>
      <c r="K237" s="286" t="s">
        <v>1963</v>
      </c>
      <c r="L237" s="286"/>
    </row>
    <row r="238" spans="2:12" ht="15" customHeight="1">
      <c r="B238" s="266" t="s">
        <v>1964</v>
      </c>
      <c r="C238" s="267" t="s">
        <v>1965</v>
      </c>
      <c r="D238" s="712"/>
      <c r="E238" s="714" t="s">
        <v>1966</v>
      </c>
      <c r="F238" s="268"/>
      <c r="G238" s="314"/>
      <c r="H238" s="284" t="s">
        <v>1967</v>
      </c>
      <c r="I238" s="727"/>
      <c r="J238" s="727"/>
      <c r="K238" s="286" t="s">
        <v>1968</v>
      </c>
      <c r="L238" s="286"/>
    </row>
    <row r="239" spans="2:12" ht="27" thickBot="1">
      <c r="B239" s="269" t="s">
        <v>1969</v>
      </c>
      <c r="C239" s="270" t="s">
        <v>1970</v>
      </c>
      <c r="D239" s="713"/>
      <c r="E239" s="715"/>
      <c r="F239" s="268"/>
      <c r="G239" s="314"/>
      <c r="H239" s="284" t="s">
        <v>1971</v>
      </c>
      <c r="I239" s="727"/>
      <c r="J239" s="286" t="s">
        <v>1972</v>
      </c>
      <c r="K239" s="286"/>
      <c r="L239" s="286"/>
    </row>
    <row r="240" spans="2:12">
      <c r="B240" s="272"/>
      <c r="C240" s="267" t="s">
        <v>1973</v>
      </c>
      <c r="D240" s="712"/>
      <c r="E240" s="714" t="s">
        <v>1974</v>
      </c>
      <c r="F240" s="268"/>
      <c r="G240" s="314"/>
      <c r="H240" s="284" t="s">
        <v>1975</v>
      </c>
      <c r="I240" s="727"/>
      <c r="J240" s="286" t="s">
        <v>1976</v>
      </c>
      <c r="K240" s="286"/>
      <c r="L240" s="286"/>
    </row>
    <row r="241" spans="2:12" ht="31.8" thickBot="1">
      <c r="B241" s="272"/>
      <c r="C241" s="270" t="s">
        <v>1977</v>
      </c>
      <c r="D241" s="713"/>
      <c r="E241" s="715"/>
      <c r="F241" s="268"/>
      <c r="G241" s="314"/>
      <c r="H241" s="284" t="s">
        <v>1978</v>
      </c>
      <c r="I241" s="727"/>
      <c r="J241" s="726" t="s">
        <v>1979</v>
      </c>
      <c r="K241" s="286"/>
      <c r="L241" s="286"/>
    </row>
    <row r="242" spans="2:12" ht="15" customHeight="1">
      <c r="B242" s="272"/>
      <c r="C242" s="267" t="s">
        <v>1980</v>
      </c>
      <c r="D242" s="712"/>
      <c r="E242" s="714" t="s">
        <v>1981</v>
      </c>
      <c r="F242" s="268"/>
      <c r="G242" s="314"/>
      <c r="H242" s="284" t="s">
        <v>1982</v>
      </c>
      <c r="I242" s="727"/>
      <c r="J242" s="727"/>
      <c r="K242" s="286" t="s">
        <v>1983</v>
      </c>
      <c r="L242" s="286"/>
    </row>
    <row r="243" spans="2:12" ht="31.8" thickBot="1">
      <c r="B243" s="272"/>
      <c r="C243" s="270" t="s">
        <v>1984</v>
      </c>
      <c r="D243" s="713"/>
      <c r="E243" s="715"/>
      <c r="F243" s="268"/>
      <c r="G243" s="314"/>
      <c r="H243" s="284" t="s">
        <v>1985</v>
      </c>
      <c r="I243" s="727"/>
      <c r="J243" s="727"/>
      <c r="K243" s="286" t="s">
        <v>1986</v>
      </c>
      <c r="L243" s="286"/>
    </row>
    <row r="244" spans="2:12">
      <c r="B244" s="272"/>
      <c r="C244" s="267" t="s">
        <v>1987</v>
      </c>
      <c r="D244" s="712"/>
      <c r="E244" s="714"/>
      <c r="F244" s="268"/>
      <c r="G244" s="314"/>
      <c r="H244" s="284" t="s">
        <v>1988</v>
      </c>
      <c r="I244" s="727"/>
      <c r="J244" s="286" t="s">
        <v>1989</v>
      </c>
      <c r="K244" s="286"/>
      <c r="L244" s="286"/>
    </row>
    <row r="245" spans="2:12" ht="31.8" thickBot="1">
      <c r="B245" s="272"/>
      <c r="C245" s="270" t="s">
        <v>1990</v>
      </c>
      <c r="D245" s="713"/>
      <c r="E245" s="715"/>
      <c r="F245" s="268"/>
      <c r="G245" s="314"/>
      <c r="H245" s="284" t="s">
        <v>1991</v>
      </c>
      <c r="I245" s="727"/>
      <c r="J245" s="286" t="s">
        <v>1992</v>
      </c>
      <c r="K245" s="286"/>
      <c r="L245" s="286"/>
    </row>
    <row r="246" spans="2:12" ht="26.4">
      <c r="B246" s="272"/>
      <c r="C246" s="267" t="s">
        <v>1993</v>
      </c>
      <c r="D246" s="712"/>
      <c r="E246" s="714"/>
      <c r="F246" s="268"/>
      <c r="G246" s="314"/>
      <c r="H246" s="284" t="s">
        <v>1994</v>
      </c>
      <c r="I246" s="727"/>
      <c r="J246" s="286" t="s">
        <v>1995</v>
      </c>
      <c r="K246" s="286"/>
      <c r="L246" s="286"/>
    </row>
    <row r="247" spans="2:12" ht="15.6" thickBot="1">
      <c r="B247" s="272"/>
      <c r="C247" s="270" t="s">
        <v>1996</v>
      </c>
      <c r="D247" s="713"/>
      <c r="E247" s="715"/>
      <c r="F247" s="268"/>
      <c r="G247" s="314"/>
      <c r="H247" s="275" t="s">
        <v>1997</v>
      </c>
      <c r="I247" s="275" t="s">
        <v>1998</v>
      </c>
      <c r="J247" s="280"/>
      <c r="K247" s="280"/>
      <c r="L247" s="315"/>
    </row>
    <row r="248" spans="2:12">
      <c r="B248" s="272"/>
      <c r="C248" s="267" t="s">
        <v>1999</v>
      </c>
      <c r="D248" s="712"/>
      <c r="E248" s="714"/>
      <c r="F248" s="316"/>
      <c r="G248" s="257"/>
      <c r="H248" s="257"/>
      <c r="I248" s="257"/>
      <c r="J248" s="257"/>
      <c r="K248" s="257"/>
      <c r="L248" s="257"/>
    </row>
    <row r="249" spans="2:12" ht="15.6" thickBot="1">
      <c r="B249" s="272"/>
      <c r="C249" s="270" t="s">
        <v>2000</v>
      </c>
      <c r="D249" s="713"/>
      <c r="E249" s="715"/>
      <c r="F249" s="316"/>
      <c r="G249" s="257"/>
      <c r="H249" s="257"/>
      <c r="I249" s="257"/>
      <c r="J249" s="257"/>
      <c r="K249" s="257"/>
      <c r="L249" s="257"/>
    </row>
    <row r="250" spans="2:12">
      <c r="B250" s="272"/>
      <c r="C250" s="267" t="s">
        <v>2001</v>
      </c>
      <c r="D250" s="712"/>
      <c r="E250" s="714"/>
      <c r="F250" s="316"/>
      <c r="G250" s="257"/>
      <c r="H250" s="257"/>
      <c r="I250" s="257"/>
      <c r="J250" s="257"/>
      <c r="K250" s="257"/>
      <c r="L250" s="257"/>
    </row>
    <row r="251" spans="2:12" ht="15.6" thickBot="1">
      <c r="B251" s="272"/>
      <c r="C251" s="270" t="s">
        <v>2002</v>
      </c>
      <c r="D251" s="713"/>
      <c r="E251" s="715"/>
      <c r="F251" s="316"/>
      <c r="G251" s="257"/>
      <c r="H251" s="257"/>
      <c r="I251" s="257"/>
      <c r="J251" s="257"/>
      <c r="K251" s="257"/>
      <c r="L251" s="257"/>
    </row>
    <row r="252" spans="2:12">
      <c r="B252" s="272"/>
      <c r="C252" s="267" t="s">
        <v>2003</v>
      </c>
      <c r="D252" s="712"/>
      <c r="E252" s="714"/>
      <c r="F252" s="316"/>
      <c r="G252" s="257"/>
      <c r="H252" s="257"/>
      <c r="I252" s="257"/>
      <c r="J252" s="257"/>
      <c r="K252" s="257"/>
      <c r="L252" s="257"/>
    </row>
    <row r="253" spans="2:12" ht="15.6" thickBot="1">
      <c r="B253" s="272"/>
      <c r="C253" s="270" t="s">
        <v>2004</v>
      </c>
      <c r="D253" s="713"/>
      <c r="E253" s="715"/>
      <c r="F253" s="316"/>
      <c r="G253" s="257"/>
      <c r="H253" s="257"/>
      <c r="I253" s="257"/>
      <c r="J253" s="257"/>
      <c r="K253" s="257"/>
      <c r="L253" s="257"/>
    </row>
    <row r="254" spans="2:12">
      <c r="B254" s="272"/>
      <c r="C254" s="267" t="s">
        <v>2005</v>
      </c>
      <c r="D254" s="712"/>
      <c r="E254" s="714"/>
      <c r="F254" s="316"/>
      <c r="G254" s="257"/>
      <c r="H254" s="257"/>
      <c r="I254" s="257"/>
      <c r="J254" s="257"/>
      <c r="K254" s="257"/>
      <c r="L254" s="257"/>
    </row>
    <row r="255" spans="2:12" ht="15.6" thickBot="1">
      <c r="B255" s="272"/>
      <c r="C255" s="270" t="s">
        <v>2006</v>
      </c>
      <c r="D255" s="713"/>
      <c r="E255" s="715"/>
      <c r="F255" s="316"/>
      <c r="G255" s="257"/>
      <c r="H255" s="257"/>
      <c r="I255" s="257"/>
      <c r="J255" s="257"/>
      <c r="K255" s="257"/>
      <c r="L255" s="257"/>
    </row>
    <row r="256" spans="2:12">
      <c r="B256" s="272"/>
      <c r="C256" s="267" t="s">
        <v>2007</v>
      </c>
      <c r="D256" s="712"/>
      <c r="E256" s="714" t="s">
        <v>2008</v>
      </c>
      <c r="F256" s="316"/>
      <c r="G256" s="257"/>
      <c r="H256" s="257"/>
      <c r="I256" s="257"/>
      <c r="J256" s="257"/>
      <c r="K256" s="257"/>
      <c r="L256" s="257"/>
    </row>
    <row r="257" spans="2:12" ht="21.6" thickBot="1">
      <c r="B257" s="278"/>
      <c r="C257" s="270" t="s">
        <v>2009</v>
      </c>
      <c r="D257" s="713"/>
      <c r="E257" s="715"/>
      <c r="F257" s="316"/>
      <c r="G257" s="257"/>
      <c r="H257" s="257"/>
      <c r="I257" s="257"/>
      <c r="J257" s="257"/>
      <c r="K257" s="257"/>
      <c r="L257" s="257"/>
    </row>
    <row r="258" spans="2:12">
      <c r="B258" s="266" t="s">
        <v>2010</v>
      </c>
      <c r="C258" s="267" t="s">
        <v>2011</v>
      </c>
      <c r="D258" s="712"/>
      <c r="E258" s="714"/>
      <c r="F258" s="316"/>
      <c r="G258" s="257"/>
      <c r="H258" s="257"/>
      <c r="I258" s="257"/>
      <c r="J258" s="257"/>
      <c r="K258" s="257"/>
      <c r="L258" s="257"/>
    </row>
    <row r="259" spans="2:12" ht="21.6" thickBot="1">
      <c r="B259" s="269" t="s">
        <v>2012</v>
      </c>
      <c r="C259" s="270" t="s">
        <v>2013</v>
      </c>
      <c r="D259" s="713"/>
      <c r="E259" s="715"/>
      <c r="F259" s="316"/>
      <c r="G259" s="257"/>
      <c r="H259" s="257"/>
      <c r="I259" s="257"/>
      <c r="J259" s="257"/>
      <c r="K259" s="257"/>
      <c r="L259" s="257"/>
    </row>
    <row r="260" spans="2:12">
      <c r="B260" s="269"/>
      <c r="C260" s="267" t="s">
        <v>2014</v>
      </c>
      <c r="D260" s="712"/>
      <c r="E260" s="714"/>
      <c r="F260" s="316"/>
      <c r="G260" s="257"/>
      <c r="H260" s="257"/>
      <c r="I260" s="257"/>
      <c r="J260" s="257"/>
      <c r="K260" s="257"/>
      <c r="L260" s="257"/>
    </row>
    <row r="261" spans="2:12" ht="15.6" thickBot="1">
      <c r="B261" s="272"/>
      <c r="C261" s="270" t="s">
        <v>2015</v>
      </c>
      <c r="D261" s="713"/>
      <c r="E261" s="715"/>
      <c r="F261" s="316"/>
      <c r="G261" s="257"/>
      <c r="H261" s="257"/>
      <c r="I261" s="257"/>
      <c r="J261" s="257"/>
      <c r="K261" s="257"/>
      <c r="L261" s="257"/>
    </row>
    <row r="262" spans="2:12">
      <c r="B262" s="272"/>
      <c r="C262" s="267" t="s">
        <v>2016</v>
      </c>
      <c r="D262" s="712"/>
      <c r="E262" s="714"/>
      <c r="F262" s="316"/>
      <c r="G262" s="257"/>
      <c r="H262" s="257"/>
      <c r="I262" s="257"/>
      <c r="J262" s="257"/>
      <c r="K262" s="257"/>
      <c r="L262" s="257"/>
    </row>
    <row r="263" spans="2:12" ht="15.6" thickBot="1">
      <c r="B263" s="272"/>
      <c r="C263" s="270" t="s">
        <v>2017</v>
      </c>
      <c r="D263" s="713"/>
      <c r="E263" s="715"/>
      <c r="F263" s="316"/>
      <c r="G263" s="257"/>
      <c r="H263" s="257"/>
      <c r="I263" s="257"/>
      <c r="J263" s="257"/>
      <c r="K263" s="257"/>
      <c r="L263" s="257"/>
    </row>
    <row r="264" spans="2:12">
      <c r="B264" s="272"/>
      <c r="C264" s="267" t="s">
        <v>2018</v>
      </c>
      <c r="D264" s="712"/>
      <c r="E264" s="714"/>
      <c r="F264" s="316"/>
      <c r="G264" s="257"/>
      <c r="H264" s="257"/>
      <c r="I264" s="257"/>
      <c r="J264" s="257"/>
      <c r="K264" s="257"/>
      <c r="L264" s="257"/>
    </row>
    <row r="265" spans="2:12" ht="15.6" thickBot="1">
      <c r="B265" s="278"/>
      <c r="C265" s="270" t="s">
        <v>2019</v>
      </c>
      <c r="D265" s="713"/>
      <c r="E265" s="715"/>
      <c r="F265" s="316"/>
      <c r="G265" s="257"/>
      <c r="H265" s="257"/>
      <c r="I265" s="257"/>
      <c r="J265" s="257"/>
      <c r="K265" s="257"/>
      <c r="L265" s="257"/>
    </row>
    <row r="266" spans="2:12">
      <c r="B266" s="266" t="s">
        <v>2020</v>
      </c>
      <c r="C266" s="267" t="s">
        <v>2021</v>
      </c>
      <c r="D266" s="712"/>
      <c r="E266" s="714"/>
      <c r="F266" s="316"/>
      <c r="G266" s="257"/>
      <c r="H266" s="257"/>
      <c r="I266" s="257"/>
      <c r="J266" s="257"/>
      <c r="K266" s="257"/>
      <c r="L266" s="257"/>
    </row>
    <row r="267" spans="2:12" ht="42" thickBot="1">
      <c r="B267" s="269" t="s">
        <v>2022</v>
      </c>
      <c r="C267" s="270" t="s">
        <v>2023</v>
      </c>
      <c r="D267" s="713"/>
      <c r="E267" s="715"/>
      <c r="F267" s="316"/>
      <c r="G267" s="257"/>
      <c r="H267" s="257"/>
      <c r="I267" s="257"/>
      <c r="J267" s="257"/>
      <c r="K267" s="257"/>
      <c r="L267" s="257"/>
    </row>
    <row r="268" spans="2:12">
      <c r="B268" s="272"/>
      <c r="C268" s="267" t="s">
        <v>2024</v>
      </c>
      <c r="D268" s="712"/>
      <c r="E268" s="714"/>
      <c r="F268" s="316"/>
      <c r="G268" s="257"/>
      <c r="H268" s="257"/>
      <c r="I268" s="257"/>
      <c r="J268" s="257"/>
      <c r="K268" s="257"/>
      <c r="L268" s="257"/>
    </row>
    <row r="269" spans="2:12" ht="15.6" thickBot="1">
      <c r="B269" s="272"/>
      <c r="C269" s="270" t="s">
        <v>2025</v>
      </c>
      <c r="D269" s="713"/>
      <c r="E269" s="715"/>
      <c r="F269" s="316"/>
      <c r="G269" s="257"/>
      <c r="H269" s="257"/>
      <c r="I269" s="257"/>
      <c r="J269" s="257"/>
      <c r="K269" s="257"/>
      <c r="L269" s="257"/>
    </row>
    <row r="270" spans="2:12" ht="15" customHeight="1">
      <c r="B270" s="272"/>
      <c r="C270" s="267" t="s">
        <v>2026</v>
      </c>
      <c r="D270" s="712"/>
      <c r="E270" s="714" t="s">
        <v>2027</v>
      </c>
      <c r="F270" s="316"/>
      <c r="G270" s="257"/>
      <c r="H270" s="257"/>
      <c r="I270" s="257"/>
      <c r="J270" s="257"/>
      <c r="K270" s="257"/>
      <c r="L270" s="257"/>
    </row>
    <row r="271" spans="2:12" ht="31.8" thickBot="1">
      <c r="B271" s="272"/>
      <c r="C271" s="270" t="s">
        <v>2028</v>
      </c>
      <c r="D271" s="713"/>
      <c r="E271" s="715"/>
      <c r="F271" s="316"/>
      <c r="G271" s="257"/>
      <c r="H271" s="257"/>
      <c r="I271" s="257"/>
      <c r="J271" s="257"/>
      <c r="K271" s="257"/>
      <c r="L271" s="257"/>
    </row>
    <row r="272" spans="2:12">
      <c r="B272" s="272"/>
      <c r="C272" s="267" t="s">
        <v>2029</v>
      </c>
      <c r="D272" s="712"/>
      <c r="E272" s="714" t="s">
        <v>2030</v>
      </c>
      <c r="F272" s="316"/>
      <c r="G272" s="257"/>
      <c r="H272" s="257"/>
      <c r="I272" s="257"/>
      <c r="J272" s="257"/>
      <c r="K272" s="257"/>
      <c r="L272" s="257"/>
    </row>
    <row r="273" spans="2:12" ht="31.8" thickBot="1">
      <c r="B273" s="272"/>
      <c r="C273" s="270" t="s">
        <v>2031</v>
      </c>
      <c r="D273" s="713"/>
      <c r="E273" s="715"/>
      <c r="F273" s="316"/>
      <c r="G273" s="257"/>
      <c r="H273" s="257"/>
      <c r="I273" s="257"/>
      <c r="J273" s="257"/>
      <c r="K273" s="257"/>
      <c r="L273" s="257"/>
    </row>
    <row r="274" spans="2:12">
      <c r="B274" s="272"/>
      <c r="C274" s="267" t="s">
        <v>2032</v>
      </c>
      <c r="D274" s="712"/>
      <c r="E274" s="714"/>
      <c r="F274" s="316"/>
      <c r="G274" s="257"/>
      <c r="H274" s="257"/>
      <c r="I274" s="257"/>
      <c r="J274" s="257"/>
      <c r="K274" s="257"/>
      <c r="L274" s="257"/>
    </row>
    <row r="275" spans="2:12" ht="21.6" thickBot="1">
      <c r="B275" s="272"/>
      <c r="C275" s="270" t="s">
        <v>2033</v>
      </c>
      <c r="D275" s="713"/>
      <c r="E275" s="715"/>
      <c r="F275" s="316"/>
      <c r="G275" s="257"/>
      <c r="H275" s="257"/>
      <c r="I275" s="257"/>
      <c r="J275" s="257"/>
      <c r="K275" s="257"/>
      <c r="L275" s="257"/>
    </row>
    <row r="276" spans="2:12">
      <c r="B276" s="272"/>
      <c r="C276" s="267" t="s">
        <v>2034</v>
      </c>
      <c r="D276" s="712"/>
      <c r="E276" s="714"/>
      <c r="F276" s="316"/>
      <c r="G276" s="257"/>
      <c r="H276" s="257"/>
      <c r="I276" s="257"/>
      <c r="J276" s="257"/>
      <c r="K276" s="257"/>
      <c r="L276" s="257"/>
    </row>
    <row r="277" spans="2:12" ht="15.6" thickBot="1">
      <c r="B277" s="272"/>
      <c r="C277" s="270" t="s">
        <v>2035</v>
      </c>
      <c r="D277" s="713"/>
      <c r="E277" s="715"/>
      <c r="F277" s="316"/>
      <c r="G277" s="257"/>
      <c r="H277" s="257"/>
      <c r="I277" s="257"/>
      <c r="J277" s="257"/>
      <c r="K277" s="257"/>
      <c r="L277" s="257"/>
    </row>
    <row r="278" spans="2:12" ht="15" customHeight="1">
      <c r="B278" s="272"/>
      <c r="C278" s="267" t="s">
        <v>2036</v>
      </c>
      <c r="D278" s="712"/>
      <c r="E278" s="714" t="s">
        <v>2037</v>
      </c>
      <c r="F278" s="316"/>
      <c r="G278" s="257"/>
      <c r="H278" s="257"/>
      <c r="I278" s="257"/>
      <c r="J278" s="257"/>
      <c r="K278" s="257"/>
      <c r="L278" s="257"/>
    </row>
    <row r="279" spans="2:12" ht="15.6" thickBot="1">
      <c r="B279" s="272"/>
      <c r="C279" s="270" t="s">
        <v>2038</v>
      </c>
      <c r="D279" s="713"/>
      <c r="E279" s="715"/>
      <c r="F279" s="316"/>
      <c r="G279" s="257"/>
      <c r="H279" s="257"/>
      <c r="I279" s="257"/>
      <c r="J279" s="257"/>
      <c r="K279" s="257"/>
      <c r="L279" s="257"/>
    </row>
    <row r="280" spans="2:12">
      <c r="B280" s="272"/>
      <c r="C280" s="267" t="s">
        <v>2039</v>
      </c>
      <c r="D280" s="712"/>
      <c r="E280" s="714"/>
      <c r="F280" s="316"/>
      <c r="G280" s="257"/>
      <c r="H280" s="257"/>
      <c r="I280" s="257"/>
      <c r="J280" s="257"/>
      <c r="K280" s="257"/>
      <c r="L280" s="257"/>
    </row>
    <row r="281" spans="2:12" ht="31.8" thickBot="1">
      <c r="B281" s="272"/>
      <c r="C281" s="270" t="s">
        <v>2040</v>
      </c>
      <c r="D281" s="713"/>
      <c r="E281" s="715"/>
      <c r="F281" s="316"/>
      <c r="G281" s="257"/>
      <c r="H281" s="257"/>
      <c r="I281" s="257"/>
      <c r="J281" s="257"/>
      <c r="K281" s="257"/>
      <c r="L281" s="257"/>
    </row>
    <row r="282" spans="2:12">
      <c r="B282" s="272"/>
      <c r="C282" s="267" t="s">
        <v>2041</v>
      </c>
      <c r="D282" s="712"/>
      <c r="E282" s="714"/>
      <c r="F282" s="316"/>
      <c r="G282" s="257"/>
      <c r="H282" s="257"/>
      <c r="I282" s="257"/>
      <c r="J282" s="257"/>
      <c r="K282" s="257"/>
      <c r="L282" s="257"/>
    </row>
    <row r="283" spans="2:12" ht="15.6" thickBot="1">
      <c r="B283" s="272"/>
      <c r="C283" s="270" t="s">
        <v>2042</v>
      </c>
      <c r="D283" s="713"/>
      <c r="E283" s="715"/>
      <c r="F283" s="316"/>
      <c r="G283" s="257"/>
      <c r="H283" s="257"/>
      <c r="I283" s="257"/>
      <c r="J283" s="257"/>
      <c r="K283" s="257"/>
      <c r="L283" s="257"/>
    </row>
    <row r="284" spans="2:12">
      <c r="B284" s="272"/>
      <c r="C284" s="267" t="s">
        <v>2043</v>
      </c>
      <c r="D284" s="712"/>
      <c r="E284" s="714" t="s">
        <v>2044</v>
      </c>
      <c r="F284" s="316"/>
      <c r="G284" s="257"/>
      <c r="H284" s="257"/>
      <c r="I284" s="257"/>
      <c r="J284" s="257"/>
      <c r="K284" s="257"/>
      <c r="L284" s="257"/>
    </row>
    <row r="285" spans="2:12" ht="15.6" thickBot="1">
      <c r="B285" s="272"/>
      <c r="C285" s="270" t="s">
        <v>2045</v>
      </c>
      <c r="D285" s="713"/>
      <c r="E285" s="715"/>
      <c r="F285" s="316"/>
      <c r="G285" s="257"/>
      <c r="H285" s="257"/>
      <c r="I285" s="257"/>
      <c r="J285" s="257"/>
      <c r="K285" s="257"/>
      <c r="L285" s="257"/>
    </row>
    <row r="286" spans="2:12">
      <c r="B286" s="272"/>
      <c r="C286" s="267" t="s">
        <v>2046</v>
      </c>
      <c r="D286" s="712"/>
      <c r="E286" s="714"/>
      <c r="F286" s="316"/>
      <c r="G286" s="257"/>
      <c r="H286" s="257"/>
      <c r="I286" s="257"/>
      <c r="J286" s="257"/>
      <c r="K286" s="257"/>
      <c r="L286" s="257"/>
    </row>
    <row r="287" spans="2:12" ht="21.6" thickBot="1">
      <c r="B287" s="272"/>
      <c r="C287" s="270" t="s">
        <v>2047</v>
      </c>
      <c r="D287" s="713"/>
      <c r="E287" s="715"/>
      <c r="F287" s="316"/>
      <c r="G287" s="257"/>
      <c r="H287" s="257"/>
      <c r="I287" s="257"/>
      <c r="J287" s="257"/>
      <c r="K287" s="257"/>
      <c r="L287" s="257"/>
    </row>
    <row r="288" spans="2:12">
      <c r="B288" s="272"/>
      <c r="C288" s="267" t="s">
        <v>2048</v>
      </c>
      <c r="D288" s="712"/>
      <c r="E288" s="714" t="s">
        <v>2049</v>
      </c>
      <c r="F288" s="316"/>
      <c r="G288" s="257"/>
      <c r="H288" s="257"/>
      <c r="I288" s="257"/>
      <c r="J288" s="257"/>
      <c r="K288" s="257"/>
      <c r="L288" s="257"/>
    </row>
    <row r="289" spans="2:12" ht="21.6" thickBot="1">
      <c r="B289" s="278"/>
      <c r="C289" s="270" t="s">
        <v>2050</v>
      </c>
      <c r="D289" s="713"/>
      <c r="E289" s="715"/>
      <c r="F289" s="316"/>
      <c r="G289" s="257"/>
      <c r="H289" s="257"/>
      <c r="I289" s="257"/>
      <c r="J289" s="257"/>
      <c r="K289" s="257"/>
      <c r="L289" s="257"/>
    </row>
    <row r="290" spans="2:12">
      <c r="B290" s="266" t="s">
        <v>2051</v>
      </c>
      <c r="C290" s="712"/>
      <c r="D290" s="712"/>
      <c r="E290" s="714"/>
      <c r="F290" s="316"/>
      <c r="G290" s="257"/>
      <c r="H290" s="257"/>
      <c r="I290" s="257"/>
      <c r="J290" s="257"/>
      <c r="K290" s="257"/>
      <c r="L290" s="257"/>
    </row>
    <row r="291" spans="2:12" ht="31.8" thickBot="1">
      <c r="B291" s="271" t="s">
        <v>2052</v>
      </c>
      <c r="C291" s="713"/>
      <c r="D291" s="713"/>
      <c r="E291" s="715"/>
      <c r="F291" s="316"/>
      <c r="G291" s="257"/>
      <c r="H291" s="257"/>
      <c r="I291" s="257"/>
      <c r="J291" s="257"/>
      <c r="K291" s="257"/>
      <c r="L291" s="257"/>
    </row>
    <row r="292" spans="2:12">
      <c r="B292" s="317" t="s">
        <v>2053</v>
      </c>
      <c r="E292" s="319"/>
      <c r="F292" s="320"/>
      <c r="G292" s="257"/>
      <c r="H292" s="257"/>
      <c r="I292" s="257"/>
      <c r="J292" s="257"/>
      <c r="K292" s="257"/>
      <c r="L292" s="257"/>
    </row>
    <row r="293" spans="2:12" ht="16.2" thickBot="1">
      <c r="B293" s="723" t="s">
        <v>2054</v>
      </c>
      <c r="C293" s="724"/>
      <c r="D293" s="724"/>
      <c r="E293" s="725"/>
      <c r="F293" s="320"/>
      <c r="G293" s="257"/>
      <c r="H293" s="257"/>
      <c r="I293" s="257"/>
      <c r="J293" s="257"/>
      <c r="K293" s="257"/>
      <c r="L293" s="257"/>
    </row>
    <row r="294" spans="2:12">
      <c r="B294" s="269"/>
      <c r="C294" s="267" t="s">
        <v>2055</v>
      </c>
      <c r="D294" s="267" t="s">
        <v>2056</v>
      </c>
      <c r="E294" s="714"/>
      <c r="F294" s="316"/>
      <c r="G294" s="257"/>
      <c r="H294" s="257"/>
      <c r="I294" s="257"/>
      <c r="J294" s="257"/>
      <c r="K294" s="257"/>
      <c r="L294" s="257"/>
    </row>
    <row r="295" spans="2:12" ht="31.2">
      <c r="B295" s="269"/>
      <c r="C295" s="291" t="s">
        <v>2057</v>
      </c>
      <c r="D295" s="291" t="s">
        <v>2058</v>
      </c>
      <c r="E295" s="720"/>
      <c r="F295" s="316"/>
      <c r="G295" s="257"/>
      <c r="H295" s="257"/>
      <c r="I295" s="257"/>
      <c r="J295" s="257"/>
      <c r="K295" s="257"/>
      <c r="L295" s="257"/>
    </row>
    <row r="296" spans="2:12">
      <c r="B296" s="269"/>
      <c r="C296" s="292"/>
      <c r="D296" s="292"/>
      <c r="E296" s="720"/>
      <c r="F296" s="316"/>
      <c r="G296" s="257"/>
      <c r="H296" s="257"/>
      <c r="I296" s="257"/>
      <c r="J296" s="257"/>
      <c r="K296" s="257"/>
      <c r="L296" s="257"/>
    </row>
    <row r="297" spans="2:12">
      <c r="B297" s="269"/>
      <c r="C297" s="292"/>
      <c r="D297" s="292"/>
      <c r="E297" s="720"/>
      <c r="F297" s="316"/>
      <c r="G297" s="257"/>
      <c r="H297" s="257"/>
      <c r="I297" s="257"/>
      <c r="J297" s="257"/>
      <c r="K297" s="257"/>
      <c r="L297" s="257"/>
    </row>
    <row r="298" spans="2:12">
      <c r="B298" s="269"/>
      <c r="C298" s="292"/>
      <c r="D298" s="292"/>
      <c r="E298" s="720"/>
      <c r="F298" s="316"/>
      <c r="G298" s="257"/>
      <c r="H298" s="257"/>
      <c r="I298" s="257"/>
      <c r="J298" s="257"/>
      <c r="K298" s="257"/>
      <c r="L298" s="257"/>
    </row>
    <row r="299" spans="2:12">
      <c r="B299" s="269"/>
      <c r="C299" s="292"/>
      <c r="D299" s="292"/>
      <c r="E299" s="720"/>
      <c r="F299" s="316"/>
      <c r="G299" s="257"/>
      <c r="H299" s="257"/>
      <c r="I299" s="257"/>
      <c r="J299" s="257"/>
      <c r="K299" s="257"/>
      <c r="L299" s="257"/>
    </row>
    <row r="300" spans="2:12">
      <c r="B300" s="269"/>
      <c r="C300" s="292"/>
      <c r="D300" s="292"/>
      <c r="E300" s="720"/>
      <c r="F300" s="316"/>
      <c r="G300" s="257"/>
      <c r="H300" s="257"/>
      <c r="I300" s="257"/>
      <c r="J300" s="257"/>
      <c r="K300" s="257"/>
      <c r="L300" s="257"/>
    </row>
    <row r="301" spans="2:12">
      <c r="B301" s="269"/>
      <c r="C301" s="292"/>
      <c r="D301" s="292"/>
      <c r="E301" s="720"/>
      <c r="F301" s="316"/>
      <c r="G301" s="257"/>
      <c r="H301" s="257"/>
      <c r="I301" s="257"/>
      <c r="J301" s="257"/>
      <c r="K301" s="257"/>
      <c r="L301" s="257"/>
    </row>
    <row r="302" spans="2:12">
      <c r="B302" s="269"/>
      <c r="C302" s="292"/>
      <c r="D302" s="292"/>
      <c r="E302" s="720"/>
      <c r="F302" s="316"/>
      <c r="G302" s="257"/>
      <c r="H302" s="257"/>
      <c r="I302" s="257"/>
      <c r="J302" s="257"/>
      <c r="K302" s="257"/>
      <c r="L302" s="257"/>
    </row>
    <row r="303" spans="2:12">
      <c r="B303" s="269"/>
      <c r="C303" s="292"/>
      <c r="D303" s="292"/>
      <c r="E303" s="720"/>
      <c r="F303" s="316"/>
      <c r="G303" s="257"/>
      <c r="H303" s="257"/>
      <c r="I303" s="257"/>
      <c r="J303" s="257"/>
      <c r="K303" s="257"/>
      <c r="L303" s="257"/>
    </row>
    <row r="304" spans="2:12">
      <c r="B304" s="269"/>
      <c r="C304" s="292"/>
      <c r="D304" s="292"/>
      <c r="E304" s="720"/>
      <c r="F304" s="316"/>
      <c r="G304" s="257"/>
      <c r="H304" s="257"/>
      <c r="I304" s="257"/>
      <c r="J304" s="257"/>
      <c r="K304" s="257"/>
      <c r="L304" s="257"/>
    </row>
    <row r="305" spans="2:12">
      <c r="B305" s="269"/>
      <c r="C305" s="292"/>
      <c r="D305" s="292"/>
      <c r="E305" s="720"/>
      <c r="F305" s="316"/>
      <c r="G305" s="257"/>
      <c r="H305" s="257"/>
      <c r="I305" s="257"/>
      <c r="J305" s="257"/>
      <c r="K305" s="257"/>
      <c r="L305" s="257"/>
    </row>
    <row r="306" spans="2:12">
      <c r="B306" s="269"/>
      <c r="C306" s="292"/>
      <c r="D306" s="292"/>
      <c r="E306" s="720"/>
      <c r="F306" s="316"/>
      <c r="G306" s="257"/>
      <c r="H306" s="257"/>
      <c r="I306" s="257"/>
      <c r="J306" s="257"/>
      <c r="K306" s="257"/>
      <c r="L306" s="257"/>
    </row>
    <row r="307" spans="2:12">
      <c r="B307" s="269"/>
      <c r="C307" s="292"/>
      <c r="D307" s="292"/>
      <c r="E307" s="720"/>
      <c r="F307" s="316"/>
      <c r="G307" s="257"/>
      <c r="H307" s="257"/>
      <c r="I307" s="257"/>
      <c r="J307" s="257"/>
      <c r="K307" s="257"/>
      <c r="L307" s="257"/>
    </row>
    <row r="308" spans="2:12">
      <c r="B308" s="266" t="s">
        <v>2059</v>
      </c>
      <c r="C308" s="292"/>
      <c r="D308" s="292"/>
      <c r="E308" s="720"/>
      <c r="F308" s="316"/>
      <c r="G308" s="257"/>
      <c r="H308" s="257"/>
      <c r="I308" s="257"/>
      <c r="J308" s="257"/>
      <c r="K308" s="257"/>
      <c r="L308" s="257"/>
    </row>
    <row r="309" spans="2:12">
      <c r="B309" s="269" t="s">
        <v>1633</v>
      </c>
      <c r="C309" s="292"/>
      <c r="D309" s="292"/>
      <c r="E309" s="720"/>
      <c r="F309" s="316"/>
      <c r="G309" s="257"/>
      <c r="H309" s="257"/>
      <c r="I309" s="257"/>
      <c r="J309" s="257"/>
      <c r="K309" s="257"/>
      <c r="L309" s="257"/>
    </row>
    <row r="310" spans="2:12">
      <c r="B310" s="269"/>
      <c r="C310" s="292"/>
      <c r="D310" s="292"/>
      <c r="E310" s="720"/>
      <c r="F310" s="316"/>
      <c r="G310" s="257"/>
      <c r="H310" s="257"/>
      <c r="I310" s="257"/>
      <c r="J310" s="257"/>
      <c r="K310" s="257"/>
      <c r="L310" s="257"/>
    </row>
    <row r="311" spans="2:12">
      <c r="B311" s="269"/>
      <c r="C311" s="292"/>
      <c r="D311" s="292"/>
      <c r="E311" s="720"/>
      <c r="F311" s="316"/>
      <c r="G311" s="257"/>
      <c r="H311" s="257"/>
      <c r="I311" s="257"/>
      <c r="J311" s="257"/>
      <c r="K311" s="257"/>
      <c r="L311" s="257"/>
    </row>
    <row r="312" spans="2:12">
      <c r="B312" s="269"/>
      <c r="C312" s="292"/>
      <c r="D312" s="292"/>
      <c r="E312" s="720"/>
      <c r="F312" s="316"/>
      <c r="G312" s="257"/>
      <c r="H312" s="257"/>
      <c r="I312" s="257"/>
      <c r="J312" s="257"/>
      <c r="K312" s="257"/>
      <c r="L312" s="257"/>
    </row>
    <row r="313" spans="2:12">
      <c r="B313" s="269"/>
      <c r="C313" s="292"/>
      <c r="D313" s="292"/>
      <c r="E313" s="720"/>
      <c r="F313" s="316"/>
      <c r="G313" s="257"/>
      <c r="H313" s="257"/>
      <c r="I313" s="257"/>
      <c r="J313" s="257"/>
      <c r="K313" s="257"/>
      <c r="L313" s="257"/>
    </row>
    <row r="314" spans="2:12" ht="15.6" thickBot="1">
      <c r="B314" s="269"/>
      <c r="C314" s="292"/>
      <c r="D314" s="293"/>
      <c r="E314" s="715"/>
      <c r="F314" s="316"/>
      <c r="G314" s="257"/>
      <c r="H314" s="257"/>
      <c r="I314" s="257"/>
      <c r="J314" s="257"/>
      <c r="K314" s="257"/>
      <c r="L314" s="257"/>
    </row>
    <row r="315" spans="2:12">
      <c r="B315" s="269"/>
      <c r="C315" s="292"/>
      <c r="D315" s="267" t="s">
        <v>2060</v>
      </c>
      <c r="E315" s="714" t="s">
        <v>2061</v>
      </c>
      <c r="F315" s="316"/>
      <c r="G315" s="257"/>
      <c r="H315" s="257"/>
      <c r="I315" s="257"/>
      <c r="J315" s="257"/>
      <c r="K315" s="257"/>
      <c r="L315" s="257"/>
    </row>
    <row r="316" spans="2:12" ht="15.6" thickBot="1">
      <c r="B316" s="269"/>
      <c r="C316" s="293"/>
      <c r="D316" s="270" t="s">
        <v>2062</v>
      </c>
      <c r="E316" s="715"/>
      <c r="F316" s="316"/>
      <c r="G316" s="257"/>
      <c r="H316" s="257"/>
      <c r="I316" s="257"/>
      <c r="J316" s="257"/>
      <c r="K316" s="257"/>
      <c r="L316" s="257"/>
    </row>
    <row r="317" spans="2:12">
      <c r="B317" s="269"/>
      <c r="C317" s="267" t="s">
        <v>2063</v>
      </c>
      <c r="D317" s="267" t="s">
        <v>2064</v>
      </c>
      <c r="E317" s="714"/>
      <c r="F317" s="316"/>
      <c r="G317" s="257"/>
      <c r="H317" s="257"/>
      <c r="I317" s="257"/>
      <c r="J317" s="257"/>
      <c r="K317" s="257"/>
      <c r="L317" s="257"/>
    </row>
    <row r="318" spans="2:12" ht="31.8" thickBot="1">
      <c r="B318" s="269"/>
      <c r="C318" s="291" t="s">
        <v>2065</v>
      </c>
      <c r="D318" s="270" t="s">
        <v>2058</v>
      </c>
      <c r="E318" s="715"/>
      <c r="F318" s="316"/>
      <c r="G318" s="257"/>
      <c r="H318" s="257"/>
      <c r="I318" s="257"/>
      <c r="J318" s="257"/>
      <c r="K318" s="257"/>
      <c r="L318" s="257"/>
    </row>
    <row r="319" spans="2:12">
      <c r="B319" s="269"/>
      <c r="C319" s="292"/>
      <c r="D319" s="267" t="s">
        <v>2066</v>
      </c>
      <c r="E319" s="714" t="s">
        <v>2061</v>
      </c>
      <c r="F319" s="316"/>
      <c r="G319" s="257"/>
      <c r="H319" s="257"/>
      <c r="I319" s="257"/>
      <c r="J319" s="257"/>
      <c r="K319" s="257"/>
      <c r="L319" s="257"/>
    </row>
    <row r="320" spans="2:12" ht="15.6" thickBot="1">
      <c r="B320" s="269"/>
      <c r="C320" s="293"/>
      <c r="D320" s="270" t="s">
        <v>2062</v>
      </c>
      <c r="E320" s="715"/>
      <c r="F320" s="316"/>
      <c r="G320" s="257"/>
      <c r="H320" s="257"/>
      <c r="I320" s="257"/>
      <c r="J320" s="257"/>
      <c r="K320" s="257"/>
      <c r="L320" s="257"/>
    </row>
    <row r="321" spans="2:12">
      <c r="B321" s="269"/>
      <c r="C321" s="267" t="s">
        <v>2067</v>
      </c>
      <c r="D321" s="712"/>
      <c r="E321" s="714"/>
      <c r="F321" s="316"/>
      <c r="G321" s="257"/>
      <c r="H321" s="257"/>
      <c r="I321" s="257"/>
      <c r="J321" s="257"/>
      <c r="K321" s="257"/>
      <c r="L321" s="257"/>
    </row>
    <row r="322" spans="2:12" ht="31.8" thickBot="1">
      <c r="B322" s="269"/>
      <c r="C322" s="270" t="s">
        <v>2068</v>
      </c>
      <c r="D322" s="713"/>
      <c r="E322" s="715"/>
      <c r="F322" s="316"/>
      <c r="G322" s="257"/>
      <c r="H322" s="257"/>
      <c r="I322" s="257"/>
      <c r="J322" s="257"/>
      <c r="K322" s="257"/>
      <c r="L322" s="257"/>
    </row>
    <row r="323" spans="2:12">
      <c r="B323" s="269"/>
      <c r="C323" s="267" t="s">
        <v>2069</v>
      </c>
      <c r="D323" s="712"/>
      <c r="E323" s="714"/>
      <c r="F323" s="316"/>
      <c r="G323" s="257"/>
      <c r="H323" s="257"/>
      <c r="I323" s="257"/>
      <c r="J323" s="257"/>
      <c r="K323" s="257"/>
      <c r="L323" s="257"/>
    </row>
    <row r="324" spans="2:12" ht="31.8" thickBot="1">
      <c r="B324" s="269"/>
      <c r="C324" s="270" t="s">
        <v>2070</v>
      </c>
      <c r="D324" s="713"/>
      <c r="E324" s="715"/>
      <c r="F324" s="316"/>
      <c r="G324" s="257"/>
      <c r="H324" s="257"/>
      <c r="I324" s="257"/>
      <c r="J324" s="257"/>
      <c r="K324" s="257"/>
      <c r="L324" s="257"/>
    </row>
    <row r="325" spans="2:12">
      <c r="B325" s="269"/>
      <c r="C325" s="267" t="s">
        <v>2071</v>
      </c>
      <c r="D325" s="712"/>
      <c r="E325" s="714"/>
      <c r="F325" s="316"/>
      <c r="G325" s="257"/>
      <c r="H325" s="257"/>
      <c r="I325" s="257"/>
      <c r="J325" s="257"/>
      <c r="K325" s="257"/>
      <c r="L325" s="257"/>
    </row>
    <row r="326" spans="2:12" ht="42" thickBot="1">
      <c r="B326" s="269"/>
      <c r="C326" s="270" t="s">
        <v>2072</v>
      </c>
      <c r="D326" s="713"/>
      <c r="E326" s="715"/>
      <c r="F326" s="316"/>
      <c r="G326" s="257"/>
      <c r="H326" s="257"/>
      <c r="I326" s="257"/>
      <c r="J326" s="257"/>
      <c r="K326" s="257"/>
      <c r="L326" s="257"/>
    </row>
    <row r="327" spans="2:12">
      <c r="B327" s="269"/>
      <c r="C327" s="267" t="s">
        <v>2073</v>
      </c>
      <c r="D327" s="712"/>
      <c r="E327" s="714"/>
      <c r="F327" s="316"/>
      <c r="G327" s="257"/>
      <c r="H327" s="257"/>
      <c r="I327" s="257"/>
      <c r="J327" s="257"/>
      <c r="K327" s="257"/>
      <c r="L327" s="257"/>
    </row>
    <row r="328" spans="2:12" ht="42" thickBot="1">
      <c r="B328" s="272"/>
      <c r="C328" s="270" t="s">
        <v>2074</v>
      </c>
      <c r="D328" s="713"/>
      <c r="E328" s="715"/>
      <c r="F328" s="316"/>
      <c r="G328" s="257"/>
      <c r="H328" s="257"/>
      <c r="I328" s="257"/>
      <c r="J328" s="257"/>
      <c r="K328" s="257"/>
      <c r="L328" s="257"/>
    </row>
    <row r="329" spans="2:12">
      <c r="B329" s="272"/>
      <c r="C329" s="267" t="s">
        <v>2075</v>
      </c>
      <c r="D329" s="267" t="s">
        <v>2076</v>
      </c>
      <c r="E329" s="714" t="s">
        <v>2077</v>
      </c>
      <c r="F329" s="316"/>
      <c r="G329" s="257"/>
      <c r="H329" s="257"/>
      <c r="I329" s="257"/>
      <c r="J329" s="257"/>
      <c r="K329" s="257"/>
      <c r="L329" s="257"/>
    </row>
    <row r="330" spans="2:12" ht="21">
      <c r="B330" s="272"/>
      <c r="C330" s="291" t="s">
        <v>2078</v>
      </c>
      <c r="D330" s="291" t="s">
        <v>2079</v>
      </c>
      <c r="E330" s="720"/>
      <c r="F330" s="316"/>
      <c r="G330" s="257"/>
      <c r="H330" s="257"/>
      <c r="I330" s="257"/>
      <c r="J330" s="257"/>
      <c r="K330" s="257"/>
      <c r="L330" s="257"/>
    </row>
    <row r="331" spans="2:12" ht="15.6" thickBot="1">
      <c r="B331" s="272"/>
      <c r="C331" s="292"/>
      <c r="D331" s="270"/>
      <c r="E331" s="715"/>
      <c r="F331" s="316"/>
      <c r="G331" s="257"/>
      <c r="H331" s="257"/>
      <c r="I331" s="257"/>
      <c r="J331" s="257"/>
      <c r="K331" s="257"/>
      <c r="L331" s="257"/>
    </row>
    <row r="332" spans="2:12">
      <c r="B332" s="272"/>
      <c r="C332" s="292"/>
      <c r="D332" s="267" t="s">
        <v>2080</v>
      </c>
      <c r="E332" s="714" t="s">
        <v>2081</v>
      </c>
      <c r="F332" s="316"/>
      <c r="G332" s="257"/>
      <c r="H332" s="257"/>
      <c r="I332" s="257"/>
      <c r="J332" s="257"/>
      <c r="K332" s="257"/>
      <c r="L332" s="257"/>
    </row>
    <row r="333" spans="2:12" ht="21.6" thickBot="1">
      <c r="B333" s="272"/>
      <c r="C333" s="292"/>
      <c r="D333" s="270" t="s">
        <v>2082</v>
      </c>
      <c r="E333" s="715"/>
      <c r="F333" s="316"/>
      <c r="G333" s="257"/>
      <c r="H333" s="257"/>
      <c r="I333" s="257"/>
      <c r="J333" s="257"/>
      <c r="K333" s="257"/>
      <c r="L333" s="257"/>
    </row>
    <row r="334" spans="2:12">
      <c r="B334" s="272"/>
      <c r="C334" s="292"/>
      <c r="D334" s="267" t="s">
        <v>2083</v>
      </c>
      <c r="E334" s="714"/>
      <c r="F334" s="316"/>
      <c r="G334" s="257"/>
      <c r="H334" s="257"/>
      <c r="I334" s="257"/>
      <c r="J334" s="257"/>
      <c r="K334" s="257"/>
      <c r="L334" s="257"/>
    </row>
    <row r="335" spans="2:12" ht="21.6" thickBot="1">
      <c r="B335" s="272"/>
      <c r="C335" s="292"/>
      <c r="D335" s="270" t="s">
        <v>2084</v>
      </c>
      <c r="E335" s="715"/>
      <c r="F335" s="316"/>
      <c r="G335" s="257"/>
      <c r="H335" s="257"/>
      <c r="I335" s="257"/>
      <c r="J335" s="257"/>
      <c r="K335" s="257"/>
      <c r="L335" s="257"/>
    </row>
    <row r="336" spans="2:12" ht="15" customHeight="1">
      <c r="B336" s="272"/>
      <c r="C336" s="292"/>
      <c r="D336" s="267" t="s">
        <v>2085</v>
      </c>
      <c r="E336" s="714" t="s">
        <v>2086</v>
      </c>
      <c r="F336" s="316"/>
      <c r="G336" s="257"/>
      <c r="H336" s="257"/>
      <c r="I336" s="257"/>
      <c r="J336" s="257"/>
      <c r="K336" s="257"/>
      <c r="L336" s="257"/>
    </row>
    <row r="337" spans="2:12" ht="42" thickBot="1">
      <c r="B337" s="272"/>
      <c r="C337" s="293"/>
      <c r="D337" s="270" t="s">
        <v>2087</v>
      </c>
      <c r="E337" s="715"/>
      <c r="F337" s="316"/>
      <c r="G337" s="257"/>
      <c r="H337" s="257"/>
      <c r="I337" s="257"/>
      <c r="J337" s="257"/>
      <c r="K337" s="257"/>
      <c r="L337" s="257"/>
    </row>
    <row r="338" spans="2:12">
      <c r="B338" s="272"/>
      <c r="C338" s="267" t="s">
        <v>2088</v>
      </c>
      <c r="D338" s="267" t="s">
        <v>2089</v>
      </c>
      <c r="E338" s="714"/>
      <c r="F338" s="316"/>
      <c r="G338" s="257"/>
      <c r="H338" s="257"/>
      <c r="I338" s="257"/>
      <c r="J338" s="257"/>
      <c r="K338" s="257"/>
      <c r="L338" s="257"/>
    </row>
    <row r="339" spans="2:12" ht="31.8" thickBot="1">
      <c r="B339" s="272"/>
      <c r="C339" s="291" t="s">
        <v>2090</v>
      </c>
      <c r="D339" s="270" t="s">
        <v>2091</v>
      </c>
      <c r="E339" s="715"/>
      <c r="F339" s="316"/>
      <c r="G339" s="257"/>
      <c r="H339" s="257"/>
      <c r="I339" s="257"/>
      <c r="J339" s="257"/>
      <c r="K339" s="257"/>
      <c r="L339" s="257"/>
    </row>
    <row r="340" spans="2:12" ht="15" customHeight="1">
      <c r="B340" s="272"/>
      <c r="C340" s="292"/>
      <c r="D340" s="267" t="s">
        <v>2092</v>
      </c>
      <c r="E340" s="714"/>
      <c r="F340" s="316"/>
      <c r="G340" s="257"/>
      <c r="H340" s="257"/>
      <c r="I340" s="257"/>
      <c r="J340" s="257"/>
      <c r="K340" s="257"/>
      <c r="L340" s="257"/>
    </row>
    <row r="341" spans="2:12" ht="31.8" thickBot="1">
      <c r="B341" s="278"/>
      <c r="C341" s="293"/>
      <c r="D341" s="270" t="s">
        <v>2093</v>
      </c>
      <c r="E341" s="715"/>
      <c r="F341" s="316"/>
      <c r="G341" s="257"/>
      <c r="H341" s="257"/>
      <c r="I341" s="257"/>
      <c r="J341" s="257"/>
      <c r="K341" s="257"/>
      <c r="L341" s="257"/>
    </row>
    <row r="342" spans="2:12">
      <c r="B342" s="266" t="s">
        <v>2094</v>
      </c>
      <c r="C342" s="267" t="s">
        <v>2095</v>
      </c>
      <c r="D342" s="267" t="s">
        <v>2096</v>
      </c>
      <c r="E342" s="714"/>
      <c r="F342" s="316"/>
      <c r="G342" s="257"/>
      <c r="H342" s="257"/>
      <c r="I342" s="257"/>
      <c r="J342" s="257"/>
      <c r="K342" s="257"/>
      <c r="L342" s="257"/>
    </row>
    <row r="343" spans="2:12" ht="42" thickBot="1">
      <c r="B343" s="269" t="s">
        <v>2097</v>
      </c>
      <c r="C343" s="291" t="s">
        <v>2098</v>
      </c>
      <c r="D343" s="270" t="s">
        <v>2099</v>
      </c>
      <c r="E343" s="715"/>
      <c r="F343" s="316"/>
      <c r="G343" s="257"/>
      <c r="H343" s="257"/>
      <c r="I343" s="257"/>
      <c r="J343" s="257"/>
      <c r="K343" s="257"/>
      <c r="L343" s="257"/>
    </row>
    <row r="344" spans="2:12">
      <c r="B344" s="272"/>
      <c r="C344" s="292"/>
      <c r="D344" s="267" t="s">
        <v>2100</v>
      </c>
      <c r="E344" s="714"/>
      <c r="F344" s="316"/>
      <c r="G344" s="257"/>
      <c r="H344" s="257"/>
      <c r="I344" s="257"/>
      <c r="J344" s="257"/>
      <c r="K344" s="257"/>
      <c r="L344" s="257"/>
    </row>
    <row r="345" spans="2:12" ht="21.6" thickBot="1">
      <c r="B345" s="272"/>
      <c r="C345" s="293"/>
      <c r="D345" s="270" t="s">
        <v>2101</v>
      </c>
      <c r="E345" s="715"/>
      <c r="F345" s="316"/>
      <c r="G345" s="257"/>
      <c r="H345" s="257"/>
      <c r="I345" s="257"/>
      <c r="J345" s="257"/>
      <c r="K345" s="257"/>
      <c r="L345" s="257"/>
    </row>
    <row r="346" spans="2:12">
      <c r="B346" s="272"/>
      <c r="C346" s="267" t="s">
        <v>2102</v>
      </c>
      <c r="D346" s="712"/>
      <c r="E346" s="714"/>
      <c r="F346" s="316"/>
      <c r="G346" s="257"/>
      <c r="H346" s="257"/>
      <c r="I346" s="257"/>
      <c r="J346" s="257"/>
      <c r="K346" s="257"/>
      <c r="L346" s="257"/>
    </row>
    <row r="347" spans="2:12" ht="15.6" thickBot="1">
      <c r="B347" s="272"/>
      <c r="C347" s="270" t="s">
        <v>2103</v>
      </c>
      <c r="D347" s="713"/>
      <c r="E347" s="715"/>
      <c r="F347" s="316"/>
      <c r="G347" s="257"/>
      <c r="H347" s="257"/>
      <c r="I347" s="257"/>
      <c r="J347" s="257"/>
      <c r="K347" s="257"/>
      <c r="L347" s="257"/>
    </row>
    <row r="348" spans="2:12">
      <c r="B348" s="272"/>
      <c r="C348" s="267" t="s">
        <v>2104</v>
      </c>
      <c r="D348" s="712"/>
      <c r="E348" s="714" t="s">
        <v>2105</v>
      </c>
      <c r="F348" s="316"/>
      <c r="G348" s="257"/>
      <c r="H348" s="257"/>
      <c r="I348" s="257"/>
      <c r="J348" s="257"/>
      <c r="K348" s="257"/>
      <c r="L348" s="257"/>
    </row>
    <row r="349" spans="2:12" ht="42" thickBot="1">
      <c r="B349" s="272"/>
      <c r="C349" s="270" t="s">
        <v>2106</v>
      </c>
      <c r="D349" s="713"/>
      <c r="E349" s="715"/>
      <c r="F349" s="316"/>
      <c r="G349" s="257"/>
      <c r="H349" s="257"/>
      <c r="I349" s="257"/>
      <c r="J349" s="257"/>
      <c r="K349" s="257"/>
      <c r="L349" s="257"/>
    </row>
    <row r="350" spans="2:12">
      <c r="B350" s="272"/>
      <c r="C350" s="267" t="s">
        <v>2107</v>
      </c>
      <c r="D350" s="267" t="s">
        <v>2108</v>
      </c>
      <c r="E350" s="714"/>
      <c r="F350" s="316"/>
      <c r="G350" s="257"/>
      <c r="H350" s="257"/>
      <c r="I350" s="257"/>
      <c r="J350" s="257"/>
      <c r="K350" s="257"/>
      <c r="L350" s="257"/>
    </row>
    <row r="351" spans="2:12" ht="21.6" thickBot="1">
      <c r="B351" s="272"/>
      <c r="C351" s="291" t="s">
        <v>2109</v>
      </c>
      <c r="D351" s="270" t="s">
        <v>2110</v>
      </c>
      <c r="E351" s="715"/>
      <c r="F351" s="316"/>
      <c r="G351" s="257"/>
      <c r="H351" s="257"/>
      <c r="I351" s="257"/>
      <c r="J351" s="257"/>
      <c r="K351" s="257"/>
      <c r="L351" s="257"/>
    </row>
    <row r="352" spans="2:12" ht="15" customHeight="1">
      <c r="B352" s="272"/>
      <c r="C352" s="292"/>
      <c r="D352" s="267" t="s">
        <v>2111</v>
      </c>
      <c r="E352" s="714"/>
      <c r="F352" s="316"/>
      <c r="G352" s="257"/>
      <c r="H352" s="257"/>
      <c r="I352" s="257"/>
      <c r="J352" s="257"/>
      <c r="K352" s="257"/>
      <c r="L352" s="257"/>
    </row>
    <row r="353" spans="2:12" ht="21.6" thickBot="1">
      <c r="B353" s="272"/>
      <c r="C353" s="292"/>
      <c r="D353" s="270" t="s">
        <v>2112</v>
      </c>
      <c r="E353" s="715"/>
      <c r="F353" s="316"/>
      <c r="G353" s="257"/>
      <c r="H353" s="257"/>
      <c r="I353" s="257"/>
      <c r="J353" s="257"/>
      <c r="K353" s="257"/>
      <c r="L353" s="257"/>
    </row>
    <row r="354" spans="2:12">
      <c r="B354" s="272"/>
      <c r="C354" s="292"/>
      <c r="D354" s="267" t="s">
        <v>2113</v>
      </c>
      <c r="E354" s="714" t="s">
        <v>2114</v>
      </c>
      <c r="F354" s="316"/>
      <c r="G354" s="257"/>
      <c r="H354" s="257"/>
      <c r="I354" s="257"/>
      <c r="J354" s="257"/>
      <c r="K354" s="257"/>
      <c r="L354" s="257"/>
    </row>
    <row r="355" spans="2:12" ht="21.6" thickBot="1">
      <c r="B355" s="272"/>
      <c r="C355" s="292"/>
      <c r="D355" s="270" t="s">
        <v>2115</v>
      </c>
      <c r="E355" s="715"/>
      <c r="F355" s="316"/>
      <c r="G355" s="257"/>
      <c r="H355" s="257"/>
      <c r="I355" s="257"/>
      <c r="J355" s="257"/>
      <c r="K355" s="257"/>
      <c r="L355" s="257"/>
    </row>
    <row r="356" spans="2:12">
      <c r="B356" s="272"/>
      <c r="C356" s="292"/>
      <c r="D356" s="267" t="s">
        <v>2116</v>
      </c>
      <c r="E356" s="714"/>
      <c r="F356" s="316"/>
      <c r="G356" s="257"/>
      <c r="H356" s="257"/>
      <c r="I356" s="257"/>
      <c r="J356" s="257"/>
      <c r="K356" s="257"/>
      <c r="L356" s="257"/>
    </row>
    <row r="357" spans="2:12" ht="21.6" thickBot="1">
      <c r="B357" s="272"/>
      <c r="C357" s="292"/>
      <c r="D357" s="270" t="s">
        <v>2117</v>
      </c>
      <c r="E357" s="715"/>
      <c r="F357" s="316"/>
      <c r="G357" s="257"/>
      <c r="H357" s="257"/>
      <c r="I357" s="257"/>
      <c r="J357" s="257"/>
      <c r="K357" s="257"/>
      <c r="L357" s="257"/>
    </row>
    <row r="358" spans="2:12">
      <c r="B358" s="272"/>
      <c r="C358" s="292"/>
      <c r="D358" s="267" t="s">
        <v>2118</v>
      </c>
      <c r="E358" s="714" t="s">
        <v>2119</v>
      </c>
      <c r="F358" s="316"/>
      <c r="G358" s="257"/>
      <c r="H358" s="257"/>
      <c r="I358" s="257"/>
      <c r="J358" s="257"/>
      <c r="K358" s="257"/>
      <c r="L358" s="257"/>
    </row>
    <row r="359" spans="2:12" ht="31.8" thickBot="1">
      <c r="B359" s="272"/>
      <c r="C359" s="292"/>
      <c r="D359" s="270" t="s">
        <v>2120</v>
      </c>
      <c r="E359" s="715"/>
      <c r="F359" s="316"/>
      <c r="G359" s="257"/>
      <c r="H359" s="257"/>
      <c r="I359" s="257"/>
      <c r="J359" s="257"/>
      <c r="K359" s="257"/>
      <c r="L359" s="257"/>
    </row>
    <row r="360" spans="2:12">
      <c r="B360" s="272"/>
      <c r="C360" s="292"/>
      <c r="D360" s="267" t="s">
        <v>2121</v>
      </c>
      <c r="E360" s="714"/>
      <c r="F360" s="316"/>
      <c r="G360" s="257"/>
      <c r="H360" s="257"/>
      <c r="I360" s="257"/>
      <c r="J360" s="257"/>
      <c r="K360" s="257"/>
      <c r="L360" s="257"/>
    </row>
    <row r="361" spans="2:12" ht="21.6" thickBot="1">
      <c r="B361" s="272"/>
      <c r="C361" s="292"/>
      <c r="D361" s="270" t="s">
        <v>2122</v>
      </c>
      <c r="E361" s="715"/>
      <c r="F361" s="316"/>
      <c r="G361" s="257"/>
      <c r="H361" s="257"/>
      <c r="I361" s="257"/>
      <c r="J361" s="257"/>
      <c r="K361" s="257"/>
      <c r="L361" s="257"/>
    </row>
    <row r="362" spans="2:12" ht="15" customHeight="1">
      <c r="B362" s="272"/>
      <c r="C362" s="292"/>
      <c r="D362" s="267" t="s">
        <v>2123</v>
      </c>
      <c r="E362" s="714" t="s">
        <v>2124</v>
      </c>
      <c r="F362" s="316"/>
      <c r="G362" s="257"/>
      <c r="H362" s="257"/>
      <c r="I362" s="257"/>
      <c r="J362" s="257"/>
      <c r="K362" s="257"/>
      <c r="L362" s="257"/>
    </row>
    <row r="363" spans="2:12" ht="15.6" thickBot="1">
      <c r="B363" s="272"/>
      <c r="C363" s="292"/>
      <c r="D363" s="270" t="s">
        <v>2125</v>
      </c>
      <c r="E363" s="715"/>
      <c r="F363" s="316"/>
      <c r="G363" s="257"/>
      <c r="H363" s="257"/>
      <c r="I363" s="257"/>
      <c r="J363" s="257"/>
      <c r="K363" s="257"/>
      <c r="L363" s="257"/>
    </row>
    <row r="364" spans="2:12">
      <c r="B364" s="272"/>
      <c r="C364" s="292"/>
      <c r="D364" s="267" t="s">
        <v>2126</v>
      </c>
      <c r="E364" s="714"/>
      <c r="F364" s="316"/>
      <c r="G364" s="257"/>
      <c r="H364" s="257"/>
      <c r="I364" s="257"/>
      <c r="J364" s="257"/>
      <c r="K364" s="257"/>
      <c r="L364" s="257"/>
    </row>
    <row r="365" spans="2:12" ht="15.6" thickBot="1">
      <c r="B365" s="272"/>
      <c r="C365" s="292"/>
      <c r="D365" s="270" t="s">
        <v>2127</v>
      </c>
      <c r="E365" s="715"/>
      <c r="F365" s="316"/>
      <c r="G365" s="257"/>
      <c r="H365" s="257"/>
      <c r="I365" s="257"/>
      <c r="J365" s="257"/>
      <c r="K365" s="257"/>
      <c r="L365" s="257"/>
    </row>
    <row r="366" spans="2:12">
      <c r="B366" s="272"/>
      <c r="C366" s="292"/>
      <c r="D366" s="267" t="s">
        <v>2128</v>
      </c>
      <c r="E366" s="714"/>
      <c r="F366" s="316"/>
      <c r="G366" s="257"/>
      <c r="H366" s="257"/>
      <c r="I366" s="257"/>
      <c r="J366" s="257"/>
      <c r="K366" s="257"/>
      <c r="L366" s="257"/>
    </row>
    <row r="367" spans="2:12" ht="42" thickBot="1">
      <c r="B367" s="272"/>
      <c r="C367" s="292"/>
      <c r="D367" s="270" t="s">
        <v>2129</v>
      </c>
      <c r="E367" s="715"/>
      <c r="F367" s="316"/>
      <c r="G367" s="257"/>
      <c r="H367" s="257"/>
      <c r="I367" s="257"/>
      <c r="J367" s="257"/>
      <c r="K367" s="257"/>
      <c r="L367" s="257"/>
    </row>
    <row r="368" spans="2:12">
      <c r="B368" s="272"/>
      <c r="C368" s="292"/>
      <c r="D368" s="267" t="s">
        <v>2130</v>
      </c>
      <c r="E368" s="714"/>
      <c r="F368" s="316"/>
      <c r="G368" s="257"/>
      <c r="H368" s="257"/>
      <c r="I368" s="257"/>
      <c r="J368" s="257"/>
      <c r="K368" s="257"/>
      <c r="L368" s="257"/>
    </row>
    <row r="369" spans="2:12" ht="21.6" thickBot="1">
      <c r="B369" s="272"/>
      <c r="C369" s="292"/>
      <c r="D369" s="270" t="s">
        <v>2131</v>
      </c>
      <c r="E369" s="715"/>
      <c r="F369" s="316"/>
      <c r="G369" s="257"/>
      <c r="H369" s="257"/>
      <c r="I369" s="257"/>
      <c r="J369" s="257"/>
      <c r="K369" s="257"/>
      <c r="L369" s="257"/>
    </row>
    <row r="370" spans="2:12">
      <c r="B370" s="272"/>
      <c r="C370" s="292"/>
      <c r="D370" s="267" t="s">
        <v>2132</v>
      </c>
      <c r="E370" s="714" t="s">
        <v>2133</v>
      </c>
      <c r="F370" s="316"/>
      <c r="G370" s="257"/>
      <c r="H370" s="257"/>
      <c r="I370" s="257"/>
      <c r="J370" s="257"/>
      <c r="K370" s="257"/>
      <c r="L370" s="257"/>
    </row>
    <row r="371" spans="2:12" ht="21.6" thickBot="1">
      <c r="B371" s="272"/>
      <c r="C371" s="292"/>
      <c r="D371" s="270" t="s">
        <v>2134</v>
      </c>
      <c r="E371" s="715"/>
      <c r="F371" s="316"/>
      <c r="G371" s="257"/>
      <c r="H371" s="257"/>
      <c r="I371" s="257"/>
      <c r="J371" s="257"/>
      <c r="K371" s="257"/>
      <c r="L371" s="257"/>
    </row>
    <row r="372" spans="2:12">
      <c r="B372" s="272"/>
      <c r="C372" s="292"/>
      <c r="D372" s="267" t="s">
        <v>2135</v>
      </c>
      <c r="E372" s="714" t="s">
        <v>2136</v>
      </c>
      <c r="F372" s="316"/>
      <c r="G372" s="257"/>
      <c r="H372" s="257"/>
      <c r="I372" s="257"/>
      <c r="J372" s="257"/>
      <c r="K372" s="257"/>
      <c r="L372" s="257"/>
    </row>
    <row r="373" spans="2:12" ht="21.6" thickBot="1">
      <c r="B373" s="272"/>
      <c r="C373" s="293"/>
      <c r="D373" s="270" t="s">
        <v>2137</v>
      </c>
      <c r="E373" s="715"/>
      <c r="F373" s="316"/>
      <c r="G373" s="257"/>
      <c r="H373" s="257"/>
      <c r="I373" s="257"/>
      <c r="J373" s="257"/>
      <c r="K373" s="257"/>
      <c r="L373" s="257"/>
    </row>
    <row r="374" spans="2:12">
      <c r="B374" s="272"/>
      <c r="C374" s="267" t="s">
        <v>2138</v>
      </c>
      <c r="D374" s="721"/>
      <c r="E374" s="714" t="s">
        <v>2139</v>
      </c>
      <c r="F374" s="316"/>
      <c r="G374" s="257"/>
      <c r="H374" s="257"/>
      <c r="I374" s="257"/>
      <c r="J374" s="257"/>
      <c r="K374" s="257"/>
      <c r="L374" s="257"/>
    </row>
    <row r="375" spans="2:12" ht="21.6" thickBot="1">
      <c r="B375" s="272"/>
      <c r="C375" s="270" t="s">
        <v>2140</v>
      </c>
      <c r="D375" s="722"/>
      <c r="E375" s="715"/>
      <c r="F375" s="316"/>
      <c r="G375" s="257"/>
      <c r="H375" s="257"/>
      <c r="I375" s="257"/>
      <c r="J375" s="257"/>
      <c r="K375" s="257"/>
      <c r="L375" s="257"/>
    </row>
    <row r="376" spans="2:12">
      <c r="B376" s="272"/>
      <c r="C376" s="267" t="s">
        <v>2141</v>
      </c>
      <c r="D376" s="721"/>
      <c r="E376" s="714"/>
      <c r="F376" s="316"/>
      <c r="G376" s="257"/>
      <c r="H376" s="257"/>
      <c r="I376" s="257"/>
      <c r="J376" s="257"/>
      <c r="K376" s="257"/>
      <c r="L376" s="257"/>
    </row>
    <row r="377" spans="2:12" ht="15.6" thickBot="1">
      <c r="B377" s="278"/>
      <c r="C377" s="270" t="s">
        <v>2142</v>
      </c>
      <c r="D377" s="722"/>
      <c r="E377" s="715"/>
      <c r="F377" s="316"/>
      <c r="G377" s="257"/>
      <c r="H377" s="257"/>
      <c r="I377" s="257"/>
      <c r="J377" s="257"/>
      <c r="K377" s="257"/>
      <c r="L377" s="257"/>
    </row>
    <row r="378" spans="2:12">
      <c r="B378" s="266" t="s">
        <v>2143</v>
      </c>
      <c r="C378" s="267" t="s">
        <v>2144</v>
      </c>
      <c r="D378" s="712"/>
      <c r="E378" s="714"/>
      <c r="F378" s="316"/>
      <c r="G378" s="257"/>
      <c r="H378" s="257"/>
      <c r="I378" s="257"/>
      <c r="J378" s="257"/>
      <c r="K378" s="257"/>
      <c r="L378" s="257"/>
    </row>
    <row r="379" spans="2:12" ht="21.6" thickBot="1">
      <c r="B379" s="269" t="s">
        <v>2145</v>
      </c>
      <c r="C379" s="270" t="s">
        <v>2146</v>
      </c>
      <c r="D379" s="713"/>
      <c r="E379" s="715"/>
      <c r="F379" s="316"/>
      <c r="G379" s="257"/>
      <c r="H379" s="257"/>
      <c r="I379" s="257"/>
      <c r="J379" s="257"/>
      <c r="K379" s="257"/>
      <c r="L379" s="257"/>
    </row>
    <row r="380" spans="2:12">
      <c r="B380" s="272"/>
      <c r="C380" s="267" t="s">
        <v>2147</v>
      </c>
      <c r="D380" s="712"/>
      <c r="E380" s="714" t="s">
        <v>2148</v>
      </c>
      <c r="F380" s="316"/>
      <c r="G380" s="257"/>
      <c r="H380" s="257"/>
      <c r="I380" s="257"/>
      <c r="J380" s="257"/>
      <c r="K380" s="257"/>
      <c r="L380" s="257"/>
    </row>
    <row r="381" spans="2:12" ht="21.6" thickBot="1">
      <c r="B381" s="272"/>
      <c r="C381" s="270" t="s">
        <v>2149</v>
      </c>
      <c r="D381" s="713"/>
      <c r="E381" s="715"/>
      <c r="F381" s="316"/>
      <c r="G381" s="257"/>
      <c r="H381" s="257"/>
      <c r="I381" s="257"/>
      <c r="J381" s="257"/>
      <c r="K381" s="257"/>
      <c r="L381" s="257"/>
    </row>
    <row r="382" spans="2:12">
      <c r="B382" s="272"/>
      <c r="C382" s="267" t="s">
        <v>2150</v>
      </c>
      <c r="D382" s="712"/>
      <c r="E382" s="714"/>
      <c r="F382" s="316"/>
      <c r="G382" s="257"/>
      <c r="H382" s="257"/>
      <c r="I382" s="257"/>
      <c r="J382" s="257"/>
      <c r="K382" s="257"/>
      <c r="L382" s="257"/>
    </row>
    <row r="383" spans="2:12" ht="15.6" thickBot="1">
      <c r="B383" s="272"/>
      <c r="C383" s="270" t="s">
        <v>2151</v>
      </c>
      <c r="D383" s="713"/>
      <c r="E383" s="715"/>
      <c r="F383" s="316"/>
      <c r="G383" s="257"/>
      <c r="H383" s="257"/>
      <c r="I383" s="257"/>
      <c r="J383" s="257"/>
      <c r="K383" s="257"/>
      <c r="L383" s="257"/>
    </row>
    <row r="384" spans="2:12" ht="15" customHeight="1">
      <c r="B384" s="272"/>
      <c r="C384" s="267" t="s">
        <v>2152</v>
      </c>
      <c r="D384" s="267" t="s">
        <v>2153</v>
      </c>
      <c r="E384" s="714"/>
      <c r="F384" s="316"/>
      <c r="G384" s="257"/>
      <c r="H384" s="257"/>
      <c r="I384" s="257"/>
      <c r="J384" s="257"/>
      <c r="K384" s="257"/>
      <c r="L384" s="257"/>
    </row>
    <row r="385" spans="2:12" ht="42" thickBot="1">
      <c r="B385" s="272"/>
      <c r="C385" s="291" t="s">
        <v>2154</v>
      </c>
      <c r="D385" s="270" t="s">
        <v>2155</v>
      </c>
      <c r="E385" s="715"/>
      <c r="F385" s="316"/>
      <c r="G385" s="257"/>
      <c r="H385" s="257"/>
      <c r="I385" s="257"/>
      <c r="J385" s="257"/>
      <c r="K385" s="257"/>
      <c r="L385" s="257"/>
    </row>
    <row r="386" spans="2:12">
      <c r="B386" s="272"/>
      <c r="C386" s="292"/>
      <c r="D386" s="267" t="s">
        <v>2156</v>
      </c>
      <c r="E386" s="714"/>
      <c r="F386" s="316"/>
      <c r="G386" s="257"/>
      <c r="H386" s="257"/>
      <c r="I386" s="257"/>
      <c r="J386" s="257"/>
      <c r="K386" s="257"/>
      <c r="L386" s="257"/>
    </row>
    <row r="387" spans="2:12" ht="31.8" thickBot="1">
      <c r="B387" s="272"/>
      <c r="C387" s="292"/>
      <c r="D387" s="270" t="s">
        <v>2157</v>
      </c>
      <c r="E387" s="715"/>
      <c r="F387" s="316"/>
      <c r="G387" s="257"/>
      <c r="H387" s="257"/>
      <c r="I387" s="257"/>
      <c r="J387" s="257"/>
      <c r="K387" s="257"/>
      <c r="L387" s="257"/>
    </row>
    <row r="388" spans="2:12">
      <c r="B388" s="272"/>
      <c r="C388" s="292"/>
      <c r="D388" s="267" t="s">
        <v>2158</v>
      </c>
      <c r="E388" s="714"/>
      <c r="F388" s="316"/>
      <c r="G388" s="257"/>
      <c r="H388" s="257"/>
      <c r="I388" s="257"/>
      <c r="J388" s="257"/>
      <c r="K388" s="257"/>
      <c r="L388" s="257"/>
    </row>
    <row r="389" spans="2:12" ht="42" thickBot="1">
      <c r="B389" s="272"/>
      <c r="C389" s="293"/>
      <c r="D389" s="270" t="s">
        <v>2159</v>
      </c>
      <c r="E389" s="715"/>
      <c r="F389" s="316"/>
      <c r="G389" s="257"/>
      <c r="H389" s="257"/>
      <c r="I389" s="257"/>
      <c r="J389" s="257"/>
      <c r="K389" s="257"/>
      <c r="L389" s="257"/>
    </row>
    <row r="390" spans="2:12">
      <c r="B390" s="272"/>
      <c r="C390" s="267" t="s">
        <v>2160</v>
      </c>
      <c r="D390" s="712"/>
      <c r="E390" s="714" t="s">
        <v>2161</v>
      </c>
      <c r="F390" s="316"/>
      <c r="G390" s="257"/>
      <c r="H390" s="257"/>
      <c r="I390" s="257"/>
      <c r="J390" s="257"/>
      <c r="K390" s="257"/>
      <c r="L390" s="257"/>
    </row>
    <row r="391" spans="2:12" ht="21">
      <c r="B391" s="272"/>
      <c r="C391" s="291" t="s">
        <v>2162</v>
      </c>
      <c r="D391" s="719"/>
      <c r="E391" s="720"/>
      <c r="F391" s="316"/>
      <c r="G391" s="257"/>
      <c r="H391" s="257"/>
      <c r="I391" s="257"/>
      <c r="J391" s="257"/>
      <c r="K391" s="257"/>
      <c r="L391" s="257"/>
    </row>
    <row r="392" spans="2:12" ht="15.6" thickBot="1">
      <c r="B392" s="272"/>
      <c r="C392" s="270"/>
      <c r="D392" s="713"/>
      <c r="E392" s="715"/>
      <c r="F392" s="316"/>
      <c r="G392" s="257"/>
      <c r="H392" s="257"/>
      <c r="I392" s="257"/>
      <c r="J392" s="257"/>
      <c r="K392" s="257"/>
      <c r="L392" s="257"/>
    </row>
    <row r="393" spans="2:12">
      <c r="B393" s="272"/>
      <c r="C393" s="267" t="s">
        <v>2163</v>
      </c>
      <c r="D393" s="712"/>
      <c r="E393" s="714"/>
      <c r="F393" s="316"/>
      <c r="G393" s="257"/>
      <c r="H393" s="257"/>
      <c r="I393" s="257"/>
      <c r="J393" s="257"/>
      <c r="K393" s="257"/>
      <c r="L393" s="257"/>
    </row>
    <row r="394" spans="2:12" ht="15" customHeight="1">
      <c r="B394" s="272"/>
      <c r="C394" s="291" t="s">
        <v>2164</v>
      </c>
      <c r="D394" s="719"/>
      <c r="E394" s="720"/>
      <c r="F394" s="316"/>
      <c r="G394" s="257"/>
      <c r="H394" s="257"/>
      <c r="I394" s="257"/>
      <c r="J394" s="257"/>
      <c r="K394" s="257"/>
      <c r="L394" s="257"/>
    </row>
    <row r="395" spans="2:12" ht="15.6" thickBot="1">
      <c r="B395" s="278"/>
      <c r="C395" s="270"/>
      <c r="D395" s="713"/>
      <c r="E395" s="715"/>
      <c r="F395" s="316"/>
      <c r="G395" s="257"/>
      <c r="H395" s="257"/>
      <c r="I395" s="257"/>
      <c r="J395" s="257"/>
      <c r="K395" s="257"/>
      <c r="L395" s="257"/>
    </row>
    <row r="396" spans="2:12">
      <c r="B396" s="266" t="s">
        <v>2165</v>
      </c>
      <c r="C396" s="267" t="s">
        <v>2166</v>
      </c>
      <c r="D396" s="712"/>
      <c r="E396" s="714"/>
      <c r="F396" s="316"/>
      <c r="G396" s="257"/>
      <c r="H396" s="257"/>
      <c r="I396" s="257"/>
      <c r="J396" s="257"/>
      <c r="K396" s="257"/>
      <c r="L396" s="257"/>
    </row>
    <row r="397" spans="2:12" ht="31.8" thickBot="1">
      <c r="B397" s="269" t="s">
        <v>2167</v>
      </c>
      <c r="C397" s="270" t="s">
        <v>2168</v>
      </c>
      <c r="D397" s="713"/>
      <c r="E397" s="715"/>
      <c r="F397" s="316"/>
      <c r="G397" s="257"/>
      <c r="H397" s="257"/>
      <c r="I397" s="257"/>
      <c r="J397" s="257"/>
      <c r="K397" s="257"/>
      <c r="L397" s="257"/>
    </row>
    <row r="398" spans="2:12">
      <c r="B398" s="272"/>
      <c r="C398" s="267" t="s">
        <v>2169</v>
      </c>
      <c r="D398" s="712"/>
      <c r="E398" s="714"/>
      <c r="F398" s="316"/>
      <c r="G398" s="257"/>
      <c r="H398" s="257"/>
      <c r="I398" s="257"/>
      <c r="J398" s="257"/>
      <c r="K398" s="257"/>
      <c r="L398" s="257"/>
    </row>
    <row r="399" spans="2:12" ht="15.6" thickBot="1">
      <c r="B399" s="272"/>
      <c r="C399" s="270" t="s">
        <v>2170</v>
      </c>
      <c r="D399" s="713"/>
      <c r="E399" s="715"/>
      <c r="F399" s="316"/>
      <c r="G399" s="257"/>
      <c r="H399" s="257"/>
      <c r="I399" s="257"/>
      <c r="J399" s="257"/>
      <c r="K399" s="257"/>
      <c r="L399" s="257"/>
    </row>
    <row r="400" spans="2:12">
      <c r="B400" s="272"/>
      <c r="C400" s="267" t="s">
        <v>2171</v>
      </c>
      <c r="D400" s="712"/>
      <c r="E400" s="714"/>
      <c r="F400" s="316"/>
      <c r="G400" s="257"/>
      <c r="H400" s="257"/>
      <c r="I400" s="257"/>
      <c r="J400" s="257"/>
      <c r="K400" s="257"/>
      <c r="L400" s="257"/>
    </row>
    <row r="401" spans="2:12" ht="21.6" thickBot="1">
      <c r="B401" s="278"/>
      <c r="C401" s="270" t="s">
        <v>2172</v>
      </c>
      <c r="D401" s="713"/>
      <c r="E401" s="715"/>
      <c r="F401" s="316"/>
      <c r="G401" s="257"/>
      <c r="H401" s="257"/>
      <c r="I401" s="257"/>
      <c r="J401" s="257"/>
      <c r="K401" s="257"/>
      <c r="L401" s="257"/>
    </row>
    <row r="402" spans="2:12">
      <c r="B402" s="266" t="s">
        <v>2173</v>
      </c>
      <c r="C402" s="267" t="s">
        <v>2174</v>
      </c>
      <c r="D402" s="712"/>
      <c r="E402" s="714" t="s">
        <v>2175</v>
      </c>
      <c r="F402" s="316"/>
      <c r="G402" s="257"/>
      <c r="H402" s="257"/>
      <c r="I402" s="257"/>
      <c r="J402" s="257"/>
      <c r="K402" s="257"/>
      <c r="L402" s="257"/>
    </row>
    <row r="403" spans="2:12" ht="42" thickBot="1">
      <c r="B403" s="269" t="s">
        <v>2176</v>
      </c>
      <c r="C403" s="270" t="s">
        <v>2177</v>
      </c>
      <c r="D403" s="713"/>
      <c r="E403" s="715"/>
      <c r="F403" s="316"/>
      <c r="G403" s="257"/>
      <c r="H403" s="257"/>
      <c r="I403" s="257"/>
      <c r="J403" s="257"/>
      <c r="K403" s="257"/>
      <c r="L403" s="257"/>
    </row>
    <row r="404" spans="2:12">
      <c r="B404" s="272"/>
      <c r="C404" s="267" t="s">
        <v>2178</v>
      </c>
      <c r="D404" s="712"/>
      <c r="E404" s="714" t="s">
        <v>2179</v>
      </c>
      <c r="F404" s="316"/>
      <c r="G404" s="257"/>
      <c r="H404" s="257"/>
      <c r="I404" s="257"/>
      <c r="J404" s="257"/>
      <c r="K404" s="257"/>
      <c r="L404" s="257"/>
    </row>
    <row r="405" spans="2:12" ht="31.8" thickBot="1">
      <c r="B405" s="272"/>
      <c r="C405" s="270" t="s">
        <v>2180</v>
      </c>
      <c r="D405" s="713"/>
      <c r="E405" s="715"/>
      <c r="F405" s="316"/>
      <c r="G405" s="257"/>
      <c r="H405" s="257"/>
      <c r="I405" s="257"/>
      <c r="J405" s="257"/>
      <c r="K405" s="257"/>
      <c r="L405" s="257"/>
    </row>
    <row r="406" spans="2:12">
      <c r="B406" s="272"/>
      <c r="C406" s="267" t="s">
        <v>2181</v>
      </c>
      <c r="D406" s="712"/>
      <c r="E406" s="714" t="s">
        <v>2182</v>
      </c>
      <c r="F406" s="316"/>
      <c r="G406" s="257"/>
      <c r="H406" s="257"/>
      <c r="I406" s="257"/>
      <c r="J406" s="257"/>
      <c r="K406" s="257"/>
      <c r="L406" s="257"/>
    </row>
    <row r="407" spans="2:12" ht="21.6" thickBot="1">
      <c r="B407" s="272"/>
      <c r="C407" s="270" t="s">
        <v>2183</v>
      </c>
      <c r="D407" s="713"/>
      <c r="E407" s="715"/>
      <c r="F407" s="316"/>
      <c r="G407" s="257"/>
      <c r="H407" s="257"/>
      <c r="I407" s="257"/>
      <c r="J407" s="257"/>
      <c r="K407" s="257"/>
      <c r="L407" s="257"/>
    </row>
    <row r="408" spans="2:12">
      <c r="B408" s="272"/>
      <c r="C408" s="267" t="s">
        <v>2184</v>
      </c>
      <c r="D408" s="712"/>
      <c r="E408" s="714"/>
      <c r="F408" s="316"/>
      <c r="G408" s="257"/>
      <c r="H408" s="257"/>
      <c r="I408" s="257"/>
      <c r="J408" s="257"/>
      <c r="K408" s="257"/>
      <c r="L408" s="257"/>
    </row>
    <row r="409" spans="2:12" ht="31.8" thickBot="1">
      <c r="B409" s="272"/>
      <c r="C409" s="270" t="s">
        <v>2185</v>
      </c>
      <c r="D409" s="713"/>
      <c r="E409" s="715"/>
      <c r="F409" s="316"/>
      <c r="G409" s="257"/>
      <c r="H409" s="257"/>
      <c r="I409" s="257"/>
      <c r="J409" s="257"/>
      <c r="K409" s="257"/>
      <c r="L409" s="257"/>
    </row>
    <row r="410" spans="2:12">
      <c r="B410" s="272"/>
      <c r="C410" s="267" t="s">
        <v>2186</v>
      </c>
      <c r="D410" s="712"/>
      <c r="E410" s="714"/>
      <c r="F410" s="316"/>
      <c r="G410" s="257"/>
      <c r="H410" s="257"/>
      <c r="I410" s="257"/>
      <c r="J410" s="257"/>
      <c r="K410" s="257"/>
      <c r="L410" s="257"/>
    </row>
    <row r="411" spans="2:12" ht="31.8" thickBot="1">
      <c r="B411" s="272"/>
      <c r="C411" s="270" t="s">
        <v>2187</v>
      </c>
      <c r="D411" s="713"/>
      <c r="E411" s="715"/>
      <c r="F411" s="316"/>
      <c r="G411" s="257"/>
      <c r="H411" s="257"/>
      <c r="I411" s="257"/>
      <c r="J411" s="257"/>
      <c r="K411" s="257"/>
      <c r="L411" s="257"/>
    </row>
    <row r="412" spans="2:12">
      <c r="B412" s="272"/>
      <c r="C412" s="267" t="s">
        <v>2188</v>
      </c>
      <c r="D412" s="712"/>
      <c r="E412" s="714"/>
      <c r="F412" s="316"/>
      <c r="G412" s="257"/>
      <c r="H412" s="257"/>
      <c r="I412" s="257"/>
      <c r="J412" s="257"/>
      <c r="K412" s="257"/>
      <c r="L412" s="257"/>
    </row>
    <row r="413" spans="2:12" ht="21.6" thickBot="1">
      <c r="B413" s="272"/>
      <c r="C413" s="270" t="s">
        <v>2189</v>
      </c>
      <c r="D413" s="713"/>
      <c r="E413" s="715"/>
      <c r="F413" s="316"/>
      <c r="G413" s="257"/>
      <c r="H413" s="257"/>
      <c r="I413" s="257"/>
      <c r="J413" s="257"/>
      <c r="K413" s="257"/>
      <c r="L413" s="257"/>
    </row>
    <row r="414" spans="2:12">
      <c r="B414" s="272"/>
      <c r="C414" s="267" t="s">
        <v>2190</v>
      </c>
      <c r="D414" s="712"/>
      <c r="E414" s="714" t="s">
        <v>2191</v>
      </c>
      <c r="F414" s="316"/>
      <c r="G414" s="257"/>
      <c r="H414" s="257"/>
      <c r="I414" s="257"/>
      <c r="J414" s="257"/>
      <c r="K414" s="257"/>
      <c r="L414" s="257"/>
    </row>
    <row r="415" spans="2:12" ht="31.8" thickBot="1">
      <c r="B415" s="278"/>
      <c r="C415" s="270" t="s">
        <v>2192</v>
      </c>
      <c r="D415" s="713"/>
      <c r="E415" s="715"/>
      <c r="F415" s="316"/>
      <c r="G415" s="257"/>
      <c r="H415" s="257"/>
      <c r="I415" s="257"/>
      <c r="J415" s="257"/>
      <c r="K415" s="257"/>
      <c r="L415" s="257"/>
    </row>
    <row r="416" spans="2:12">
      <c r="B416" s="266" t="s">
        <v>2193</v>
      </c>
      <c r="C416" s="267" t="s">
        <v>2194</v>
      </c>
      <c r="D416" s="712"/>
      <c r="E416" s="714" t="s">
        <v>2195</v>
      </c>
      <c r="F416" s="316"/>
      <c r="G416" s="257"/>
      <c r="H416" s="257"/>
      <c r="I416" s="257"/>
      <c r="J416" s="257"/>
      <c r="K416" s="257"/>
      <c r="L416" s="257"/>
    </row>
    <row r="417" spans="2:12" ht="52.2" thickBot="1">
      <c r="B417" s="269" t="s">
        <v>2196</v>
      </c>
      <c r="C417" s="270" t="s">
        <v>2197</v>
      </c>
      <c r="D417" s="713"/>
      <c r="E417" s="715"/>
      <c r="F417" s="316"/>
      <c r="G417" s="257"/>
      <c r="H417" s="257"/>
      <c r="I417" s="257"/>
      <c r="J417" s="257"/>
      <c r="K417" s="257"/>
      <c r="L417" s="257"/>
    </row>
    <row r="418" spans="2:12">
      <c r="B418" s="272"/>
      <c r="C418" s="267" t="s">
        <v>2198</v>
      </c>
      <c r="D418" s="712"/>
      <c r="E418" s="714"/>
      <c r="F418" s="316"/>
      <c r="G418" s="257"/>
      <c r="H418" s="257"/>
      <c r="I418" s="257"/>
      <c r="J418" s="257"/>
      <c r="K418" s="257"/>
      <c r="L418" s="257"/>
    </row>
    <row r="419" spans="2:12" ht="42" thickBot="1">
      <c r="B419" s="272"/>
      <c r="C419" s="270" t="s">
        <v>2199</v>
      </c>
      <c r="D419" s="713"/>
      <c r="E419" s="715"/>
      <c r="F419" s="316"/>
      <c r="G419" s="257"/>
      <c r="H419" s="257"/>
      <c r="I419" s="257"/>
      <c r="J419" s="257"/>
      <c r="K419" s="257"/>
      <c r="L419" s="257"/>
    </row>
    <row r="420" spans="2:12">
      <c r="B420" s="272"/>
      <c r="C420" s="267" t="s">
        <v>2200</v>
      </c>
      <c r="D420" s="712"/>
      <c r="E420" s="714"/>
      <c r="F420" s="316"/>
      <c r="G420" s="257"/>
      <c r="H420" s="257"/>
      <c r="I420" s="257"/>
      <c r="J420" s="257"/>
      <c r="K420" s="257"/>
      <c r="L420" s="257"/>
    </row>
    <row r="421" spans="2:12" ht="21.6" thickBot="1">
      <c r="B421" s="272"/>
      <c r="C421" s="270" t="s">
        <v>2201</v>
      </c>
      <c r="D421" s="713"/>
      <c r="E421" s="715"/>
      <c r="F421" s="316"/>
      <c r="G421" s="257"/>
      <c r="H421" s="257"/>
      <c r="I421" s="257"/>
      <c r="J421" s="257"/>
      <c r="K421" s="257"/>
      <c r="L421" s="257"/>
    </row>
    <row r="422" spans="2:12">
      <c r="B422" s="272"/>
      <c r="C422" s="267" t="s">
        <v>2202</v>
      </c>
      <c r="D422" s="712"/>
      <c r="E422" s="714"/>
      <c r="F422" s="316"/>
      <c r="G422" s="257"/>
      <c r="H422" s="257"/>
      <c r="I422" s="257"/>
      <c r="J422" s="257"/>
      <c r="K422" s="257"/>
      <c r="L422" s="257"/>
    </row>
    <row r="423" spans="2:12" ht="31.8" thickBot="1">
      <c r="B423" s="272"/>
      <c r="C423" s="270" t="s">
        <v>2203</v>
      </c>
      <c r="D423" s="713"/>
      <c r="E423" s="715"/>
      <c r="F423" s="316"/>
      <c r="G423" s="257"/>
      <c r="H423" s="257"/>
      <c r="I423" s="257"/>
      <c r="J423" s="257"/>
      <c r="K423" s="257"/>
      <c r="L423" s="257"/>
    </row>
    <row r="424" spans="2:12">
      <c r="B424" s="272"/>
      <c r="C424" s="267" t="s">
        <v>2204</v>
      </c>
      <c r="D424" s="712"/>
      <c r="E424" s="714"/>
      <c r="F424" s="316"/>
      <c r="G424" s="257"/>
      <c r="H424" s="257"/>
      <c r="I424" s="257"/>
      <c r="J424" s="257"/>
      <c r="K424" s="257"/>
      <c r="L424" s="257"/>
    </row>
    <row r="425" spans="2:12" ht="52.2" thickBot="1">
      <c r="B425" s="272"/>
      <c r="C425" s="270" t="s">
        <v>2205</v>
      </c>
      <c r="D425" s="713"/>
      <c r="E425" s="715"/>
      <c r="F425" s="316"/>
      <c r="G425" s="257"/>
      <c r="H425" s="257"/>
      <c r="I425" s="257"/>
      <c r="J425" s="257"/>
      <c r="K425" s="257"/>
      <c r="L425" s="257"/>
    </row>
    <row r="426" spans="2:12">
      <c r="B426" s="272"/>
      <c r="C426" s="267" t="s">
        <v>2206</v>
      </c>
      <c r="D426" s="712"/>
      <c r="E426" s="714"/>
      <c r="F426" s="316"/>
      <c r="G426" s="257"/>
      <c r="H426" s="257"/>
      <c r="I426" s="257"/>
      <c r="J426" s="257"/>
      <c r="K426" s="257"/>
      <c r="L426" s="257"/>
    </row>
    <row r="427" spans="2:12" ht="15.6" thickBot="1">
      <c r="B427" s="272"/>
      <c r="C427" s="270" t="s">
        <v>2207</v>
      </c>
      <c r="D427" s="713"/>
      <c r="E427" s="715"/>
      <c r="F427" s="316"/>
      <c r="G427" s="257"/>
      <c r="H427" s="257"/>
      <c r="I427" s="257"/>
      <c r="J427" s="257"/>
      <c r="K427" s="257"/>
      <c r="L427" s="257"/>
    </row>
    <row r="428" spans="2:12">
      <c r="B428" s="272"/>
      <c r="C428" s="267" t="s">
        <v>2208</v>
      </c>
      <c r="D428" s="712"/>
      <c r="E428" s="714" t="s">
        <v>2209</v>
      </c>
      <c r="F428" s="316"/>
      <c r="G428" s="257"/>
      <c r="H428" s="257"/>
      <c r="I428" s="257"/>
      <c r="J428" s="257"/>
      <c r="K428" s="257"/>
      <c r="L428" s="257"/>
    </row>
    <row r="429" spans="2:12" ht="15.6" thickBot="1">
      <c r="B429" s="272"/>
      <c r="C429" s="270" t="s">
        <v>2210</v>
      </c>
      <c r="D429" s="713"/>
      <c r="E429" s="715"/>
      <c r="F429" s="316"/>
      <c r="G429" s="257"/>
      <c r="H429" s="257"/>
      <c r="I429" s="257"/>
      <c r="J429" s="257"/>
      <c r="K429" s="257"/>
      <c r="L429" s="257"/>
    </row>
    <row r="430" spans="2:12">
      <c r="B430" s="272"/>
      <c r="C430" s="267" t="s">
        <v>2211</v>
      </c>
      <c r="D430" s="712"/>
      <c r="E430" s="714" t="s">
        <v>2212</v>
      </c>
      <c r="F430" s="316"/>
      <c r="G430" s="257"/>
      <c r="H430" s="257"/>
      <c r="I430" s="257"/>
      <c r="J430" s="257"/>
      <c r="K430" s="257"/>
      <c r="L430" s="257"/>
    </row>
    <row r="431" spans="2:12" ht="42" thickBot="1">
      <c r="B431" s="278"/>
      <c r="C431" s="270" t="s">
        <v>2213</v>
      </c>
      <c r="D431" s="713"/>
      <c r="E431" s="715"/>
      <c r="F431" s="316"/>
      <c r="G431" s="257"/>
      <c r="H431" s="257"/>
      <c r="I431" s="257"/>
      <c r="J431" s="257"/>
      <c r="K431" s="257"/>
      <c r="L431" s="257"/>
    </row>
    <row r="432" spans="2:12">
      <c r="B432" s="266" t="s">
        <v>2214</v>
      </c>
      <c r="C432" s="267" t="s">
        <v>2215</v>
      </c>
      <c r="D432" s="712"/>
      <c r="E432" s="714" t="s">
        <v>2216</v>
      </c>
      <c r="F432" s="316"/>
      <c r="G432" s="257"/>
      <c r="H432" s="257"/>
      <c r="I432" s="257"/>
      <c r="J432" s="257"/>
      <c r="K432" s="257"/>
      <c r="L432" s="257"/>
    </row>
    <row r="433" spans="2:12" ht="42" thickBot="1">
      <c r="B433" s="269" t="s">
        <v>2217</v>
      </c>
      <c r="C433" s="270" t="s">
        <v>2218</v>
      </c>
      <c r="D433" s="713"/>
      <c r="E433" s="715"/>
      <c r="F433" s="316"/>
      <c r="G433" s="257"/>
      <c r="H433" s="257"/>
      <c r="I433" s="257"/>
      <c r="J433" s="257"/>
      <c r="K433" s="257"/>
      <c r="L433" s="257"/>
    </row>
    <row r="434" spans="2:12">
      <c r="B434" s="272"/>
      <c r="C434" s="267" t="s">
        <v>2219</v>
      </c>
      <c r="D434" s="712"/>
      <c r="E434" s="714" t="s">
        <v>2220</v>
      </c>
      <c r="F434" s="316"/>
      <c r="G434" s="257"/>
      <c r="H434" s="257"/>
      <c r="I434" s="257"/>
      <c r="J434" s="257"/>
      <c r="K434" s="257"/>
      <c r="L434" s="257"/>
    </row>
    <row r="435" spans="2:12" ht="15.6" thickBot="1">
      <c r="B435" s="272"/>
      <c r="C435" s="270" t="s">
        <v>2221</v>
      </c>
      <c r="D435" s="713"/>
      <c r="E435" s="715"/>
      <c r="F435" s="316"/>
      <c r="G435" s="257"/>
      <c r="H435" s="257"/>
      <c r="I435" s="257"/>
      <c r="J435" s="257"/>
      <c r="K435" s="257"/>
      <c r="L435" s="257"/>
    </row>
    <row r="436" spans="2:12">
      <c r="B436" s="272"/>
      <c r="C436" s="267" t="s">
        <v>2222</v>
      </c>
      <c r="D436" s="712"/>
      <c r="E436" s="714" t="s">
        <v>2223</v>
      </c>
      <c r="F436" s="316"/>
      <c r="G436" s="257"/>
      <c r="H436" s="257"/>
      <c r="I436" s="257"/>
      <c r="J436" s="257"/>
      <c r="K436" s="257"/>
      <c r="L436" s="257"/>
    </row>
    <row r="437" spans="2:12" ht="15.6" thickBot="1">
      <c r="B437" s="272"/>
      <c r="C437" s="270" t="s">
        <v>2224</v>
      </c>
      <c r="D437" s="713"/>
      <c r="E437" s="715"/>
      <c r="F437" s="316"/>
      <c r="G437" s="257"/>
      <c r="H437" s="257"/>
      <c r="I437" s="257"/>
      <c r="J437" s="257"/>
      <c r="K437" s="257"/>
      <c r="L437" s="257"/>
    </row>
    <row r="438" spans="2:12">
      <c r="B438" s="272"/>
      <c r="C438" s="267" t="s">
        <v>2225</v>
      </c>
      <c r="D438" s="712"/>
      <c r="E438" s="714" t="s">
        <v>2226</v>
      </c>
      <c r="F438" s="316"/>
      <c r="G438" s="257"/>
      <c r="H438" s="257"/>
      <c r="I438" s="257"/>
      <c r="J438" s="257"/>
      <c r="K438" s="257"/>
      <c r="L438" s="257"/>
    </row>
    <row r="439" spans="2:12" ht="21.6" thickBot="1">
      <c r="B439" s="272"/>
      <c r="C439" s="270" t="s">
        <v>2227</v>
      </c>
      <c r="D439" s="713"/>
      <c r="E439" s="715"/>
      <c r="F439" s="316"/>
      <c r="G439" s="257"/>
      <c r="H439" s="257"/>
      <c r="I439" s="257"/>
      <c r="J439" s="257"/>
      <c r="K439" s="257"/>
      <c r="L439" s="257"/>
    </row>
    <row r="440" spans="2:12">
      <c r="B440" s="272"/>
      <c r="C440" s="267" t="s">
        <v>2228</v>
      </c>
      <c r="D440" s="712"/>
      <c r="E440" s="714"/>
      <c r="F440" s="316"/>
      <c r="G440" s="257"/>
      <c r="H440" s="257"/>
      <c r="I440" s="257"/>
      <c r="J440" s="257"/>
      <c r="K440" s="257"/>
      <c r="L440" s="257"/>
    </row>
    <row r="441" spans="2:12" ht="21.6" thickBot="1">
      <c r="B441" s="272"/>
      <c r="C441" s="270" t="s">
        <v>2229</v>
      </c>
      <c r="D441" s="713"/>
      <c r="E441" s="715"/>
      <c r="F441" s="316"/>
      <c r="G441" s="257"/>
      <c r="H441" s="257"/>
      <c r="I441" s="257"/>
      <c r="J441" s="257"/>
      <c r="K441" s="257"/>
      <c r="L441" s="257"/>
    </row>
    <row r="442" spans="2:12">
      <c r="B442" s="272"/>
      <c r="C442" s="267" t="s">
        <v>2230</v>
      </c>
      <c r="D442" s="712"/>
      <c r="E442" s="714"/>
      <c r="F442" s="316"/>
      <c r="G442" s="257"/>
      <c r="H442" s="257"/>
      <c r="I442" s="257"/>
      <c r="J442" s="257"/>
      <c r="K442" s="257"/>
      <c r="L442" s="257"/>
    </row>
    <row r="443" spans="2:12" ht="15.6" thickBot="1">
      <c r="B443" s="272"/>
      <c r="C443" s="270" t="s">
        <v>2231</v>
      </c>
      <c r="D443" s="713"/>
      <c r="E443" s="715"/>
      <c r="F443" s="316"/>
      <c r="G443" s="257"/>
      <c r="H443" s="257"/>
      <c r="I443" s="257"/>
      <c r="J443" s="257"/>
      <c r="K443" s="257"/>
      <c r="L443" s="257"/>
    </row>
    <row r="444" spans="2:12">
      <c r="B444" s="272"/>
      <c r="C444" s="267" t="s">
        <v>2232</v>
      </c>
      <c r="D444" s="712"/>
      <c r="E444" s="714" t="s">
        <v>2233</v>
      </c>
      <c r="F444" s="316"/>
      <c r="G444" s="257"/>
      <c r="H444" s="257"/>
      <c r="I444" s="257"/>
      <c r="J444" s="257"/>
      <c r="K444" s="257"/>
      <c r="L444" s="257"/>
    </row>
    <row r="445" spans="2:12" ht="21.6" thickBot="1">
      <c r="B445" s="272"/>
      <c r="C445" s="270" t="s">
        <v>2234</v>
      </c>
      <c r="D445" s="713"/>
      <c r="E445" s="715"/>
      <c r="F445" s="316"/>
      <c r="G445" s="257"/>
      <c r="H445" s="257"/>
      <c r="I445" s="257"/>
      <c r="J445" s="257"/>
      <c r="K445" s="257"/>
      <c r="L445" s="257"/>
    </row>
    <row r="446" spans="2:12">
      <c r="B446" s="272"/>
      <c r="C446" s="267" t="s">
        <v>2235</v>
      </c>
      <c r="D446" s="712"/>
      <c r="E446" s="714" t="s">
        <v>2236</v>
      </c>
      <c r="F446" s="316"/>
      <c r="G446" s="257"/>
      <c r="H446" s="257"/>
      <c r="I446" s="257"/>
      <c r="J446" s="257"/>
      <c r="K446" s="257"/>
      <c r="L446" s="257"/>
    </row>
    <row r="447" spans="2:12" ht="21.6" thickBot="1">
      <c r="B447" s="272"/>
      <c r="C447" s="270" t="s">
        <v>2237</v>
      </c>
      <c r="D447" s="713"/>
      <c r="E447" s="715"/>
      <c r="F447" s="316"/>
      <c r="G447" s="257"/>
      <c r="H447" s="257"/>
      <c r="I447" s="257"/>
      <c r="J447" s="257"/>
      <c r="K447" s="257"/>
      <c r="L447" s="257"/>
    </row>
    <row r="448" spans="2:12">
      <c r="B448" s="272"/>
      <c r="C448" s="267" t="s">
        <v>2238</v>
      </c>
      <c r="D448" s="712"/>
      <c r="E448" s="714"/>
      <c r="F448" s="316"/>
      <c r="G448" s="257"/>
      <c r="H448" s="257"/>
      <c r="I448" s="257"/>
      <c r="J448" s="257"/>
      <c r="K448" s="257"/>
      <c r="L448" s="257"/>
    </row>
    <row r="449" spans="2:12" ht="15.6" thickBot="1">
      <c r="B449" s="272"/>
      <c r="C449" s="270" t="s">
        <v>2239</v>
      </c>
      <c r="D449" s="713"/>
      <c r="E449" s="715"/>
      <c r="F449" s="316"/>
      <c r="G449" s="257"/>
      <c r="H449" s="257"/>
      <c r="I449" s="257"/>
      <c r="J449" s="257"/>
      <c r="K449" s="257"/>
      <c r="L449" s="257"/>
    </row>
    <row r="450" spans="2:12">
      <c r="B450" s="272"/>
      <c r="C450" s="267" t="s">
        <v>2240</v>
      </c>
      <c r="D450" s="712"/>
      <c r="E450" s="714"/>
      <c r="F450" s="316"/>
      <c r="G450" s="257"/>
      <c r="H450" s="257"/>
      <c r="I450" s="257"/>
      <c r="J450" s="257"/>
      <c r="K450" s="257"/>
      <c r="L450" s="257"/>
    </row>
    <row r="451" spans="2:12" ht="21.6" thickBot="1">
      <c r="B451" s="278"/>
      <c r="C451" s="270" t="s">
        <v>2241</v>
      </c>
      <c r="D451" s="713"/>
      <c r="E451" s="715"/>
      <c r="F451" s="316"/>
      <c r="G451" s="257"/>
      <c r="H451" s="257"/>
      <c r="I451" s="257"/>
      <c r="J451" s="257"/>
      <c r="K451" s="257"/>
      <c r="L451" s="257"/>
    </row>
    <row r="452" spans="2:12">
      <c r="B452" s="269"/>
      <c r="C452" s="267" t="s">
        <v>2242</v>
      </c>
      <c r="D452" s="712"/>
      <c r="E452" s="714"/>
      <c r="F452" s="316"/>
      <c r="G452" s="257"/>
      <c r="H452" s="257"/>
      <c r="I452" s="257"/>
      <c r="J452" s="257"/>
      <c r="K452" s="257"/>
      <c r="L452" s="257"/>
    </row>
    <row r="453" spans="2:12">
      <c r="B453" s="269"/>
      <c r="C453" s="291" t="s">
        <v>2243</v>
      </c>
      <c r="D453" s="719"/>
      <c r="E453" s="720"/>
      <c r="F453" s="316"/>
      <c r="G453" s="257"/>
      <c r="H453" s="257"/>
      <c r="I453" s="257"/>
      <c r="J453" s="257"/>
      <c r="K453" s="257"/>
      <c r="L453" s="257"/>
    </row>
    <row r="454" spans="2:12">
      <c r="B454" s="269"/>
      <c r="C454" s="292"/>
      <c r="D454" s="719"/>
      <c r="E454" s="720"/>
      <c r="F454" s="316"/>
      <c r="G454" s="257"/>
      <c r="H454" s="257"/>
      <c r="I454" s="257"/>
      <c r="J454" s="257"/>
      <c r="K454" s="257"/>
      <c r="L454" s="257"/>
    </row>
    <row r="455" spans="2:12">
      <c r="B455" s="269"/>
      <c r="C455" s="292"/>
      <c r="D455" s="719"/>
      <c r="E455" s="720"/>
      <c r="F455" s="316"/>
      <c r="G455" s="257"/>
      <c r="H455" s="257"/>
      <c r="I455" s="257"/>
      <c r="J455" s="257"/>
      <c r="K455" s="257"/>
      <c r="L455" s="257"/>
    </row>
    <row r="456" spans="2:12">
      <c r="B456" s="269"/>
      <c r="C456" s="292"/>
      <c r="D456" s="719"/>
      <c r="E456" s="720"/>
      <c r="F456" s="316"/>
      <c r="G456" s="257"/>
      <c r="H456" s="257"/>
      <c r="I456" s="257"/>
      <c r="J456" s="257"/>
      <c r="K456" s="257"/>
      <c r="L456" s="257"/>
    </row>
    <row r="457" spans="2:12">
      <c r="B457" s="269"/>
      <c r="C457" s="292"/>
      <c r="D457" s="719"/>
      <c r="E457" s="720"/>
      <c r="F457" s="316"/>
      <c r="G457" s="257"/>
      <c r="H457" s="257"/>
      <c r="I457" s="257"/>
      <c r="J457" s="257"/>
      <c r="K457" s="257"/>
      <c r="L457" s="257"/>
    </row>
    <row r="458" spans="2:12">
      <c r="B458" s="269"/>
      <c r="C458" s="292"/>
      <c r="D458" s="719"/>
      <c r="E458" s="720"/>
      <c r="F458" s="316"/>
      <c r="G458" s="257"/>
      <c r="H458" s="257"/>
      <c r="I458" s="257"/>
      <c r="J458" s="257"/>
      <c r="K458" s="257"/>
      <c r="L458" s="257"/>
    </row>
    <row r="459" spans="2:12">
      <c r="B459" s="266" t="s">
        <v>2244</v>
      </c>
      <c r="C459" s="292"/>
      <c r="D459" s="719"/>
      <c r="E459" s="720"/>
      <c r="F459" s="316"/>
      <c r="G459" s="257"/>
      <c r="H459" s="257"/>
      <c r="I459" s="257"/>
      <c r="J459" s="257"/>
      <c r="K459" s="257"/>
      <c r="L459" s="257"/>
    </row>
    <row r="460" spans="2:12" ht="21">
      <c r="B460" s="269" t="s">
        <v>2245</v>
      </c>
      <c r="C460" s="292"/>
      <c r="D460" s="719"/>
      <c r="E460" s="720"/>
      <c r="F460" s="316"/>
      <c r="G460" s="257"/>
      <c r="H460" s="257"/>
      <c r="I460" s="257"/>
      <c r="J460" s="257"/>
      <c r="K460" s="257"/>
      <c r="L460" s="257"/>
    </row>
    <row r="461" spans="2:12" ht="15.6" thickBot="1">
      <c r="B461" s="269"/>
      <c r="C461" s="293"/>
      <c r="D461" s="713"/>
      <c r="E461" s="715"/>
      <c r="F461" s="316"/>
      <c r="G461" s="257"/>
      <c r="H461" s="257"/>
      <c r="I461" s="257"/>
      <c r="J461" s="257"/>
      <c r="K461" s="257"/>
      <c r="L461" s="257"/>
    </row>
    <row r="462" spans="2:12">
      <c r="B462" s="269"/>
      <c r="C462" s="267" t="s">
        <v>2246</v>
      </c>
      <c r="D462" s="712"/>
      <c r="E462" s="714"/>
      <c r="F462" s="316"/>
      <c r="G462" s="257"/>
      <c r="H462" s="257"/>
      <c r="I462" s="257"/>
      <c r="J462" s="257"/>
      <c r="K462" s="257"/>
      <c r="L462" s="257"/>
    </row>
    <row r="463" spans="2:12" ht="15.6" thickBot="1">
      <c r="B463" s="269"/>
      <c r="C463" s="270" t="s">
        <v>2247</v>
      </c>
      <c r="D463" s="713"/>
      <c r="E463" s="715"/>
      <c r="F463" s="316"/>
      <c r="G463" s="257"/>
      <c r="H463" s="257"/>
      <c r="I463" s="257"/>
      <c r="J463" s="257"/>
      <c r="K463" s="257"/>
      <c r="L463" s="257"/>
    </row>
    <row r="464" spans="2:12">
      <c r="B464" s="269"/>
      <c r="C464" s="267" t="s">
        <v>2248</v>
      </c>
      <c r="D464" s="712"/>
      <c r="E464" s="714"/>
      <c r="F464" s="316"/>
      <c r="G464" s="257"/>
      <c r="H464" s="257"/>
      <c r="I464" s="257"/>
      <c r="J464" s="257"/>
      <c r="K464" s="257"/>
      <c r="L464" s="257"/>
    </row>
    <row r="465" spans="2:12" ht="15.6" thickBot="1">
      <c r="B465" s="269"/>
      <c r="C465" s="270" t="s">
        <v>2249</v>
      </c>
      <c r="D465" s="713"/>
      <c r="E465" s="715"/>
      <c r="F465" s="316"/>
      <c r="G465" s="257"/>
      <c r="H465" s="257"/>
      <c r="I465" s="257"/>
      <c r="J465" s="257"/>
      <c r="K465" s="257"/>
      <c r="L465" s="257"/>
    </row>
    <row r="466" spans="2:12">
      <c r="B466" s="269"/>
      <c r="C466" s="267" t="s">
        <v>2250</v>
      </c>
      <c r="D466" s="712"/>
      <c r="E466" s="714" t="s">
        <v>2251</v>
      </c>
      <c r="F466" s="316"/>
      <c r="G466" s="257"/>
      <c r="H466" s="257"/>
      <c r="I466" s="257"/>
      <c r="J466" s="257"/>
      <c r="K466" s="257"/>
      <c r="L466" s="257"/>
    </row>
    <row r="467" spans="2:12" ht="21.6" thickBot="1">
      <c r="B467" s="269"/>
      <c r="C467" s="270" t="s">
        <v>2252</v>
      </c>
      <c r="D467" s="713"/>
      <c r="E467" s="715"/>
      <c r="F467" s="316"/>
      <c r="G467" s="257"/>
      <c r="H467" s="257"/>
      <c r="I467" s="257"/>
      <c r="J467" s="257"/>
      <c r="K467" s="257"/>
      <c r="L467" s="257"/>
    </row>
    <row r="468" spans="2:12">
      <c r="B468" s="269"/>
      <c r="C468" s="267" t="s">
        <v>2253</v>
      </c>
      <c r="D468" s="712"/>
      <c r="E468" s="714"/>
      <c r="F468" s="316"/>
      <c r="G468" s="257"/>
      <c r="H468" s="257"/>
      <c r="I468" s="257"/>
      <c r="J468" s="257"/>
      <c r="K468" s="257"/>
      <c r="L468" s="257"/>
    </row>
    <row r="469" spans="2:12" ht="21.6" thickBot="1">
      <c r="B469" s="272"/>
      <c r="C469" s="270" t="s">
        <v>2254</v>
      </c>
      <c r="D469" s="713"/>
      <c r="E469" s="715"/>
      <c r="F469" s="316"/>
      <c r="G469" s="257"/>
      <c r="H469" s="257"/>
      <c r="I469" s="257"/>
      <c r="J469" s="257"/>
      <c r="K469" s="257"/>
      <c r="L469" s="257"/>
    </row>
    <row r="470" spans="2:12">
      <c r="B470" s="272"/>
      <c r="C470" s="267" t="s">
        <v>2255</v>
      </c>
      <c r="D470" s="712"/>
      <c r="E470" s="714"/>
      <c r="F470" s="316"/>
      <c r="G470" s="257"/>
      <c r="H470" s="257"/>
      <c r="I470" s="257"/>
      <c r="J470" s="257"/>
      <c r="K470" s="257"/>
      <c r="L470" s="257"/>
    </row>
    <row r="471" spans="2:12" ht="31.8" thickBot="1">
      <c r="B471" s="272"/>
      <c r="C471" s="270" t="s">
        <v>2256</v>
      </c>
      <c r="D471" s="713"/>
      <c r="E471" s="715"/>
      <c r="F471" s="316"/>
      <c r="G471" s="257"/>
      <c r="H471" s="257"/>
      <c r="I471" s="257"/>
      <c r="J471" s="257"/>
      <c r="K471" s="257"/>
      <c r="L471" s="257"/>
    </row>
    <row r="472" spans="2:12">
      <c r="B472" s="272"/>
      <c r="C472" s="267" t="s">
        <v>2257</v>
      </c>
      <c r="D472" s="712"/>
      <c r="E472" s="714" t="s">
        <v>2258</v>
      </c>
      <c r="F472" s="316"/>
      <c r="G472" s="257"/>
      <c r="H472" s="257"/>
      <c r="I472" s="257"/>
      <c r="J472" s="257"/>
      <c r="K472" s="257"/>
      <c r="L472" s="257"/>
    </row>
    <row r="473" spans="2:12" ht="31.8" thickBot="1">
      <c r="B473" s="272"/>
      <c r="C473" s="270" t="s">
        <v>2259</v>
      </c>
      <c r="D473" s="713"/>
      <c r="E473" s="715"/>
      <c r="F473" s="316"/>
      <c r="G473" s="257"/>
      <c r="H473" s="257"/>
      <c r="I473" s="257"/>
      <c r="J473" s="257"/>
      <c r="K473" s="257"/>
      <c r="L473" s="257"/>
    </row>
    <row r="474" spans="2:12">
      <c r="B474" s="272"/>
      <c r="C474" s="267" t="s">
        <v>2260</v>
      </c>
      <c r="D474" s="712"/>
      <c r="E474" s="714"/>
      <c r="F474" s="316"/>
      <c r="G474" s="257"/>
      <c r="H474" s="257"/>
      <c r="I474" s="257"/>
      <c r="J474" s="257"/>
      <c r="K474" s="257"/>
      <c r="L474" s="257"/>
    </row>
    <row r="475" spans="2:12" ht="15.6" thickBot="1">
      <c r="B475" s="278"/>
      <c r="C475" s="270" t="s">
        <v>2261</v>
      </c>
      <c r="D475" s="713"/>
      <c r="E475" s="715"/>
      <c r="F475" s="316"/>
      <c r="G475" s="257"/>
      <c r="H475" s="257"/>
      <c r="I475" s="257"/>
      <c r="J475" s="257"/>
      <c r="K475" s="257"/>
      <c r="L475" s="257"/>
    </row>
    <row r="476" spans="2:12">
      <c r="B476" s="266" t="s">
        <v>2262</v>
      </c>
      <c r="C476" s="712"/>
      <c r="D476" s="712"/>
      <c r="E476" s="714"/>
      <c r="F476" s="316"/>
      <c r="G476" s="257"/>
      <c r="H476" s="257"/>
      <c r="I476" s="257"/>
      <c r="J476" s="257"/>
      <c r="K476" s="257"/>
      <c r="L476" s="257"/>
    </row>
    <row r="477" spans="2:12" ht="31.8" thickBot="1">
      <c r="B477" s="271" t="s">
        <v>2263</v>
      </c>
      <c r="C477" s="713"/>
      <c r="D477" s="713"/>
      <c r="E477" s="715"/>
      <c r="F477" s="316"/>
      <c r="G477" s="257"/>
      <c r="H477" s="257"/>
      <c r="I477" s="257"/>
      <c r="J477" s="257"/>
      <c r="K477" s="257"/>
      <c r="L477" s="257"/>
    </row>
    <row r="478" spans="2:12">
      <c r="B478" s="266" t="s">
        <v>2264</v>
      </c>
      <c r="C478" s="712"/>
      <c r="D478" s="712"/>
      <c r="E478" s="714"/>
      <c r="F478" s="316"/>
      <c r="G478" s="257"/>
      <c r="H478" s="257"/>
      <c r="I478" s="257"/>
      <c r="J478" s="257"/>
      <c r="K478" s="257"/>
      <c r="L478" s="257"/>
    </row>
    <row r="479" spans="2:12" ht="42" thickBot="1">
      <c r="B479" s="271" t="s">
        <v>2265</v>
      </c>
      <c r="C479" s="713"/>
      <c r="D479" s="713"/>
      <c r="E479" s="715"/>
      <c r="F479" s="316"/>
      <c r="G479" s="257"/>
      <c r="H479" s="257"/>
      <c r="I479" s="257"/>
      <c r="J479" s="257"/>
      <c r="K479" s="257"/>
      <c r="L479" s="257"/>
    </row>
    <row r="480" spans="2:12">
      <c r="B480" s="317" t="s">
        <v>2053</v>
      </c>
      <c r="E480" s="319"/>
      <c r="F480" s="320"/>
      <c r="G480" s="257"/>
      <c r="H480" s="257"/>
      <c r="I480" s="257"/>
      <c r="J480" s="257"/>
      <c r="K480" s="257"/>
      <c r="L480" s="257"/>
    </row>
    <row r="481" spans="2:12" ht="15.6" thickBot="1">
      <c r="B481" s="716" t="s">
        <v>2266</v>
      </c>
      <c r="C481" s="717"/>
      <c r="D481" s="717"/>
      <c r="E481" s="718"/>
      <c r="F481" s="320"/>
      <c r="G481" s="257"/>
      <c r="H481" s="257"/>
      <c r="I481" s="257"/>
      <c r="J481" s="257"/>
      <c r="K481" s="257"/>
      <c r="L481" s="257"/>
    </row>
    <row r="482" spans="2:12">
      <c r="B482" s="266" t="s">
        <v>2267</v>
      </c>
      <c r="C482" s="712"/>
      <c r="D482" s="712"/>
      <c r="E482" s="714"/>
      <c r="F482" s="316"/>
      <c r="G482" s="257"/>
      <c r="H482" s="257"/>
      <c r="I482" s="257"/>
      <c r="J482" s="257"/>
      <c r="K482" s="257"/>
      <c r="L482" s="257"/>
    </row>
    <row r="483" spans="2:12" ht="15.6" thickBot="1">
      <c r="B483" s="271" t="s">
        <v>2268</v>
      </c>
      <c r="C483" s="713"/>
      <c r="D483" s="713"/>
      <c r="E483" s="715"/>
      <c r="F483" s="316"/>
      <c r="G483" s="257"/>
      <c r="H483" s="257"/>
      <c r="I483" s="257"/>
      <c r="J483" s="257"/>
      <c r="K483" s="257"/>
      <c r="L483" s="257"/>
    </row>
    <row r="484" spans="2:12">
      <c r="B484" s="266" t="s">
        <v>2269</v>
      </c>
      <c r="C484" s="712"/>
      <c r="D484" s="712"/>
      <c r="E484" s="714" t="s">
        <v>2270</v>
      </c>
      <c r="F484" s="316"/>
      <c r="G484" s="257"/>
      <c r="H484" s="257"/>
      <c r="I484" s="257"/>
      <c r="J484" s="257"/>
      <c r="K484" s="257"/>
      <c r="L484" s="257"/>
    </row>
    <row r="485" spans="2:12" ht="52.2" thickBot="1">
      <c r="B485" s="271" t="s">
        <v>2271</v>
      </c>
      <c r="C485" s="713"/>
      <c r="D485" s="713"/>
      <c r="E485" s="715"/>
      <c r="F485" s="316"/>
      <c r="G485" s="257"/>
      <c r="H485" s="257"/>
      <c r="I485" s="257"/>
      <c r="J485" s="257"/>
      <c r="K485" s="257"/>
      <c r="L485" s="257"/>
    </row>
    <row r="486" spans="2:12">
      <c r="B486" s="266" t="s">
        <v>2272</v>
      </c>
      <c r="C486" s="267" t="s">
        <v>2273</v>
      </c>
      <c r="D486" s="712"/>
      <c r="E486" s="714"/>
      <c r="F486" s="316"/>
      <c r="G486" s="257"/>
      <c r="H486" s="257"/>
      <c r="I486" s="257"/>
      <c r="J486" s="257"/>
      <c r="K486" s="257"/>
      <c r="L486" s="257"/>
    </row>
    <row r="487" spans="2:12" ht="31.8" thickBot="1">
      <c r="B487" s="269" t="s">
        <v>2274</v>
      </c>
      <c r="C487" s="270" t="s">
        <v>2275</v>
      </c>
      <c r="D487" s="713"/>
      <c r="E487" s="715"/>
      <c r="F487" s="316"/>
      <c r="G487" s="257"/>
      <c r="H487" s="257"/>
      <c r="I487" s="257"/>
      <c r="J487" s="257"/>
      <c r="K487" s="257"/>
      <c r="L487" s="257"/>
    </row>
    <row r="488" spans="2:12">
      <c r="B488" s="272"/>
      <c r="C488" s="267" t="s">
        <v>2276</v>
      </c>
      <c r="D488" s="712"/>
      <c r="E488" s="714"/>
      <c r="F488" s="316"/>
      <c r="G488" s="257"/>
      <c r="H488" s="257"/>
      <c r="I488" s="257"/>
      <c r="J488" s="257"/>
      <c r="K488" s="257"/>
      <c r="L488" s="257"/>
    </row>
    <row r="489" spans="2:12" ht="15.6" thickBot="1">
      <c r="B489" s="272"/>
      <c r="C489" s="270" t="s">
        <v>2277</v>
      </c>
      <c r="D489" s="713"/>
      <c r="E489" s="715"/>
      <c r="F489" s="316"/>
      <c r="G489" s="257"/>
      <c r="H489" s="257"/>
      <c r="I489" s="257"/>
      <c r="J489" s="257"/>
      <c r="K489" s="257"/>
      <c r="L489" s="257"/>
    </row>
    <row r="490" spans="2:12">
      <c r="B490" s="272"/>
      <c r="C490" s="267" t="s">
        <v>2278</v>
      </c>
      <c r="D490" s="712"/>
      <c r="E490" s="714"/>
      <c r="F490" s="316"/>
      <c r="G490" s="257"/>
      <c r="H490" s="257"/>
      <c r="I490" s="257"/>
      <c r="J490" s="257"/>
      <c r="K490" s="257"/>
      <c r="L490" s="257"/>
    </row>
    <row r="491" spans="2:12" ht="15.6" thickBot="1">
      <c r="B491" s="272"/>
      <c r="C491" s="270" t="s">
        <v>2279</v>
      </c>
      <c r="D491" s="713"/>
      <c r="E491" s="715"/>
      <c r="F491" s="316"/>
      <c r="G491" s="257"/>
      <c r="H491" s="257"/>
      <c r="I491" s="257"/>
      <c r="J491" s="257"/>
      <c r="K491" s="257"/>
      <c r="L491" s="257"/>
    </row>
    <row r="492" spans="2:12">
      <c r="B492" s="272"/>
      <c r="C492" s="267" t="s">
        <v>2280</v>
      </c>
      <c r="D492" s="712"/>
      <c r="E492" s="714" t="s">
        <v>2281</v>
      </c>
      <c r="F492" s="316"/>
      <c r="G492" s="257"/>
      <c r="H492" s="257"/>
      <c r="I492" s="257"/>
      <c r="J492" s="257"/>
      <c r="K492" s="257"/>
      <c r="L492" s="257"/>
    </row>
    <row r="493" spans="2:12" ht="15.6" thickBot="1">
      <c r="B493" s="272"/>
      <c r="C493" s="270" t="s">
        <v>2282</v>
      </c>
      <c r="D493" s="713"/>
      <c r="E493" s="715"/>
      <c r="F493" s="316"/>
      <c r="G493" s="257"/>
      <c r="H493" s="257"/>
      <c r="I493" s="257"/>
      <c r="J493" s="257"/>
      <c r="K493" s="257"/>
      <c r="L493" s="257"/>
    </row>
    <row r="494" spans="2:12">
      <c r="B494" s="272"/>
      <c r="C494" s="267" t="s">
        <v>2283</v>
      </c>
      <c r="D494" s="712"/>
      <c r="E494" s="714"/>
      <c r="F494" s="316"/>
      <c r="G494" s="257"/>
      <c r="H494" s="257"/>
      <c r="I494" s="257"/>
      <c r="J494" s="257"/>
      <c r="K494" s="257"/>
      <c r="L494" s="257"/>
    </row>
    <row r="495" spans="2:12" ht="42" thickBot="1">
      <c r="B495" s="272"/>
      <c r="C495" s="270" t="s">
        <v>2284</v>
      </c>
      <c r="D495" s="713"/>
      <c r="E495" s="715"/>
      <c r="F495" s="316"/>
      <c r="G495" s="257"/>
      <c r="H495" s="257"/>
      <c r="I495" s="257"/>
      <c r="J495" s="257"/>
      <c r="K495" s="257"/>
      <c r="L495" s="257"/>
    </row>
    <row r="496" spans="2:12">
      <c r="B496" s="272"/>
      <c r="C496" s="267" t="s">
        <v>2285</v>
      </c>
      <c r="D496" s="712"/>
      <c r="E496" s="714"/>
      <c r="F496" s="316"/>
      <c r="G496" s="257"/>
      <c r="H496" s="257"/>
      <c r="I496" s="257"/>
      <c r="J496" s="257"/>
      <c r="K496" s="257"/>
      <c r="L496" s="257"/>
    </row>
    <row r="497" spans="2:12" ht="15.6" thickBot="1">
      <c r="B497" s="272"/>
      <c r="C497" s="270" t="s">
        <v>2286</v>
      </c>
      <c r="D497" s="713"/>
      <c r="E497" s="715"/>
      <c r="F497" s="316"/>
      <c r="G497" s="257"/>
      <c r="H497" s="257"/>
      <c r="I497" s="257"/>
      <c r="J497" s="257"/>
      <c r="K497" s="257"/>
      <c r="L497" s="257"/>
    </row>
    <row r="498" spans="2:12">
      <c r="B498" s="272"/>
      <c r="C498" s="267" t="s">
        <v>2287</v>
      </c>
      <c r="D498" s="712"/>
      <c r="E498" s="714"/>
      <c r="F498" s="316"/>
      <c r="G498" s="257"/>
      <c r="H498" s="257"/>
      <c r="I498" s="257"/>
      <c r="J498" s="257"/>
      <c r="K498" s="257"/>
      <c r="L498" s="257"/>
    </row>
    <row r="499" spans="2:12" ht="21.6" thickBot="1">
      <c r="B499" s="278"/>
      <c r="C499" s="270" t="s">
        <v>2288</v>
      </c>
      <c r="D499" s="713"/>
      <c r="E499" s="715"/>
      <c r="F499" s="316"/>
      <c r="G499" s="257"/>
      <c r="H499" s="257"/>
      <c r="I499" s="257"/>
      <c r="J499" s="257"/>
      <c r="K499" s="257"/>
      <c r="L499" s="257"/>
    </row>
    <row r="500" spans="2:12" ht="15" customHeight="1">
      <c r="B500" s="266" t="s">
        <v>2289</v>
      </c>
      <c r="C500" s="267" t="s">
        <v>2290</v>
      </c>
      <c r="D500" s="712"/>
      <c r="E500" s="714" t="s">
        <v>2291</v>
      </c>
      <c r="F500" s="316"/>
      <c r="G500" s="257"/>
      <c r="H500" s="257"/>
      <c r="I500" s="257"/>
      <c r="J500" s="257"/>
      <c r="K500" s="257"/>
      <c r="L500" s="257"/>
    </row>
    <row r="501" spans="2:12" ht="42" thickBot="1">
      <c r="B501" s="269" t="s">
        <v>2292</v>
      </c>
      <c r="C501" s="270" t="s">
        <v>2293</v>
      </c>
      <c r="D501" s="713"/>
      <c r="E501" s="715"/>
      <c r="F501" s="316"/>
      <c r="G501" s="257"/>
      <c r="H501" s="257"/>
      <c r="I501" s="257"/>
      <c r="J501" s="257"/>
      <c r="K501" s="257"/>
      <c r="L501" s="257"/>
    </row>
    <row r="502" spans="2:12">
      <c r="B502" s="272"/>
      <c r="C502" s="267" t="s">
        <v>2294</v>
      </c>
      <c r="D502" s="712"/>
      <c r="E502" s="714"/>
      <c r="F502" s="316"/>
      <c r="G502" s="257"/>
      <c r="H502" s="257"/>
      <c r="I502" s="257"/>
      <c r="J502" s="257"/>
      <c r="K502" s="257"/>
      <c r="L502" s="257"/>
    </row>
    <row r="503" spans="2:12" ht="42" thickBot="1">
      <c r="B503" s="272"/>
      <c r="C503" s="270" t="s">
        <v>2295</v>
      </c>
      <c r="D503" s="713"/>
      <c r="E503" s="715"/>
      <c r="F503" s="316"/>
      <c r="G503" s="257"/>
      <c r="H503" s="257"/>
      <c r="I503" s="257"/>
      <c r="J503" s="257"/>
      <c r="K503" s="257"/>
      <c r="L503" s="257"/>
    </row>
    <row r="504" spans="2:12">
      <c r="B504" s="272"/>
      <c r="C504" s="267" t="s">
        <v>2296</v>
      </c>
      <c r="D504" s="712"/>
      <c r="E504" s="714"/>
      <c r="F504" s="316"/>
      <c r="G504" s="257"/>
      <c r="H504" s="257"/>
      <c r="I504" s="257"/>
      <c r="J504" s="257"/>
      <c r="K504" s="257"/>
      <c r="L504" s="257"/>
    </row>
    <row r="505" spans="2:12" ht="31.8" thickBot="1">
      <c r="B505" s="272"/>
      <c r="C505" s="270" t="s">
        <v>2297</v>
      </c>
      <c r="D505" s="713"/>
      <c r="E505" s="715"/>
      <c r="F505" s="316"/>
      <c r="G505" s="257"/>
      <c r="H505" s="257"/>
      <c r="I505" s="257"/>
      <c r="J505" s="257"/>
      <c r="K505" s="257"/>
      <c r="L505" s="257"/>
    </row>
    <row r="506" spans="2:12">
      <c r="B506" s="272"/>
      <c r="C506" s="267" t="s">
        <v>2298</v>
      </c>
      <c r="D506" s="712"/>
      <c r="E506" s="714"/>
      <c r="F506" s="316"/>
      <c r="G506" s="257"/>
      <c r="H506" s="257"/>
      <c r="I506" s="257"/>
      <c r="J506" s="257"/>
      <c r="K506" s="257"/>
      <c r="L506" s="257"/>
    </row>
    <row r="507" spans="2:12" ht="21.6" thickBot="1">
      <c r="B507" s="272"/>
      <c r="C507" s="270" t="s">
        <v>2299</v>
      </c>
      <c r="D507" s="713"/>
      <c r="E507" s="715"/>
      <c r="F507" s="316"/>
      <c r="G507" s="257"/>
      <c r="H507" s="257"/>
      <c r="I507" s="257"/>
      <c r="J507" s="257"/>
      <c r="K507" s="257"/>
      <c r="L507" s="257"/>
    </row>
    <row r="508" spans="2:12">
      <c r="B508" s="272"/>
      <c r="C508" s="267" t="s">
        <v>2300</v>
      </c>
      <c r="D508" s="712"/>
      <c r="E508" s="714"/>
      <c r="F508" s="316"/>
      <c r="G508" s="257"/>
      <c r="H508" s="257"/>
      <c r="I508" s="257"/>
      <c r="J508" s="257"/>
      <c r="K508" s="257"/>
      <c r="L508" s="257"/>
    </row>
    <row r="509" spans="2:12" ht="31.8" thickBot="1">
      <c r="B509" s="278"/>
      <c r="C509" s="270" t="s">
        <v>2301</v>
      </c>
      <c r="D509" s="713"/>
      <c r="E509" s="715"/>
      <c r="F509" s="316"/>
      <c r="G509" s="257"/>
      <c r="H509" s="257"/>
      <c r="I509" s="257"/>
      <c r="J509" s="257"/>
      <c r="K509" s="257"/>
      <c r="L509" s="257"/>
    </row>
    <row r="510" spans="2:12">
      <c r="B510" s="266" t="s">
        <v>2302</v>
      </c>
      <c r="C510" s="267" t="s">
        <v>2303</v>
      </c>
      <c r="D510" s="712"/>
      <c r="E510" s="714"/>
      <c r="F510" s="316"/>
      <c r="G510" s="257"/>
      <c r="H510" s="257"/>
      <c r="I510" s="257"/>
      <c r="J510" s="257"/>
      <c r="K510" s="257"/>
      <c r="L510" s="257"/>
    </row>
    <row r="511" spans="2:12" ht="31.8" thickBot="1">
      <c r="B511" s="269" t="s">
        <v>2304</v>
      </c>
      <c r="C511" s="270" t="s">
        <v>2305</v>
      </c>
      <c r="D511" s="713"/>
      <c r="E511" s="715"/>
      <c r="F511" s="316"/>
      <c r="G511" s="257"/>
      <c r="H511" s="257"/>
      <c r="I511" s="257"/>
      <c r="J511" s="257"/>
      <c r="K511" s="257"/>
      <c r="L511" s="257"/>
    </row>
    <row r="512" spans="2:12">
      <c r="B512" s="272"/>
      <c r="C512" s="267" t="s">
        <v>2306</v>
      </c>
      <c r="D512" s="712"/>
      <c r="E512" s="714"/>
      <c r="F512" s="316"/>
      <c r="G512" s="257"/>
      <c r="H512" s="257"/>
      <c r="I512" s="257"/>
      <c r="J512" s="257"/>
      <c r="K512" s="257"/>
      <c r="L512" s="257"/>
    </row>
    <row r="513" spans="2:12" ht="21.6" thickBot="1">
      <c r="B513" s="272"/>
      <c r="C513" s="270" t="s">
        <v>2307</v>
      </c>
      <c r="D513" s="713"/>
      <c r="E513" s="715"/>
      <c r="F513" s="316"/>
      <c r="G513" s="257"/>
      <c r="H513" s="257"/>
      <c r="I513" s="257"/>
      <c r="J513" s="257"/>
      <c r="K513" s="257"/>
      <c r="L513" s="257"/>
    </row>
    <row r="514" spans="2:12">
      <c r="B514" s="272"/>
      <c r="C514" s="267" t="s">
        <v>2308</v>
      </c>
      <c r="D514" s="712"/>
      <c r="E514" s="714" t="s">
        <v>2309</v>
      </c>
      <c r="F514" s="316"/>
      <c r="G514" s="257"/>
      <c r="H514" s="257"/>
      <c r="I514" s="257"/>
      <c r="J514" s="257"/>
      <c r="K514" s="257"/>
      <c r="L514" s="257"/>
    </row>
    <row r="515" spans="2:12" ht="15.6" thickBot="1">
      <c r="B515" s="272"/>
      <c r="C515" s="270" t="s">
        <v>2310</v>
      </c>
      <c r="D515" s="713"/>
      <c r="E515" s="715"/>
      <c r="F515" s="316"/>
      <c r="G515" s="257"/>
      <c r="H515" s="257"/>
      <c r="I515" s="257"/>
      <c r="J515" s="257"/>
      <c r="K515" s="257"/>
      <c r="L515" s="257"/>
    </row>
    <row r="516" spans="2:12">
      <c r="B516" s="272"/>
      <c r="C516" s="267" t="s">
        <v>2311</v>
      </c>
      <c r="D516" s="712"/>
      <c r="E516" s="714" t="s">
        <v>2312</v>
      </c>
      <c r="F516" s="316"/>
      <c r="G516" s="257"/>
      <c r="H516" s="257"/>
      <c r="I516" s="257"/>
      <c r="J516" s="257"/>
      <c r="K516" s="257"/>
      <c r="L516" s="257"/>
    </row>
    <row r="517" spans="2:12" ht="21.6" thickBot="1">
      <c r="B517" s="272"/>
      <c r="C517" s="270" t="s">
        <v>2313</v>
      </c>
      <c r="D517" s="713"/>
      <c r="E517" s="715"/>
      <c r="F517" s="316"/>
      <c r="G517" s="257"/>
      <c r="H517" s="257"/>
      <c r="I517" s="257"/>
      <c r="J517" s="257"/>
      <c r="K517" s="257"/>
      <c r="L517" s="257"/>
    </row>
    <row r="518" spans="2:12">
      <c r="B518" s="272"/>
      <c r="C518" s="267" t="s">
        <v>2314</v>
      </c>
      <c r="D518" s="712"/>
      <c r="E518" s="714"/>
      <c r="F518" s="316"/>
      <c r="G518" s="257"/>
      <c r="H518" s="257"/>
      <c r="I518" s="257"/>
      <c r="J518" s="257"/>
      <c r="K518" s="257"/>
      <c r="L518" s="257"/>
    </row>
    <row r="519" spans="2:12" ht="21.6" thickBot="1">
      <c r="B519" s="272"/>
      <c r="C519" s="270" t="s">
        <v>2315</v>
      </c>
      <c r="D519" s="713"/>
      <c r="E519" s="715"/>
      <c r="F519" s="316"/>
      <c r="G519" s="257"/>
      <c r="H519" s="257"/>
      <c r="I519" s="257"/>
      <c r="J519" s="257"/>
      <c r="K519" s="257"/>
      <c r="L519" s="257"/>
    </row>
    <row r="520" spans="2:12">
      <c r="B520" s="272"/>
      <c r="C520" s="267" t="s">
        <v>2316</v>
      </c>
      <c r="D520" s="712"/>
      <c r="E520" s="714"/>
      <c r="F520" s="316"/>
      <c r="G520" s="257"/>
      <c r="H520" s="257"/>
      <c r="I520" s="257"/>
      <c r="J520" s="257"/>
      <c r="K520" s="257"/>
      <c r="L520" s="257"/>
    </row>
    <row r="521" spans="2:12" ht="21.6" thickBot="1">
      <c r="B521" s="272"/>
      <c r="C521" s="270" t="s">
        <v>2317</v>
      </c>
      <c r="D521" s="713"/>
      <c r="E521" s="715"/>
      <c r="F521" s="316"/>
      <c r="G521" s="257"/>
      <c r="H521" s="257"/>
      <c r="I521" s="257"/>
      <c r="J521" s="257"/>
      <c r="K521" s="257"/>
      <c r="L521" s="257"/>
    </row>
    <row r="522" spans="2:12">
      <c r="B522" s="272"/>
      <c r="C522" s="267" t="s">
        <v>2318</v>
      </c>
      <c r="D522" s="712"/>
      <c r="E522" s="714" t="s">
        <v>2319</v>
      </c>
      <c r="F522" s="316"/>
      <c r="G522" s="257"/>
      <c r="H522" s="257"/>
      <c r="I522" s="257"/>
      <c r="J522" s="257"/>
      <c r="K522" s="257"/>
      <c r="L522" s="257"/>
    </row>
    <row r="523" spans="2:12" ht="42" thickBot="1">
      <c r="B523" s="272"/>
      <c r="C523" s="270" t="s">
        <v>2320</v>
      </c>
      <c r="D523" s="713"/>
      <c r="E523" s="715"/>
      <c r="F523" s="316"/>
      <c r="G523" s="257"/>
      <c r="H523" s="257"/>
      <c r="I523" s="257"/>
      <c r="J523" s="257"/>
      <c r="K523" s="257"/>
      <c r="L523" s="257"/>
    </row>
    <row r="524" spans="2:12">
      <c r="B524" s="272"/>
      <c r="C524" s="267" t="s">
        <v>2321</v>
      </c>
      <c r="D524" s="712"/>
      <c r="E524" s="714"/>
      <c r="F524" s="316"/>
      <c r="G524" s="257"/>
      <c r="H524" s="257"/>
      <c r="I524" s="257"/>
      <c r="J524" s="257"/>
      <c r="K524" s="257"/>
      <c r="L524" s="257"/>
    </row>
    <row r="525" spans="2:12" ht="21.6" thickBot="1">
      <c r="B525" s="272"/>
      <c r="C525" s="270" t="s">
        <v>2322</v>
      </c>
      <c r="D525" s="713"/>
      <c r="E525" s="715"/>
      <c r="F525" s="316"/>
      <c r="G525" s="257"/>
      <c r="H525" s="257"/>
      <c r="I525" s="257"/>
      <c r="J525" s="257"/>
      <c r="K525" s="257"/>
      <c r="L525" s="257"/>
    </row>
    <row r="526" spans="2:12">
      <c r="B526" s="272"/>
      <c r="C526" s="267" t="s">
        <v>2323</v>
      </c>
      <c r="D526" s="712"/>
      <c r="E526" s="714"/>
      <c r="F526" s="316"/>
      <c r="G526" s="257"/>
      <c r="H526" s="257"/>
      <c r="I526" s="257"/>
      <c r="J526" s="257"/>
      <c r="K526" s="257"/>
      <c r="L526" s="257"/>
    </row>
    <row r="527" spans="2:12" ht="21.6" thickBot="1">
      <c r="B527" s="272"/>
      <c r="C527" s="270" t="s">
        <v>2324</v>
      </c>
      <c r="D527" s="713"/>
      <c r="E527" s="715"/>
      <c r="F527" s="316"/>
      <c r="G527" s="257"/>
      <c r="H527" s="257"/>
      <c r="I527" s="257"/>
      <c r="J527" s="257"/>
      <c r="K527" s="257"/>
      <c r="L527" s="257"/>
    </row>
    <row r="528" spans="2:12">
      <c r="B528" s="272"/>
      <c r="C528" s="267" t="s">
        <v>2325</v>
      </c>
      <c r="D528" s="712"/>
      <c r="E528" s="714"/>
      <c r="F528" s="316"/>
      <c r="G528" s="257"/>
      <c r="H528" s="257"/>
      <c r="I528" s="257"/>
      <c r="J528" s="257"/>
      <c r="K528" s="257"/>
      <c r="L528" s="257"/>
    </row>
    <row r="529" spans="2:12" ht="15.6" thickBot="1">
      <c r="B529" s="278"/>
      <c r="C529" s="270" t="s">
        <v>2326</v>
      </c>
      <c r="D529" s="713"/>
      <c r="E529" s="715"/>
      <c r="F529" s="316"/>
      <c r="G529" s="257"/>
      <c r="H529" s="257"/>
      <c r="I529" s="257"/>
      <c r="J529" s="257"/>
      <c r="K529" s="257"/>
      <c r="L529" s="257"/>
    </row>
    <row r="530" spans="2:12" ht="15" customHeight="1">
      <c r="B530" s="305" t="s">
        <v>2327</v>
      </c>
      <c r="C530" s="312" t="s">
        <v>2328</v>
      </c>
      <c r="D530" s="712"/>
      <c r="E530" s="714"/>
      <c r="F530" s="316"/>
      <c r="G530" s="257"/>
      <c r="H530" s="257"/>
      <c r="I530" s="257"/>
      <c r="J530" s="257"/>
      <c r="K530" s="257"/>
      <c r="L530" s="257"/>
    </row>
    <row r="531" spans="2:12" ht="31.8" thickBot="1">
      <c r="B531" s="269" t="s">
        <v>2329</v>
      </c>
      <c r="C531" s="270" t="s">
        <v>2330</v>
      </c>
      <c r="D531" s="713"/>
      <c r="E531" s="715"/>
      <c r="F531" s="316"/>
      <c r="G531" s="257"/>
      <c r="H531" s="257"/>
      <c r="I531" s="257"/>
      <c r="J531" s="257"/>
      <c r="K531" s="257"/>
      <c r="L531" s="257"/>
    </row>
    <row r="532" spans="2:12">
      <c r="B532" s="272"/>
      <c r="C532" s="267" t="s">
        <v>2331</v>
      </c>
      <c r="D532" s="712"/>
      <c r="E532" s="714"/>
      <c r="F532" s="316"/>
      <c r="G532" s="257"/>
      <c r="H532" s="257"/>
      <c r="I532" s="257"/>
      <c r="J532" s="257"/>
      <c r="K532" s="257"/>
      <c r="L532" s="257"/>
    </row>
    <row r="533" spans="2:12" ht="42" thickBot="1">
      <c r="B533" s="272"/>
      <c r="C533" s="270" t="s">
        <v>2332</v>
      </c>
      <c r="D533" s="713"/>
      <c r="E533" s="715"/>
      <c r="F533" s="316"/>
      <c r="G533" s="257"/>
      <c r="H533" s="257"/>
      <c r="I533" s="257"/>
      <c r="J533" s="257"/>
      <c r="K533" s="257"/>
      <c r="L533" s="257"/>
    </row>
    <row r="534" spans="2:12">
      <c r="B534" s="272"/>
      <c r="C534" s="267" t="s">
        <v>2333</v>
      </c>
      <c r="D534" s="267" t="s">
        <v>2334</v>
      </c>
      <c r="E534" s="714"/>
      <c r="F534" s="316"/>
      <c r="G534" s="257"/>
      <c r="H534" s="257"/>
      <c r="I534" s="257"/>
      <c r="J534" s="257"/>
      <c r="K534" s="257"/>
      <c r="L534" s="257"/>
    </row>
    <row r="535" spans="2:12" ht="21.6" thickBot="1">
      <c r="B535" s="272"/>
      <c r="C535" s="270" t="s">
        <v>2335</v>
      </c>
      <c r="D535" s="270" t="s">
        <v>2336</v>
      </c>
      <c r="E535" s="715"/>
      <c r="F535" s="316"/>
      <c r="G535" s="257"/>
      <c r="H535" s="257"/>
      <c r="I535" s="257"/>
      <c r="J535" s="257"/>
      <c r="K535" s="257"/>
      <c r="L535" s="257"/>
    </row>
    <row r="536" spans="2:12">
      <c r="B536" s="272"/>
      <c r="C536" s="267" t="s">
        <v>2337</v>
      </c>
      <c r="D536" s="712"/>
      <c r="E536" s="714"/>
      <c r="F536" s="316"/>
      <c r="G536" s="257"/>
      <c r="H536" s="257"/>
      <c r="I536" s="257"/>
      <c r="J536" s="257"/>
      <c r="K536" s="257"/>
      <c r="L536" s="257"/>
    </row>
    <row r="537" spans="2:12" ht="15.6" thickBot="1">
      <c r="B537" s="278"/>
      <c r="C537" s="270" t="s">
        <v>2338</v>
      </c>
      <c r="D537" s="713"/>
      <c r="E537" s="715"/>
      <c r="F537" s="316"/>
      <c r="G537" s="257"/>
      <c r="H537" s="257"/>
      <c r="I537" s="257"/>
      <c r="J537" s="257"/>
      <c r="K537" s="257"/>
      <c r="L537" s="257"/>
    </row>
    <row r="538" spans="2:12">
      <c r="B538" s="266" t="s">
        <v>2339</v>
      </c>
      <c r="C538" s="267" t="s">
        <v>2340</v>
      </c>
      <c r="D538" s="267" t="s">
        <v>2341</v>
      </c>
      <c r="E538" s="714"/>
      <c r="F538" s="316"/>
      <c r="G538" s="257"/>
      <c r="H538" s="257"/>
      <c r="I538" s="257"/>
      <c r="J538" s="257"/>
      <c r="K538" s="257"/>
      <c r="L538" s="257"/>
    </row>
    <row r="539" spans="2:12" ht="52.2" thickBot="1">
      <c r="B539" s="269" t="s">
        <v>2342</v>
      </c>
      <c r="C539" s="291" t="s">
        <v>2343</v>
      </c>
      <c r="D539" s="270" t="s">
        <v>2344</v>
      </c>
      <c r="E539" s="715"/>
      <c r="F539" s="316"/>
      <c r="G539" s="257"/>
      <c r="H539" s="257"/>
      <c r="I539" s="257"/>
      <c r="J539" s="257"/>
      <c r="K539" s="257"/>
      <c r="L539" s="257"/>
    </row>
    <row r="540" spans="2:12">
      <c r="B540" s="272"/>
      <c r="C540" s="292"/>
      <c r="D540" s="267" t="s">
        <v>2345</v>
      </c>
      <c r="E540" s="714"/>
      <c r="F540" s="316"/>
      <c r="G540" s="257"/>
      <c r="H540" s="257"/>
      <c r="I540" s="257"/>
      <c r="J540" s="257"/>
      <c r="K540" s="257"/>
      <c r="L540" s="257"/>
    </row>
    <row r="541" spans="2:12" ht="15.6" thickBot="1">
      <c r="B541" s="272"/>
      <c r="C541" s="292"/>
      <c r="D541" s="270" t="s">
        <v>2346</v>
      </c>
      <c r="E541" s="715"/>
      <c r="F541" s="316"/>
      <c r="G541" s="257"/>
      <c r="H541" s="257"/>
      <c r="I541" s="257"/>
      <c r="J541" s="257"/>
      <c r="K541" s="257"/>
      <c r="L541" s="257"/>
    </row>
    <row r="542" spans="2:12">
      <c r="B542" s="272"/>
      <c r="C542" s="292"/>
      <c r="D542" s="267" t="s">
        <v>2347</v>
      </c>
      <c r="E542" s="714"/>
      <c r="F542" s="316"/>
      <c r="G542" s="257"/>
      <c r="H542" s="257"/>
      <c r="I542" s="257"/>
      <c r="J542" s="257"/>
      <c r="K542" s="257"/>
      <c r="L542" s="257"/>
    </row>
    <row r="543" spans="2:12" ht="15.6" thickBot="1">
      <c r="B543" s="272"/>
      <c r="C543" s="292"/>
      <c r="D543" s="270" t="s">
        <v>2348</v>
      </c>
      <c r="E543" s="715"/>
      <c r="F543" s="316"/>
      <c r="G543" s="257"/>
      <c r="H543" s="257"/>
      <c r="I543" s="257"/>
      <c r="J543" s="257"/>
      <c r="K543" s="257"/>
      <c r="L543" s="257"/>
    </row>
    <row r="544" spans="2:12">
      <c r="B544" s="272"/>
      <c r="C544" s="292"/>
      <c r="D544" s="267" t="s">
        <v>2349</v>
      </c>
      <c r="E544" s="714"/>
      <c r="F544" s="316"/>
      <c r="G544" s="257"/>
      <c r="H544" s="257"/>
      <c r="I544" s="257"/>
      <c r="J544" s="257"/>
      <c r="K544" s="257"/>
      <c r="L544" s="257"/>
    </row>
    <row r="545" spans="2:12" ht="15.6" thickBot="1">
      <c r="B545" s="272"/>
      <c r="C545" s="292"/>
      <c r="D545" s="270" t="s">
        <v>2350</v>
      </c>
      <c r="E545" s="715"/>
      <c r="F545" s="316"/>
      <c r="G545" s="257"/>
      <c r="H545" s="257"/>
      <c r="I545" s="257"/>
      <c r="J545" s="257"/>
      <c r="K545" s="257"/>
      <c r="L545" s="257"/>
    </row>
    <row r="546" spans="2:12">
      <c r="B546" s="272"/>
      <c r="C546" s="292"/>
      <c r="D546" s="267" t="s">
        <v>2351</v>
      </c>
      <c r="E546" s="714"/>
      <c r="F546" s="316"/>
      <c r="G546" s="257"/>
      <c r="H546" s="257"/>
      <c r="I546" s="257"/>
      <c r="J546" s="257"/>
      <c r="K546" s="257"/>
      <c r="L546" s="257"/>
    </row>
    <row r="547" spans="2:12" ht="31.8" thickBot="1">
      <c r="B547" s="272"/>
      <c r="C547" s="292"/>
      <c r="D547" s="270" t="s">
        <v>2352</v>
      </c>
      <c r="E547" s="715"/>
      <c r="F547" s="316"/>
      <c r="G547" s="257"/>
      <c r="H547" s="257"/>
      <c r="I547" s="257"/>
      <c r="J547" s="257"/>
      <c r="K547" s="257"/>
      <c r="L547" s="257"/>
    </row>
    <row r="548" spans="2:12">
      <c r="B548" s="272"/>
      <c r="C548" s="292"/>
      <c r="D548" s="267" t="s">
        <v>2353</v>
      </c>
      <c r="E548" s="714"/>
      <c r="F548" s="316"/>
      <c r="G548" s="257"/>
      <c r="H548" s="257"/>
      <c r="I548" s="257"/>
      <c r="J548" s="257"/>
      <c r="K548" s="257"/>
      <c r="L548" s="257"/>
    </row>
    <row r="549" spans="2:12" ht="42" thickBot="1">
      <c r="B549" s="272"/>
      <c r="C549" s="292"/>
      <c r="D549" s="270" t="s">
        <v>2354</v>
      </c>
      <c r="E549" s="715"/>
      <c r="F549" s="316"/>
      <c r="G549" s="257"/>
      <c r="H549" s="257"/>
      <c r="I549" s="257"/>
      <c r="J549" s="257"/>
      <c r="K549" s="257"/>
      <c r="L549" s="257"/>
    </row>
    <row r="550" spans="2:12">
      <c r="B550" s="272"/>
      <c r="C550" s="292"/>
      <c r="D550" s="267" t="s">
        <v>2355</v>
      </c>
      <c r="E550" s="714"/>
      <c r="F550" s="316"/>
      <c r="G550" s="257"/>
      <c r="H550" s="257"/>
      <c r="I550" s="257"/>
      <c r="J550" s="257"/>
      <c r="K550" s="257"/>
      <c r="L550" s="257"/>
    </row>
    <row r="551" spans="2:12" ht="42" thickBot="1">
      <c r="B551" s="272"/>
      <c r="C551" s="293"/>
      <c r="D551" s="270" t="s">
        <v>2356</v>
      </c>
      <c r="E551" s="715"/>
      <c r="F551" s="316"/>
      <c r="G551" s="257"/>
      <c r="H551" s="257"/>
      <c r="I551" s="257"/>
      <c r="J551" s="257"/>
      <c r="K551" s="257"/>
      <c r="L551" s="257"/>
    </row>
    <row r="552" spans="2:12">
      <c r="B552" s="272"/>
      <c r="C552" s="267" t="s">
        <v>2357</v>
      </c>
      <c r="D552" s="712"/>
      <c r="E552" s="714" t="s">
        <v>2358</v>
      </c>
      <c r="F552" s="316"/>
      <c r="G552" s="257"/>
      <c r="H552" s="257"/>
      <c r="I552" s="257"/>
      <c r="J552" s="257"/>
      <c r="K552" s="257"/>
      <c r="L552" s="257"/>
    </row>
    <row r="553" spans="2:12" ht="15.6" thickBot="1">
      <c r="B553" s="272"/>
      <c r="C553" s="270" t="s">
        <v>2359</v>
      </c>
      <c r="D553" s="713"/>
      <c r="E553" s="715"/>
      <c r="F553" s="316"/>
      <c r="G553" s="257"/>
      <c r="H553" s="257"/>
      <c r="I553" s="257"/>
      <c r="J553" s="257"/>
      <c r="K553" s="257"/>
      <c r="L553" s="257"/>
    </row>
    <row r="554" spans="2:12">
      <c r="B554" s="272"/>
      <c r="C554" s="267" t="s">
        <v>2360</v>
      </c>
      <c r="D554" s="712"/>
      <c r="E554" s="714" t="s">
        <v>2361</v>
      </c>
      <c r="F554" s="316"/>
      <c r="G554" s="257"/>
      <c r="H554" s="257"/>
      <c r="I554" s="257"/>
      <c r="J554" s="257"/>
      <c r="K554" s="257"/>
      <c r="L554" s="257"/>
    </row>
    <row r="555" spans="2:12" ht="31.8" thickBot="1">
      <c r="B555" s="272"/>
      <c r="C555" s="270" t="s">
        <v>2362</v>
      </c>
      <c r="D555" s="713"/>
      <c r="E555" s="715"/>
      <c r="F555" s="316"/>
      <c r="G555" s="257"/>
      <c r="H555" s="257"/>
      <c r="I555" s="257"/>
      <c r="J555" s="257"/>
      <c r="K555" s="257"/>
      <c r="L555" s="257"/>
    </row>
    <row r="556" spans="2:12">
      <c r="B556" s="272"/>
      <c r="C556" s="267" t="s">
        <v>2363</v>
      </c>
      <c r="D556" s="712"/>
      <c r="E556" s="714"/>
      <c r="F556" s="316"/>
      <c r="G556" s="257"/>
      <c r="H556" s="257"/>
      <c r="I556" s="257"/>
      <c r="J556" s="257"/>
      <c r="K556" s="257"/>
      <c r="L556" s="257"/>
    </row>
    <row r="557" spans="2:12" ht="15.6" thickBot="1">
      <c r="B557" s="272"/>
      <c r="C557" s="270" t="s">
        <v>2364</v>
      </c>
      <c r="D557" s="713"/>
      <c r="E557" s="715"/>
      <c r="F557" s="316"/>
      <c r="G557" s="257"/>
      <c r="H557" s="257"/>
      <c r="I557" s="257"/>
      <c r="J557" s="257"/>
      <c r="K557" s="257"/>
      <c r="L557" s="257"/>
    </row>
    <row r="558" spans="2:12">
      <c r="B558" s="272"/>
      <c r="C558" s="267" t="s">
        <v>2365</v>
      </c>
      <c r="D558" s="712"/>
      <c r="E558" s="714" t="s">
        <v>2366</v>
      </c>
      <c r="F558" s="316"/>
      <c r="G558" s="257"/>
      <c r="H558" s="257"/>
      <c r="I558" s="257"/>
      <c r="J558" s="257"/>
      <c r="K558" s="257"/>
      <c r="L558" s="257"/>
    </row>
    <row r="559" spans="2:12" ht="15.6" thickBot="1">
      <c r="B559" s="278"/>
      <c r="C559" s="270" t="s">
        <v>2367</v>
      </c>
      <c r="D559" s="713"/>
      <c r="E559" s="715"/>
      <c r="F559" s="316"/>
      <c r="G559" s="257"/>
      <c r="H559" s="257"/>
      <c r="I559" s="257"/>
      <c r="J559" s="257"/>
      <c r="K559" s="257"/>
      <c r="L559" s="257"/>
    </row>
    <row r="560" spans="2:12">
      <c r="B560" s="266" t="s">
        <v>2368</v>
      </c>
      <c r="C560" s="267" t="s">
        <v>2369</v>
      </c>
      <c r="D560" s="712"/>
      <c r="E560" s="714"/>
      <c r="F560" s="316"/>
      <c r="G560" s="257"/>
      <c r="H560" s="257"/>
      <c r="I560" s="257"/>
      <c r="J560" s="257"/>
      <c r="K560" s="257"/>
      <c r="L560" s="257"/>
    </row>
    <row r="561" spans="2:12" ht="15" customHeight="1" thickBot="1">
      <c r="B561" s="269" t="s">
        <v>2370</v>
      </c>
      <c r="C561" s="270" t="s">
        <v>2371</v>
      </c>
      <c r="D561" s="713"/>
      <c r="E561" s="715"/>
      <c r="F561" s="316"/>
      <c r="G561" s="257"/>
      <c r="H561" s="257"/>
      <c r="I561" s="257"/>
      <c r="J561" s="257"/>
      <c r="K561" s="257"/>
      <c r="L561" s="257"/>
    </row>
    <row r="562" spans="2:12">
      <c r="B562" s="272"/>
      <c r="C562" s="267" t="s">
        <v>2372</v>
      </c>
      <c r="D562" s="712"/>
      <c r="E562" s="714"/>
      <c r="F562" s="316"/>
      <c r="G562" s="257"/>
      <c r="H562" s="257"/>
      <c r="I562" s="257"/>
      <c r="J562" s="257"/>
      <c r="K562" s="257"/>
      <c r="L562" s="257"/>
    </row>
    <row r="563" spans="2:12" ht="15" customHeight="1" thickBot="1">
      <c r="B563" s="272"/>
      <c r="C563" s="270" t="s">
        <v>2373</v>
      </c>
      <c r="D563" s="713"/>
      <c r="E563" s="715"/>
      <c r="F563" s="316"/>
      <c r="G563" s="257"/>
      <c r="H563" s="257"/>
      <c r="I563" s="257"/>
      <c r="J563" s="257"/>
      <c r="K563" s="257"/>
      <c r="L563" s="257"/>
    </row>
    <row r="564" spans="2:12">
      <c r="B564" s="272"/>
      <c r="C564" s="267" t="s">
        <v>2374</v>
      </c>
      <c r="D564" s="712"/>
      <c r="E564" s="714" t="s">
        <v>2375</v>
      </c>
      <c r="F564" s="316"/>
      <c r="G564" s="257"/>
      <c r="H564" s="257"/>
      <c r="I564" s="257"/>
      <c r="J564" s="257"/>
      <c r="K564" s="257"/>
      <c r="L564" s="257"/>
    </row>
    <row r="565" spans="2:12" ht="31.8" thickBot="1">
      <c r="B565" s="272"/>
      <c r="C565" s="270" t="s">
        <v>2376</v>
      </c>
      <c r="D565" s="713"/>
      <c r="E565" s="715"/>
      <c r="F565" s="316"/>
      <c r="G565" s="257"/>
      <c r="H565" s="257"/>
      <c r="I565" s="257"/>
      <c r="J565" s="257"/>
      <c r="K565" s="257"/>
      <c r="L565" s="257"/>
    </row>
    <row r="566" spans="2:12">
      <c r="B566" s="272"/>
      <c r="C566" s="267" t="s">
        <v>2377</v>
      </c>
      <c r="D566" s="712"/>
      <c r="E566" s="714"/>
      <c r="F566" s="316"/>
      <c r="G566" s="257"/>
      <c r="H566" s="257"/>
      <c r="I566" s="257"/>
      <c r="J566" s="257"/>
      <c r="K566" s="257"/>
      <c r="L566" s="257"/>
    </row>
    <row r="567" spans="2:12" ht="31.8" thickBot="1">
      <c r="B567" s="272"/>
      <c r="C567" s="270" t="s">
        <v>2378</v>
      </c>
      <c r="D567" s="713"/>
      <c r="E567" s="715"/>
      <c r="F567" s="316"/>
      <c r="G567" s="257"/>
      <c r="H567" s="257"/>
      <c r="I567" s="257"/>
      <c r="J567" s="257"/>
      <c r="K567" s="257"/>
      <c r="L567" s="257"/>
    </row>
    <row r="568" spans="2:12">
      <c r="B568" s="272"/>
      <c r="C568" s="267" t="s">
        <v>2379</v>
      </c>
      <c r="D568" s="712"/>
      <c r="E568" s="714"/>
      <c r="F568" s="316"/>
      <c r="G568" s="257"/>
      <c r="H568" s="257"/>
      <c r="I568" s="257"/>
      <c r="J568" s="257"/>
      <c r="K568" s="257"/>
      <c r="L568" s="257"/>
    </row>
    <row r="569" spans="2:12" ht="15.6" thickBot="1">
      <c r="B569" s="272"/>
      <c r="C569" s="270" t="s">
        <v>2380</v>
      </c>
      <c r="D569" s="713"/>
      <c r="E569" s="715"/>
      <c r="F569" s="316"/>
      <c r="G569" s="257"/>
      <c r="H569" s="257"/>
      <c r="I569" s="257"/>
      <c r="J569" s="257"/>
      <c r="K569" s="257"/>
      <c r="L569" s="257"/>
    </row>
    <row r="570" spans="2:12">
      <c r="B570" s="272"/>
      <c r="C570" s="267" t="s">
        <v>2381</v>
      </c>
      <c r="D570" s="712"/>
      <c r="E570" s="714"/>
      <c r="F570" s="316"/>
      <c r="G570" s="257"/>
      <c r="H570" s="257"/>
      <c r="I570" s="257"/>
      <c r="J570" s="257"/>
      <c r="K570" s="257"/>
      <c r="L570" s="257"/>
    </row>
    <row r="571" spans="2:12" ht="21.6" thickBot="1">
      <c r="B571" s="278"/>
      <c r="C571" s="270" t="s">
        <v>2382</v>
      </c>
      <c r="D571" s="713"/>
      <c r="E571" s="715"/>
      <c r="F571" s="316"/>
      <c r="G571" s="257"/>
      <c r="H571" s="257"/>
      <c r="I571" s="257"/>
      <c r="J571" s="257"/>
      <c r="K571" s="257"/>
      <c r="L571" s="257"/>
    </row>
    <row r="572" spans="2:12">
      <c r="B572" s="266" t="s">
        <v>2383</v>
      </c>
      <c r="C572" s="267" t="s">
        <v>2384</v>
      </c>
      <c r="D572" s="712"/>
      <c r="E572" s="714" t="s">
        <v>2385</v>
      </c>
      <c r="F572" s="316"/>
      <c r="G572" s="257"/>
      <c r="H572" s="257"/>
      <c r="I572" s="257"/>
      <c r="J572" s="257"/>
      <c r="K572" s="257"/>
      <c r="L572" s="257"/>
    </row>
    <row r="573" spans="2:12" ht="15" customHeight="1" thickBot="1">
      <c r="B573" s="269" t="s">
        <v>2386</v>
      </c>
      <c r="C573" s="270" t="s">
        <v>2387</v>
      </c>
      <c r="D573" s="713"/>
      <c r="E573" s="715"/>
      <c r="F573" s="316"/>
      <c r="G573" s="257"/>
      <c r="H573" s="257"/>
      <c r="I573" s="257"/>
      <c r="J573" s="257"/>
      <c r="K573" s="257"/>
      <c r="L573" s="257"/>
    </row>
    <row r="574" spans="2:12">
      <c r="B574" s="272"/>
      <c r="C574" s="267" t="s">
        <v>2388</v>
      </c>
      <c r="D574" s="712"/>
      <c r="E574" s="714" t="s">
        <v>2389</v>
      </c>
      <c r="F574" s="316"/>
      <c r="G574" s="257"/>
      <c r="H574" s="257"/>
      <c r="I574" s="257"/>
      <c r="J574" s="257"/>
      <c r="K574" s="257"/>
      <c r="L574" s="257"/>
    </row>
    <row r="575" spans="2:12" ht="15.6" thickBot="1">
      <c r="B575" s="272"/>
      <c r="C575" s="270" t="s">
        <v>2390</v>
      </c>
      <c r="D575" s="713"/>
      <c r="E575" s="715"/>
      <c r="F575" s="316"/>
      <c r="G575" s="257"/>
      <c r="H575" s="257"/>
      <c r="I575" s="257"/>
      <c r="J575" s="257"/>
      <c r="K575" s="257"/>
      <c r="L575" s="257"/>
    </row>
    <row r="576" spans="2:12">
      <c r="B576" s="272"/>
      <c r="C576" s="267" t="s">
        <v>2391</v>
      </c>
      <c r="D576" s="712"/>
      <c r="E576" s="714"/>
      <c r="F576" s="316"/>
      <c r="G576" s="257"/>
      <c r="H576" s="257"/>
      <c r="I576" s="257"/>
      <c r="J576" s="257"/>
      <c r="K576" s="257"/>
      <c r="L576" s="257"/>
    </row>
    <row r="577" spans="2:12" ht="15.6" thickBot="1">
      <c r="B577" s="272"/>
      <c r="C577" s="270" t="s">
        <v>2392</v>
      </c>
      <c r="D577" s="713"/>
      <c r="E577" s="715"/>
      <c r="F577" s="316"/>
      <c r="G577" s="257"/>
      <c r="H577" s="257"/>
      <c r="I577" s="257"/>
      <c r="J577" s="257"/>
      <c r="K577" s="257"/>
      <c r="L577" s="257"/>
    </row>
    <row r="578" spans="2:12">
      <c r="B578" s="272"/>
      <c r="C578" s="267" t="s">
        <v>2393</v>
      </c>
      <c r="D578" s="712"/>
      <c r="E578" s="714" t="s">
        <v>2394</v>
      </c>
      <c r="F578" s="316"/>
      <c r="G578" s="257"/>
      <c r="H578" s="257"/>
      <c r="I578" s="257"/>
      <c r="J578" s="257"/>
      <c r="K578" s="257"/>
      <c r="L578" s="257"/>
    </row>
    <row r="579" spans="2:12" ht="21.6" thickBot="1">
      <c r="B579" s="272"/>
      <c r="C579" s="270" t="s">
        <v>2395</v>
      </c>
      <c r="D579" s="713"/>
      <c r="E579" s="715"/>
      <c r="F579" s="316"/>
      <c r="G579" s="257"/>
      <c r="H579" s="257"/>
      <c r="I579" s="257"/>
      <c r="J579" s="257"/>
      <c r="K579" s="257"/>
      <c r="L579" s="257"/>
    </row>
    <row r="580" spans="2:12">
      <c r="B580" s="272"/>
      <c r="C580" s="267" t="s">
        <v>2396</v>
      </c>
      <c r="D580" s="712"/>
      <c r="E580" s="714" t="s">
        <v>2397</v>
      </c>
      <c r="F580" s="316"/>
      <c r="G580" s="257"/>
      <c r="H580" s="257"/>
      <c r="I580" s="257"/>
      <c r="J580" s="257"/>
      <c r="K580" s="257"/>
      <c r="L580" s="257"/>
    </row>
    <row r="581" spans="2:12" ht="15.6" thickBot="1">
      <c r="B581" s="272"/>
      <c r="C581" s="270" t="s">
        <v>2398</v>
      </c>
      <c r="D581" s="713"/>
      <c r="E581" s="715"/>
      <c r="F581" s="316"/>
      <c r="G581" s="257"/>
      <c r="H581" s="257"/>
      <c r="I581" s="257"/>
      <c r="J581" s="257"/>
      <c r="K581" s="257"/>
      <c r="L581" s="257"/>
    </row>
    <row r="582" spans="2:12">
      <c r="B582" s="272"/>
      <c r="C582" s="267" t="s">
        <v>2399</v>
      </c>
      <c r="D582" s="267" t="s">
        <v>2400</v>
      </c>
      <c r="E582" s="714"/>
      <c r="F582" s="316"/>
      <c r="G582" s="257"/>
      <c r="H582" s="257"/>
      <c r="I582" s="257"/>
      <c r="J582" s="257"/>
      <c r="K582" s="257"/>
      <c r="L582" s="257"/>
    </row>
    <row r="583" spans="2:12" ht="21.6" thickBot="1">
      <c r="B583" s="272"/>
      <c r="C583" s="291" t="s">
        <v>2401</v>
      </c>
      <c r="D583" s="270" t="s">
        <v>2402</v>
      </c>
      <c r="E583" s="715"/>
      <c r="F583" s="316"/>
      <c r="G583" s="257"/>
      <c r="H583" s="257"/>
      <c r="I583" s="257"/>
      <c r="J583" s="257"/>
      <c r="K583" s="257"/>
      <c r="L583" s="257"/>
    </row>
    <row r="584" spans="2:12">
      <c r="B584" s="272"/>
      <c r="C584" s="292"/>
      <c r="D584" s="267" t="s">
        <v>2403</v>
      </c>
      <c r="E584" s="714"/>
      <c r="F584" s="316"/>
      <c r="G584" s="257"/>
      <c r="H584" s="257"/>
      <c r="I584" s="257"/>
      <c r="J584" s="257"/>
      <c r="K584" s="257"/>
      <c r="L584" s="257"/>
    </row>
    <row r="585" spans="2:12" ht="21.6" thickBot="1">
      <c r="B585" s="272"/>
      <c r="C585" s="293"/>
      <c r="D585" s="270" t="s">
        <v>2404</v>
      </c>
      <c r="E585" s="715"/>
      <c r="F585" s="316"/>
      <c r="G585" s="257"/>
      <c r="H585" s="257"/>
      <c r="I585" s="257"/>
      <c r="J585" s="257"/>
      <c r="K585" s="257"/>
      <c r="L585" s="257"/>
    </row>
    <row r="586" spans="2:12">
      <c r="B586" s="272"/>
      <c r="C586" s="267" t="s">
        <v>2405</v>
      </c>
      <c r="D586" s="712"/>
      <c r="E586" s="714" t="s">
        <v>2406</v>
      </c>
      <c r="F586" s="316"/>
      <c r="G586" s="257"/>
      <c r="H586" s="257"/>
      <c r="I586" s="257"/>
      <c r="J586" s="257"/>
      <c r="K586" s="257"/>
      <c r="L586" s="257"/>
    </row>
    <row r="587" spans="2:12" ht="15.6" thickBot="1">
      <c r="B587" s="272"/>
      <c r="C587" s="270" t="s">
        <v>2407</v>
      </c>
      <c r="D587" s="713"/>
      <c r="E587" s="715"/>
      <c r="F587" s="316"/>
      <c r="G587" s="257"/>
      <c r="H587" s="257"/>
      <c r="I587" s="257"/>
      <c r="J587" s="257"/>
      <c r="K587" s="257"/>
      <c r="L587" s="257"/>
    </row>
    <row r="588" spans="2:12">
      <c r="B588" s="272"/>
      <c r="C588" s="267" t="s">
        <v>2408</v>
      </c>
      <c r="D588" s="712"/>
      <c r="E588" s="714"/>
      <c r="F588" s="316"/>
      <c r="G588" s="257"/>
      <c r="H588" s="257"/>
      <c r="I588" s="257"/>
      <c r="J588" s="257"/>
      <c r="K588" s="257"/>
      <c r="L588" s="257"/>
    </row>
    <row r="589" spans="2:12" ht="15.6" thickBot="1">
      <c r="B589" s="278"/>
      <c r="C589" s="270" t="s">
        <v>2409</v>
      </c>
      <c r="D589" s="713"/>
      <c r="E589" s="715"/>
      <c r="F589" s="316"/>
      <c r="G589" s="257"/>
      <c r="H589" s="257"/>
      <c r="I589" s="257"/>
      <c r="J589" s="257"/>
      <c r="K589" s="257"/>
      <c r="L589" s="257"/>
    </row>
    <row r="590" spans="2:12">
      <c r="B590" s="266" t="s">
        <v>2410</v>
      </c>
      <c r="C590" s="712"/>
      <c r="D590" s="712"/>
      <c r="E590" s="714"/>
      <c r="F590" s="316"/>
      <c r="G590" s="257"/>
      <c r="H590" s="257"/>
      <c r="I590" s="257"/>
      <c r="J590" s="257"/>
      <c r="K590" s="257"/>
      <c r="L590" s="257"/>
    </row>
    <row r="591" spans="2:12" ht="42" thickBot="1">
      <c r="B591" s="271" t="s">
        <v>2411</v>
      </c>
      <c r="C591" s="713"/>
      <c r="D591" s="713"/>
      <c r="E591" s="715"/>
      <c r="F591" s="316"/>
      <c r="G591" s="257"/>
      <c r="H591" s="257"/>
      <c r="I591" s="257"/>
      <c r="J591" s="257"/>
      <c r="K591" s="257"/>
      <c r="L591" s="257"/>
    </row>
    <row r="592" spans="2:12" ht="15.6" thickBot="1">
      <c r="B592" s="321" t="s">
        <v>2053</v>
      </c>
      <c r="C592" s="322"/>
      <c r="D592" s="322"/>
      <c r="E592" s="323"/>
      <c r="F592" s="320"/>
      <c r="G592" s="257"/>
      <c r="H592" s="257"/>
      <c r="I592" s="257"/>
      <c r="J592" s="257"/>
      <c r="K592" s="257"/>
      <c r="L592" s="257"/>
    </row>
    <row r="593" spans="2:12">
      <c r="B593" s="258"/>
      <c r="C593" s="258"/>
      <c r="D593" s="258"/>
      <c r="E593" s="258"/>
      <c r="G593" s="257"/>
      <c r="H593" s="257"/>
      <c r="I593" s="257"/>
      <c r="J593" s="257"/>
      <c r="K593" s="257"/>
      <c r="L593" s="257"/>
    </row>
    <row r="594" spans="2:12">
      <c r="B594" s="258"/>
      <c r="C594" s="258"/>
      <c r="D594" s="258"/>
      <c r="E594" s="258"/>
      <c r="G594" s="257"/>
      <c r="H594" s="257"/>
      <c r="I594" s="257"/>
      <c r="J594" s="257"/>
      <c r="K594" s="257"/>
      <c r="L594" s="257"/>
    </row>
    <row r="595" spans="2:12">
      <c r="B595" s="258"/>
      <c r="C595" s="258"/>
      <c r="D595" s="258"/>
      <c r="E595" s="258"/>
      <c r="G595" s="257"/>
      <c r="H595" s="257"/>
      <c r="I595" s="257"/>
      <c r="J595" s="257"/>
      <c r="K595" s="257"/>
      <c r="L595" s="257"/>
    </row>
    <row r="596" spans="2:12">
      <c r="B596" s="258"/>
      <c r="C596" s="258"/>
      <c r="D596" s="258"/>
      <c r="E596" s="258"/>
      <c r="G596" s="257"/>
      <c r="H596" s="257"/>
      <c r="I596" s="257"/>
      <c r="J596" s="257"/>
      <c r="K596" s="257"/>
      <c r="L596" s="257"/>
    </row>
    <row r="597" spans="2:12">
      <c r="B597" s="258"/>
      <c r="C597" s="258"/>
      <c r="D597" s="258"/>
      <c r="E597" s="258"/>
      <c r="G597" s="257"/>
      <c r="H597" s="257"/>
      <c r="I597" s="257"/>
      <c r="J597" s="257"/>
      <c r="K597" s="257"/>
      <c r="L597" s="257"/>
    </row>
    <row r="598" spans="2:12">
      <c r="B598" s="258"/>
      <c r="C598" s="258"/>
      <c r="D598" s="258"/>
      <c r="E598" s="258"/>
      <c r="G598" s="257"/>
      <c r="H598" s="257"/>
      <c r="I598" s="257"/>
      <c r="J598" s="257"/>
      <c r="K598" s="257"/>
      <c r="L598" s="257"/>
    </row>
    <row r="599" spans="2:12">
      <c r="B599" s="258"/>
      <c r="C599" s="258"/>
      <c r="D599" s="258"/>
      <c r="E599" s="258"/>
      <c r="G599" s="257"/>
      <c r="H599" s="257"/>
      <c r="I599" s="257"/>
      <c r="J599" s="257"/>
      <c r="K599" s="257"/>
      <c r="L599" s="257"/>
    </row>
    <row r="600" spans="2:12">
      <c r="B600" s="258"/>
      <c r="C600" s="258"/>
      <c r="D600" s="258"/>
      <c r="E600" s="258"/>
      <c r="G600" s="257"/>
      <c r="H600" s="257"/>
      <c r="I600" s="257"/>
      <c r="J600" s="257"/>
      <c r="K600" s="257"/>
      <c r="L600" s="257"/>
    </row>
    <row r="601" spans="2:12">
      <c r="B601" s="258"/>
      <c r="C601" s="258"/>
      <c r="D601" s="258"/>
      <c r="E601" s="258"/>
      <c r="G601" s="257"/>
      <c r="H601" s="257"/>
      <c r="I601" s="257"/>
      <c r="J601" s="257"/>
      <c r="K601" s="257"/>
      <c r="L601" s="257"/>
    </row>
    <row r="602" spans="2:12">
      <c r="B602" s="258"/>
      <c r="C602" s="258"/>
      <c r="D602" s="258"/>
      <c r="E602" s="258"/>
      <c r="G602" s="257"/>
      <c r="H602" s="257"/>
      <c r="I602" s="257"/>
      <c r="J602" s="257"/>
      <c r="K602" s="257"/>
      <c r="L602" s="257"/>
    </row>
    <row r="603" spans="2:12">
      <c r="B603" s="258"/>
      <c r="C603" s="258"/>
      <c r="D603" s="258"/>
      <c r="E603" s="258"/>
      <c r="G603" s="257"/>
      <c r="H603" s="257"/>
      <c r="I603" s="257"/>
      <c r="J603" s="257"/>
      <c r="K603" s="257"/>
      <c r="L603" s="257"/>
    </row>
    <row r="604" spans="2:12">
      <c r="B604" s="258"/>
      <c r="C604" s="258"/>
      <c r="D604" s="258"/>
      <c r="E604" s="258"/>
      <c r="G604" s="257"/>
      <c r="H604" s="257"/>
      <c r="I604" s="257"/>
      <c r="J604" s="257"/>
      <c r="K604" s="257"/>
      <c r="L604" s="257"/>
    </row>
    <row r="605" spans="2:12">
      <c r="B605" s="258"/>
      <c r="C605" s="258"/>
      <c r="D605" s="258"/>
      <c r="E605" s="258"/>
      <c r="G605" s="257"/>
      <c r="H605" s="257"/>
      <c r="I605" s="257"/>
      <c r="J605" s="257"/>
      <c r="K605" s="257"/>
      <c r="L605" s="257"/>
    </row>
    <row r="606" spans="2:12">
      <c r="B606" s="258"/>
      <c r="C606" s="258"/>
      <c r="D606" s="258"/>
      <c r="E606" s="258"/>
      <c r="G606" s="257"/>
      <c r="H606" s="257"/>
      <c r="I606" s="257"/>
      <c r="J606" s="257"/>
      <c r="K606" s="257"/>
      <c r="L606" s="257"/>
    </row>
    <row r="607" spans="2:12">
      <c r="B607" s="258"/>
      <c r="C607" s="258"/>
      <c r="D607" s="258"/>
      <c r="E607" s="258"/>
      <c r="G607" s="257"/>
      <c r="H607" s="257"/>
      <c r="I607" s="257"/>
      <c r="J607" s="257"/>
      <c r="K607" s="257"/>
      <c r="L607" s="257"/>
    </row>
    <row r="608" spans="2:12">
      <c r="B608" s="258"/>
      <c r="C608" s="258"/>
      <c r="D608" s="258"/>
      <c r="E608" s="258"/>
      <c r="G608" s="257"/>
      <c r="H608" s="257"/>
      <c r="I608" s="257"/>
      <c r="J608" s="257"/>
      <c r="K608" s="257"/>
      <c r="L608" s="257"/>
    </row>
    <row r="609" spans="2:12">
      <c r="B609" s="258"/>
      <c r="C609" s="258"/>
      <c r="D609" s="258"/>
      <c r="E609" s="258"/>
      <c r="G609" s="257"/>
      <c r="H609" s="257"/>
      <c r="I609" s="257"/>
      <c r="J609" s="257"/>
      <c r="K609" s="257"/>
      <c r="L609" s="257"/>
    </row>
    <row r="610" spans="2:12">
      <c r="B610" s="258"/>
      <c r="C610" s="258"/>
      <c r="D610" s="258"/>
      <c r="E610" s="258"/>
      <c r="G610" s="257"/>
      <c r="H610" s="257"/>
      <c r="I610" s="257"/>
      <c r="J610" s="257"/>
      <c r="K610" s="257"/>
      <c r="L610" s="257"/>
    </row>
    <row r="611" spans="2:12">
      <c r="B611" s="258"/>
      <c r="C611" s="258"/>
      <c r="D611" s="258"/>
      <c r="E611" s="258"/>
      <c r="G611" s="257"/>
      <c r="H611" s="257"/>
      <c r="I611" s="257"/>
      <c r="J611" s="257"/>
      <c r="K611" s="257"/>
      <c r="L611" s="257"/>
    </row>
    <row r="612" spans="2:12">
      <c r="B612" s="258"/>
      <c r="C612" s="258"/>
      <c r="D612" s="258"/>
      <c r="E612" s="258"/>
      <c r="G612" s="257"/>
      <c r="H612" s="257"/>
      <c r="I612" s="257"/>
      <c r="J612" s="257"/>
      <c r="K612" s="257"/>
      <c r="L612" s="257"/>
    </row>
    <row r="613" spans="2:12">
      <c r="B613" s="258"/>
      <c r="C613" s="258"/>
      <c r="D613" s="258"/>
      <c r="E613" s="258"/>
      <c r="G613" s="257"/>
      <c r="H613" s="257"/>
      <c r="I613" s="257"/>
      <c r="J613" s="257"/>
      <c r="K613" s="257"/>
      <c r="L613" s="257"/>
    </row>
    <row r="614" spans="2:12">
      <c r="B614" s="258"/>
      <c r="C614" s="258"/>
      <c r="D614" s="258"/>
      <c r="E614" s="258"/>
      <c r="G614" s="257"/>
      <c r="H614" s="257"/>
      <c r="I614" s="257"/>
      <c r="J614" s="257"/>
      <c r="K614" s="257"/>
      <c r="L614" s="257"/>
    </row>
    <row r="615" spans="2:12">
      <c r="B615" s="258"/>
      <c r="C615" s="258"/>
      <c r="D615" s="258"/>
      <c r="E615" s="258"/>
      <c r="G615" s="257"/>
      <c r="H615" s="257"/>
      <c r="I615" s="257"/>
      <c r="J615" s="257"/>
      <c r="K615" s="257"/>
      <c r="L615" s="257"/>
    </row>
    <row r="616" spans="2:12">
      <c r="B616" s="258"/>
      <c r="C616" s="258"/>
      <c r="D616" s="258"/>
      <c r="E616" s="258"/>
      <c r="G616" s="257"/>
      <c r="H616" s="257"/>
      <c r="I616" s="257"/>
      <c r="J616" s="257"/>
      <c r="K616" s="257"/>
      <c r="L616" s="257"/>
    </row>
    <row r="617" spans="2:12">
      <c r="B617" s="258"/>
      <c r="C617" s="258"/>
      <c r="D617" s="258"/>
      <c r="E617" s="258"/>
      <c r="G617" s="257"/>
      <c r="H617" s="257"/>
      <c r="I617" s="257"/>
      <c r="J617" s="257"/>
      <c r="K617" s="257"/>
      <c r="L617" s="257"/>
    </row>
    <row r="618" spans="2:12">
      <c r="B618" s="258"/>
      <c r="C618" s="258"/>
      <c r="D618" s="258"/>
      <c r="E618" s="258"/>
      <c r="G618" s="257"/>
      <c r="H618" s="257"/>
      <c r="I618" s="257"/>
      <c r="J618" s="257"/>
      <c r="K618" s="257"/>
      <c r="L618" s="257"/>
    </row>
    <row r="619" spans="2:12">
      <c r="B619" s="258"/>
      <c r="C619" s="258"/>
      <c r="D619" s="258"/>
      <c r="E619" s="258"/>
      <c r="G619" s="257"/>
      <c r="H619" s="257"/>
      <c r="I619" s="257"/>
      <c r="J619" s="257"/>
      <c r="K619" s="257"/>
      <c r="L619" s="257"/>
    </row>
    <row r="620" spans="2:12">
      <c r="B620" s="258"/>
      <c r="C620" s="258"/>
      <c r="D620" s="258"/>
      <c r="E620" s="258"/>
      <c r="G620" s="257"/>
      <c r="H620" s="257"/>
      <c r="I620" s="257"/>
      <c r="J620" s="257"/>
      <c r="K620" s="257"/>
      <c r="L620" s="257"/>
    </row>
    <row r="621" spans="2:12">
      <c r="B621" s="258"/>
      <c r="C621" s="258"/>
      <c r="D621" s="258"/>
      <c r="E621" s="258"/>
      <c r="G621" s="257"/>
      <c r="H621" s="257"/>
      <c r="I621" s="257"/>
      <c r="J621" s="257"/>
      <c r="K621" s="257"/>
      <c r="L621" s="257"/>
    </row>
    <row r="622" spans="2:12">
      <c r="B622" s="258"/>
      <c r="C622" s="258"/>
      <c r="D622" s="258"/>
      <c r="E622" s="258"/>
      <c r="G622" s="257"/>
      <c r="H622" s="257"/>
      <c r="I622" s="257"/>
      <c r="J622" s="257"/>
      <c r="K622" s="257"/>
      <c r="L622" s="257"/>
    </row>
    <row r="623" spans="2:12">
      <c r="B623" s="258"/>
      <c r="C623" s="258"/>
      <c r="D623" s="258"/>
      <c r="E623" s="258"/>
      <c r="G623" s="257"/>
      <c r="H623" s="257"/>
      <c r="I623" s="257"/>
      <c r="J623" s="257"/>
      <c r="K623" s="257"/>
      <c r="L623" s="257"/>
    </row>
    <row r="624" spans="2:12">
      <c r="B624" s="258"/>
      <c r="C624" s="258"/>
      <c r="D624" s="258"/>
      <c r="E624" s="258"/>
      <c r="G624" s="257"/>
      <c r="H624" s="257"/>
      <c r="I624" s="257"/>
      <c r="J624" s="257"/>
      <c r="K624" s="257"/>
      <c r="L624" s="257"/>
    </row>
    <row r="625" spans="2:12">
      <c r="B625" s="258"/>
      <c r="C625" s="258"/>
      <c r="D625" s="258"/>
      <c r="E625" s="258"/>
      <c r="G625" s="257"/>
      <c r="H625" s="257"/>
      <c r="I625" s="257"/>
      <c r="J625" s="257"/>
      <c r="K625" s="257"/>
      <c r="L625" s="257"/>
    </row>
    <row r="626" spans="2:12">
      <c r="B626" s="258"/>
      <c r="C626" s="258"/>
      <c r="D626" s="258"/>
      <c r="E626" s="258"/>
      <c r="G626" s="257"/>
      <c r="H626" s="257"/>
      <c r="I626" s="257"/>
      <c r="J626" s="257"/>
      <c r="K626" s="257"/>
      <c r="L626" s="257"/>
    </row>
    <row r="627" spans="2:12">
      <c r="B627" s="258"/>
      <c r="C627" s="258"/>
      <c r="D627" s="258"/>
      <c r="E627" s="258"/>
      <c r="G627" s="257"/>
      <c r="H627" s="257"/>
      <c r="I627" s="257"/>
      <c r="J627" s="257"/>
      <c r="K627" s="257"/>
      <c r="L627" s="257"/>
    </row>
    <row r="628" spans="2:12">
      <c r="B628" s="258"/>
      <c r="C628" s="258"/>
      <c r="D628" s="258"/>
      <c r="E628" s="258"/>
      <c r="G628" s="257"/>
      <c r="H628" s="257"/>
      <c r="I628" s="257"/>
      <c r="J628" s="257"/>
      <c r="K628" s="257"/>
      <c r="L628" s="257"/>
    </row>
    <row r="629" spans="2:12">
      <c r="B629" s="258"/>
      <c r="C629" s="258"/>
      <c r="D629" s="258"/>
      <c r="E629" s="258"/>
      <c r="G629" s="257"/>
      <c r="H629" s="257"/>
      <c r="I629" s="257"/>
      <c r="J629" s="257"/>
      <c r="K629" s="257"/>
      <c r="L629" s="257"/>
    </row>
    <row r="630" spans="2:12">
      <c r="B630" s="258"/>
      <c r="C630" s="258"/>
      <c r="D630" s="258"/>
      <c r="E630" s="258"/>
      <c r="G630" s="257"/>
      <c r="H630" s="257"/>
      <c r="I630" s="257"/>
      <c r="J630" s="257"/>
      <c r="K630" s="257"/>
      <c r="L630" s="257"/>
    </row>
    <row r="631" spans="2:12">
      <c r="B631" s="258"/>
      <c r="C631" s="258"/>
      <c r="D631" s="258"/>
      <c r="E631" s="258"/>
      <c r="G631" s="257"/>
      <c r="H631" s="257"/>
      <c r="I631" s="257"/>
      <c r="J631" s="257"/>
      <c r="K631" s="257"/>
      <c r="L631" s="257"/>
    </row>
    <row r="632" spans="2:12">
      <c r="B632" s="258"/>
      <c r="C632" s="258"/>
      <c r="D632" s="258"/>
      <c r="E632" s="258"/>
      <c r="G632" s="257"/>
      <c r="H632" s="257"/>
      <c r="I632" s="257"/>
      <c r="J632" s="257"/>
      <c r="K632" s="257"/>
      <c r="L632" s="257"/>
    </row>
    <row r="633" spans="2:12">
      <c r="B633" s="258"/>
      <c r="C633" s="258"/>
      <c r="D633" s="258"/>
      <c r="E633" s="258"/>
      <c r="G633" s="257"/>
      <c r="H633" s="257"/>
      <c r="I633" s="257"/>
      <c r="J633" s="257"/>
      <c r="K633" s="257"/>
      <c r="L633" s="257"/>
    </row>
    <row r="634" spans="2:12">
      <c r="B634" s="258"/>
      <c r="C634" s="258"/>
      <c r="D634" s="258"/>
      <c r="E634" s="258"/>
      <c r="G634" s="257"/>
      <c r="H634" s="257"/>
      <c r="I634" s="257"/>
      <c r="J634" s="257"/>
      <c r="K634" s="257"/>
      <c r="L634" s="257"/>
    </row>
    <row r="635" spans="2:12">
      <c r="B635" s="258"/>
      <c r="C635" s="258"/>
      <c r="D635" s="258"/>
      <c r="E635" s="258"/>
      <c r="G635" s="257"/>
      <c r="H635" s="257"/>
      <c r="I635" s="257"/>
      <c r="J635" s="257"/>
      <c r="K635" s="257"/>
      <c r="L635" s="257"/>
    </row>
    <row r="636" spans="2:12">
      <c r="B636" s="258"/>
      <c r="C636" s="258"/>
      <c r="D636" s="258"/>
      <c r="E636" s="258"/>
      <c r="G636" s="257"/>
      <c r="H636" s="257"/>
      <c r="I636" s="257"/>
      <c r="J636" s="257"/>
      <c r="K636" s="257"/>
      <c r="L636" s="257"/>
    </row>
    <row r="637" spans="2:12">
      <c r="B637" s="258"/>
      <c r="C637" s="258"/>
      <c r="D637" s="258"/>
      <c r="E637" s="258"/>
      <c r="G637" s="257"/>
      <c r="H637" s="257"/>
      <c r="I637" s="257"/>
      <c r="J637" s="257"/>
      <c r="K637" s="257"/>
      <c r="L637" s="257"/>
    </row>
    <row r="638" spans="2:12">
      <c r="B638" s="258"/>
      <c r="C638" s="258"/>
      <c r="D638" s="258"/>
      <c r="E638" s="258"/>
      <c r="G638" s="257"/>
      <c r="H638" s="257"/>
      <c r="I638" s="257"/>
      <c r="J638" s="257"/>
      <c r="K638" s="257"/>
      <c r="L638" s="257"/>
    </row>
    <row r="639" spans="2:12">
      <c r="B639" s="258"/>
      <c r="C639" s="258"/>
      <c r="D639" s="258"/>
      <c r="E639" s="258"/>
      <c r="G639" s="257"/>
      <c r="H639" s="257"/>
      <c r="I639" s="257"/>
      <c r="J639" s="257"/>
      <c r="K639" s="257"/>
      <c r="L639" s="257"/>
    </row>
    <row r="640" spans="2:12">
      <c r="B640" s="258"/>
      <c r="C640" s="258"/>
      <c r="D640" s="258"/>
      <c r="E640" s="258"/>
      <c r="G640" s="257"/>
      <c r="H640" s="257"/>
      <c r="I640" s="257"/>
      <c r="J640" s="257"/>
      <c r="K640" s="257"/>
      <c r="L640" s="257"/>
    </row>
    <row r="641" spans="2:12">
      <c r="B641" s="258"/>
      <c r="C641" s="258"/>
      <c r="D641" s="258"/>
      <c r="E641" s="258"/>
      <c r="G641" s="257"/>
      <c r="H641" s="257"/>
      <c r="I641" s="257"/>
      <c r="J641" s="257"/>
      <c r="K641" s="257"/>
      <c r="L641" s="257"/>
    </row>
    <row r="642" spans="2:12">
      <c r="B642" s="258"/>
      <c r="C642" s="258"/>
      <c r="D642" s="258"/>
      <c r="E642" s="258"/>
      <c r="G642" s="257"/>
      <c r="H642" s="257"/>
      <c r="I642" s="257"/>
      <c r="J642" s="257"/>
      <c r="K642" s="257"/>
      <c r="L642" s="257"/>
    </row>
    <row r="643" spans="2:12">
      <c r="B643" s="258"/>
      <c r="C643" s="258"/>
      <c r="D643" s="258"/>
      <c r="E643" s="258"/>
      <c r="G643" s="257"/>
      <c r="H643" s="257"/>
      <c r="I643" s="257"/>
      <c r="J643" s="257"/>
      <c r="K643" s="257"/>
      <c r="L643" s="257"/>
    </row>
    <row r="644" spans="2:12">
      <c r="B644" s="258"/>
      <c r="C644" s="258"/>
      <c r="D644" s="258"/>
      <c r="E644" s="258"/>
      <c r="G644" s="257"/>
      <c r="H644" s="257"/>
      <c r="I644" s="257"/>
      <c r="J644" s="257"/>
      <c r="K644" s="257"/>
      <c r="L644" s="257"/>
    </row>
    <row r="645" spans="2:12">
      <c r="B645" s="258"/>
      <c r="C645" s="258"/>
      <c r="D645" s="258"/>
      <c r="E645" s="258"/>
      <c r="G645" s="257"/>
      <c r="H645" s="257"/>
      <c r="I645" s="257"/>
      <c r="J645" s="257"/>
      <c r="K645" s="257"/>
      <c r="L645" s="257"/>
    </row>
    <row r="646" spans="2:12">
      <c r="B646" s="258"/>
      <c r="C646" s="258"/>
      <c r="D646" s="258"/>
      <c r="E646" s="258"/>
      <c r="G646" s="257"/>
      <c r="H646" s="257"/>
      <c r="I646" s="257"/>
      <c r="J646" s="257"/>
      <c r="K646" s="257"/>
      <c r="L646" s="257"/>
    </row>
    <row r="647" spans="2:12">
      <c r="B647" s="258"/>
      <c r="C647" s="258"/>
      <c r="D647" s="258"/>
      <c r="E647" s="258"/>
      <c r="G647" s="257"/>
      <c r="H647" s="257"/>
      <c r="I647" s="257"/>
      <c r="J647" s="257"/>
      <c r="K647" s="257"/>
      <c r="L647" s="257"/>
    </row>
    <row r="648" spans="2:12">
      <c r="B648" s="258"/>
      <c r="C648" s="258"/>
      <c r="D648" s="258"/>
      <c r="E648" s="258"/>
      <c r="G648" s="257"/>
      <c r="H648" s="257"/>
      <c r="I648" s="257"/>
      <c r="J648" s="257"/>
      <c r="K648" s="257"/>
      <c r="L648" s="257"/>
    </row>
    <row r="649" spans="2:12">
      <c r="B649" s="258"/>
      <c r="C649" s="258"/>
      <c r="D649" s="258"/>
      <c r="E649" s="258"/>
      <c r="G649" s="257"/>
      <c r="H649" s="257"/>
      <c r="I649" s="257"/>
      <c r="J649" s="257"/>
      <c r="K649" s="257"/>
      <c r="L649" s="257"/>
    </row>
    <row r="650" spans="2:12">
      <c r="B650" s="258"/>
      <c r="C650" s="258"/>
      <c r="D650" s="258"/>
      <c r="E650" s="258"/>
      <c r="G650" s="257"/>
      <c r="H650" s="257"/>
      <c r="I650" s="257"/>
      <c r="J650" s="257"/>
      <c r="K650" s="257"/>
      <c r="L650" s="257"/>
    </row>
    <row r="651" spans="2:12">
      <c r="B651" s="258"/>
      <c r="C651" s="258"/>
      <c r="D651" s="258"/>
      <c r="E651" s="258"/>
      <c r="G651" s="257"/>
      <c r="H651" s="257"/>
      <c r="I651" s="257"/>
      <c r="J651" s="257"/>
      <c r="K651" s="257"/>
      <c r="L651" s="257"/>
    </row>
    <row r="652" spans="2:12">
      <c r="B652" s="258"/>
      <c r="C652" s="258"/>
      <c r="D652" s="258"/>
      <c r="E652" s="258"/>
      <c r="G652" s="257"/>
      <c r="H652" s="257"/>
      <c r="I652" s="257"/>
      <c r="J652" s="257"/>
      <c r="K652" s="257"/>
      <c r="L652" s="257"/>
    </row>
    <row r="653" spans="2:12">
      <c r="B653" s="258"/>
      <c r="C653" s="258"/>
      <c r="D653" s="258"/>
      <c r="E653" s="258"/>
      <c r="G653" s="257"/>
      <c r="H653" s="257"/>
      <c r="I653" s="257"/>
      <c r="J653" s="257"/>
      <c r="K653" s="257"/>
      <c r="L653" s="257"/>
    </row>
    <row r="654" spans="2:12">
      <c r="B654" s="258"/>
      <c r="C654" s="258"/>
      <c r="D654" s="258"/>
      <c r="E654" s="258"/>
      <c r="G654" s="257"/>
      <c r="H654" s="257"/>
      <c r="I654" s="257"/>
      <c r="J654" s="257"/>
      <c r="K654" s="257"/>
      <c r="L654" s="257"/>
    </row>
    <row r="655" spans="2:12">
      <c r="B655" s="258"/>
      <c r="C655" s="258"/>
      <c r="D655" s="258"/>
      <c r="E655" s="258"/>
      <c r="G655" s="257"/>
      <c r="H655" s="257"/>
      <c r="I655" s="257"/>
      <c r="J655" s="257"/>
      <c r="K655" s="257"/>
      <c r="L655" s="257"/>
    </row>
    <row r="656" spans="2:12">
      <c r="B656" s="258"/>
      <c r="C656" s="258"/>
      <c r="D656" s="258"/>
      <c r="E656" s="258"/>
      <c r="G656" s="257"/>
      <c r="H656" s="257"/>
      <c r="I656" s="257"/>
      <c r="J656" s="257"/>
      <c r="K656" s="257"/>
      <c r="L656" s="257"/>
    </row>
    <row r="657" spans="2:12">
      <c r="B657" s="258"/>
      <c r="C657" s="258"/>
      <c r="D657" s="258"/>
      <c r="E657" s="258"/>
      <c r="G657" s="257"/>
      <c r="H657" s="257"/>
      <c r="I657" s="257"/>
      <c r="J657" s="257"/>
      <c r="K657" s="257"/>
      <c r="L657" s="257"/>
    </row>
    <row r="658" spans="2:12">
      <c r="B658" s="258"/>
      <c r="C658" s="258"/>
      <c r="D658" s="258"/>
      <c r="E658" s="258"/>
      <c r="G658" s="257"/>
      <c r="H658" s="257"/>
      <c r="I658" s="257"/>
      <c r="J658" s="257"/>
      <c r="K658" s="257"/>
      <c r="L658" s="257"/>
    </row>
    <row r="659" spans="2:12">
      <c r="B659" s="258"/>
      <c r="C659" s="258"/>
      <c r="D659" s="258"/>
      <c r="E659" s="258"/>
      <c r="G659" s="257"/>
      <c r="H659" s="257"/>
      <c r="I659" s="257"/>
      <c r="J659" s="257"/>
      <c r="K659" s="257"/>
      <c r="L659" s="257"/>
    </row>
    <row r="660" spans="2:12">
      <c r="B660" s="258"/>
      <c r="C660" s="258"/>
      <c r="D660" s="258"/>
      <c r="E660" s="258"/>
      <c r="G660" s="257"/>
      <c r="H660" s="257"/>
      <c r="I660" s="257"/>
      <c r="J660" s="257"/>
      <c r="K660" s="257"/>
      <c r="L660" s="257"/>
    </row>
    <row r="661" spans="2:12">
      <c r="B661" s="258"/>
      <c r="C661" s="258"/>
      <c r="D661" s="258"/>
      <c r="E661" s="258"/>
      <c r="G661" s="257"/>
      <c r="H661" s="257"/>
      <c r="I661" s="257"/>
      <c r="J661" s="257"/>
      <c r="K661" s="257"/>
      <c r="L661" s="257"/>
    </row>
    <row r="662" spans="2:12">
      <c r="B662" s="258"/>
      <c r="C662" s="258"/>
      <c r="D662" s="258"/>
      <c r="E662" s="258"/>
      <c r="G662" s="257"/>
      <c r="H662" s="257"/>
      <c r="I662" s="257"/>
      <c r="J662" s="257"/>
      <c r="K662" s="257"/>
      <c r="L662" s="257"/>
    </row>
    <row r="663" spans="2:12">
      <c r="B663" s="258"/>
      <c r="C663" s="258"/>
      <c r="D663" s="258"/>
      <c r="E663" s="258"/>
      <c r="G663" s="257"/>
      <c r="H663" s="257"/>
      <c r="I663" s="257"/>
      <c r="J663" s="257"/>
      <c r="K663" s="257"/>
      <c r="L663" s="257"/>
    </row>
    <row r="664" spans="2:12">
      <c r="B664" s="258"/>
      <c r="C664" s="258"/>
      <c r="D664" s="258"/>
      <c r="E664" s="258"/>
      <c r="G664" s="257"/>
      <c r="H664" s="257"/>
      <c r="I664" s="257"/>
      <c r="J664" s="257"/>
      <c r="K664" s="257"/>
      <c r="L664" s="257"/>
    </row>
    <row r="665" spans="2:12">
      <c r="B665" s="258"/>
      <c r="C665" s="258"/>
      <c r="D665" s="258"/>
      <c r="E665" s="258"/>
      <c r="G665" s="257"/>
      <c r="H665" s="257"/>
      <c r="I665" s="257"/>
      <c r="J665" s="257"/>
      <c r="K665" s="257"/>
      <c r="L665" s="257"/>
    </row>
    <row r="666" spans="2:12">
      <c r="B666" s="258"/>
      <c r="C666" s="258"/>
      <c r="D666" s="258"/>
      <c r="E666" s="258"/>
      <c r="G666" s="257"/>
      <c r="H666" s="257"/>
      <c r="I666" s="257"/>
      <c r="J666" s="257"/>
      <c r="K666" s="257"/>
      <c r="L666" s="257"/>
    </row>
    <row r="667" spans="2:12">
      <c r="B667" s="258"/>
      <c r="C667" s="258"/>
      <c r="D667" s="258"/>
      <c r="E667" s="258"/>
      <c r="G667" s="257"/>
      <c r="H667" s="257"/>
      <c r="I667" s="257"/>
      <c r="J667" s="257"/>
      <c r="K667" s="257"/>
      <c r="L667" s="257"/>
    </row>
    <row r="668" spans="2:12">
      <c r="B668" s="258"/>
      <c r="C668" s="258"/>
      <c r="D668" s="258"/>
      <c r="E668" s="258"/>
      <c r="G668" s="257"/>
      <c r="H668" s="257"/>
      <c r="I668" s="257"/>
      <c r="J668" s="257"/>
      <c r="K668" s="257"/>
      <c r="L668" s="257"/>
    </row>
    <row r="669" spans="2:12">
      <c r="B669" s="258"/>
      <c r="C669" s="258"/>
      <c r="D669" s="258"/>
      <c r="E669" s="258"/>
      <c r="G669" s="257"/>
      <c r="H669" s="257"/>
      <c r="I669" s="257"/>
      <c r="J669" s="257"/>
      <c r="K669" s="257"/>
      <c r="L669" s="257"/>
    </row>
    <row r="670" spans="2:12">
      <c r="B670" s="258"/>
      <c r="C670" s="258"/>
      <c r="D670" s="258"/>
      <c r="E670" s="258"/>
      <c r="G670" s="257"/>
      <c r="H670" s="257"/>
      <c r="I670" s="257"/>
      <c r="J670" s="257"/>
      <c r="K670" s="257"/>
      <c r="L670" s="257"/>
    </row>
    <row r="671" spans="2:12">
      <c r="B671" s="258"/>
      <c r="C671" s="258"/>
      <c r="D671" s="258"/>
      <c r="E671" s="258"/>
      <c r="G671" s="257"/>
      <c r="H671" s="257"/>
      <c r="I671" s="257"/>
      <c r="J671" s="257"/>
      <c r="K671" s="257"/>
      <c r="L671" s="257"/>
    </row>
    <row r="672" spans="2:12">
      <c r="B672" s="258"/>
      <c r="C672" s="258"/>
      <c r="D672" s="258"/>
      <c r="E672" s="258"/>
      <c r="G672" s="257"/>
      <c r="H672" s="257"/>
      <c r="I672" s="257"/>
      <c r="J672" s="257"/>
      <c r="K672" s="257"/>
      <c r="L672" s="257"/>
    </row>
    <row r="673" spans="2:12">
      <c r="B673" s="258"/>
      <c r="C673" s="258"/>
      <c r="D673" s="258"/>
      <c r="E673" s="258"/>
      <c r="G673" s="257"/>
      <c r="H673" s="257"/>
      <c r="I673" s="257"/>
      <c r="J673" s="257"/>
      <c r="K673" s="257"/>
      <c r="L673" s="257"/>
    </row>
    <row r="674" spans="2:12">
      <c r="B674" s="258"/>
      <c r="C674" s="258"/>
      <c r="D674" s="258"/>
      <c r="E674" s="258"/>
      <c r="G674" s="257"/>
      <c r="H674" s="257"/>
      <c r="I674" s="257"/>
      <c r="J674" s="257"/>
      <c r="K674" s="257"/>
      <c r="L674" s="257"/>
    </row>
    <row r="675" spans="2:12">
      <c r="B675" s="258"/>
      <c r="C675" s="258"/>
      <c r="D675" s="258"/>
      <c r="E675" s="258"/>
      <c r="G675" s="257"/>
      <c r="H675" s="257"/>
      <c r="I675" s="257"/>
      <c r="J675" s="257"/>
      <c r="K675" s="257"/>
      <c r="L675" s="257"/>
    </row>
    <row r="676" spans="2:12">
      <c r="B676" s="258"/>
      <c r="C676" s="258"/>
      <c r="D676" s="258"/>
      <c r="E676" s="258"/>
      <c r="G676" s="257"/>
      <c r="H676" s="257"/>
      <c r="I676" s="257"/>
      <c r="J676" s="257"/>
      <c r="K676" s="257"/>
      <c r="L676" s="257"/>
    </row>
    <row r="677" spans="2:12">
      <c r="B677" s="258"/>
      <c r="C677" s="258"/>
      <c r="D677" s="258"/>
      <c r="E677" s="258"/>
      <c r="G677" s="257"/>
      <c r="H677" s="257"/>
      <c r="I677" s="257"/>
      <c r="J677" s="257"/>
      <c r="K677" s="257"/>
      <c r="L677" s="257"/>
    </row>
    <row r="678" spans="2:12">
      <c r="B678" s="258"/>
      <c r="C678" s="258"/>
      <c r="D678" s="258"/>
      <c r="E678" s="258"/>
      <c r="G678" s="257"/>
      <c r="H678" s="257"/>
      <c r="I678" s="257"/>
      <c r="J678" s="257"/>
      <c r="K678" s="257"/>
      <c r="L678" s="257"/>
    </row>
    <row r="679" spans="2:12">
      <c r="B679" s="258"/>
      <c r="C679" s="258"/>
      <c r="D679" s="258"/>
      <c r="E679" s="258"/>
      <c r="G679" s="257"/>
      <c r="H679" s="257"/>
      <c r="I679" s="257"/>
      <c r="J679" s="257"/>
      <c r="K679" s="257"/>
      <c r="L679" s="257"/>
    </row>
    <row r="680" spans="2:12">
      <c r="B680" s="258"/>
      <c r="C680" s="258"/>
      <c r="D680" s="258"/>
      <c r="E680" s="258"/>
      <c r="G680" s="257"/>
      <c r="H680" s="257"/>
      <c r="I680" s="257"/>
      <c r="J680" s="257"/>
      <c r="K680" s="257"/>
      <c r="L680" s="257"/>
    </row>
    <row r="681" spans="2:12">
      <c r="B681" s="258"/>
      <c r="C681" s="258"/>
      <c r="D681" s="258"/>
      <c r="E681" s="258"/>
      <c r="G681" s="257"/>
      <c r="H681" s="257"/>
      <c r="I681" s="257"/>
      <c r="J681" s="257"/>
      <c r="K681" s="257"/>
      <c r="L681" s="257"/>
    </row>
    <row r="682" spans="2:12">
      <c r="B682" s="258"/>
      <c r="C682" s="258"/>
      <c r="D682" s="258"/>
      <c r="E682" s="258"/>
      <c r="G682" s="257"/>
      <c r="H682" s="257"/>
      <c r="I682" s="257"/>
      <c r="J682" s="257"/>
      <c r="K682" s="257"/>
      <c r="L682" s="257"/>
    </row>
    <row r="683" spans="2:12">
      <c r="B683" s="258"/>
      <c r="C683" s="258"/>
      <c r="D683" s="258"/>
      <c r="E683" s="258"/>
      <c r="G683" s="257"/>
      <c r="H683" s="257"/>
      <c r="I683" s="257"/>
      <c r="J683" s="257"/>
      <c r="K683" s="257"/>
      <c r="L683" s="257"/>
    </row>
    <row r="684" spans="2:12">
      <c r="B684" s="258"/>
      <c r="C684" s="258"/>
      <c r="D684" s="258"/>
      <c r="E684" s="258"/>
      <c r="G684" s="257"/>
      <c r="H684" s="257"/>
      <c r="I684" s="257"/>
      <c r="J684" s="257"/>
      <c r="K684" s="257"/>
      <c r="L684" s="257"/>
    </row>
    <row r="685" spans="2:12">
      <c r="B685" s="258"/>
      <c r="C685" s="258"/>
      <c r="D685" s="258"/>
      <c r="E685" s="258"/>
      <c r="G685" s="257"/>
      <c r="H685" s="257"/>
      <c r="I685" s="257"/>
      <c r="J685" s="257"/>
      <c r="K685" s="257"/>
      <c r="L685" s="257"/>
    </row>
    <row r="686" spans="2:12">
      <c r="B686" s="258"/>
      <c r="C686" s="258"/>
      <c r="D686" s="258"/>
      <c r="E686" s="258"/>
      <c r="G686" s="257"/>
      <c r="H686" s="257"/>
      <c r="I686" s="257"/>
      <c r="J686" s="257"/>
      <c r="K686" s="257"/>
      <c r="L686" s="257"/>
    </row>
    <row r="687" spans="2:12">
      <c r="B687" s="258"/>
      <c r="C687" s="258"/>
      <c r="D687" s="258"/>
      <c r="E687" s="258"/>
      <c r="G687" s="257"/>
      <c r="H687" s="257"/>
      <c r="I687" s="257"/>
      <c r="J687" s="257"/>
      <c r="K687" s="257"/>
      <c r="L687" s="257"/>
    </row>
    <row r="688" spans="2:12">
      <c r="B688" s="258"/>
      <c r="C688" s="258"/>
      <c r="D688" s="258"/>
      <c r="E688" s="258"/>
      <c r="G688" s="257"/>
      <c r="H688" s="257"/>
      <c r="I688" s="257"/>
      <c r="J688" s="257"/>
      <c r="K688" s="257"/>
      <c r="L688" s="257"/>
    </row>
    <row r="689" spans="2:12">
      <c r="B689" s="258"/>
      <c r="C689" s="258"/>
      <c r="D689" s="258"/>
      <c r="E689" s="258"/>
      <c r="G689" s="257"/>
      <c r="H689" s="257"/>
      <c r="I689" s="257"/>
      <c r="J689" s="257"/>
      <c r="K689" s="257"/>
      <c r="L689" s="257"/>
    </row>
    <row r="690" spans="2:12">
      <c r="B690" s="258"/>
      <c r="C690" s="258"/>
      <c r="D690" s="258"/>
      <c r="E690" s="258"/>
      <c r="G690" s="257"/>
      <c r="H690" s="257"/>
      <c r="I690" s="257"/>
      <c r="J690" s="257"/>
      <c r="K690" s="257"/>
      <c r="L690" s="257"/>
    </row>
    <row r="691" spans="2:12">
      <c r="B691" s="258"/>
      <c r="C691" s="258"/>
      <c r="D691" s="258"/>
      <c r="E691" s="258"/>
      <c r="G691" s="257"/>
      <c r="H691" s="257"/>
      <c r="I691" s="257"/>
      <c r="J691" s="257"/>
      <c r="K691" s="257"/>
      <c r="L691" s="257"/>
    </row>
    <row r="692" spans="2:12">
      <c r="B692" s="258"/>
      <c r="C692" s="258"/>
      <c r="D692" s="258"/>
      <c r="E692" s="258"/>
      <c r="G692" s="257"/>
      <c r="H692" s="257"/>
      <c r="I692" s="257"/>
      <c r="J692" s="257"/>
      <c r="K692" s="257"/>
      <c r="L692" s="257"/>
    </row>
    <row r="693" spans="2:12">
      <c r="B693" s="258"/>
      <c r="C693" s="258"/>
      <c r="D693" s="258"/>
      <c r="E693" s="258"/>
      <c r="G693" s="257"/>
      <c r="H693" s="257"/>
      <c r="I693" s="257"/>
      <c r="J693" s="257"/>
      <c r="K693" s="257"/>
      <c r="L693" s="257"/>
    </row>
    <row r="694" spans="2:12">
      <c r="B694" s="258"/>
      <c r="C694" s="258"/>
      <c r="D694" s="258"/>
      <c r="E694" s="258"/>
      <c r="G694" s="257"/>
      <c r="H694" s="257"/>
      <c r="I694" s="257"/>
      <c r="J694" s="257"/>
      <c r="K694" s="257"/>
      <c r="L694" s="257"/>
    </row>
    <row r="695" spans="2:12">
      <c r="B695" s="258"/>
      <c r="C695" s="258"/>
      <c r="D695" s="258"/>
      <c r="E695" s="258"/>
      <c r="G695" s="257"/>
      <c r="H695" s="257"/>
      <c r="I695" s="257"/>
      <c r="J695" s="257"/>
      <c r="K695" s="257"/>
      <c r="L695" s="257"/>
    </row>
    <row r="696" spans="2:12">
      <c r="B696" s="258"/>
      <c r="C696" s="258"/>
      <c r="D696" s="258"/>
      <c r="E696" s="258"/>
      <c r="G696" s="257"/>
      <c r="H696" s="257"/>
      <c r="I696" s="257"/>
      <c r="J696" s="257"/>
      <c r="K696" s="257"/>
      <c r="L696" s="257"/>
    </row>
    <row r="697" spans="2:12">
      <c r="B697" s="258"/>
      <c r="C697" s="258"/>
      <c r="D697" s="258"/>
      <c r="E697" s="258"/>
      <c r="G697" s="257"/>
      <c r="H697" s="257"/>
      <c r="I697" s="257"/>
      <c r="J697" s="257"/>
      <c r="K697" s="257"/>
      <c r="L697" s="257"/>
    </row>
    <row r="698" spans="2:12">
      <c r="B698" s="258"/>
      <c r="C698" s="258"/>
      <c r="D698" s="258"/>
      <c r="E698" s="258"/>
      <c r="G698" s="257"/>
      <c r="H698" s="257"/>
      <c r="I698" s="257"/>
      <c r="J698" s="257"/>
      <c r="K698" s="257"/>
      <c r="L698" s="257"/>
    </row>
    <row r="699" spans="2:12">
      <c r="B699" s="258"/>
      <c r="C699" s="258"/>
      <c r="D699" s="258"/>
      <c r="E699" s="258"/>
      <c r="G699" s="257"/>
      <c r="H699" s="257"/>
      <c r="I699" s="257"/>
      <c r="J699" s="257"/>
      <c r="K699" s="257"/>
      <c r="L699" s="257"/>
    </row>
    <row r="700" spans="2:12">
      <c r="B700" s="258"/>
      <c r="C700" s="258"/>
      <c r="D700" s="258"/>
      <c r="E700" s="258"/>
      <c r="G700" s="257"/>
      <c r="H700" s="257"/>
      <c r="I700" s="257"/>
      <c r="J700" s="257"/>
      <c r="K700" s="257"/>
      <c r="L700" s="257"/>
    </row>
    <row r="701" spans="2:12">
      <c r="B701" s="258"/>
      <c r="C701" s="258"/>
      <c r="D701" s="258"/>
      <c r="E701" s="258"/>
      <c r="G701" s="257"/>
      <c r="H701" s="257"/>
      <c r="I701" s="257"/>
      <c r="J701" s="257"/>
      <c r="K701" s="257"/>
      <c r="L701" s="257"/>
    </row>
    <row r="702" spans="2:12">
      <c r="B702" s="258"/>
      <c r="C702" s="258"/>
      <c r="D702" s="258"/>
      <c r="E702" s="258"/>
      <c r="G702" s="257"/>
      <c r="H702" s="257"/>
      <c r="I702" s="257"/>
      <c r="J702" s="257"/>
      <c r="K702" s="257"/>
      <c r="L702" s="257"/>
    </row>
    <row r="703" spans="2:12">
      <c r="B703" s="258"/>
      <c r="C703" s="258"/>
      <c r="D703" s="258"/>
      <c r="E703" s="258"/>
      <c r="G703" s="257"/>
      <c r="H703" s="257"/>
      <c r="I703" s="257"/>
      <c r="J703" s="257"/>
      <c r="K703" s="257"/>
      <c r="L703" s="257"/>
    </row>
    <row r="704" spans="2:12">
      <c r="B704" s="258"/>
      <c r="C704" s="258"/>
      <c r="D704" s="258"/>
      <c r="E704" s="258"/>
      <c r="G704" s="257"/>
      <c r="H704" s="257"/>
      <c r="I704" s="257"/>
      <c r="J704" s="257"/>
      <c r="K704" s="257"/>
      <c r="L704" s="257"/>
    </row>
    <row r="705" spans="2:12">
      <c r="B705" s="258"/>
      <c r="C705" s="258"/>
      <c r="D705" s="258"/>
      <c r="E705" s="258"/>
      <c r="G705" s="257"/>
      <c r="H705" s="257"/>
      <c r="I705" s="257"/>
      <c r="J705" s="257"/>
      <c r="K705" s="257"/>
      <c r="L705" s="257"/>
    </row>
    <row r="706" spans="2:12">
      <c r="B706" s="258"/>
      <c r="C706" s="258"/>
      <c r="D706" s="258"/>
      <c r="E706" s="258"/>
      <c r="G706" s="257"/>
      <c r="H706" s="257"/>
      <c r="I706" s="257"/>
      <c r="J706" s="257"/>
      <c r="K706" s="257"/>
      <c r="L706" s="257"/>
    </row>
    <row r="707" spans="2:12">
      <c r="B707" s="258"/>
      <c r="C707" s="258"/>
      <c r="D707" s="258"/>
      <c r="E707" s="258"/>
      <c r="G707" s="257"/>
      <c r="H707" s="257"/>
      <c r="I707" s="257"/>
      <c r="J707" s="257"/>
      <c r="K707" s="257"/>
      <c r="L707" s="257"/>
    </row>
    <row r="708" spans="2:12">
      <c r="B708" s="258"/>
      <c r="C708" s="258"/>
      <c r="D708" s="258"/>
      <c r="E708" s="258"/>
      <c r="G708" s="257"/>
      <c r="H708" s="257"/>
      <c r="I708" s="257"/>
      <c r="J708" s="257"/>
      <c r="K708" s="257"/>
      <c r="L708" s="257"/>
    </row>
    <row r="709" spans="2:12">
      <c r="B709" s="258"/>
      <c r="C709" s="258"/>
      <c r="D709" s="258"/>
      <c r="E709" s="258"/>
      <c r="G709" s="257"/>
      <c r="H709" s="257"/>
      <c r="I709" s="257"/>
      <c r="J709" s="257"/>
      <c r="K709" s="257"/>
      <c r="L709" s="257"/>
    </row>
    <row r="710" spans="2:12">
      <c r="B710" s="258"/>
      <c r="C710" s="258"/>
      <c r="D710" s="258"/>
      <c r="E710" s="258"/>
      <c r="G710" s="257"/>
      <c r="H710" s="257"/>
      <c r="I710" s="257"/>
      <c r="J710" s="257"/>
      <c r="K710" s="257"/>
      <c r="L710" s="257"/>
    </row>
    <row r="711" spans="2:12">
      <c r="B711" s="258"/>
      <c r="C711" s="258"/>
      <c r="D711" s="258"/>
      <c r="E711" s="258"/>
      <c r="G711" s="257"/>
      <c r="H711" s="257"/>
      <c r="I711" s="257"/>
      <c r="J711" s="257"/>
      <c r="K711" s="257"/>
      <c r="L711" s="257"/>
    </row>
    <row r="712" spans="2:12">
      <c r="B712" s="258"/>
      <c r="C712" s="258"/>
      <c r="D712" s="258"/>
      <c r="E712" s="258"/>
      <c r="G712" s="257"/>
      <c r="H712" s="257"/>
      <c r="I712" s="257"/>
      <c r="J712" s="257"/>
      <c r="K712" s="257"/>
      <c r="L712" s="257"/>
    </row>
    <row r="713" spans="2:12">
      <c r="B713" s="258"/>
      <c r="C713" s="258"/>
      <c r="D713" s="258"/>
      <c r="E713" s="258"/>
      <c r="G713" s="257"/>
      <c r="H713" s="257"/>
      <c r="I713" s="257"/>
      <c r="J713" s="257"/>
      <c r="K713" s="257"/>
      <c r="L713" s="257"/>
    </row>
    <row r="714" spans="2:12">
      <c r="B714" s="258"/>
      <c r="C714" s="258"/>
      <c r="D714" s="258"/>
      <c r="E714" s="258"/>
      <c r="G714" s="257"/>
      <c r="H714" s="257"/>
      <c r="I714" s="257"/>
      <c r="J714" s="257"/>
      <c r="K714" s="257"/>
      <c r="L714" s="257"/>
    </row>
    <row r="715" spans="2:12">
      <c r="B715" s="258"/>
      <c r="C715" s="258"/>
      <c r="D715" s="258"/>
      <c r="E715" s="258"/>
      <c r="G715" s="257"/>
      <c r="H715" s="257"/>
      <c r="I715" s="257"/>
      <c r="J715" s="257"/>
      <c r="K715" s="257"/>
      <c r="L715" s="257"/>
    </row>
    <row r="716" spans="2:12">
      <c r="B716" s="258"/>
      <c r="C716" s="258"/>
      <c r="D716" s="258"/>
      <c r="E716" s="258"/>
      <c r="G716" s="257"/>
      <c r="H716" s="257"/>
      <c r="I716" s="257"/>
      <c r="J716" s="257"/>
      <c r="K716" s="257"/>
      <c r="L716" s="257"/>
    </row>
    <row r="717" spans="2:12">
      <c r="B717" s="258"/>
      <c r="C717" s="258"/>
      <c r="D717" s="258"/>
      <c r="E717" s="258"/>
      <c r="G717" s="257"/>
      <c r="H717" s="257"/>
      <c r="I717" s="257"/>
      <c r="J717" s="257"/>
      <c r="K717" s="257"/>
      <c r="L717" s="257"/>
    </row>
    <row r="718" spans="2:12">
      <c r="B718" s="258"/>
      <c r="C718" s="258"/>
      <c r="D718" s="258"/>
      <c r="E718" s="258"/>
      <c r="G718" s="257"/>
      <c r="H718" s="257"/>
      <c r="I718" s="257"/>
      <c r="J718" s="257"/>
      <c r="K718" s="257"/>
      <c r="L718" s="257"/>
    </row>
    <row r="719" spans="2:12">
      <c r="B719" s="258"/>
      <c r="C719" s="258"/>
      <c r="D719" s="258"/>
      <c r="E719" s="258"/>
      <c r="G719" s="257"/>
      <c r="H719" s="257"/>
      <c r="I719" s="257"/>
      <c r="J719" s="257"/>
      <c r="K719" s="257"/>
      <c r="L719" s="257"/>
    </row>
    <row r="720" spans="2:12">
      <c r="B720" s="258"/>
      <c r="C720" s="258"/>
      <c r="D720" s="258"/>
      <c r="E720" s="258"/>
      <c r="G720" s="257"/>
      <c r="H720" s="257"/>
      <c r="I720" s="257"/>
      <c r="J720" s="257"/>
      <c r="K720" s="257"/>
      <c r="L720" s="257"/>
    </row>
    <row r="721" spans="2:12">
      <c r="B721" s="258"/>
      <c r="C721" s="258"/>
      <c r="D721" s="258"/>
      <c r="E721" s="258"/>
      <c r="G721" s="257"/>
      <c r="H721" s="257"/>
      <c r="I721" s="257"/>
      <c r="J721" s="257"/>
      <c r="K721" s="257"/>
      <c r="L721" s="257"/>
    </row>
    <row r="722" spans="2:12">
      <c r="B722" s="258"/>
      <c r="C722" s="258"/>
      <c r="D722" s="258"/>
      <c r="E722" s="258"/>
      <c r="G722" s="257"/>
      <c r="H722" s="257"/>
      <c r="I722" s="257"/>
      <c r="J722" s="257"/>
      <c r="K722" s="257"/>
      <c r="L722" s="257"/>
    </row>
    <row r="723" spans="2:12">
      <c r="B723" s="258"/>
      <c r="C723" s="258"/>
      <c r="D723" s="258"/>
      <c r="E723" s="258"/>
      <c r="G723" s="257"/>
      <c r="H723" s="257"/>
      <c r="I723" s="257"/>
      <c r="J723" s="257"/>
      <c r="K723" s="257"/>
      <c r="L723" s="257"/>
    </row>
    <row r="724" spans="2:12">
      <c r="B724" s="258"/>
      <c r="C724" s="258"/>
      <c r="D724" s="258"/>
      <c r="E724" s="258"/>
      <c r="G724" s="257"/>
      <c r="H724" s="257"/>
      <c r="I724" s="257"/>
      <c r="J724" s="257"/>
      <c r="K724" s="257"/>
      <c r="L724" s="257"/>
    </row>
    <row r="725" spans="2:12">
      <c r="B725" s="258"/>
      <c r="C725" s="258"/>
      <c r="D725" s="258"/>
      <c r="E725" s="258"/>
      <c r="G725" s="257"/>
      <c r="H725" s="257"/>
      <c r="I725" s="257"/>
      <c r="J725" s="257"/>
      <c r="K725" s="257"/>
      <c r="L725" s="257"/>
    </row>
    <row r="726" spans="2:12">
      <c r="B726" s="258"/>
      <c r="C726" s="258"/>
      <c r="D726" s="258"/>
      <c r="E726" s="258"/>
      <c r="G726" s="257"/>
      <c r="H726" s="257"/>
      <c r="I726" s="257"/>
      <c r="J726" s="257"/>
      <c r="K726" s="257"/>
      <c r="L726" s="257"/>
    </row>
    <row r="727" spans="2:12">
      <c r="B727" s="258"/>
      <c r="C727" s="258"/>
      <c r="D727" s="258"/>
      <c r="E727" s="258"/>
      <c r="G727" s="257"/>
      <c r="H727" s="257"/>
      <c r="I727" s="257"/>
      <c r="J727" s="257"/>
      <c r="K727" s="257"/>
      <c r="L727" s="257"/>
    </row>
    <row r="728" spans="2:12">
      <c r="B728" s="258"/>
      <c r="C728" s="258"/>
      <c r="D728" s="258"/>
      <c r="E728" s="258"/>
      <c r="G728" s="257"/>
      <c r="H728" s="257"/>
      <c r="I728" s="257"/>
      <c r="J728" s="257"/>
      <c r="K728" s="257"/>
      <c r="L728" s="257"/>
    </row>
    <row r="729" spans="2:12">
      <c r="B729" s="258"/>
      <c r="C729" s="258"/>
      <c r="D729" s="258"/>
      <c r="E729" s="258"/>
      <c r="G729" s="257"/>
      <c r="H729" s="257"/>
      <c r="I729" s="257"/>
      <c r="J729" s="257"/>
      <c r="K729" s="257"/>
      <c r="L729" s="257"/>
    </row>
    <row r="730" spans="2:12">
      <c r="B730" s="258"/>
      <c r="C730" s="258"/>
      <c r="D730" s="258"/>
      <c r="E730" s="258"/>
      <c r="G730" s="257"/>
      <c r="H730" s="257"/>
      <c r="I730" s="257"/>
      <c r="J730" s="257"/>
      <c r="K730" s="257"/>
      <c r="L730" s="257"/>
    </row>
    <row r="731" spans="2:12">
      <c r="B731" s="258"/>
      <c r="C731" s="258"/>
      <c r="D731" s="258"/>
      <c r="E731" s="258"/>
      <c r="G731" s="257"/>
      <c r="H731" s="257"/>
      <c r="I731" s="257"/>
      <c r="J731" s="257"/>
      <c r="K731" s="257"/>
      <c r="L731" s="257"/>
    </row>
    <row r="732" spans="2:12">
      <c r="B732" s="258"/>
      <c r="C732" s="258"/>
      <c r="D732" s="258"/>
      <c r="E732" s="258"/>
      <c r="G732" s="257"/>
      <c r="H732" s="257"/>
      <c r="I732" s="257"/>
      <c r="J732" s="257"/>
      <c r="K732" s="257"/>
      <c r="L732" s="257"/>
    </row>
    <row r="733" spans="2:12">
      <c r="B733" s="258"/>
      <c r="C733" s="258"/>
      <c r="D733" s="258"/>
      <c r="E733" s="258"/>
      <c r="G733" s="257"/>
      <c r="H733" s="257"/>
      <c r="I733" s="257"/>
      <c r="J733" s="257"/>
      <c r="K733" s="257"/>
      <c r="L733" s="257"/>
    </row>
    <row r="734" spans="2:12">
      <c r="B734" s="258"/>
      <c r="C734" s="258"/>
      <c r="D734" s="258"/>
      <c r="E734" s="258"/>
      <c r="G734" s="257"/>
      <c r="H734" s="257"/>
      <c r="I734" s="257"/>
      <c r="J734" s="257"/>
      <c r="K734" s="257"/>
      <c r="L734" s="257"/>
    </row>
    <row r="735" spans="2:12">
      <c r="B735" s="258"/>
      <c r="C735" s="258"/>
      <c r="D735" s="258"/>
      <c r="E735" s="258"/>
      <c r="G735" s="257"/>
      <c r="H735" s="257"/>
      <c r="I735" s="257"/>
      <c r="J735" s="257"/>
      <c r="K735" s="257"/>
      <c r="L735" s="257"/>
    </row>
    <row r="736" spans="2:12">
      <c r="B736" s="258"/>
      <c r="C736" s="258"/>
      <c r="D736" s="258"/>
      <c r="E736" s="258"/>
      <c r="G736" s="257"/>
      <c r="H736" s="257"/>
      <c r="I736" s="257"/>
      <c r="J736" s="257"/>
      <c r="K736" s="257"/>
      <c r="L736" s="257"/>
    </row>
    <row r="737" spans="2:12">
      <c r="B737" s="258"/>
      <c r="C737" s="258"/>
      <c r="D737" s="258"/>
      <c r="E737" s="258"/>
      <c r="G737" s="257"/>
      <c r="H737" s="257"/>
      <c r="I737" s="257"/>
      <c r="J737" s="257"/>
      <c r="K737" s="257"/>
      <c r="L737" s="257"/>
    </row>
    <row r="738" spans="2:12">
      <c r="B738" s="258"/>
      <c r="C738" s="258"/>
      <c r="D738" s="258"/>
      <c r="E738" s="258"/>
      <c r="G738" s="257"/>
      <c r="H738" s="257"/>
      <c r="I738" s="257"/>
      <c r="J738" s="257"/>
      <c r="K738" s="257"/>
      <c r="L738" s="257"/>
    </row>
    <row r="739" spans="2:12">
      <c r="B739" s="258"/>
      <c r="C739" s="258"/>
      <c r="D739" s="258"/>
      <c r="E739" s="258"/>
      <c r="G739" s="257"/>
      <c r="H739" s="257"/>
      <c r="I739" s="257"/>
      <c r="J739" s="257"/>
      <c r="K739" s="257"/>
      <c r="L739" s="257"/>
    </row>
    <row r="740" spans="2:12">
      <c r="B740" s="258"/>
      <c r="C740" s="258"/>
      <c r="D740" s="258"/>
      <c r="E740" s="258"/>
      <c r="G740" s="257"/>
      <c r="H740" s="257"/>
      <c r="I740" s="257"/>
      <c r="J740" s="257"/>
      <c r="K740" s="257"/>
      <c r="L740" s="257"/>
    </row>
    <row r="741" spans="2:12">
      <c r="B741" s="258"/>
      <c r="C741" s="258"/>
      <c r="D741" s="258"/>
      <c r="E741" s="258"/>
      <c r="G741" s="257"/>
      <c r="H741" s="257"/>
      <c r="I741" s="257"/>
      <c r="J741" s="257"/>
      <c r="K741" s="257"/>
      <c r="L741" s="257"/>
    </row>
    <row r="742" spans="2:12">
      <c r="B742" s="258"/>
      <c r="C742" s="258"/>
      <c r="D742" s="258"/>
      <c r="E742" s="258"/>
      <c r="G742" s="257"/>
      <c r="H742" s="257"/>
      <c r="I742" s="257"/>
      <c r="J742" s="257"/>
      <c r="K742" s="257"/>
      <c r="L742" s="257"/>
    </row>
    <row r="743" spans="2:12">
      <c r="B743" s="258"/>
      <c r="C743" s="258"/>
      <c r="D743" s="258"/>
      <c r="E743" s="258"/>
      <c r="G743" s="257"/>
      <c r="H743" s="257"/>
      <c r="I743" s="257"/>
      <c r="J743" s="257"/>
      <c r="K743" s="257"/>
      <c r="L743" s="257"/>
    </row>
    <row r="744" spans="2:12">
      <c r="B744" s="258"/>
      <c r="C744" s="258"/>
      <c r="D744" s="258"/>
      <c r="E744" s="258"/>
      <c r="G744" s="257"/>
      <c r="H744" s="257"/>
      <c r="I744" s="257"/>
      <c r="J744" s="257"/>
      <c r="K744" s="257"/>
      <c r="L744" s="257"/>
    </row>
    <row r="745" spans="2:12">
      <c r="B745" s="258"/>
      <c r="C745" s="258"/>
      <c r="D745" s="258"/>
      <c r="E745" s="258"/>
      <c r="G745" s="257"/>
      <c r="H745" s="257"/>
      <c r="I745" s="257"/>
      <c r="J745" s="257"/>
      <c r="K745" s="257"/>
      <c r="L745" s="257"/>
    </row>
    <row r="746" spans="2:12">
      <c r="B746" s="258"/>
      <c r="C746" s="258"/>
      <c r="D746" s="258"/>
      <c r="E746" s="258"/>
      <c r="G746" s="257"/>
      <c r="H746" s="257"/>
      <c r="I746" s="257"/>
      <c r="J746" s="257"/>
      <c r="K746" s="257"/>
      <c r="L746" s="257"/>
    </row>
    <row r="747" spans="2:12">
      <c r="B747" s="258"/>
      <c r="C747" s="258"/>
      <c r="D747" s="258"/>
      <c r="E747" s="258"/>
      <c r="G747" s="257"/>
      <c r="H747" s="257"/>
      <c r="I747" s="257"/>
      <c r="J747" s="257"/>
      <c r="K747" s="257"/>
      <c r="L747" s="257"/>
    </row>
    <row r="748" spans="2:12">
      <c r="B748" s="258"/>
      <c r="C748" s="258"/>
      <c r="D748" s="258"/>
      <c r="E748" s="258"/>
      <c r="G748" s="257"/>
      <c r="H748" s="257"/>
      <c r="I748" s="257"/>
      <c r="J748" s="257"/>
      <c r="K748" s="257"/>
      <c r="L748" s="257"/>
    </row>
    <row r="749" spans="2:12">
      <c r="B749" s="258"/>
      <c r="C749" s="258"/>
      <c r="D749" s="258"/>
      <c r="E749" s="258"/>
      <c r="G749" s="257"/>
      <c r="H749" s="257"/>
      <c r="I749" s="257"/>
      <c r="J749" s="257"/>
      <c r="K749" s="257"/>
      <c r="L749" s="257"/>
    </row>
    <row r="750" spans="2:12">
      <c r="B750" s="258"/>
      <c r="C750" s="258"/>
      <c r="D750" s="258"/>
      <c r="E750" s="258"/>
      <c r="G750" s="257"/>
      <c r="H750" s="257"/>
      <c r="I750" s="257"/>
      <c r="J750" s="257"/>
      <c r="K750" s="257"/>
      <c r="L750" s="257"/>
    </row>
    <row r="751" spans="2:12">
      <c r="B751" s="258"/>
      <c r="C751" s="258"/>
      <c r="D751" s="258"/>
      <c r="E751" s="258"/>
      <c r="G751" s="257"/>
      <c r="H751" s="257"/>
      <c r="I751" s="257"/>
      <c r="J751" s="257"/>
      <c r="K751" s="257"/>
      <c r="L751" s="257"/>
    </row>
    <row r="752" spans="2:12">
      <c r="B752" s="258"/>
      <c r="C752" s="258"/>
      <c r="D752" s="258"/>
      <c r="E752" s="258"/>
      <c r="G752" s="257"/>
      <c r="H752" s="257"/>
      <c r="I752" s="257"/>
      <c r="J752" s="257"/>
      <c r="K752" s="257"/>
      <c r="L752" s="257"/>
    </row>
    <row r="753" spans="2:12">
      <c r="B753" s="258"/>
      <c r="C753" s="258"/>
      <c r="D753" s="258"/>
      <c r="E753" s="258"/>
      <c r="G753" s="257"/>
      <c r="H753" s="257"/>
      <c r="I753" s="257"/>
      <c r="J753" s="257"/>
      <c r="K753" s="257"/>
      <c r="L753" s="257"/>
    </row>
    <row r="754" spans="2:12">
      <c r="B754" s="258"/>
      <c r="C754" s="258"/>
      <c r="D754" s="258"/>
      <c r="E754" s="258"/>
      <c r="G754" s="257"/>
      <c r="H754" s="257"/>
      <c r="I754" s="257"/>
      <c r="J754" s="257"/>
      <c r="K754" s="257"/>
      <c r="L754" s="257"/>
    </row>
    <row r="755" spans="2:12">
      <c r="B755" s="258"/>
      <c r="C755" s="258"/>
      <c r="D755" s="258"/>
      <c r="E755" s="258"/>
      <c r="G755" s="257"/>
      <c r="H755" s="257"/>
      <c r="I755" s="257"/>
      <c r="J755" s="257"/>
      <c r="K755" s="257"/>
      <c r="L755" s="257"/>
    </row>
    <row r="756" spans="2:12">
      <c r="B756" s="258"/>
      <c r="C756" s="258"/>
      <c r="D756" s="258"/>
      <c r="E756" s="258"/>
      <c r="G756" s="257"/>
      <c r="H756" s="257"/>
      <c r="I756" s="257"/>
      <c r="J756" s="257"/>
      <c r="K756" s="257"/>
      <c r="L756" s="257"/>
    </row>
    <row r="757" spans="2:12">
      <c r="B757" s="258"/>
      <c r="C757" s="258"/>
      <c r="D757" s="258"/>
      <c r="E757" s="258"/>
      <c r="G757" s="257"/>
      <c r="H757" s="257"/>
      <c r="I757" s="257"/>
      <c r="J757" s="257"/>
      <c r="K757" s="257"/>
      <c r="L757" s="257"/>
    </row>
    <row r="758" spans="2:12">
      <c r="B758" s="258"/>
      <c r="C758" s="258"/>
      <c r="D758" s="258"/>
      <c r="E758" s="258"/>
      <c r="G758" s="257"/>
      <c r="H758" s="257"/>
      <c r="I758" s="257"/>
      <c r="J758" s="257"/>
      <c r="K758" s="257"/>
      <c r="L758" s="257"/>
    </row>
    <row r="759" spans="2:12">
      <c r="B759" s="258"/>
      <c r="C759" s="258"/>
      <c r="D759" s="258"/>
      <c r="E759" s="258"/>
      <c r="G759" s="257"/>
      <c r="H759" s="257"/>
      <c r="I759" s="257"/>
      <c r="J759" s="257"/>
      <c r="K759" s="257"/>
      <c r="L759" s="257"/>
    </row>
    <row r="760" spans="2:12">
      <c r="B760" s="258"/>
      <c r="C760" s="258"/>
      <c r="D760" s="258"/>
      <c r="E760" s="258"/>
      <c r="G760" s="257"/>
      <c r="H760" s="257"/>
      <c r="I760" s="257"/>
      <c r="J760" s="257"/>
      <c r="K760" s="257"/>
      <c r="L760" s="257"/>
    </row>
    <row r="761" spans="2:12">
      <c r="B761" s="258"/>
      <c r="C761" s="258"/>
      <c r="D761" s="258"/>
      <c r="E761" s="258"/>
      <c r="G761" s="257"/>
      <c r="H761" s="257"/>
      <c r="I761" s="257"/>
      <c r="J761" s="257"/>
      <c r="K761" s="257"/>
      <c r="L761" s="257"/>
    </row>
    <row r="762" spans="2:12">
      <c r="B762" s="258"/>
      <c r="C762" s="258"/>
      <c r="D762" s="258"/>
      <c r="E762" s="258"/>
      <c r="G762" s="257"/>
      <c r="H762" s="257"/>
      <c r="I762" s="257"/>
      <c r="J762" s="257"/>
      <c r="K762" s="257"/>
      <c r="L762" s="257"/>
    </row>
    <row r="763" spans="2:12">
      <c r="B763" s="258"/>
      <c r="C763" s="258"/>
      <c r="D763" s="258"/>
      <c r="E763" s="258"/>
      <c r="G763" s="257"/>
      <c r="H763" s="257"/>
      <c r="I763" s="257"/>
      <c r="J763" s="257"/>
      <c r="K763" s="257"/>
      <c r="L763" s="257"/>
    </row>
    <row r="764" spans="2:12">
      <c r="B764" s="258"/>
      <c r="C764" s="258"/>
      <c r="D764" s="258"/>
      <c r="E764" s="258"/>
      <c r="G764" s="257"/>
      <c r="H764" s="257"/>
      <c r="I764" s="257"/>
      <c r="J764" s="257"/>
      <c r="K764" s="257"/>
      <c r="L764" s="257"/>
    </row>
    <row r="765" spans="2:12">
      <c r="B765" s="258"/>
      <c r="C765" s="258"/>
      <c r="D765" s="258"/>
      <c r="E765" s="258"/>
      <c r="G765" s="257"/>
      <c r="H765" s="257"/>
      <c r="I765" s="257"/>
      <c r="J765" s="257"/>
      <c r="K765" s="257"/>
      <c r="L765" s="257"/>
    </row>
    <row r="766" spans="2:12">
      <c r="B766" s="258"/>
      <c r="C766" s="258"/>
      <c r="D766" s="258"/>
      <c r="E766" s="258"/>
      <c r="G766" s="257"/>
      <c r="H766" s="257"/>
      <c r="I766" s="257"/>
      <c r="J766" s="257"/>
      <c r="K766" s="257"/>
      <c r="L766" s="257"/>
    </row>
    <row r="767" spans="2:12">
      <c r="B767" s="258"/>
      <c r="C767" s="258"/>
      <c r="D767" s="258"/>
      <c r="E767" s="258"/>
      <c r="G767" s="257"/>
      <c r="H767" s="257"/>
      <c r="I767" s="257"/>
      <c r="J767" s="257"/>
      <c r="K767" s="257"/>
      <c r="L767" s="257"/>
    </row>
    <row r="768" spans="2:12">
      <c r="B768" s="258"/>
      <c r="C768" s="258"/>
      <c r="D768" s="258"/>
      <c r="E768" s="258"/>
      <c r="G768" s="257"/>
      <c r="H768" s="257"/>
      <c r="I768" s="257"/>
      <c r="J768" s="257"/>
      <c r="K768" s="257"/>
      <c r="L768" s="257"/>
    </row>
    <row r="769" spans="2:12">
      <c r="B769" s="258"/>
      <c r="C769" s="258"/>
      <c r="D769" s="258"/>
      <c r="E769" s="258"/>
      <c r="G769" s="257"/>
      <c r="H769" s="257"/>
      <c r="I769" s="257"/>
      <c r="J769" s="257"/>
      <c r="K769" s="257"/>
      <c r="L769" s="257"/>
    </row>
    <row r="770" spans="2:12">
      <c r="B770" s="258"/>
      <c r="C770" s="258"/>
      <c r="D770" s="258"/>
      <c r="E770" s="258"/>
      <c r="G770" s="257"/>
      <c r="H770" s="257"/>
      <c r="I770" s="257"/>
      <c r="J770" s="257"/>
      <c r="K770" s="257"/>
      <c r="L770" s="257"/>
    </row>
    <row r="771" spans="2:12">
      <c r="B771" s="258"/>
      <c r="C771" s="258"/>
      <c r="D771" s="258"/>
      <c r="E771" s="258"/>
      <c r="G771" s="257"/>
      <c r="H771" s="257"/>
      <c r="I771" s="257"/>
      <c r="J771" s="257"/>
      <c r="K771" s="257"/>
      <c r="L771" s="257"/>
    </row>
    <row r="772" spans="2:12">
      <c r="B772" s="258"/>
      <c r="C772" s="258"/>
      <c r="D772" s="258"/>
      <c r="E772" s="258"/>
      <c r="G772" s="257"/>
      <c r="H772" s="257"/>
      <c r="I772" s="257"/>
      <c r="J772" s="257"/>
      <c r="K772" s="257"/>
      <c r="L772" s="257"/>
    </row>
    <row r="773" spans="2:12">
      <c r="B773" s="258"/>
      <c r="C773" s="258"/>
      <c r="D773" s="258"/>
      <c r="E773" s="258"/>
      <c r="G773" s="257"/>
      <c r="H773" s="257"/>
      <c r="I773" s="257"/>
      <c r="J773" s="257"/>
      <c r="K773" s="257"/>
      <c r="L773" s="257"/>
    </row>
    <row r="774" spans="2:12">
      <c r="B774" s="258"/>
      <c r="C774" s="258"/>
      <c r="D774" s="258"/>
      <c r="E774" s="258"/>
      <c r="G774" s="257"/>
      <c r="H774" s="257"/>
      <c r="I774" s="257"/>
      <c r="J774" s="257"/>
      <c r="K774" s="257"/>
      <c r="L774" s="257"/>
    </row>
    <row r="775" spans="2:12">
      <c r="B775" s="258"/>
      <c r="C775" s="258"/>
      <c r="D775" s="258"/>
      <c r="E775" s="258"/>
      <c r="G775" s="257"/>
      <c r="H775" s="257"/>
      <c r="I775" s="257"/>
      <c r="J775" s="257"/>
      <c r="K775" s="257"/>
      <c r="L775" s="257"/>
    </row>
    <row r="776" spans="2:12">
      <c r="B776" s="258"/>
      <c r="C776" s="258"/>
      <c r="D776" s="258"/>
      <c r="E776" s="258"/>
      <c r="G776" s="257"/>
      <c r="H776" s="257"/>
      <c r="I776" s="257"/>
      <c r="J776" s="257"/>
      <c r="K776" s="257"/>
      <c r="L776" s="257"/>
    </row>
    <row r="777" spans="2:12">
      <c r="B777" s="258"/>
      <c r="C777" s="258"/>
      <c r="D777" s="258"/>
      <c r="E777" s="258"/>
      <c r="G777" s="257"/>
      <c r="H777" s="257"/>
      <c r="I777" s="257"/>
      <c r="J777" s="257"/>
      <c r="K777" s="257"/>
      <c r="L777" s="257"/>
    </row>
    <row r="778" spans="2:12">
      <c r="B778" s="258"/>
      <c r="C778" s="258"/>
      <c r="D778" s="258"/>
      <c r="E778" s="258"/>
      <c r="G778" s="257"/>
      <c r="H778" s="257"/>
      <c r="I778" s="257"/>
      <c r="J778" s="257"/>
      <c r="K778" s="257"/>
      <c r="L778" s="257"/>
    </row>
    <row r="779" spans="2:12">
      <c r="B779" s="258"/>
      <c r="C779" s="258"/>
      <c r="D779" s="258"/>
      <c r="E779" s="258"/>
      <c r="G779" s="257"/>
      <c r="H779" s="257"/>
      <c r="I779" s="257"/>
      <c r="J779" s="257"/>
      <c r="K779" s="257"/>
      <c r="L779" s="257"/>
    </row>
    <row r="780" spans="2:12">
      <c r="B780" s="258"/>
      <c r="C780" s="258"/>
      <c r="D780" s="258"/>
      <c r="E780" s="258"/>
      <c r="G780" s="257"/>
      <c r="H780" s="257"/>
      <c r="I780" s="257"/>
      <c r="J780" s="257"/>
      <c r="K780" s="257"/>
      <c r="L780" s="257"/>
    </row>
    <row r="781" spans="2:12">
      <c r="B781" s="258"/>
      <c r="C781" s="258"/>
      <c r="D781" s="258"/>
      <c r="E781" s="258"/>
      <c r="G781" s="257"/>
      <c r="H781" s="257"/>
      <c r="I781" s="257"/>
      <c r="J781" s="257"/>
      <c r="K781" s="257"/>
      <c r="L781" s="257"/>
    </row>
    <row r="782" spans="2:12">
      <c r="B782" s="258"/>
      <c r="C782" s="258"/>
      <c r="D782" s="258"/>
      <c r="E782" s="258"/>
      <c r="G782" s="257"/>
      <c r="H782" s="257"/>
      <c r="I782" s="257"/>
      <c r="J782" s="257"/>
      <c r="K782" s="257"/>
      <c r="L782" s="257"/>
    </row>
    <row r="783" spans="2:12">
      <c r="B783" s="258"/>
      <c r="C783" s="258"/>
      <c r="D783" s="258"/>
      <c r="E783" s="258"/>
      <c r="G783" s="257"/>
      <c r="H783" s="257"/>
      <c r="I783" s="257"/>
      <c r="J783" s="257"/>
      <c r="K783" s="257"/>
      <c r="L783" s="257"/>
    </row>
    <row r="784" spans="2:12">
      <c r="B784" s="258"/>
      <c r="C784" s="258"/>
      <c r="D784" s="258"/>
      <c r="E784" s="258"/>
      <c r="G784" s="257"/>
      <c r="H784" s="257"/>
      <c r="I784" s="257"/>
      <c r="J784" s="257"/>
      <c r="K784" s="257"/>
      <c r="L784" s="257"/>
    </row>
    <row r="785" spans="2:12">
      <c r="B785" s="258"/>
      <c r="C785" s="258"/>
      <c r="D785" s="258"/>
      <c r="E785" s="258"/>
      <c r="G785" s="257"/>
      <c r="H785" s="257"/>
      <c r="I785" s="257"/>
      <c r="J785" s="257"/>
      <c r="K785" s="257"/>
      <c r="L785" s="257"/>
    </row>
    <row r="786" spans="2:12">
      <c r="B786" s="258"/>
      <c r="C786" s="258"/>
      <c r="D786" s="258"/>
      <c r="E786" s="258"/>
      <c r="G786" s="257"/>
      <c r="H786" s="257"/>
      <c r="I786" s="257"/>
      <c r="J786" s="257"/>
      <c r="K786" s="257"/>
      <c r="L786" s="257"/>
    </row>
    <row r="787" spans="2:12">
      <c r="B787" s="258"/>
      <c r="C787" s="258"/>
      <c r="D787" s="258"/>
      <c r="E787" s="258"/>
      <c r="G787" s="257"/>
      <c r="H787" s="257"/>
      <c r="I787" s="257"/>
      <c r="J787" s="257"/>
      <c r="K787" s="257"/>
      <c r="L787" s="257"/>
    </row>
    <row r="788" spans="2:12">
      <c r="B788" s="258"/>
      <c r="C788" s="258"/>
      <c r="D788" s="258"/>
      <c r="E788" s="258"/>
      <c r="G788" s="257"/>
      <c r="H788" s="257"/>
      <c r="I788" s="257"/>
      <c r="J788" s="257"/>
      <c r="K788" s="257"/>
      <c r="L788" s="257"/>
    </row>
    <row r="789" spans="2:12">
      <c r="B789" s="258"/>
      <c r="C789" s="258"/>
      <c r="D789" s="258"/>
      <c r="E789" s="258"/>
      <c r="G789" s="257"/>
      <c r="H789" s="257"/>
      <c r="I789" s="257"/>
      <c r="J789" s="257"/>
      <c r="K789" s="257"/>
      <c r="L789" s="257"/>
    </row>
    <row r="790" spans="2:12">
      <c r="B790" s="258"/>
      <c r="C790" s="258"/>
      <c r="D790" s="258"/>
      <c r="E790" s="258"/>
      <c r="G790" s="257"/>
      <c r="H790" s="257"/>
      <c r="I790" s="257"/>
      <c r="J790" s="257"/>
      <c r="K790" s="257"/>
      <c r="L790" s="257"/>
    </row>
    <row r="791" spans="2:12">
      <c r="B791" s="258"/>
      <c r="C791" s="258"/>
      <c r="D791" s="258"/>
      <c r="E791" s="258"/>
      <c r="G791" s="257"/>
      <c r="H791" s="257"/>
      <c r="I791" s="257"/>
      <c r="J791" s="257"/>
      <c r="K791" s="257"/>
      <c r="L791" s="257"/>
    </row>
    <row r="792" spans="2:12">
      <c r="B792" s="258"/>
      <c r="C792" s="258"/>
      <c r="D792" s="258"/>
      <c r="E792" s="258"/>
      <c r="G792" s="257"/>
      <c r="H792" s="257"/>
      <c r="I792" s="257"/>
      <c r="J792" s="257"/>
      <c r="K792" s="257"/>
      <c r="L792" s="257"/>
    </row>
    <row r="793" spans="2:12">
      <c r="B793" s="258"/>
      <c r="C793" s="258"/>
      <c r="D793" s="258"/>
      <c r="E793" s="258"/>
      <c r="G793" s="257"/>
      <c r="H793" s="257"/>
      <c r="I793" s="257"/>
      <c r="J793" s="257"/>
      <c r="K793" s="257"/>
      <c r="L793" s="257"/>
    </row>
    <row r="794" spans="2:12">
      <c r="B794" s="258"/>
      <c r="C794" s="258"/>
      <c r="D794" s="258"/>
      <c r="E794" s="258"/>
      <c r="G794" s="257"/>
      <c r="H794" s="257"/>
      <c r="I794" s="257"/>
      <c r="J794" s="257"/>
      <c r="K794" s="257"/>
      <c r="L794" s="257"/>
    </row>
    <row r="795" spans="2:12">
      <c r="B795" s="258"/>
      <c r="C795" s="258"/>
      <c r="D795" s="258"/>
      <c r="E795" s="258"/>
      <c r="G795" s="257"/>
      <c r="H795" s="257"/>
      <c r="I795" s="257"/>
      <c r="J795" s="257"/>
      <c r="K795" s="257"/>
      <c r="L795" s="257"/>
    </row>
    <row r="796" spans="2:12">
      <c r="B796" s="258"/>
      <c r="C796" s="258"/>
      <c r="D796" s="258"/>
      <c r="E796" s="258"/>
      <c r="G796" s="257"/>
      <c r="H796" s="257"/>
      <c r="I796" s="257"/>
      <c r="J796" s="257"/>
      <c r="K796" s="257"/>
      <c r="L796" s="257"/>
    </row>
    <row r="797" spans="2:12">
      <c r="B797" s="258"/>
      <c r="C797" s="258"/>
      <c r="D797" s="258"/>
      <c r="E797" s="258"/>
      <c r="G797" s="257"/>
      <c r="H797" s="257"/>
      <c r="I797" s="257"/>
      <c r="J797" s="257"/>
      <c r="K797" s="257"/>
      <c r="L797" s="257"/>
    </row>
    <row r="798" spans="2:12">
      <c r="B798" s="258"/>
      <c r="C798" s="258"/>
      <c r="D798" s="258"/>
      <c r="E798" s="258"/>
      <c r="G798" s="257"/>
      <c r="H798" s="257"/>
      <c r="I798" s="257"/>
      <c r="J798" s="257"/>
      <c r="K798" s="257"/>
      <c r="L798" s="257"/>
    </row>
    <row r="799" spans="2:12">
      <c r="B799" s="258"/>
      <c r="C799" s="258"/>
      <c r="D799" s="258"/>
      <c r="E799" s="258"/>
      <c r="G799" s="257"/>
      <c r="H799" s="257"/>
      <c r="I799" s="257"/>
      <c r="J799" s="257"/>
      <c r="K799" s="257"/>
      <c r="L799" s="257"/>
    </row>
    <row r="800" spans="2:12">
      <c r="B800" s="258"/>
      <c r="C800" s="258"/>
      <c r="D800" s="258"/>
      <c r="E800" s="258"/>
      <c r="G800" s="257"/>
      <c r="H800" s="257"/>
      <c r="I800" s="257"/>
      <c r="J800" s="257"/>
      <c r="K800" s="257"/>
      <c r="L800" s="257"/>
    </row>
    <row r="801" spans="2:12">
      <c r="B801" s="258"/>
      <c r="C801" s="258"/>
      <c r="D801" s="258"/>
      <c r="E801" s="258"/>
      <c r="G801" s="257"/>
      <c r="H801" s="257"/>
      <c r="I801" s="257"/>
      <c r="J801" s="257"/>
      <c r="K801" s="257"/>
      <c r="L801" s="257"/>
    </row>
    <row r="802" spans="2:12">
      <c r="B802" s="258"/>
      <c r="C802" s="258"/>
      <c r="D802" s="258"/>
      <c r="E802" s="258"/>
      <c r="G802" s="257"/>
      <c r="H802" s="257"/>
      <c r="I802" s="257"/>
      <c r="J802" s="257"/>
      <c r="K802" s="257"/>
      <c r="L802" s="257"/>
    </row>
    <row r="803" spans="2:12">
      <c r="B803" s="258"/>
      <c r="C803" s="258"/>
      <c r="D803" s="258"/>
      <c r="E803" s="258"/>
      <c r="G803" s="257"/>
      <c r="H803" s="257"/>
      <c r="I803" s="257"/>
      <c r="J803" s="257"/>
      <c r="K803" s="257"/>
      <c r="L803" s="257"/>
    </row>
    <row r="804" spans="2:12">
      <c r="B804" s="258"/>
      <c r="C804" s="258"/>
      <c r="D804" s="258"/>
      <c r="E804" s="258"/>
      <c r="G804" s="257"/>
      <c r="H804" s="257"/>
      <c r="I804" s="257"/>
      <c r="J804" s="257"/>
      <c r="K804" s="257"/>
      <c r="L804" s="257"/>
    </row>
    <row r="805" spans="2:12">
      <c r="B805" s="258"/>
      <c r="C805" s="258"/>
      <c r="D805" s="258"/>
      <c r="E805" s="258"/>
      <c r="G805" s="257"/>
      <c r="H805" s="257"/>
      <c r="I805" s="257"/>
      <c r="J805" s="257"/>
      <c r="K805" s="257"/>
      <c r="L805" s="257"/>
    </row>
    <row r="806" spans="2:12">
      <c r="B806" s="258"/>
      <c r="C806" s="258"/>
      <c r="D806" s="258"/>
      <c r="E806" s="258"/>
      <c r="G806" s="257"/>
      <c r="H806" s="257"/>
      <c r="I806" s="257"/>
      <c r="J806" s="257"/>
      <c r="K806" s="257"/>
      <c r="L806" s="257"/>
    </row>
    <row r="807" spans="2:12">
      <c r="B807" s="258"/>
      <c r="C807" s="258"/>
      <c r="D807" s="258"/>
      <c r="E807" s="258"/>
      <c r="G807" s="257"/>
      <c r="H807" s="257"/>
      <c r="I807" s="257"/>
      <c r="J807" s="257"/>
      <c r="K807" s="257"/>
      <c r="L807" s="257"/>
    </row>
    <row r="808" spans="2:12">
      <c r="B808" s="258"/>
      <c r="C808" s="258"/>
      <c r="D808" s="258"/>
      <c r="E808" s="258"/>
      <c r="G808" s="257"/>
      <c r="H808" s="257"/>
      <c r="I808" s="257"/>
      <c r="J808" s="257"/>
      <c r="K808" s="257"/>
      <c r="L808" s="257"/>
    </row>
    <row r="809" spans="2:12">
      <c r="B809" s="258"/>
      <c r="C809" s="258"/>
      <c r="D809" s="258"/>
      <c r="E809" s="258"/>
      <c r="G809" s="257"/>
      <c r="H809" s="257"/>
      <c r="I809" s="257"/>
      <c r="J809" s="257"/>
      <c r="K809" s="257"/>
      <c r="L809" s="257"/>
    </row>
    <row r="810" spans="2:12">
      <c r="B810" s="258"/>
      <c r="C810" s="258"/>
      <c r="D810" s="258"/>
      <c r="E810" s="258"/>
      <c r="G810" s="257"/>
      <c r="H810" s="257"/>
      <c r="I810" s="257"/>
      <c r="J810" s="257"/>
      <c r="K810" s="257"/>
      <c r="L810" s="257"/>
    </row>
    <row r="811" spans="2:12">
      <c r="B811" s="258"/>
      <c r="C811" s="258"/>
      <c r="D811" s="258"/>
      <c r="E811" s="258"/>
      <c r="G811" s="257"/>
      <c r="H811" s="257"/>
      <c r="I811" s="257"/>
      <c r="J811" s="257"/>
      <c r="K811" s="257"/>
      <c r="L811" s="257"/>
    </row>
    <row r="812" spans="2:12">
      <c r="B812" s="258"/>
      <c r="C812" s="258"/>
      <c r="D812" s="258"/>
      <c r="E812" s="258"/>
      <c r="G812" s="257"/>
      <c r="H812" s="257"/>
      <c r="I812" s="257"/>
      <c r="J812" s="257"/>
      <c r="K812" s="257"/>
      <c r="L812" s="257"/>
    </row>
    <row r="813" spans="2:12">
      <c r="B813" s="258"/>
      <c r="C813" s="258"/>
      <c r="D813" s="258"/>
      <c r="E813" s="258"/>
      <c r="G813" s="257"/>
      <c r="H813" s="257"/>
      <c r="I813" s="257"/>
      <c r="J813" s="257"/>
      <c r="K813" s="257"/>
      <c r="L813" s="257"/>
    </row>
    <row r="814" spans="2:12">
      <c r="B814" s="258"/>
      <c r="C814" s="258"/>
      <c r="D814" s="258"/>
      <c r="E814" s="258"/>
      <c r="G814" s="257"/>
      <c r="H814" s="257"/>
      <c r="I814" s="257"/>
      <c r="J814" s="257"/>
      <c r="K814" s="257"/>
      <c r="L814" s="257"/>
    </row>
    <row r="815" spans="2:12">
      <c r="B815" s="258"/>
      <c r="C815" s="258"/>
      <c r="D815" s="258"/>
      <c r="E815" s="258"/>
      <c r="G815" s="257"/>
      <c r="H815" s="257"/>
      <c r="I815" s="257"/>
      <c r="J815" s="257"/>
      <c r="K815" s="257"/>
      <c r="L815" s="257"/>
    </row>
    <row r="816" spans="2:12">
      <c r="B816" s="258"/>
      <c r="C816" s="258"/>
      <c r="D816" s="258"/>
      <c r="E816" s="258"/>
      <c r="G816" s="257"/>
      <c r="H816" s="257"/>
      <c r="I816" s="257"/>
      <c r="J816" s="257"/>
      <c r="K816" s="257"/>
      <c r="L816" s="257"/>
    </row>
    <row r="817" spans="2:12">
      <c r="B817" s="258"/>
      <c r="C817" s="258"/>
      <c r="D817" s="258"/>
      <c r="E817" s="258"/>
      <c r="G817" s="257"/>
      <c r="H817" s="257"/>
      <c r="I817" s="257"/>
      <c r="J817" s="257"/>
      <c r="K817" s="257"/>
      <c r="L817" s="257"/>
    </row>
    <row r="818" spans="2:12">
      <c r="B818" s="258"/>
      <c r="C818" s="258"/>
      <c r="D818" s="258"/>
      <c r="E818" s="258"/>
      <c r="G818" s="257"/>
      <c r="H818" s="257"/>
      <c r="I818" s="257"/>
      <c r="J818" s="257"/>
      <c r="K818" s="257"/>
      <c r="L818" s="257"/>
    </row>
    <row r="819" spans="2:12">
      <c r="B819" s="258"/>
      <c r="C819" s="258"/>
      <c r="D819" s="258"/>
      <c r="E819" s="258"/>
      <c r="G819" s="257"/>
      <c r="H819" s="257"/>
      <c r="I819" s="257"/>
      <c r="J819" s="257"/>
      <c r="K819" s="257"/>
      <c r="L819" s="257"/>
    </row>
    <row r="820" spans="2:12">
      <c r="B820" s="258"/>
      <c r="C820" s="258"/>
      <c r="D820" s="258"/>
      <c r="E820" s="258"/>
      <c r="G820" s="257"/>
      <c r="H820" s="257"/>
      <c r="I820" s="257"/>
      <c r="J820" s="257"/>
      <c r="K820" s="257"/>
      <c r="L820" s="257"/>
    </row>
    <row r="821" spans="2:12">
      <c r="B821" s="258"/>
      <c r="C821" s="258"/>
      <c r="D821" s="258"/>
      <c r="E821" s="258"/>
      <c r="G821" s="257"/>
      <c r="H821" s="257"/>
      <c r="I821" s="257"/>
      <c r="J821" s="257"/>
      <c r="K821" s="257"/>
      <c r="L821" s="257"/>
    </row>
    <row r="822" spans="2:12">
      <c r="B822" s="258"/>
      <c r="C822" s="258"/>
      <c r="D822" s="258"/>
      <c r="E822" s="258"/>
      <c r="G822" s="257"/>
      <c r="H822" s="257"/>
      <c r="I822" s="257"/>
      <c r="J822" s="257"/>
      <c r="K822" s="257"/>
      <c r="L822" s="257"/>
    </row>
    <row r="823" spans="2:12">
      <c r="G823" s="257"/>
      <c r="H823" s="257"/>
      <c r="I823" s="257"/>
      <c r="J823" s="257"/>
      <c r="K823" s="257"/>
      <c r="L823" s="257"/>
    </row>
    <row r="824" spans="2:12">
      <c r="G824" s="257"/>
      <c r="H824" s="257"/>
      <c r="I824" s="257"/>
      <c r="J824" s="257"/>
      <c r="K824" s="257"/>
      <c r="L824" s="257"/>
    </row>
    <row r="825" spans="2:12">
      <c r="G825" s="257"/>
      <c r="H825" s="257"/>
      <c r="I825" s="257"/>
      <c r="J825" s="257"/>
      <c r="K825" s="257"/>
      <c r="L825" s="257"/>
    </row>
    <row r="826" spans="2:12">
      <c r="G826" s="257"/>
      <c r="H826" s="257"/>
      <c r="I826" s="257"/>
      <c r="J826" s="257"/>
      <c r="K826" s="257"/>
      <c r="L826" s="257"/>
    </row>
    <row r="827" spans="2:12">
      <c r="G827" s="257"/>
      <c r="H827" s="257"/>
      <c r="I827" s="257"/>
      <c r="J827" s="257"/>
      <c r="K827" s="257"/>
      <c r="L827" s="257"/>
    </row>
    <row r="828" spans="2:12">
      <c r="G828" s="257"/>
      <c r="H828" s="257"/>
      <c r="I828" s="257"/>
      <c r="J828" s="257"/>
      <c r="K828" s="257"/>
      <c r="L828" s="257"/>
    </row>
    <row r="829" spans="2:12">
      <c r="G829" s="257"/>
      <c r="H829" s="257"/>
      <c r="I829" s="257"/>
      <c r="J829" s="257"/>
      <c r="K829" s="257"/>
      <c r="L829" s="257"/>
    </row>
    <row r="830" spans="2:12">
      <c r="G830" s="257"/>
      <c r="H830" s="257"/>
      <c r="I830" s="257"/>
      <c r="J830" s="257"/>
      <c r="K830" s="257"/>
      <c r="L830" s="257"/>
    </row>
  </sheetData>
  <mergeCells count="534">
    <mergeCell ref="B1:E1"/>
    <mergeCell ref="G1:L1"/>
    <mergeCell ref="B2:E2"/>
    <mergeCell ref="I2:L2"/>
    <mergeCell ref="I3:K4"/>
    <mergeCell ref="D4:D5"/>
    <mergeCell ref="E4:E5"/>
    <mergeCell ref="H5:L5"/>
    <mergeCell ref="D6:D7"/>
    <mergeCell ref="E6:E7"/>
    <mergeCell ref="G7:L7"/>
    <mergeCell ref="D8:D9"/>
    <mergeCell ref="E8:E9"/>
    <mergeCell ref="C10:C11"/>
    <mergeCell ref="D10:D11"/>
    <mergeCell ref="E10:E11"/>
    <mergeCell ref="I10:I15"/>
    <mergeCell ref="D12:D13"/>
    <mergeCell ref="E12:E13"/>
    <mergeCell ref="D14:D15"/>
    <mergeCell ref="E14:E15"/>
    <mergeCell ref="D16:D17"/>
    <mergeCell ref="E16:E17"/>
    <mergeCell ref="I17:I20"/>
    <mergeCell ref="D18:D19"/>
    <mergeCell ref="E18:E19"/>
    <mergeCell ref="D20:D21"/>
    <mergeCell ref="E20:E21"/>
    <mergeCell ref="D22:D23"/>
    <mergeCell ref="E22:E23"/>
    <mergeCell ref="I22:I31"/>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82:D283"/>
    <mergeCell ref="E282:E283"/>
    <mergeCell ref="D284:D285"/>
    <mergeCell ref="E284:E285"/>
    <mergeCell ref="D286:D287"/>
    <mergeCell ref="E286:E287"/>
    <mergeCell ref="D276:D277"/>
    <mergeCell ref="E276:E277"/>
    <mergeCell ref="D278:D279"/>
    <mergeCell ref="E278:E279"/>
    <mergeCell ref="D280:D281"/>
    <mergeCell ref="E280:E281"/>
    <mergeCell ref="E294:E314"/>
    <mergeCell ref="E315:E316"/>
    <mergeCell ref="E317:E318"/>
    <mergeCell ref="E319:E320"/>
    <mergeCell ref="D321:D322"/>
    <mergeCell ref="E321:E322"/>
    <mergeCell ref="D288:D289"/>
    <mergeCell ref="E288:E289"/>
    <mergeCell ref="C290:C291"/>
    <mergeCell ref="D290:D291"/>
    <mergeCell ref="E290:E291"/>
    <mergeCell ref="B293:E293"/>
    <mergeCell ref="E329:E331"/>
    <mergeCell ref="E332:E333"/>
    <mergeCell ref="E334:E335"/>
    <mergeCell ref="E336:E337"/>
    <mergeCell ref="E338:E339"/>
    <mergeCell ref="E340:E341"/>
    <mergeCell ref="D323:D324"/>
    <mergeCell ref="E323:E324"/>
    <mergeCell ref="D325:D326"/>
    <mergeCell ref="E325:E326"/>
    <mergeCell ref="D327:D328"/>
    <mergeCell ref="E327:E328"/>
    <mergeCell ref="E350:E351"/>
    <mergeCell ref="E352:E353"/>
    <mergeCell ref="E354:E355"/>
    <mergeCell ref="E356:E357"/>
    <mergeCell ref="E358:E359"/>
    <mergeCell ref="E360:E361"/>
    <mergeCell ref="E342:E343"/>
    <mergeCell ref="E344:E345"/>
    <mergeCell ref="D346:D347"/>
    <mergeCell ref="E346:E347"/>
    <mergeCell ref="D348:D349"/>
    <mergeCell ref="E348:E349"/>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404:D405"/>
    <mergeCell ref="E404:E405"/>
    <mergeCell ref="D406:D407"/>
    <mergeCell ref="E406:E407"/>
    <mergeCell ref="D408:D409"/>
    <mergeCell ref="E408:E409"/>
    <mergeCell ref="D398:D399"/>
    <mergeCell ref="E398:E399"/>
    <mergeCell ref="D400:D401"/>
    <mergeCell ref="E400:E401"/>
    <mergeCell ref="D402:D403"/>
    <mergeCell ref="E402:E403"/>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96:D497"/>
    <mergeCell ref="E496:E497"/>
    <mergeCell ref="D498:D499"/>
    <mergeCell ref="E498:E499"/>
    <mergeCell ref="D500:D501"/>
    <mergeCell ref="E500:E501"/>
    <mergeCell ref="D490:D491"/>
    <mergeCell ref="E490:E491"/>
    <mergeCell ref="D492:D493"/>
    <mergeCell ref="E492:E493"/>
    <mergeCell ref="D494:D495"/>
    <mergeCell ref="E494:E495"/>
    <mergeCell ref="D508:D509"/>
    <mergeCell ref="E508:E509"/>
    <mergeCell ref="D510:D511"/>
    <mergeCell ref="E510:E511"/>
    <mergeCell ref="D512:D513"/>
    <mergeCell ref="E512:E513"/>
    <mergeCell ref="D502:D503"/>
    <mergeCell ref="E502:E503"/>
    <mergeCell ref="D504:D505"/>
    <mergeCell ref="E504:E505"/>
    <mergeCell ref="D506:D507"/>
    <mergeCell ref="E506:E507"/>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76:D577"/>
    <mergeCell ref="E576:E577"/>
    <mergeCell ref="D578:D579"/>
    <mergeCell ref="E578:E579"/>
    <mergeCell ref="D580:D581"/>
    <mergeCell ref="E580:E581"/>
    <mergeCell ref="D570:D571"/>
    <mergeCell ref="E570:E571"/>
    <mergeCell ref="D572:D573"/>
    <mergeCell ref="E572:E573"/>
    <mergeCell ref="D574:D575"/>
    <mergeCell ref="E574:E575"/>
    <mergeCell ref="C590:C591"/>
    <mergeCell ref="D590:D591"/>
    <mergeCell ref="E590:E591"/>
    <mergeCell ref="E582:E583"/>
    <mergeCell ref="E584:E585"/>
    <mergeCell ref="D586:D587"/>
    <mergeCell ref="E586:E587"/>
    <mergeCell ref="D588:D589"/>
    <mergeCell ref="E588:E589"/>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59DE-45BF-48AA-A883-7A34DAF98D0E}">
  <dimension ref="A1:D39"/>
  <sheetViews>
    <sheetView workbookViewId="0">
      <selection activeCell="B20" sqref="B20"/>
    </sheetView>
  </sheetViews>
  <sheetFormatPr defaultRowHeight="13.8"/>
  <cols>
    <col min="2" max="2" width="78.33203125" customWidth="1"/>
    <col min="258" max="258" width="78.33203125" customWidth="1"/>
    <col min="514" max="514" width="78.33203125" customWidth="1"/>
    <col min="770" max="770" width="78.33203125" customWidth="1"/>
    <col min="1026" max="1026" width="78.33203125" customWidth="1"/>
    <col min="1282" max="1282" width="78.33203125" customWidth="1"/>
    <col min="1538" max="1538" width="78.33203125" customWidth="1"/>
    <col min="1794" max="1794" width="78.33203125" customWidth="1"/>
    <col min="2050" max="2050" width="78.33203125" customWidth="1"/>
    <col min="2306" max="2306" width="78.33203125" customWidth="1"/>
    <col min="2562" max="2562" width="78.33203125" customWidth="1"/>
    <col min="2818" max="2818" width="78.33203125" customWidth="1"/>
    <col min="3074" max="3074" width="78.33203125" customWidth="1"/>
    <col min="3330" max="3330" width="78.33203125" customWidth="1"/>
    <col min="3586" max="3586" width="78.33203125" customWidth="1"/>
    <col min="3842" max="3842" width="78.33203125" customWidth="1"/>
    <col min="4098" max="4098" width="78.33203125" customWidth="1"/>
    <col min="4354" max="4354" width="78.33203125" customWidth="1"/>
    <col min="4610" max="4610" width="78.33203125" customWidth="1"/>
    <col min="4866" max="4866" width="78.33203125" customWidth="1"/>
    <col min="5122" max="5122" width="78.33203125" customWidth="1"/>
    <col min="5378" max="5378" width="78.33203125" customWidth="1"/>
    <col min="5634" max="5634" width="78.33203125" customWidth="1"/>
    <col min="5890" max="5890" width="78.33203125" customWidth="1"/>
    <col min="6146" max="6146" width="78.33203125" customWidth="1"/>
    <col min="6402" max="6402" width="78.33203125" customWidth="1"/>
    <col min="6658" max="6658" width="78.33203125" customWidth="1"/>
    <col min="6914" max="6914" width="78.33203125" customWidth="1"/>
    <col min="7170" max="7170" width="78.33203125" customWidth="1"/>
    <col min="7426" max="7426" width="78.33203125" customWidth="1"/>
    <col min="7682" max="7682" width="78.33203125" customWidth="1"/>
    <col min="7938" max="7938" width="78.33203125" customWidth="1"/>
    <col min="8194" max="8194" width="78.33203125" customWidth="1"/>
    <col min="8450" max="8450" width="78.33203125" customWidth="1"/>
    <col min="8706" max="8706" width="78.33203125" customWidth="1"/>
    <col min="8962" max="8962" width="78.33203125" customWidth="1"/>
    <col min="9218" max="9218" width="78.33203125" customWidth="1"/>
    <col min="9474" max="9474" width="78.33203125" customWidth="1"/>
    <col min="9730" max="9730" width="78.33203125" customWidth="1"/>
    <col min="9986" max="9986" width="78.33203125" customWidth="1"/>
    <col min="10242" max="10242" width="78.33203125" customWidth="1"/>
    <col min="10498" max="10498" width="78.33203125" customWidth="1"/>
    <col min="10754" max="10754" width="78.33203125" customWidth="1"/>
    <col min="11010" max="11010" width="78.33203125" customWidth="1"/>
    <col min="11266" max="11266" width="78.33203125" customWidth="1"/>
    <col min="11522" max="11522" width="78.33203125" customWidth="1"/>
    <col min="11778" max="11778" width="78.33203125" customWidth="1"/>
    <col min="12034" max="12034" width="78.33203125" customWidth="1"/>
    <col min="12290" max="12290" width="78.33203125" customWidth="1"/>
    <col min="12546" max="12546" width="78.33203125" customWidth="1"/>
    <col min="12802" max="12802" width="78.33203125" customWidth="1"/>
    <col min="13058" max="13058" width="78.33203125" customWidth="1"/>
    <col min="13314" max="13314" width="78.33203125" customWidth="1"/>
    <col min="13570" max="13570" width="78.33203125" customWidth="1"/>
    <col min="13826" max="13826" width="78.33203125" customWidth="1"/>
    <col min="14082" max="14082" width="78.33203125" customWidth="1"/>
    <col min="14338" max="14338" width="78.33203125" customWidth="1"/>
    <col min="14594" max="14594" width="78.33203125" customWidth="1"/>
    <col min="14850" max="14850" width="78.33203125" customWidth="1"/>
    <col min="15106" max="15106" width="78.33203125" customWidth="1"/>
    <col min="15362" max="15362" width="78.33203125" customWidth="1"/>
    <col min="15618" max="15618" width="78.33203125" customWidth="1"/>
    <col min="15874" max="15874" width="78.33203125" customWidth="1"/>
    <col min="16130" max="16130" width="78.33203125" customWidth="1"/>
  </cols>
  <sheetData>
    <row r="1" spans="1:4" s="329" customFormat="1" ht="14.4">
      <c r="A1" s="325" t="s">
        <v>2412</v>
      </c>
      <c r="B1" s="326"/>
      <c r="C1" s="327"/>
      <c r="D1" s="328"/>
    </row>
    <row r="2" spans="1:4" s="329" customFormat="1" ht="49.5" customHeight="1">
      <c r="A2" s="749" t="s">
        <v>2413</v>
      </c>
      <c r="B2" s="750"/>
      <c r="C2" s="750"/>
      <c r="D2" s="750"/>
    </row>
    <row r="3" spans="1:4" s="329" customFormat="1" ht="28.8">
      <c r="A3" s="330" t="s">
        <v>2414</v>
      </c>
      <c r="B3" s="331" t="s">
        <v>2415</v>
      </c>
      <c r="C3" s="332" t="s">
        <v>756</v>
      </c>
      <c r="D3" s="331" t="s">
        <v>2416</v>
      </c>
    </row>
    <row r="4" spans="1:4" s="329" customFormat="1" ht="14.4">
      <c r="A4" s="333">
        <v>1.1000000000000001</v>
      </c>
      <c r="B4" s="334" t="s">
        <v>2417</v>
      </c>
      <c r="C4" s="335"/>
      <c r="D4" s="336"/>
    </row>
    <row r="5" spans="1:4" s="329" customFormat="1" ht="14.4">
      <c r="A5" s="337" t="s">
        <v>757</v>
      </c>
      <c r="B5" s="338"/>
      <c r="C5" s="339"/>
      <c r="D5" s="340"/>
    </row>
    <row r="6" spans="1:4" s="329" customFormat="1" ht="14.4">
      <c r="A6" s="341" t="s">
        <v>16</v>
      </c>
      <c r="B6" s="342"/>
      <c r="C6" s="343"/>
      <c r="D6" s="344"/>
    </row>
    <row r="7" spans="1:4" s="329" customFormat="1" ht="14.4">
      <c r="A7" s="341" t="s">
        <v>17</v>
      </c>
      <c r="B7" s="342"/>
      <c r="C7" s="343"/>
      <c r="D7" s="344"/>
    </row>
    <row r="8" spans="1:4" s="329" customFormat="1" ht="14.4">
      <c r="A8" s="341" t="s">
        <v>18</v>
      </c>
      <c r="B8" s="342"/>
      <c r="C8" s="343"/>
      <c r="D8" s="344"/>
    </row>
    <row r="9" spans="1:4" s="329" customFormat="1" ht="14.4">
      <c r="A9" s="341" t="s">
        <v>19</v>
      </c>
      <c r="B9" s="342"/>
      <c r="C9" s="343"/>
      <c r="D9" s="344"/>
    </row>
    <row r="10" spans="1:4" ht="28.8">
      <c r="A10" s="333">
        <v>1.2</v>
      </c>
      <c r="B10" s="334" t="s">
        <v>2418</v>
      </c>
      <c r="C10" s="335"/>
      <c r="D10" s="336"/>
    </row>
    <row r="11" spans="1:4" ht="14.4">
      <c r="A11" s="337" t="s">
        <v>757</v>
      </c>
      <c r="B11" s="338"/>
      <c r="C11" s="339"/>
      <c r="D11" s="340"/>
    </row>
    <row r="12" spans="1:4" ht="14.4">
      <c r="A12" s="341" t="s">
        <v>16</v>
      </c>
      <c r="B12" s="342"/>
      <c r="C12" s="343"/>
      <c r="D12" s="344"/>
    </row>
    <row r="13" spans="1:4" ht="14.4">
      <c r="A13" s="341" t="s">
        <v>17</v>
      </c>
      <c r="B13" s="342"/>
      <c r="C13" s="343"/>
      <c r="D13" s="344"/>
    </row>
    <row r="14" spans="1:4" ht="14.4">
      <c r="A14" s="341" t="s">
        <v>18</v>
      </c>
      <c r="B14" s="342"/>
      <c r="C14" s="343"/>
      <c r="D14" s="344"/>
    </row>
    <row r="15" spans="1:4" ht="14.4">
      <c r="A15" s="341" t="s">
        <v>19</v>
      </c>
      <c r="B15" s="342"/>
      <c r="C15" s="343"/>
      <c r="D15" s="344"/>
    </row>
    <row r="16" spans="1:4" ht="31.05" customHeight="1">
      <c r="A16" s="333">
        <v>1.3</v>
      </c>
      <c r="B16" s="334" t="s">
        <v>2419</v>
      </c>
      <c r="C16" s="335"/>
      <c r="D16" s="336"/>
    </row>
    <row r="17" spans="1:4" ht="14.4">
      <c r="A17" s="337" t="s">
        <v>757</v>
      </c>
      <c r="B17" s="338"/>
      <c r="C17" s="339"/>
      <c r="D17" s="340"/>
    </row>
    <row r="18" spans="1:4" ht="14.4">
      <c r="A18" s="341" t="s">
        <v>16</v>
      </c>
      <c r="B18" s="342"/>
      <c r="C18" s="343"/>
      <c r="D18" s="344"/>
    </row>
    <row r="19" spans="1:4" ht="14.4">
      <c r="A19" s="341" t="s">
        <v>17</v>
      </c>
      <c r="B19" s="342"/>
      <c r="C19" s="343"/>
      <c r="D19" s="344"/>
    </row>
    <row r="20" spans="1:4" ht="14.4">
      <c r="A20" s="341" t="s">
        <v>18</v>
      </c>
      <c r="B20" s="342"/>
      <c r="C20" s="343"/>
      <c r="D20" s="344"/>
    </row>
    <row r="21" spans="1:4" ht="14.4">
      <c r="A21" s="341" t="s">
        <v>19</v>
      </c>
      <c r="B21" s="342"/>
      <c r="C21" s="343"/>
      <c r="D21" s="344"/>
    </row>
    <row r="22" spans="1:4" ht="28.8">
      <c r="A22" s="333">
        <v>1.4</v>
      </c>
      <c r="B22" s="334" t="s">
        <v>2420</v>
      </c>
      <c r="C22" s="335"/>
      <c r="D22" s="336"/>
    </row>
    <row r="23" spans="1:4" ht="14.4">
      <c r="A23" s="337" t="s">
        <v>757</v>
      </c>
      <c r="B23" s="338"/>
      <c r="C23" s="339"/>
      <c r="D23" s="340"/>
    </row>
    <row r="24" spans="1:4" ht="14.4">
      <c r="A24" s="341" t="s">
        <v>16</v>
      </c>
      <c r="B24" s="342"/>
      <c r="C24" s="343"/>
      <c r="D24" s="344"/>
    </row>
    <row r="25" spans="1:4" ht="14.4">
      <c r="A25" s="341" t="s">
        <v>17</v>
      </c>
      <c r="B25" s="342"/>
      <c r="C25" s="343"/>
      <c r="D25" s="344"/>
    </row>
    <row r="26" spans="1:4" ht="14.4">
      <c r="A26" s="341" t="s">
        <v>18</v>
      </c>
      <c r="B26" s="342"/>
      <c r="C26" s="343"/>
      <c r="D26" s="344"/>
    </row>
    <row r="27" spans="1:4" ht="14.4">
      <c r="A27" s="341" t="s">
        <v>19</v>
      </c>
      <c r="B27" s="342"/>
      <c r="C27" s="343"/>
      <c r="D27" s="344"/>
    </row>
    <row r="28" spans="1:4" ht="14.4">
      <c r="A28" s="333">
        <v>1.5</v>
      </c>
      <c r="B28" s="334" t="s">
        <v>2421</v>
      </c>
      <c r="C28" s="335"/>
      <c r="D28" s="336"/>
    </row>
    <row r="29" spans="1:4" ht="14.4">
      <c r="A29" s="337" t="s">
        <v>757</v>
      </c>
      <c r="B29" s="338"/>
      <c r="C29" s="339"/>
      <c r="D29" s="340"/>
    </row>
    <row r="30" spans="1:4" ht="14.4">
      <c r="A30" s="341" t="s">
        <v>16</v>
      </c>
      <c r="B30" s="342"/>
      <c r="C30" s="343"/>
      <c r="D30" s="344"/>
    </row>
    <row r="31" spans="1:4" ht="14.4">
      <c r="A31" s="341" t="s">
        <v>17</v>
      </c>
      <c r="B31" s="342"/>
      <c r="C31" s="343"/>
      <c r="D31" s="344"/>
    </row>
    <row r="32" spans="1:4" ht="14.4">
      <c r="A32" s="341" t="s">
        <v>18</v>
      </c>
      <c r="B32" s="342"/>
      <c r="C32" s="343"/>
      <c r="D32" s="344"/>
    </row>
    <row r="33" spans="1:4" ht="14.4">
      <c r="A33" s="341" t="s">
        <v>19</v>
      </c>
      <c r="B33" s="342"/>
      <c r="C33" s="343"/>
      <c r="D33" s="344"/>
    </row>
    <row r="34" spans="1:4" ht="172.8">
      <c r="A34" s="333">
        <v>1.1000000000000001</v>
      </c>
      <c r="B34" s="334" t="s">
        <v>2422</v>
      </c>
      <c r="C34" s="335"/>
      <c r="D34" s="336"/>
    </row>
    <row r="35" spans="1:4" ht="14.4">
      <c r="A35" s="337" t="s">
        <v>757</v>
      </c>
      <c r="B35" s="338"/>
      <c r="C35" s="339"/>
      <c r="D35" s="340"/>
    </row>
    <row r="36" spans="1:4" ht="14.4">
      <c r="A36" s="341" t="s">
        <v>16</v>
      </c>
      <c r="B36" s="342"/>
      <c r="C36" s="343"/>
      <c r="D36" s="344"/>
    </row>
    <row r="37" spans="1:4" ht="14.4">
      <c r="A37" s="341" t="s">
        <v>17</v>
      </c>
      <c r="B37" s="342"/>
      <c r="C37" s="343"/>
      <c r="D37" s="344"/>
    </row>
    <row r="38" spans="1:4" ht="14.4">
      <c r="A38" s="341" t="s">
        <v>18</v>
      </c>
      <c r="B38" s="342"/>
      <c r="C38" s="343"/>
      <c r="D38" s="344"/>
    </row>
    <row r="39" spans="1:4" ht="14.4">
      <c r="A39" s="341" t="s">
        <v>19</v>
      </c>
      <c r="B39" s="342"/>
      <c r="C39" s="343"/>
      <c r="D39" s="344"/>
    </row>
  </sheetData>
  <mergeCells count="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N24"/>
  <sheetViews>
    <sheetView zoomScaleNormal="100" workbookViewId="0">
      <selection activeCell="B1" sqref="B1"/>
    </sheetView>
  </sheetViews>
  <sheetFormatPr defaultRowHeight="13.8"/>
  <sheetData>
    <row r="1" spans="1:14" ht="14.4">
      <c r="A1" s="345" t="s">
        <v>2423</v>
      </c>
      <c r="B1" s="345"/>
      <c r="C1" s="345"/>
      <c r="D1" s="345"/>
      <c r="E1" s="345"/>
      <c r="F1" s="345"/>
      <c r="G1" s="345"/>
      <c r="H1" s="345"/>
      <c r="I1" s="346"/>
      <c r="J1" s="346"/>
      <c r="K1" s="346"/>
      <c r="L1" s="346"/>
      <c r="M1" s="346"/>
      <c r="N1" s="346"/>
    </row>
    <row r="2" spans="1:14" ht="14.4">
      <c r="A2" s="347">
        <v>1</v>
      </c>
      <c r="B2" s="346"/>
      <c r="C2" s="346" t="s">
        <v>2424</v>
      </c>
      <c r="D2" s="346"/>
      <c r="E2" s="346"/>
      <c r="F2" s="346"/>
      <c r="G2" s="346"/>
      <c r="H2" s="346"/>
      <c r="I2" s="346"/>
      <c r="J2" s="346"/>
      <c r="K2" s="346"/>
      <c r="L2" s="346"/>
      <c r="M2" s="346"/>
      <c r="N2" s="346"/>
    </row>
    <row r="3" spans="1:14" ht="14.4">
      <c r="A3" s="347">
        <v>2</v>
      </c>
      <c r="B3" s="346"/>
      <c r="C3" s="346" t="s">
        <v>2425</v>
      </c>
      <c r="D3" s="346"/>
      <c r="E3" s="346"/>
      <c r="F3" s="346"/>
      <c r="G3" s="346"/>
      <c r="H3" s="346"/>
      <c r="I3" s="346"/>
      <c r="J3" s="346"/>
      <c r="K3" s="346"/>
      <c r="L3" s="346"/>
      <c r="M3" s="346"/>
      <c r="N3" s="346"/>
    </row>
    <row r="4" spans="1:14" ht="14.4">
      <c r="A4" s="347">
        <v>3</v>
      </c>
      <c r="B4" s="346"/>
      <c r="C4" s="346" t="s">
        <v>2426</v>
      </c>
      <c r="D4" s="346"/>
      <c r="E4" s="346"/>
      <c r="F4" s="346"/>
      <c r="G4" s="346"/>
      <c r="H4" s="346"/>
      <c r="I4" s="346"/>
      <c r="J4" s="346"/>
      <c r="K4" s="346"/>
      <c r="L4" s="346"/>
      <c r="M4" s="346"/>
      <c r="N4" s="346"/>
    </row>
    <row r="5" spans="1:14" ht="14.4">
      <c r="A5" s="347">
        <v>4</v>
      </c>
      <c r="B5" s="346"/>
      <c r="C5" s="346" t="s">
        <v>2427</v>
      </c>
      <c r="D5" s="346"/>
      <c r="E5" s="346"/>
      <c r="F5" s="346"/>
      <c r="G5" s="346"/>
      <c r="H5" s="346"/>
      <c r="I5" s="346"/>
      <c r="J5" s="346"/>
      <c r="K5" s="346"/>
      <c r="L5" s="346"/>
      <c r="M5" s="346"/>
      <c r="N5" s="346"/>
    </row>
    <row r="6" spans="1:14" ht="14.4">
      <c r="A6" s="347">
        <v>5</v>
      </c>
      <c r="B6" s="346"/>
      <c r="C6" s="346" t="s">
        <v>2428</v>
      </c>
      <c r="D6" s="346"/>
      <c r="E6" s="346"/>
      <c r="F6" s="346"/>
      <c r="G6" s="346"/>
      <c r="H6" s="346"/>
      <c r="I6" s="346"/>
      <c r="J6" s="346"/>
      <c r="K6" s="346"/>
      <c r="L6" s="346"/>
      <c r="M6" s="346"/>
      <c r="N6" s="346"/>
    </row>
    <row r="7" spans="1:14" ht="14.4">
      <c r="A7" s="347">
        <v>6</v>
      </c>
      <c r="B7" s="346"/>
      <c r="C7" s="346" t="s">
        <v>2429</v>
      </c>
      <c r="D7" s="346"/>
      <c r="E7" s="346"/>
      <c r="F7" s="346"/>
      <c r="G7" s="346"/>
      <c r="H7" s="346"/>
      <c r="I7" s="346"/>
      <c r="J7" s="346"/>
      <c r="K7" s="346"/>
      <c r="L7" s="346"/>
      <c r="M7" s="346"/>
      <c r="N7" s="346"/>
    </row>
    <row r="8" spans="1:14" ht="14.4">
      <c r="A8" s="347">
        <v>7</v>
      </c>
      <c r="B8" s="346"/>
      <c r="C8" s="346" t="s">
        <v>2430</v>
      </c>
      <c r="D8" s="346"/>
      <c r="E8" s="346"/>
      <c r="F8" s="346"/>
      <c r="G8" s="346"/>
      <c r="H8" s="346"/>
      <c r="I8" s="346"/>
      <c r="J8" s="346"/>
      <c r="K8" s="346"/>
      <c r="L8" s="346"/>
      <c r="M8" s="346"/>
      <c r="N8" s="346"/>
    </row>
    <row r="9" spans="1:14" ht="14.4">
      <c r="A9" s="347">
        <v>8</v>
      </c>
      <c r="B9" s="346"/>
      <c r="C9" s="346" t="s">
        <v>2431</v>
      </c>
      <c r="D9" s="346"/>
      <c r="E9" s="346"/>
      <c r="F9" s="346"/>
      <c r="G9" s="346"/>
      <c r="H9" s="346"/>
      <c r="I9" s="346"/>
      <c r="J9" s="346"/>
      <c r="K9" s="346"/>
      <c r="L9" s="346"/>
      <c r="M9" s="346"/>
      <c r="N9" s="346"/>
    </row>
    <row r="10" spans="1:14" ht="14.4">
      <c r="A10" s="347">
        <v>9</v>
      </c>
      <c r="B10" s="346"/>
      <c r="C10" s="346" t="s">
        <v>2432</v>
      </c>
      <c r="D10" s="346"/>
      <c r="E10" s="346"/>
      <c r="F10" s="346"/>
      <c r="G10" s="346"/>
      <c r="H10" s="346"/>
      <c r="I10" s="346"/>
      <c r="J10" s="346"/>
      <c r="K10" s="346"/>
      <c r="L10" s="346"/>
      <c r="M10" s="346"/>
      <c r="N10" s="346"/>
    </row>
    <row r="11" spans="1:14" ht="14.4">
      <c r="A11" s="347">
        <v>10</v>
      </c>
      <c r="B11" s="346"/>
      <c r="C11" s="346" t="s">
        <v>2433</v>
      </c>
      <c r="D11" s="346"/>
      <c r="E11" s="346"/>
      <c r="F11" s="346"/>
      <c r="G11" s="346"/>
      <c r="H11" s="346"/>
      <c r="I11" s="346"/>
      <c r="J11" s="346"/>
      <c r="K11" s="346"/>
      <c r="L11" s="346"/>
      <c r="M11" s="346"/>
      <c r="N11" s="346"/>
    </row>
    <row r="12" spans="1:14" ht="14.4">
      <c r="A12" s="347">
        <v>11</v>
      </c>
      <c r="B12" s="346"/>
      <c r="C12" s="346" t="s">
        <v>2434</v>
      </c>
      <c r="D12" s="346"/>
      <c r="E12" s="346"/>
      <c r="F12" s="346"/>
      <c r="G12" s="346"/>
      <c r="H12" s="346"/>
      <c r="I12" s="346"/>
      <c r="J12" s="346"/>
      <c r="K12" s="346"/>
      <c r="L12" s="346"/>
      <c r="M12" s="346"/>
      <c r="N12" s="346"/>
    </row>
    <row r="13" spans="1:14" ht="14.4">
      <c r="A13" s="347">
        <v>12</v>
      </c>
      <c r="B13" s="346"/>
      <c r="C13" s="346" t="s">
        <v>2435</v>
      </c>
      <c r="D13" s="346"/>
      <c r="E13" s="346"/>
      <c r="F13" s="346"/>
      <c r="G13" s="346"/>
      <c r="H13" s="346"/>
      <c r="I13" s="346"/>
      <c r="J13" s="346"/>
      <c r="K13" s="346"/>
      <c r="L13" s="346"/>
      <c r="M13" s="346"/>
      <c r="N13" s="346"/>
    </row>
    <row r="14" spans="1:14" ht="14.4">
      <c r="A14" s="347">
        <v>13</v>
      </c>
      <c r="B14" s="346"/>
      <c r="C14" s="346" t="s">
        <v>2436</v>
      </c>
      <c r="D14" s="346"/>
      <c r="E14" s="346"/>
      <c r="F14" s="346"/>
      <c r="G14" s="346"/>
      <c r="H14" s="346"/>
      <c r="I14" s="346"/>
      <c r="J14" s="346"/>
      <c r="K14" s="346"/>
      <c r="L14" s="346"/>
      <c r="M14" s="346"/>
      <c r="N14" s="346"/>
    </row>
    <row r="15" spans="1:14" ht="14.4">
      <c r="A15" s="347">
        <v>14</v>
      </c>
      <c r="B15" s="346"/>
      <c r="C15" s="346" t="s">
        <v>2437</v>
      </c>
      <c r="D15" s="346"/>
      <c r="E15" s="346"/>
      <c r="F15" s="346"/>
      <c r="G15" s="346"/>
      <c r="H15" s="346"/>
      <c r="I15" s="346"/>
      <c r="J15" s="346"/>
      <c r="K15" s="346"/>
      <c r="L15" s="346"/>
      <c r="M15" s="346"/>
      <c r="N15" s="346"/>
    </row>
    <row r="16" spans="1:14" ht="14.4">
      <c r="A16" s="347">
        <v>15</v>
      </c>
      <c r="B16" s="346"/>
      <c r="C16" s="346" t="s">
        <v>2438</v>
      </c>
      <c r="D16" s="346"/>
      <c r="E16" s="346"/>
      <c r="F16" s="346"/>
      <c r="G16" s="346"/>
      <c r="H16" s="346"/>
      <c r="I16" s="346"/>
      <c r="J16" s="346"/>
      <c r="K16" s="346"/>
      <c r="L16" s="346"/>
      <c r="M16" s="346"/>
      <c r="N16" s="346"/>
    </row>
    <row r="17" spans="1:14" ht="14.4">
      <c r="A17" s="347"/>
      <c r="B17" s="346"/>
      <c r="C17" s="346"/>
      <c r="D17" s="346"/>
      <c r="E17" s="346"/>
      <c r="F17" s="346"/>
      <c r="G17" s="346"/>
      <c r="H17" s="346"/>
      <c r="I17" s="346"/>
      <c r="J17" s="346"/>
      <c r="K17" s="346"/>
      <c r="L17" s="346"/>
      <c r="M17" s="346"/>
      <c r="N17" s="346"/>
    </row>
    <row r="18" spans="1:14" ht="14.4">
      <c r="A18" s="345" t="s">
        <v>2439</v>
      </c>
      <c r="B18" s="345"/>
      <c r="C18" s="345"/>
      <c r="D18" s="345"/>
      <c r="E18" s="345"/>
      <c r="F18" s="345"/>
      <c r="G18" s="345"/>
      <c r="H18" s="345"/>
      <c r="I18" s="346"/>
      <c r="J18" s="346"/>
      <c r="K18" s="346"/>
      <c r="L18" s="346"/>
      <c r="M18" s="346"/>
      <c r="N18" s="346"/>
    </row>
    <row r="19" spans="1:14" ht="14.4">
      <c r="A19" s="347">
        <v>1</v>
      </c>
      <c r="B19" s="346"/>
      <c r="C19" s="346" t="s">
        <v>2440</v>
      </c>
      <c r="D19" s="346"/>
      <c r="E19" s="346"/>
      <c r="F19" s="346"/>
      <c r="G19" s="346"/>
      <c r="H19" s="346"/>
      <c r="I19" s="346"/>
      <c r="J19" s="346"/>
      <c r="K19" s="346"/>
      <c r="L19" s="346"/>
      <c r="M19" s="346"/>
      <c r="N19" s="346"/>
    </row>
    <row r="20" spans="1:14" ht="14.4">
      <c r="A20" s="347">
        <v>2</v>
      </c>
      <c r="B20" s="346"/>
      <c r="C20" s="346" t="s">
        <v>2441</v>
      </c>
      <c r="D20" s="346"/>
      <c r="E20" s="346"/>
      <c r="F20" s="346"/>
      <c r="G20" s="346"/>
      <c r="H20" s="346"/>
      <c r="I20" s="346"/>
      <c r="J20" s="346"/>
      <c r="K20" s="346"/>
      <c r="L20" s="346"/>
      <c r="M20" s="346"/>
      <c r="N20" s="346"/>
    </row>
    <row r="21" spans="1:14" ht="14.4">
      <c r="A21" s="347">
        <v>3</v>
      </c>
      <c r="B21" s="346"/>
      <c r="C21" s="346" t="s">
        <v>2442</v>
      </c>
      <c r="D21" s="346"/>
      <c r="E21" s="346"/>
      <c r="F21" s="346"/>
      <c r="G21" s="346"/>
      <c r="H21" s="346"/>
      <c r="I21" s="346"/>
      <c r="J21" s="346"/>
      <c r="K21" s="346"/>
      <c r="L21" s="346"/>
      <c r="M21" s="346"/>
      <c r="N21" s="346"/>
    </row>
    <row r="22" spans="1:14" ht="14.4">
      <c r="A22" s="347">
        <v>4</v>
      </c>
      <c r="B22" s="346"/>
      <c r="C22" s="346" t="s">
        <v>2443</v>
      </c>
      <c r="D22" s="346"/>
      <c r="E22" s="346"/>
      <c r="F22" s="346"/>
      <c r="G22" s="346"/>
      <c r="H22" s="346"/>
      <c r="I22" s="346"/>
      <c r="J22" s="346"/>
      <c r="K22" s="346"/>
      <c r="L22" s="346"/>
      <c r="M22" s="346"/>
      <c r="N22" s="346"/>
    </row>
    <row r="23" spans="1:14" ht="14.4">
      <c r="A23" s="347">
        <v>5</v>
      </c>
      <c r="B23" s="346"/>
      <c r="C23" s="346" t="s">
        <v>2444</v>
      </c>
      <c r="D23" s="346"/>
      <c r="E23" s="346"/>
      <c r="F23" s="346"/>
      <c r="G23" s="346"/>
      <c r="H23" s="346"/>
      <c r="I23" s="346"/>
      <c r="J23" s="346"/>
      <c r="K23" s="346"/>
      <c r="L23" s="346"/>
      <c r="M23" s="346"/>
      <c r="N23" s="346"/>
    </row>
    <row r="24" spans="1:14" ht="14.4">
      <c r="A24" s="347">
        <v>6</v>
      </c>
      <c r="B24" s="346"/>
      <c r="C24" s="346" t="s">
        <v>2437</v>
      </c>
      <c r="D24" s="346"/>
      <c r="E24" s="346"/>
      <c r="F24" s="346"/>
      <c r="G24" s="346"/>
      <c r="H24" s="346"/>
      <c r="I24" s="346"/>
      <c r="J24" s="346"/>
      <c r="K24" s="346"/>
      <c r="L24" s="346"/>
      <c r="M24" s="346"/>
      <c r="N24" s="34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2511-B036-4B16-A8C2-9F4861CF7346}">
  <dimension ref="A1:K74"/>
  <sheetViews>
    <sheetView zoomScale="85" zoomScaleNormal="85" workbookViewId="0">
      <selection activeCell="D32" sqref="D32"/>
    </sheetView>
  </sheetViews>
  <sheetFormatPr defaultColWidth="8.6640625" defaultRowHeight="13.8"/>
  <cols>
    <col min="1" max="1" width="7.44140625" style="194" customWidth="1"/>
    <col min="2" max="2" width="30.5546875" style="194" customWidth="1"/>
    <col min="3" max="3" width="40.44140625" style="194" customWidth="1"/>
    <col min="4" max="4" width="30.5546875" style="194" customWidth="1"/>
    <col min="5" max="5" width="7.44140625" style="194" customWidth="1"/>
    <col min="6" max="6" width="30.5546875" style="194" customWidth="1"/>
    <col min="7" max="7" width="36.44140625" style="194" customWidth="1"/>
    <col min="8" max="8" width="30.5546875" style="194" customWidth="1"/>
    <col min="9" max="10" width="9" style="194" customWidth="1"/>
    <col min="11" max="11" width="9" style="194" hidden="1" customWidth="1"/>
    <col min="12" max="16384" width="8.6640625" style="194"/>
  </cols>
  <sheetData>
    <row r="1" spans="1:11" ht="14.4" thickBot="1">
      <c r="A1" s="348">
        <v>1</v>
      </c>
      <c r="B1" s="349" t="s">
        <v>28</v>
      </c>
      <c r="C1" s="350"/>
      <c r="D1" s="512"/>
      <c r="E1" s="348">
        <v>1</v>
      </c>
      <c r="F1" s="349" t="s">
        <v>2836</v>
      </c>
      <c r="G1" s="350"/>
      <c r="H1" s="512"/>
      <c r="I1" s="513"/>
      <c r="J1" s="513"/>
      <c r="K1" s="513" t="s">
        <v>29</v>
      </c>
    </row>
    <row r="2" spans="1:11">
      <c r="A2" s="351">
        <v>1.1000000000000001</v>
      </c>
      <c r="B2" s="352" t="s">
        <v>30</v>
      </c>
      <c r="C2" s="352" t="s">
        <v>31</v>
      </c>
      <c r="D2" s="514" t="s">
        <v>32</v>
      </c>
      <c r="E2" s="351">
        <v>1.1000000000000001</v>
      </c>
      <c r="F2" s="352"/>
      <c r="G2" s="352"/>
      <c r="H2" s="514"/>
      <c r="I2" s="513"/>
      <c r="J2" s="513"/>
      <c r="K2" s="513" t="s">
        <v>29</v>
      </c>
    </row>
    <row r="3" spans="1:11" ht="14.25" customHeight="1">
      <c r="A3" s="353" t="s">
        <v>33</v>
      </c>
      <c r="B3" s="354" t="s">
        <v>34</v>
      </c>
      <c r="C3" s="355" t="s">
        <v>2454</v>
      </c>
      <c r="D3" s="515" t="s">
        <v>35</v>
      </c>
      <c r="E3" s="353" t="s">
        <v>33</v>
      </c>
      <c r="F3" s="354" t="s">
        <v>2450</v>
      </c>
      <c r="G3" s="355" t="s">
        <v>2454</v>
      </c>
      <c r="H3" s="515"/>
      <c r="I3" s="513"/>
      <c r="J3" s="513"/>
      <c r="K3" s="513" t="s">
        <v>29</v>
      </c>
    </row>
    <row r="4" spans="1:11">
      <c r="A4" s="353" t="s">
        <v>36</v>
      </c>
      <c r="B4" s="356" t="s">
        <v>37</v>
      </c>
      <c r="C4" s="357" t="s">
        <v>2451</v>
      </c>
      <c r="D4" s="515"/>
      <c r="E4" s="353" t="s">
        <v>36</v>
      </c>
      <c r="F4" s="356" t="s">
        <v>2452</v>
      </c>
      <c r="G4" s="357" t="s">
        <v>2453</v>
      </c>
      <c r="H4" s="515"/>
      <c r="I4" s="513"/>
      <c r="J4" s="513"/>
      <c r="K4" s="513" t="s">
        <v>29</v>
      </c>
    </row>
    <row r="5" spans="1:11" ht="55.2" hidden="1">
      <c r="A5" s="358" t="s">
        <v>40</v>
      </c>
      <c r="B5" s="359" t="s">
        <v>41</v>
      </c>
      <c r="C5" s="16"/>
      <c r="D5" s="504" t="s">
        <v>38</v>
      </c>
      <c r="E5" s="358" t="s">
        <v>40</v>
      </c>
      <c r="F5" s="359"/>
      <c r="G5" s="16"/>
      <c r="H5" s="504"/>
      <c r="I5" s="516"/>
      <c r="J5" s="516"/>
      <c r="K5" s="516" t="s">
        <v>39</v>
      </c>
    </row>
    <row r="6" spans="1:11" ht="82.8" hidden="1">
      <c r="A6" s="360" t="s">
        <v>42</v>
      </c>
      <c r="B6" s="361" t="s">
        <v>43</v>
      </c>
      <c r="C6" s="16"/>
      <c r="D6" s="517" t="s">
        <v>44</v>
      </c>
      <c r="E6" s="360" t="s">
        <v>42</v>
      </c>
      <c r="F6" s="361"/>
      <c r="G6" s="16"/>
      <c r="H6" s="517"/>
      <c r="K6" s="194" t="s">
        <v>39</v>
      </c>
    </row>
    <row r="7" spans="1:11">
      <c r="A7" s="362"/>
      <c r="B7" s="363"/>
      <c r="C7" s="363"/>
      <c r="D7" s="518"/>
      <c r="E7" s="362"/>
      <c r="F7" s="363"/>
      <c r="G7" s="363"/>
      <c r="H7" s="518"/>
      <c r="I7" s="513"/>
      <c r="J7" s="513"/>
      <c r="K7" s="513" t="s">
        <v>29</v>
      </c>
    </row>
    <row r="8" spans="1:11" ht="14.4" thickBot="1">
      <c r="A8" s="351">
        <v>1.2</v>
      </c>
      <c r="B8" s="364" t="s">
        <v>45</v>
      </c>
      <c r="C8" s="364"/>
      <c r="D8" s="519"/>
      <c r="E8" s="351">
        <v>1.2</v>
      </c>
      <c r="F8" s="364"/>
      <c r="G8" s="364"/>
      <c r="H8" s="519"/>
      <c r="I8" s="513"/>
      <c r="J8" s="513"/>
      <c r="K8" s="513" t="s">
        <v>29</v>
      </c>
    </row>
    <row r="9" spans="1:11" ht="14.25" customHeight="1" thickBot="1">
      <c r="A9" s="365" t="s">
        <v>46</v>
      </c>
      <c r="B9" s="366" t="s">
        <v>47</v>
      </c>
      <c r="C9" s="357" t="s">
        <v>2812</v>
      </c>
      <c r="D9" s="520"/>
      <c r="E9" s="365" t="s">
        <v>46</v>
      </c>
      <c r="F9" s="366" t="s">
        <v>2455</v>
      </c>
      <c r="G9" s="357" t="s">
        <v>2812</v>
      </c>
      <c r="H9" s="520"/>
      <c r="I9" s="513"/>
      <c r="J9" s="513"/>
      <c r="K9" s="513"/>
    </row>
    <row r="10" spans="1:11" ht="28.2" thickBot="1">
      <c r="A10" s="365" t="s">
        <v>48</v>
      </c>
      <c r="B10" s="366" t="s">
        <v>49</v>
      </c>
      <c r="C10" s="357" t="s">
        <v>2812</v>
      </c>
      <c r="D10" s="520"/>
      <c r="E10" s="365" t="s">
        <v>48</v>
      </c>
      <c r="F10" s="366" t="s">
        <v>2456</v>
      </c>
      <c r="G10" s="357" t="s">
        <v>2812</v>
      </c>
      <c r="H10" s="520"/>
      <c r="I10" s="513"/>
      <c r="J10" s="513"/>
      <c r="K10" s="513"/>
    </row>
    <row r="11" spans="1:11" ht="14.4" thickBot="1">
      <c r="A11" s="365" t="s">
        <v>50</v>
      </c>
      <c r="B11" s="363" t="s">
        <v>51</v>
      </c>
      <c r="C11" s="357" t="s">
        <v>2457</v>
      </c>
      <c r="D11" s="520"/>
      <c r="E11" s="365" t="s">
        <v>50</v>
      </c>
      <c r="F11" s="363" t="s">
        <v>2458</v>
      </c>
      <c r="G11" s="357" t="s">
        <v>2457</v>
      </c>
      <c r="H11" s="520"/>
      <c r="I11" s="513"/>
      <c r="J11" s="513"/>
      <c r="K11" s="513"/>
    </row>
    <row r="12" spans="1:11" ht="14.4" thickBot="1">
      <c r="A12" s="365" t="s">
        <v>52</v>
      </c>
      <c r="B12" s="366" t="s">
        <v>53</v>
      </c>
      <c r="C12" s="357" t="s">
        <v>2459</v>
      </c>
      <c r="D12" s="520"/>
      <c r="E12" s="365" t="s">
        <v>52</v>
      </c>
      <c r="F12" s="366" t="s">
        <v>2460</v>
      </c>
      <c r="G12" s="357" t="s">
        <v>2459</v>
      </c>
      <c r="H12" s="520"/>
      <c r="I12" s="513"/>
      <c r="J12" s="513"/>
      <c r="K12" s="513"/>
    </row>
    <row r="13" spans="1:11" ht="14.4" thickBot="1">
      <c r="A13" s="365" t="s">
        <v>54</v>
      </c>
      <c r="B13" s="366" t="s">
        <v>55</v>
      </c>
      <c r="C13" s="357" t="s">
        <v>2461</v>
      </c>
      <c r="D13" s="521"/>
      <c r="E13" s="365" t="s">
        <v>54</v>
      </c>
      <c r="F13" s="366" t="s">
        <v>2462</v>
      </c>
      <c r="G13" s="357" t="s">
        <v>2461</v>
      </c>
      <c r="H13" s="521"/>
      <c r="I13" s="513"/>
      <c r="J13" s="513"/>
      <c r="K13" s="513"/>
    </row>
    <row r="14" spans="1:11" ht="14.4" thickBot="1">
      <c r="A14" s="365" t="s">
        <v>56</v>
      </c>
      <c r="B14" s="366" t="s">
        <v>57</v>
      </c>
      <c r="C14" s="357" t="s">
        <v>219</v>
      </c>
      <c r="D14" s="520"/>
      <c r="E14" s="365" t="s">
        <v>56</v>
      </c>
      <c r="F14" s="366" t="s">
        <v>2463</v>
      </c>
      <c r="G14" s="357" t="s">
        <v>219</v>
      </c>
      <c r="H14" s="520"/>
      <c r="I14" s="513"/>
      <c r="J14" s="513"/>
      <c r="K14" s="513"/>
    </row>
    <row r="15" spans="1:11" ht="14.4" thickBot="1">
      <c r="A15" s="365" t="s">
        <v>58</v>
      </c>
      <c r="B15" s="366" t="s">
        <v>59</v>
      </c>
      <c r="C15" s="357" t="s">
        <v>2464</v>
      </c>
      <c r="D15" s="520"/>
      <c r="E15" s="365" t="s">
        <v>58</v>
      </c>
      <c r="F15" s="366" t="s">
        <v>2465</v>
      </c>
      <c r="G15" s="357" t="s">
        <v>2464</v>
      </c>
      <c r="H15" s="520"/>
      <c r="I15" s="513"/>
      <c r="J15" s="513"/>
      <c r="K15" s="513"/>
    </row>
    <row r="16" spans="1:11" ht="14.4" thickBot="1">
      <c r="A16" s="365" t="s">
        <v>60</v>
      </c>
      <c r="B16" s="366" t="s">
        <v>61</v>
      </c>
      <c r="C16" s="357" t="s">
        <v>759</v>
      </c>
      <c r="D16" s="520"/>
      <c r="E16" s="365" t="s">
        <v>60</v>
      </c>
      <c r="F16" s="366" t="s">
        <v>61</v>
      </c>
      <c r="G16" s="357" t="s">
        <v>759</v>
      </c>
      <c r="H16" s="520"/>
      <c r="I16" s="513"/>
      <c r="J16" s="513"/>
      <c r="K16" s="513"/>
    </row>
    <row r="17" spans="1:11" ht="14.4" thickBot="1">
      <c r="A17" s="365" t="s">
        <v>62</v>
      </c>
      <c r="B17" s="366" t="s">
        <v>63</v>
      </c>
      <c r="C17" s="522" t="s">
        <v>2814</v>
      </c>
      <c r="D17" s="520"/>
      <c r="E17" s="365" t="s">
        <v>62</v>
      </c>
      <c r="F17" s="366" t="s">
        <v>2466</v>
      </c>
      <c r="G17" s="522" t="s">
        <v>2814</v>
      </c>
      <c r="H17" s="520"/>
      <c r="I17" s="513"/>
      <c r="J17" s="513"/>
      <c r="K17" s="513"/>
    </row>
    <row r="18" spans="1:11" ht="14.4" thickBot="1">
      <c r="A18" s="365" t="s">
        <v>64</v>
      </c>
      <c r="B18" s="366" t="s">
        <v>65</v>
      </c>
      <c r="C18" s="522" t="s">
        <v>2818</v>
      </c>
      <c r="D18" s="520"/>
      <c r="E18" s="365" t="s">
        <v>64</v>
      </c>
      <c r="F18" s="366" t="s">
        <v>2467</v>
      </c>
      <c r="G18" s="522" t="s">
        <v>2818</v>
      </c>
      <c r="H18" s="520"/>
      <c r="I18" s="513"/>
      <c r="J18" s="513"/>
      <c r="K18" s="513"/>
    </row>
    <row r="19" spans="1:11" ht="31.5" customHeight="1">
      <c r="A19" s="365" t="s">
        <v>66</v>
      </c>
      <c r="B19" s="363" t="s">
        <v>67</v>
      </c>
      <c r="C19" s="357" t="s">
        <v>2459</v>
      </c>
      <c r="D19" s="523" t="s">
        <v>68</v>
      </c>
      <c r="E19" s="365" t="s">
        <v>66</v>
      </c>
      <c r="F19" s="363" t="s">
        <v>2468</v>
      </c>
      <c r="G19" s="357" t="s">
        <v>2459</v>
      </c>
      <c r="H19" s="523"/>
      <c r="I19" s="513"/>
      <c r="J19" s="513"/>
      <c r="K19" s="513"/>
    </row>
    <row r="20" spans="1:11" ht="39.6" customHeight="1">
      <c r="A20" s="365" t="s">
        <v>69</v>
      </c>
      <c r="B20" s="367" t="s">
        <v>70</v>
      </c>
      <c r="C20" s="357" t="s">
        <v>1136</v>
      </c>
      <c r="D20" s="523"/>
      <c r="E20" s="365" t="s">
        <v>69</v>
      </c>
      <c r="F20" s="367" t="s">
        <v>2469</v>
      </c>
      <c r="G20" s="357" t="s">
        <v>759</v>
      </c>
      <c r="H20" s="523"/>
      <c r="I20" s="513"/>
      <c r="J20" s="513"/>
      <c r="K20" s="513"/>
    </row>
    <row r="21" spans="1:11">
      <c r="A21" s="365"/>
      <c r="B21" s="363"/>
      <c r="C21" s="357"/>
      <c r="D21" s="520"/>
      <c r="E21" s="365"/>
      <c r="F21" s="363"/>
      <c r="G21" s="357"/>
      <c r="H21" s="520"/>
      <c r="I21" s="513"/>
      <c r="J21" s="513"/>
      <c r="K21" s="513" t="s">
        <v>29</v>
      </c>
    </row>
    <row r="22" spans="1:11" ht="14.4" thickBot="1">
      <c r="A22" s="351">
        <v>1.3</v>
      </c>
      <c r="B22" s="368" t="s">
        <v>71</v>
      </c>
      <c r="C22" s="369"/>
      <c r="D22" s="519"/>
      <c r="E22" s="351">
        <v>1.3</v>
      </c>
      <c r="F22" s="368"/>
      <c r="G22" s="369"/>
      <c r="H22" s="519"/>
      <c r="I22" s="513"/>
      <c r="J22" s="513"/>
      <c r="K22" s="513" t="s">
        <v>29</v>
      </c>
    </row>
    <row r="23" spans="1:11" ht="26.25" customHeight="1" thickBot="1">
      <c r="A23" s="365" t="s">
        <v>72</v>
      </c>
      <c r="B23" s="366" t="s">
        <v>73</v>
      </c>
      <c r="C23" s="367" t="s">
        <v>74</v>
      </c>
      <c r="D23" s="521" t="s">
        <v>2470</v>
      </c>
      <c r="E23" s="365" t="s">
        <v>72</v>
      </c>
      <c r="F23" s="366" t="s">
        <v>2452</v>
      </c>
      <c r="G23" s="367" t="s">
        <v>2471</v>
      </c>
      <c r="H23" s="521"/>
      <c r="I23" s="513"/>
      <c r="J23" s="513"/>
      <c r="K23" s="513"/>
    </row>
    <row r="24" spans="1:11" ht="27.6">
      <c r="A24" s="365" t="s">
        <v>75</v>
      </c>
      <c r="B24" s="363" t="s">
        <v>76</v>
      </c>
      <c r="C24" s="357" t="s">
        <v>2472</v>
      </c>
      <c r="D24" s="523" t="s">
        <v>2473</v>
      </c>
      <c r="E24" s="365" t="s">
        <v>75</v>
      </c>
      <c r="F24" s="363" t="s">
        <v>2474</v>
      </c>
      <c r="G24" s="357" t="s">
        <v>2475</v>
      </c>
      <c r="H24" s="523"/>
      <c r="I24" s="513"/>
      <c r="J24" s="513"/>
      <c r="K24" s="513"/>
    </row>
    <row r="25" spans="1:11" ht="110.4" hidden="1">
      <c r="A25" s="365" t="s">
        <v>77</v>
      </c>
      <c r="B25" s="363" t="s">
        <v>76</v>
      </c>
      <c r="C25" s="357"/>
      <c r="D25" s="523" t="s">
        <v>2476</v>
      </c>
      <c r="E25" s="365"/>
      <c r="F25" s="363"/>
      <c r="G25" s="357"/>
      <c r="H25" s="523"/>
      <c r="I25" s="513"/>
      <c r="J25" s="513"/>
      <c r="K25" s="513"/>
    </row>
    <row r="26" spans="1:11" ht="32.700000000000003" customHeight="1" thickBot="1">
      <c r="A26" s="365" t="s">
        <v>78</v>
      </c>
      <c r="B26" s="363" t="s">
        <v>79</v>
      </c>
      <c r="C26" s="357" t="s">
        <v>2447</v>
      </c>
      <c r="D26" s="523" t="s">
        <v>80</v>
      </c>
      <c r="E26" s="365" t="s">
        <v>78</v>
      </c>
      <c r="F26" s="363" t="s">
        <v>2477</v>
      </c>
      <c r="G26" s="357" t="s">
        <v>2478</v>
      </c>
      <c r="H26" s="523" t="s">
        <v>2479</v>
      </c>
      <c r="I26" s="513"/>
      <c r="J26" s="513"/>
      <c r="K26" s="513"/>
    </row>
    <row r="27" spans="1:11" ht="24.6" customHeight="1" thickBot="1">
      <c r="A27" s="365" t="s">
        <v>81</v>
      </c>
      <c r="B27" s="366" t="s">
        <v>82</v>
      </c>
      <c r="C27" s="357">
        <v>153</v>
      </c>
      <c r="D27" s="523" t="s">
        <v>83</v>
      </c>
      <c r="E27" s="365" t="s">
        <v>81</v>
      </c>
      <c r="F27" s="366" t="s">
        <v>2480</v>
      </c>
      <c r="G27" s="357">
        <f>C27</f>
        <v>153</v>
      </c>
      <c r="H27" s="523"/>
      <c r="I27" s="513"/>
      <c r="J27" s="513"/>
      <c r="K27" s="513"/>
    </row>
    <row r="28" spans="1:11" ht="27.6">
      <c r="A28" s="365" t="s">
        <v>84</v>
      </c>
      <c r="B28" s="363" t="s">
        <v>85</v>
      </c>
      <c r="C28" s="357">
        <v>158</v>
      </c>
      <c r="D28" s="523" t="s">
        <v>86</v>
      </c>
      <c r="E28" s="365" t="s">
        <v>84</v>
      </c>
      <c r="F28" s="363" t="s">
        <v>2481</v>
      </c>
      <c r="G28" s="357">
        <f>C28</f>
        <v>158</v>
      </c>
      <c r="H28" s="523"/>
      <c r="I28" s="513"/>
      <c r="J28" s="513"/>
      <c r="K28" s="513"/>
    </row>
    <row r="29" spans="1:11">
      <c r="A29" s="365" t="s">
        <v>87</v>
      </c>
      <c r="B29" s="363" t="s">
        <v>57</v>
      </c>
      <c r="C29" s="357" t="s">
        <v>219</v>
      </c>
      <c r="D29" s="523"/>
      <c r="E29" s="365" t="s">
        <v>87</v>
      </c>
      <c r="F29" s="363" t="s">
        <v>2463</v>
      </c>
      <c r="G29" s="357" t="s">
        <v>754</v>
      </c>
      <c r="H29" s="523"/>
      <c r="I29" s="513"/>
      <c r="J29" s="513"/>
      <c r="K29" s="513"/>
    </row>
    <row r="30" spans="1:11">
      <c r="A30" s="365" t="s">
        <v>88</v>
      </c>
      <c r="B30" s="363" t="s">
        <v>89</v>
      </c>
      <c r="C30" s="357" t="s">
        <v>2482</v>
      </c>
      <c r="D30" s="520"/>
      <c r="E30" s="365" t="s">
        <v>88</v>
      </c>
      <c r="F30" s="363" t="s">
        <v>89</v>
      </c>
      <c r="G30" s="357" t="s">
        <v>2483</v>
      </c>
      <c r="H30" s="520"/>
      <c r="I30" s="513"/>
      <c r="J30" s="513"/>
      <c r="K30" s="513"/>
    </row>
    <row r="31" spans="1:11">
      <c r="A31" s="365" t="s">
        <v>90</v>
      </c>
      <c r="B31" s="363" t="s">
        <v>91</v>
      </c>
      <c r="C31" s="357" t="s">
        <v>2484</v>
      </c>
      <c r="D31" s="523"/>
      <c r="E31" s="365" t="s">
        <v>90</v>
      </c>
      <c r="F31" s="363" t="s">
        <v>2485</v>
      </c>
      <c r="G31" s="357" t="s">
        <v>2484</v>
      </c>
      <c r="H31" s="523"/>
      <c r="I31" s="513"/>
      <c r="J31" s="513"/>
      <c r="K31" s="513"/>
    </row>
    <row r="32" spans="1:11">
      <c r="A32" s="365" t="s">
        <v>92</v>
      </c>
      <c r="B32" s="363" t="s">
        <v>93</v>
      </c>
      <c r="C32" s="357" t="s">
        <v>2486</v>
      </c>
      <c r="D32" s="523"/>
      <c r="E32" s="365" t="s">
        <v>92</v>
      </c>
      <c r="F32" s="363" t="s">
        <v>2487</v>
      </c>
      <c r="G32" s="357" t="s">
        <v>2486</v>
      </c>
      <c r="H32" s="523"/>
      <c r="I32" s="513"/>
      <c r="J32" s="513"/>
      <c r="K32" s="513"/>
    </row>
    <row r="33" spans="1:11" ht="14.4" thickBot="1">
      <c r="A33" s="365" t="s">
        <v>94</v>
      </c>
      <c r="B33" s="363" t="s">
        <v>95</v>
      </c>
      <c r="C33" s="357" t="s">
        <v>2488</v>
      </c>
      <c r="D33" s="523"/>
      <c r="E33" s="365" t="s">
        <v>94</v>
      </c>
      <c r="F33" s="363" t="s">
        <v>2489</v>
      </c>
      <c r="G33" s="357" t="s">
        <v>2490</v>
      </c>
      <c r="H33" s="523"/>
      <c r="I33" s="513"/>
      <c r="J33" s="513"/>
      <c r="K33" s="513"/>
    </row>
    <row r="34" spans="1:11" ht="14.4" thickBot="1">
      <c r="A34" s="365" t="s">
        <v>96</v>
      </c>
      <c r="B34" s="366" t="s">
        <v>97</v>
      </c>
      <c r="C34" s="357" t="s">
        <v>2491</v>
      </c>
      <c r="D34" s="523"/>
      <c r="E34" s="365" t="s">
        <v>96</v>
      </c>
      <c r="F34" s="366" t="s">
        <v>2492</v>
      </c>
      <c r="G34" s="357" t="s">
        <v>2493</v>
      </c>
      <c r="H34" s="523"/>
      <c r="I34" s="513"/>
      <c r="J34" s="513"/>
      <c r="K34" s="363"/>
    </row>
    <row r="35" spans="1:11">
      <c r="A35" s="365"/>
      <c r="B35" s="363"/>
      <c r="C35" s="357"/>
      <c r="D35" s="520"/>
      <c r="E35" s="365"/>
      <c r="F35" s="363"/>
      <c r="G35" s="357"/>
      <c r="H35" s="520"/>
      <c r="I35" s="513"/>
      <c r="J35" s="513"/>
      <c r="K35" s="363" t="s">
        <v>29</v>
      </c>
    </row>
    <row r="36" spans="1:11">
      <c r="A36" s="370" t="s">
        <v>98</v>
      </c>
      <c r="B36" s="371" t="s">
        <v>99</v>
      </c>
      <c r="C36" s="503" t="s">
        <v>2494</v>
      </c>
      <c r="D36" s="473"/>
      <c r="E36" s="370" t="s">
        <v>98</v>
      </c>
      <c r="F36" s="371" t="s">
        <v>99</v>
      </c>
      <c r="G36" s="129" t="s">
        <v>2799</v>
      </c>
      <c r="H36" s="473"/>
      <c r="K36" s="194" t="s">
        <v>39</v>
      </c>
    </row>
    <row r="37" spans="1:11">
      <c r="A37" s="365"/>
      <c r="B37" s="354"/>
      <c r="C37" s="372"/>
      <c r="D37" s="524"/>
      <c r="E37" s="365"/>
      <c r="F37" s="354"/>
      <c r="G37" s="372"/>
      <c r="H37" s="524"/>
      <c r="I37" s="513"/>
      <c r="J37" s="513"/>
      <c r="K37" s="513" t="s">
        <v>29</v>
      </c>
    </row>
    <row r="38" spans="1:11">
      <c r="A38" s="351">
        <v>1.4</v>
      </c>
      <c r="B38" s="368" t="s">
        <v>100</v>
      </c>
      <c r="C38" s="369"/>
      <c r="D38" s="525" t="s">
        <v>101</v>
      </c>
      <c r="E38" s="351">
        <v>1.4</v>
      </c>
      <c r="F38" s="368"/>
      <c r="G38" s="369"/>
      <c r="H38" s="525"/>
      <c r="I38" s="513"/>
      <c r="J38" s="513"/>
      <c r="K38" s="513" t="s">
        <v>29</v>
      </c>
    </row>
    <row r="39" spans="1:11" ht="14.4" thickBot="1">
      <c r="A39" s="353" t="s">
        <v>102</v>
      </c>
      <c r="B39" s="354" t="s">
        <v>103</v>
      </c>
      <c r="C39" s="16" t="s">
        <v>2495</v>
      </c>
      <c r="D39" s="504"/>
      <c r="E39" s="370" t="s">
        <v>102</v>
      </c>
      <c r="F39" s="16" t="s">
        <v>2496</v>
      </c>
      <c r="G39" s="16" t="s">
        <v>2497</v>
      </c>
      <c r="H39" s="504"/>
    </row>
    <row r="40" spans="1:11">
      <c r="A40" s="353"/>
      <c r="B40" s="663" t="s">
        <v>104</v>
      </c>
      <c r="C40" s="16" t="s">
        <v>2498</v>
      </c>
      <c r="D40" s="504"/>
      <c r="E40" s="370"/>
      <c r="F40" s="16" t="s">
        <v>2499</v>
      </c>
      <c r="G40" s="16" t="s">
        <v>2500</v>
      </c>
      <c r="H40" s="504"/>
    </row>
    <row r="41" spans="1:11">
      <c r="A41" s="353"/>
      <c r="B41" s="664"/>
      <c r="C41" s="16"/>
      <c r="D41" s="504"/>
      <c r="E41" s="370"/>
      <c r="F41" s="16"/>
      <c r="G41" s="16"/>
      <c r="H41" s="504"/>
    </row>
    <row r="42" spans="1:11" ht="14.4" thickBot="1">
      <c r="A42" s="353"/>
      <c r="B42" s="665"/>
      <c r="C42" s="16"/>
      <c r="D42" s="504"/>
      <c r="E42" s="370"/>
      <c r="F42" s="16"/>
      <c r="G42" s="16"/>
      <c r="H42" s="504"/>
    </row>
    <row r="43" spans="1:11">
      <c r="A43" s="353"/>
      <c r="B43" s="666" t="s">
        <v>105</v>
      </c>
      <c r="C43" s="16" t="s">
        <v>2498</v>
      </c>
      <c r="D43" s="504"/>
      <c r="E43" s="370"/>
      <c r="F43" s="16" t="s">
        <v>2501</v>
      </c>
      <c r="G43" s="16" t="s">
        <v>2500</v>
      </c>
      <c r="H43" s="504"/>
    </row>
    <row r="44" spans="1:11" ht="14.4" thickBot="1">
      <c r="A44" s="353"/>
      <c r="B44" s="667"/>
      <c r="C44" s="16"/>
      <c r="D44" s="504"/>
      <c r="E44" s="370"/>
      <c r="F44" s="16"/>
      <c r="G44" s="16"/>
      <c r="H44" s="504"/>
    </row>
    <row r="45" spans="1:11" ht="27.6" customHeight="1">
      <c r="A45" s="370"/>
      <c r="B45" s="505" t="s">
        <v>106</v>
      </c>
      <c r="C45" s="16" t="s">
        <v>2502</v>
      </c>
      <c r="D45" s="504"/>
      <c r="E45" s="370"/>
      <c r="F45" s="16" t="s">
        <v>2503</v>
      </c>
      <c r="G45" s="16" t="s">
        <v>2504</v>
      </c>
      <c r="H45" s="504"/>
    </row>
    <row r="46" spans="1:11">
      <c r="A46" s="353"/>
      <c r="B46" s="356"/>
      <c r="C46" s="16"/>
      <c r="D46" s="504"/>
      <c r="E46" s="370"/>
      <c r="F46" s="16"/>
      <c r="G46" s="16"/>
      <c r="H46" s="504"/>
    </row>
    <row r="47" spans="1:11" ht="14.4" thickBot="1">
      <c r="A47" s="353" t="s">
        <v>107</v>
      </c>
      <c r="B47" s="356" t="s">
        <v>108</v>
      </c>
      <c r="C47" s="582">
        <f>D74</f>
        <v>63425</v>
      </c>
      <c r="D47" s="506" t="s">
        <v>2505</v>
      </c>
      <c r="E47" s="370" t="s">
        <v>107</v>
      </c>
      <c r="F47" s="16" t="s">
        <v>2506</v>
      </c>
      <c r="G47" s="507">
        <f>C47</f>
        <v>63425</v>
      </c>
      <c r="H47" s="506" t="s">
        <v>2505</v>
      </c>
    </row>
    <row r="48" spans="1:11" ht="14.4" hidden="1" thickBot="1">
      <c r="A48" s="370"/>
      <c r="B48" s="16"/>
      <c r="C48" s="508"/>
      <c r="D48" s="506"/>
      <c r="E48" s="370"/>
      <c r="F48" s="16"/>
      <c r="G48" s="507"/>
      <c r="H48" s="506"/>
    </row>
    <row r="49" spans="1:8" ht="14.4" hidden="1" thickBot="1">
      <c r="A49" s="370"/>
      <c r="B49" s="16"/>
      <c r="C49" s="508"/>
      <c r="D49" s="506"/>
      <c r="E49" s="370"/>
      <c r="F49" s="16"/>
      <c r="G49" s="507"/>
      <c r="H49" s="506"/>
    </row>
    <row r="50" spans="1:8" ht="14.4" hidden="1" thickBot="1">
      <c r="A50" s="370"/>
      <c r="B50" s="16"/>
      <c r="C50" s="508"/>
      <c r="D50" s="506"/>
      <c r="E50" s="370"/>
      <c r="F50" s="16"/>
      <c r="G50" s="507"/>
      <c r="H50" s="506"/>
    </row>
    <row r="51" spans="1:8" ht="14.4" hidden="1" thickBot="1">
      <c r="A51" s="370"/>
      <c r="B51" s="16"/>
      <c r="C51" s="508"/>
      <c r="D51" s="506"/>
      <c r="E51" s="370"/>
      <c r="F51" s="16"/>
      <c r="G51" s="507"/>
      <c r="H51" s="506"/>
    </row>
    <row r="52" spans="1:8" ht="28.2" thickBot="1">
      <c r="A52" s="353" t="s">
        <v>109</v>
      </c>
      <c r="B52" s="509" t="s">
        <v>110</v>
      </c>
      <c r="C52" s="16" t="s">
        <v>2507</v>
      </c>
      <c r="D52" s="504"/>
      <c r="E52" s="370" t="s">
        <v>109</v>
      </c>
      <c r="F52" s="16" t="s">
        <v>2508</v>
      </c>
      <c r="G52" s="16" t="s">
        <v>2509</v>
      </c>
      <c r="H52" s="504"/>
    </row>
    <row r="53" spans="1:8" ht="27.75" customHeight="1">
      <c r="A53" s="353" t="s">
        <v>111</v>
      </c>
      <c r="B53" s="356" t="s">
        <v>112</v>
      </c>
      <c r="C53" s="16" t="s">
        <v>2510</v>
      </c>
      <c r="D53" s="504" t="s">
        <v>113</v>
      </c>
      <c r="E53" s="370" t="s">
        <v>111</v>
      </c>
      <c r="F53" s="16" t="s">
        <v>2511</v>
      </c>
      <c r="G53" s="16" t="s">
        <v>2512</v>
      </c>
      <c r="H53" s="504"/>
    </row>
    <row r="54" spans="1:8" ht="27.75" hidden="1" customHeight="1">
      <c r="A54" s="353"/>
      <c r="B54" s="505" t="s">
        <v>114</v>
      </c>
      <c r="C54" s="16"/>
      <c r="D54" s="504"/>
      <c r="E54" s="370"/>
      <c r="F54" s="16"/>
      <c r="G54" s="16"/>
      <c r="H54" s="504"/>
    </row>
    <row r="55" spans="1:8" ht="27.75" hidden="1" customHeight="1">
      <c r="A55" s="370"/>
      <c r="B55" s="16"/>
      <c r="C55" s="16"/>
      <c r="D55" s="504"/>
      <c r="E55" s="370"/>
      <c r="F55" s="16"/>
      <c r="G55" s="16"/>
      <c r="H55" s="504"/>
    </row>
    <row r="56" spans="1:8" ht="238.5" customHeight="1">
      <c r="A56" s="370" t="s">
        <v>2513</v>
      </c>
      <c r="B56" s="505" t="s">
        <v>2834</v>
      </c>
      <c r="C56" s="16" t="s">
        <v>2514</v>
      </c>
      <c r="D56" s="526" t="s">
        <v>2835</v>
      </c>
      <c r="E56" s="370" t="s">
        <v>2513</v>
      </c>
      <c r="F56" s="16" t="s">
        <v>2515</v>
      </c>
      <c r="G56" s="510" t="s">
        <v>2516</v>
      </c>
      <c r="H56" s="504"/>
    </row>
    <row r="57" spans="1:8" ht="27.6" hidden="1">
      <c r="A57" s="370"/>
      <c r="B57" s="16"/>
      <c r="C57" s="16" t="s">
        <v>2517</v>
      </c>
      <c r="D57" s="473"/>
      <c r="E57" s="370"/>
      <c r="F57" s="16"/>
      <c r="G57" s="510" t="s">
        <v>2518</v>
      </c>
      <c r="H57" s="473"/>
    </row>
    <row r="58" spans="1:8" ht="27.6">
      <c r="A58" s="370" t="s">
        <v>115</v>
      </c>
      <c r="B58" s="16" t="s">
        <v>116</v>
      </c>
      <c r="C58" s="16" t="s">
        <v>759</v>
      </c>
      <c r="D58" s="504" t="s">
        <v>117</v>
      </c>
      <c r="E58" s="370" t="s">
        <v>115</v>
      </c>
      <c r="F58" s="16" t="s">
        <v>2519</v>
      </c>
      <c r="G58" s="16" t="s">
        <v>2520</v>
      </c>
      <c r="H58" s="504"/>
    </row>
    <row r="59" spans="1:8">
      <c r="A59" s="370" t="s">
        <v>118</v>
      </c>
      <c r="B59" s="16" t="s">
        <v>119</v>
      </c>
      <c r="C59" s="16" t="s">
        <v>2521</v>
      </c>
      <c r="D59" s="504" t="s">
        <v>120</v>
      </c>
      <c r="E59" s="370" t="s">
        <v>118</v>
      </c>
      <c r="F59" s="16" t="s">
        <v>2522</v>
      </c>
      <c r="G59" s="16" t="s">
        <v>2523</v>
      </c>
      <c r="H59" s="504"/>
    </row>
    <row r="60" spans="1:8" ht="99.3" customHeight="1">
      <c r="A60" s="370" t="s">
        <v>121</v>
      </c>
      <c r="B60" s="16" t="s">
        <v>122</v>
      </c>
      <c r="C60" s="16" t="s">
        <v>2524</v>
      </c>
      <c r="D60" s="527"/>
      <c r="E60" s="370" t="s">
        <v>121</v>
      </c>
      <c r="F60" s="16" t="s">
        <v>2525</v>
      </c>
      <c r="G60" s="510" t="s">
        <v>2526</v>
      </c>
      <c r="H60" s="506"/>
    </row>
    <row r="61" spans="1:8">
      <c r="A61" s="370"/>
      <c r="B61" s="16" t="s">
        <v>123</v>
      </c>
      <c r="C61" s="16" t="s">
        <v>2527</v>
      </c>
      <c r="D61" s="506"/>
      <c r="E61" s="370"/>
      <c r="F61" s="16" t="s">
        <v>2528</v>
      </c>
      <c r="G61" s="510" t="s">
        <v>2529</v>
      </c>
      <c r="H61" s="506"/>
    </row>
    <row r="62" spans="1:8" ht="55.2">
      <c r="A62" s="370" t="s">
        <v>124</v>
      </c>
      <c r="B62" s="16" t="s">
        <v>125</v>
      </c>
      <c r="C62" s="16" t="s">
        <v>2530</v>
      </c>
      <c r="D62" s="504" t="s">
        <v>126</v>
      </c>
      <c r="E62" s="370" t="s">
        <v>124</v>
      </c>
      <c r="F62" s="16" t="s">
        <v>2531</v>
      </c>
      <c r="G62" s="16" t="s">
        <v>2532</v>
      </c>
      <c r="H62" s="504"/>
    </row>
    <row r="63" spans="1:8" ht="14.4" thickBot="1">
      <c r="A63" s="370" t="s">
        <v>127</v>
      </c>
      <c r="B63" s="16" t="s">
        <v>128</v>
      </c>
      <c r="C63" s="16" t="s">
        <v>2533</v>
      </c>
      <c r="D63" s="504" t="s">
        <v>129</v>
      </c>
      <c r="E63" s="370" t="s">
        <v>127</v>
      </c>
      <c r="F63" s="16" t="s">
        <v>2534</v>
      </c>
      <c r="G63" s="16" t="s">
        <v>2535</v>
      </c>
      <c r="H63" s="504"/>
    </row>
    <row r="64" spans="1:8" ht="28.2" thickBot="1">
      <c r="A64" s="370" t="s">
        <v>130</v>
      </c>
      <c r="B64" s="509" t="s">
        <v>131</v>
      </c>
      <c r="C64" s="16" t="s">
        <v>2536</v>
      </c>
      <c r="D64" s="504" t="s">
        <v>132</v>
      </c>
      <c r="E64" s="370" t="s">
        <v>130</v>
      </c>
      <c r="F64" s="16" t="s">
        <v>2537</v>
      </c>
      <c r="G64" s="16" t="s">
        <v>2538</v>
      </c>
      <c r="H64" s="504"/>
    </row>
    <row r="65" spans="1:11">
      <c r="A65" s="370"/>
      <c r="B65" s="511" t="s">
        <v>2539</v>
      </c>
      <c r="C65" s="16"/>
      <c r="D65" s="504"/>
      <c r="E65" s="370"/>
      <c r="F65" s="16"/>
      <c r="G65" s="16"/>
      <c r="H65" s="504"/>
    </row>
    <row r="66" spans="1:11" ht="27.6">
      <c r="A66" s="370" t="s">
        <v>133</v>
      </c>
      <c r="B66" s="16" t="s">
        <v>134</v>
      </c>
      <c r="C66" s="16" t="s">
        <v>2540</v>
      </c>
      <c r="D66" s="504" t="s">
        <v>132</v>
      </c>
      <c r="E66" s="370" t="s">
        <v>133</v>
      </c>
      <c r="F66" s="16" t="s">
        <v>2541</v>
      </c>
      <c r="G66" s="16" t="s">
        <v>2542</v>
      </c>
      <c r="H66" s="504"/>
    </row>
    <row r="67" spans="1:11">
      <c r="A67" s="370"/>
      <c r="B67" s="511" t="s">
        <v>2539</v>
      </c>
      <c r="C67" s="16"/>
      <c r="D67" s="504"/>
      <c r="E67" s="370"/>
      <c r="F67" s="16"/>
      <c r="G67" s="16"/>
      <c r="H67" s="504"/>
    </row>
    <row r="68" spans="1:11">
      <c r="A68" s="370" t="s">
        <v>135</v>
      </c>
      <c r="B68" s="16" t="s">
        <v>136</v>
      </c>
      <c r="C68" s="16" t="s">
        <v>1136</v>
      </c>
      <c r="D68" s="504" t="s">
        <v>2543</v>
      </c>
      <c r="E68" s="370" t="s">
        <v>135</v>
      </c>
      <c r="F68" s="16" t="s">
        <v>2544</v>
      </c>
      <c r="G68" s="16" t="s">
        <v>2545</v>
      </c>
      <c r="H68" s="504"/>
    </row>
    <row r="69" spans="1:11" ht="14.4" thickBot="1">
      <c r="A69" s="373"/>
      <c r="B69" s="363"/>
      <c r="C69" s="363"/>
      <c r="D69" s="520"/>
      <c r="E69" s="373"/>
      <c r="F69" s="363"/>
      <c r="G69" s="363"/>
      <c r="H69" s="520"/>
      <c r="I69" s="513"/>
      <c r="J69" s="513"/>
      <c r="K69" s="513" t="s">
        <v>29</v>
      </c>
    </row>
    <row r="70" spans="1:11" ht="14.4" thickBot="1">
      <c r="A70" s="408" t="s">
        <v>137</v>
      </c>
      <c r="B70" s="415" t="s">
        <v>138</v>
      </c>
      <c r="C70" s="412" t="s">
        <v>139</v>
      </c>
      <c r="D70" s="411" t="s">
        <v>140</v>
      </c>
      <c r="E70" s="409" t="s">
        <v>137</v>
      </c>
      <c r="F70" s="384" t="s">
        <v>2546</v>
      </c>
      <c r="G70" s="385" t="s">
        <v>2547</v>
      </c>
      <c r="H70" s="385" t="s">
        <v>2548</v>
      </c>
      <c r="I70" s="513"/>
      <c r="J70" s="513"/>
      <c r="K70" s="513" t="s">
        <v>29</v>
      </c>
    </row>
    <row r="71" spans="1:11">
      <c r="A71" s="353"/>
      <c r="B71" s="414" t="s">
        <v>141</v>
      </c>
      <c r="C71" s="576">
        <v>147</v>
      </c>
      <c r="D71" s="577">
        <v>36490</v>
      </c>
      <c r="E71" s="410"/>
      <c r="F71" s="386" t="s">
        <v>2549</v>
      </c>
      <c r="G71" s="387">
        <v>147</v>
      </c>
      <c r="H71" s="387">
        <v>36490</v>
      </c>
      <c r="I71" s="513"/>
      <c r="J71" s="513"/>
      <c r="K71" s="513" t="s">
        <v>29</v>
      </c>
    </row>
    <row r="72" spans="1:11">
      <c r="A72" s="353"/>
      <c r="B72" s="413" t="s">
        <v>142</v>
      </c>
      <c r="C72" s="578">
        <v>10</v>
      </c>
      <c r="D72" s="579">
        <v>16561</v>
      </c>
      <c r="E72" s="410"/>
      <c r="F72" s="386" t="s">
        <v>142</v>
      </c>
      <c r="G72" s="387">
        <v>10</v>
      </c>
      <c r="H72" s="387">
        <v>16561</v>
      </c>
      <c r="I72" s="513"/>
      <c r="J72" s="513"/>
      <c r="K72" s="513" t="s">
        <v>29</v>
      </c>
    </row>
    <row r="73" spans="1:11" ht="14.4" thickBot="1">
      <c r="A73" s="353"/>
      <c r="B73" s="416" t="s">
        <v>143</v>
      </c>
      <c r="C73" s="574">
        <v>1</v>
      </c>
      <c r="D73" s="575">
        <v>10374</v>
      </c>
      <c r="E73" s="410"/>
      <c r="F73" s="386" t="s">
        <v>2550</v>
      </c>
      <c r="G73" s="387">
        <v>1</v>
      </c>
      <c r="H73" s="387">
        <v>10374</v>
      </c>
      <c r="I73" s="513"/>
      <c r="J73" s="513"/>
      <c r="K73" s="513" t="s">
        <v>29</v>
      </c>
    </row>
    <row r="74" spans="1:11" ht="14.4" thickBot="1">
      <c r="A74" s="353"/>
      <c r="B74" s="415" t="s">
        <v>144</v>
      </c>
      <c r="C74" s="580">
        <f>SUM(C71:C73)</f>
        <v>158</v>
      </c>
      <c r="D74" s="581">
        <f>SUM(D71:D73)</f>
        <v>63425</v>
      </c>
      <c r="E74" s="410"/>
      <c r="F74" s="386" t="s">
        <v>144</v>
      </c>
      <c r="G74" s="593">
        <v>158</v>
      </c>
      <c r="H74" s="593">
        <v>63425</v>
      </c>
      <c r="I74" s="513"/>
      <c r="J74" s="513"/>
      <c r="K74" s="513" t="s">
        <v>29</v>
      </c>
    </row>
  </sheetData>
  <mergeCells count="2">
    <mergeCell ref="B40:B42"/>
    <mergeCell ref="B43:B44"/>
  </mergeCells>
  <dataValidations count="5">
    <dataValidation type="list" allowBlank="1" showInputMessage="1" showErrorMessage="1" sqref="C33 G33" xr:uid="{75EA360D-3A94-4FBE-9F52-E003A794D7A4}">
      <formula1>$G$33:$G$34</formula1>
    </dataValidation>
    <dataValidation type="list" allowBlank="1" showInputMessage="1" showErrorMessage="1" sqref="C24:C25 G24:G25" xr:uid="{B2FDBA6B-B146-412B-A3CB-47BAA8307721}">
      <formula1>$G$14:$G$19</formula1>
    </dataValidation>
    <dataValidation type="list" allowBlank="1" showInputMessage="1" showErrorMessage="1" sqref="C34 G34" xr:uid="{9EF405A8-60A1-49C8-A81D-2EA5536C67AD}">
      <formula1>$G$35:$G$38</formula1>
    </dataValidation>
    <dataValidation type="list" allowBlank="1" showInputMessage="1" showErrorMessage="1" sqref="C23 G23" xr:uid="{B4D89EDC-305A-4B7F-90C9-1EE79F44D6E9}">
      <formula1>$G$24:$G$29</formula1>
    </dataValidation>
    <dataValidation type="list" allowBlank="1" showInputMessage="1" showErrorMessage="1" sqref="C52" xr:uid="{BBFA140C-880F-40D9-8475-9CDE5BD52D29}">
      <formula1>#REF!</formula1>
    </dataValidation>
  </dataValidations>
  <hyperlinks>
    <hyperlink ref="C17" r:id="rId1" xr:uid="{E66B30A1-78BB-486D-AA06-5CE2938F42BB}"/>
    <hyperlink ref="G17" r:id="rId2" xr:uid="{1DDE21ED-510B-47EA-BF79-FA2B68CDCDCA}"/>
    <hyperlink ref="C18" r:id="rId3" xr:uid="{8148A0EC-FDD1-4468-9224-7D3901B13210}"/>
    <hyperlink ref="G18" r:id="rId4" xr:uid="{619F4AA4-CAF1-4100-B661-CD2B96B598E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92325-26F5-41D2-864C-A947D0D9D5CB}">
  <sheetPr>
    <tabColor rgb="FFFFFF00"/>
  </sheetPr>
  <dimension ref="A1:IV350"/>
  <sheetViews>
    <sheetView view="pageBreakPreview" zoomScale="80" zoomScaleNormal="100" zoomScaleSheetLayoutView="80" workbookViewId="0">
      <pane ySplit="5" topLeftCell="A8" activePane="bottomLeft" state="frozen"/>
      <selection activeCell="D7" sqref="D7:F7"/>
      <selection pane="bottomLeft" activeCell="D10" sqref="D10"/>
    </sheetView>
  </sheetViews>
  <sheetFormatPr defaultColWidth="9" defaultRowHeight="14.4"/>
  <cols>
    <col min="1" max="1" width="8" style="200" customWidth="1"/>
    <col min="2" max="2" width="7.33203125" style="200" customWidth="1"/>
    <col min="3" max="3" width="72.88671875" style="200" customWidth="1"/>
    <col min="4" max="4" width="9.6640625" style="202" customWidth="1"/>
    <col min="5" max="6" width="48.44140625" style="200" customWidth="1"/>
    <col min="7" max="7" width="24.5546875" style="200" customWidth="1"/>
    <col min="8" max="8" width="26.5546875" style="200" customWidth="1"/>
    <col min="9" max="9" width="12.33203125" style="200" customWidth="1"/>
    <col min="10" max="10" width="40.6640625" style="200" customWidth="1"/>
    <col min="11" max="11" width="7.33203125" style="200" customWidth="1"/>
    <col min="12" max="12" width="11.33203125" style="200" customWidth="1"/>
    <col min="13" max="13" width="3" style="200" customWidth="1"/>
    <col min="14" max="14" width="9" style="159"/>
    <col min="15" max="15" width="9" style="159" customWidth="1"/>
    <col min="16" max="256" width="9" style="159"/>
    <col min="257" max="257" width="8" style="159" customWidth="1"/>
    <col min="258" max="258" width="7.33203125" style="159" customWidth="1"/>
    <col min="259" max="259" width="36.6640625" style="159" customWidth="1"/>
    <col min="260" max="260" width="9.6640625" style="159" customWidth="1"/>
    <col min="261" max="262" width="32" style="159" customWidth="1"/>
    <col min="263" max="264" width="30.6640625" style="159" customWidth="1"/>
    <col min="265" max="265" width="12.33203125" style="159" customWidth="1"/>
    <col min="266" max="266" width="40.6640625" style="159" customWidth="1"/>
    <col min="267" max="267" width="7.33203125" style="159" customWidth="1"/>
    <col min="268" max="268" width="11.33203125" style="159" customWidth="1"/>
    <col min="269" max="269" width="3" style="159" customWidth="1"/>
    <col min="270" max="512" width="9" style="159"/>
    <col min="513" max="513" width="8" style="159" customWidth="1"/>
    <col min="514" max="514" width="7.33203125" style="159" customWidth="1"/>
    <col min="515" max="515" width="36.6640625" style="159" customWidth="1"/>
    <col min="516" max="516" width="9.6640625" style="159" customWidth="1"/>
    <col min="517" max="518" width="32" style="159" customWidth="1"/>
    <col min="519" max="520" width="30.6640625" style="159" customWidth="1"/>
    <col min="521" max="521" width="12.33203125" style="159" customWidth="1"/>
    <col min="522" max="522" width="40.6640625" style="159" customWidth="1"/>
    <col min="523" max="523" width="7.33203125" style="159" customWidth="1"/>
    <col min="524" max="524" width="11.33203125" style="159" customWidth="1"/>
    <col min="525" max="525" width="3" style="159" customWidth="1"/>
    <col min="526" max="768" width="9" style="159"/>
    <col min="769" max="769" width="8" style="159" customWidth="1"/>
    <col min="770" max="770" width="7.33203125" style="159" customWidth="1"/>
    <col min="771" max="771" width="36.6640625" style="159" customWidth="1"/>
    <col min="772" max="772" width="9.6640625" style="159" customWidth="1"/>
    <col min="773" max="774" width="32" style="159" customWidth="1"/>
    <col min="775" max="776" width="30.6640625" style="159" customWidth="1"/>
    <col min="777" max="777" width="12.33203125" style="159" customWidth="1"/>
    <col min="778" max="778" width="40.6640625" style="159" customWidth="1"/>
    <col min="779" max="779" width="7.33203125" style="159" customWidth="1"/>
    <col min="780" max="780" width="11.33203125" style="159" customWidth="1"/>
    <col min="781" max="781" width="3" style="159" customWidth="1"/>
    <col min="782" max="1024" width="9" style="159"/>
    <col min="1025" max="1025" width="8" style="159" customWidth="1"/>
    <col min="1026" max="1026" width="7.33203125" style="159" customWidth="1"/>
    <col min="1027" max="1027" width="36.6640625" style="159" customWidth="1"/>
    <col min="1028" max="1028" width="9.6640625" style="159" customWidth="1"/>
    <col min="1029" max="1030" width="32" style="159" customWidth="1"/>
    <col min="1031" max="1032" width="30.6640625" style="159" customWidth="1"/>
    <col min="1033" max="1033" width="12.33203125" style="159" customWidth="1"/>
    <col min="1034" max="1034" width="40.6640625" style="159" customWidth="1"/>
    <col min="1035" max="1035" width="7.33203125" style="159" customWidth="1"/>
    <col min="1036" max="1036" width="11.33203125" style="159" customWidth="1"/>
    <col min="1037" max="1037" width="3" style="159" customWidth="1"/>
    <col min="1038" max="1280" width="9" style="159"/>
    <col min="1281" max="1281" width="8" style="159" customWidth="1"/>
    <col min="1282" max="1282" width="7.33203125" style="159" customWidth="1"/>
    <col min="1283" max="1283" width="36.6640625" style="159" customWidth="1"/>
    <col min="1284" max="1284" width="9.6640625" style="159" customWidth="1"/>
    <col min="1285" max="1286" width="32" style="159" customWidth="1"/>
    <col min="1287" max="1288" width="30.6640625" style="159" customWidth="1"/>
    <col min="1289" max="1289" width="12.33203125" style="159" customWidth="1"/>
    <col min="1290" max="1290" width="40.6640625" style="159" customWidth="1"/>
    <col min="1291" max="1291" width="7.33203125" style="159" customWidth="1"/>
    <col min="1292" max="1292" width="11.33203125" style="159" customWidth="1"/>
    <col min="1293" max="1293" width="3" style="159" customWidth="1"/>
    <col min="1294" max="1536" width="9" style="159"/>
    <col min="1537" max="1537" width="8" style="159" customWidth="1"/>
    <col min="1538" max="1538" width="7.33203125" style="159" customWidth="1"/>
    <col min="1539" max="1539" width="36.6640625" style="159" customWidth="1"/>
    <col min="1540" max="1540" width="9.6640625" style="159" customWidth="1"/>
    <col min="1541" max="1542" width="32" style="159" customWidth="1"/>
    <col min="1543" max="1544" width="30.6640625" style="159" customWidth="1"/>
    <col min="1545" max="1545" width="12.33203125" style="159" customWidth="1"/>
    <col min="1546" max="1546" width="40.6640625" style="159" customWidth="1"/>
    <col min="1547" max="1547" width="7.33203125" style="159" customWidth="1"/>
    <col min="1548" max="1548" width="11.33203125" style="159" customWidth="1"/>
    <col min="1549" max="1549" width="3" style="159" customWidth="1"/>
    <col min="1550" max="1792" width="9" style="159"/>
    <col min="1793" max="1793" width="8" style="159" customWidth="1"/>
    <col min="1794" max="1794" width="7.33203125" style="159" customWidth="1"/>
    <col min="1795" max="1795" width="36.6640625" style="159" customWidth="1"/>
    <col min="1796" max="1796" width="9.6640625" style="159" customWidth="1"/>
    <col min="1797" max="1798" width="32" style="159" customWidth="1"/>
    <col min="1799" max="1800" width="30.6640625" style="159" customWidth="1"/>
    <col min="1801" max="1801" width="12.33203125" style="159" customWidth="1"/>
    <col min="1802" max="1802" width="40.6640625" style="159" customWidth="1"/>
    <col min="1803" max="1803" width="7.33203125" style="159" customWidth="1"/>
    <col min="1804" max="1804" width="11.33203125" style="159" customWidth="1"/>
    <col min="1805" max="1805" width="3" style="159" customWidth="1"/>
    <col min="1806" max="2048" width="9" style="159"/>
    <col min="2049" max="2049" width="8" style="159" customWidth="1"/>
    <col min="2050" max="2050" width="7.33203125" style="159" customWidth="1"/>
    <col min="2051" max="2051" width="36.6640625" style="159" customWidth="1"/>
    <col min="2052" max="2052" width="9.6640625" style="159" customWidth="1"/>
    <col min="2053" max="2054" width="32" style="159" customWidth="1"/>
    <col min="2055" max="2056" width="30.6640625" style="159" customWidth="1"/>
    <col min="2057" max="2057" width="12.33203125" style="159" customWidth="1"/>
    <col min="2058" max="2058" width="40.6640625" style="159" customWidth="1"/>
    <col min="2059" max="2059" width="7.33203125" style="159" customWidth="1"/>
    <col min="2060" max="2060" width="11.33203125" style="159" customWidth="1"/>
    <col min="2061" max="2061" width="3" style="159" customWidth="1"/>
    <col min="2062" max="2304" width="9" style="159"/>
    <col min="2305" max="2305" width="8" style="159" customWidth="1"/>
    <col min="2306" max="2306" width="7.33203125" style="159" customWidth="1"/>
    <col min="2307" max="2307" width="36.6640625" style="159" customWidth="1"/>
    <col min="2308" max="2308" width="9.6640625" style="159" customWidth="1"/>
    <col min="2309" max="2310" width="32" style="159" customWidth="1"/>
    <col min="2311" max="2312" width="30.6640625" style="159" customWidth="1"/>
    <col min="2313" max="2313" width="12.33203125" style="159" customWidth="1"/>
    <col min="2314" max="2314" width="40.6640625" style="159" customWidth="1"/>
    <col min="2315" max="2315" width="7.33203125" style="159" customWidth="1"/>
    <col min="2316" max="2316" width="11.33203125" style="159" customWidth="1"/>
    <col min="2317" max="2317" width="3" style="159" customWidth="1"/>
    <col min="2318" max="2560" width="9" style="159"/>
    <col min="2561" max="2561" width="8" style="159" customWidth="1"/>
    <col min="2562" max="2562" width="7.33203125" style="159" customWidth="1"/>
    <col min="2563" max="2563" width="36.6640625" style="159" customWidth="1"/>
    <col min="2564" max="2564" width="9.6640625" style="159" customWidth="1"/>
    <col min="2565" max="2566" width="32" style="159" customWidth="1"/>
    <col min="2567" max="2568" width="30.6640625" style="159" customWidth="1"/>
    <col min="2569" max="2569" width="12.33203125" style="159" customWidth="1"/>
    <col min="2570" max="2570" width="40.6640625" style="159" customWidth="1"/>
    <col min="2571" max="2571" width="7.33203125" style="159" customWidth="1"/>
    <col min="2572" max="2572" width="11.33203125" style="159" customWidth="1"/>
    <col min="2573" max="2573" width="3" style="159" customWidth="1"/>
    <col min="2574" max="2816" width="9" style="159"/>
    <col min="2817" max="2817" width="8" style="159" customWidth="1"/>
    <col min="2818" max="2818" width="7.33203125" style="159" customWidth="1"/>
    <col min="2819" max="2819" width="36.6640625" style="159" customWidth="1"/>
    <col min="2820" max="2820" width="9.6640625" style="159" customWidth="1"/>
    <col min="2821" max="2822" width="32" style="159" customWidth="1"/>
    <col min="2823" max="2824" width="30.6640625" style="159" customWidth="1"/>
    <col min="2825" max="2825" width="12.33203125" style="159" customWidth="1"/>
    <col min="2826" max="2826" width="40.6640625" style="159" customWidth="1"/>
    <col min="2827" max="2827" width="7.33203125" style="159" customWidth="1"/>
    <col min="2828" max="2828" width="11.33203125" style="159" customWidth="1"/>
    <col min="2829" max="2829" width="3" style="159" customWidth="1"/>
    <col min="2830" max="3072" width="9" style="159"/>
    <col min="3073" max="3073" width="8" style="159" customWidth="1"/>
    <col min="3074" max="3074" width="7.33203125" style="159" customWidth="1"/>
    <col min="3075" max="3075" width="36.6640625" style="159" customWidth="1"/>
    <col min="3076" max="3076" width="9.6640625" style="159" customWidth="1"/>
    <col min="3077" max="3078" width="32" style="159" customWidth="1"/>
    <col min="3079" max="3080" width="30.6640625" style="159" customWidth="1"/>
    <col min="3081" max="3081" width="12.33203125" style="159" customWidth="1"/>
    <col min="3082" max="3082" width="40.6640625" style="159" customWidth="1"/>
    <col min="3083" max="3083" width="7.33203125" style="159" customWidth="1"/>
    <col min="3084" max="3084" width="11.33203125" style="159" customWidth="1"/>
    <col min="3085" max="3085" width="3" style="159" customWidth="1"/>
    <col min="3086" max="3328" width="9" style="159"/>
    <col min="3329" max="3329" width="8" style="159" customWidth="1"/>
    <col min="3330" max="3330" width="7.33203125" style="159" customWidth="1"/>
    <col min="3331" max="3331" width="36.6640625" style="159" customWidth="1"/>
    <col min="3332" max="3332" width="9.6640625" style="159" customWidth="1"/>
    <col min="3333" max="3334" width="32" style="159" customWidth="1"/>
    <col min="3335" max="3336" width="30.6640625" style="159" customWidth="1"/>
    <col min="3337" max="3337" width="12.33203125" style="159" customWidth="1"/>
    <col min="3338" max="3338" width="40.6640625" style="159" customWidth="1"/>
    <col min="3339" max="3339" width="7.33203125" style="159" customWidth="1"/>
    <col min="3340" max="3340" width="11.33203125" style="159" customWidth="1"/>
    <col min="3341" max="3341" width="3" style="159" customWidth="1"/>
    <col min="3342" max="3584" width="9" style="159"/>
    <col min="3585" max="3585" width="8" style="159" customWidth="1"/>
    <col min="3586" max="3586" width="7.33203125" style="159" customWidth="1"/>
    <col min="3587" max="3587" width="36.6640625" style="159" customWidth="1"/>
    <col min="3588" max="3588" width="9.6640625" style="159" customWidth="1"/>
    <col min="3589" max="3590" width="32" style="159" customWidth="1"/>
    <col min="3591" max="3592" width="30.6640625" style="159" customWidth="1"/>
    <col min="3593" max="3593" width="12.33203125" style="159" customWidth="1"/>
    <col min="3594" max="3594" width="40.6640625" style="159" customWidth="1"/>
    <col min="3595" max="3595" width="7.33203125" style="159" customWidth="1"/>
    <col min="3596" max="3596" width="11.33203125" style="159" customWidth="1"/>
    <col min="3597" max="3597" width="3" style="159" customWidth="1"/>
    <col min="3598" max="3840" width="9" style="159"/>
    <col min="3841" max="3841" width="8" style="159" customWidth="1"/>
    <col min="3842" max="3842" width="7.33203125" style="159" customWidth="1"/>
    <col min="3843" max="3843" width="36.6640625" style="159" customWidth="1"/>
    <col min="3844" max="3844" width="9.6640625" style="159" customWidth="1"/>
    <col min="3845" max="3846" width="32" style="159" customWidth="1"/>
    <col min="3847" max="3848" width="30.6640625" style="159" customWidth="1"/>
    <col min="3849" max="3849" width="12.33203125" style="159" customWidth="1"/>
    <col min="3850" max="3850" width="40.6640625" style="159" customWidth="1"/>
    <col min="3851" max="3851" width="7.33203125" style="159" customWidth="1"/>
    <col min="3852" max="3852" width="11.33203125" style="159" customWidth="1"/>
    <col min="3853" max="3853" width="3" style="159" customWidth="1"/>
    <col min="3854" max="4096" width="9" style="159"/>
    <col min="4097" max="4097" width="8" style="159" customWidth="1"/>
    <col min="4098" max="4098" width="7.33203125" style="159" customWidth="1"/>
    <col min="4099" max="4099" width="36.6640625" style="159" customWidth="1"/>
    <col min="4100" max="4100" width="9.6640625" style="159" customWidth="1"/>
    <col min="4101" max="4102" width="32" style="159" customWidth="1"/>
    <col min="4103" max="4104" width="30.6640625" style="159" customWidth="1"/>
    <col min="4105" max="4105" width="12.33203125" style="159" customWidth="1"/>
    <col min="4106" max="4106" width="40.6640625" style="159" customWidth="1"/>
    <col min="4107" max="4107" width="7.33203125" style="159" customWidth="1"/>
    <col min="4108" max="4108" width="11.33203125" style="159" customWidth="1"/>
    <col min="4109" max="4109" width="3" style="159" customWidth="1"/>
    <col min="4110" max="4352" width="9" style="159"/>
    <col min="4353" max="4353" width="8" style="159" customWidth="1"/>
    <col min="4354" max="4354" width="7.33203125" style="159" customWidth="1"/>
    <col min="4355" max="4355" width="36.6640625" style="159" customWidth="1"/>
    <col min="4356" max="4356" width="9.6640625" style="159" customWidth="1"/>
    <col min="4357" max="4358" width="32" style="159" customWidth="1"/>
    <col min="4359" max="4360" width="30.6640625" style="159" customWidth="1"/>
    <col min="4361" max="4361" width="12.33203125" style="159" customWidth="1"/>
    <col min="4362" max="4362" width="40.6640625" style="159" customWidth="1"/>
    <col min="4363" max="4363" width="7.33203125" style="159" customWidth="1"/>
    <col min="4364" max="4364" width="11.33203125" style="159" customWidth="1"/>
    <col min="4365" max="4365" width="3" style="159" customWidth="1"/>
    <col min="4366" max="4608" width="9" style="159"/>
    <col min="4609" max="4609" width="8" style="159" customWidth="1"/>
    <col min="4610" max="4610" width="7.33203125" style="159" customWidth="1"/>
    <col min="4611" max="4611" width="36.6640625" style="159" customWidth="1"/>
    <col min="4612" max="4612" width="9.6640625" style="159" customWidth="1"/>
    <col min="4613" max="4614" width="32" style="159" customWidth="1"/>
    <col min="4615" max="4616" width="30.6640625" style="159" customWidth="1"/>
    <col min="4617" max="4617" width="12.33203125" style="159" customWidth="1"/>
    <col min="4618" max="4618" width="40.6640625" style="159" customWidth="1"/>
    <col min="4619" max="4619" width="7.33203125" style="159" customWidth="1"/>
    <col min="4620" max="4620" width="11.33203125" style="159" customWidth="1"/>
    <col min="4621" max="4621" width="3" style="159" customWidth="1"/>
    <col min="4622" max="4864" width="9" style="159"/>
    <col min="4865" max="4865" width="8" style="159" customWidth="1"/>
    <col min="4866" max="4866" width="7.33203125" style="159" customWidth="1"/>
    <col min="4867" max="4867" width="36.6640625" style="159" customWidth="1"/>
    <col min="4868" max="4868" width="9.6640625" style="159" customWidth="1"/>
    <col min="4869" max="4870" width="32" style="159" customWidth="1"/>
    <col min="4871" max="4872" width="30.6640625" style="159" customWidth="1"/>
    <col min="4873" max="4873" width="12.33203125" style="159" customWidth="1"/>
    <col min="4874" max="4874" width="40.6640625" style="159" customWidth="1"/>
    <col min="4875" max="4875" width="7.33203125" style="159" customWidth="1"/>
    <col min="4876" max="4876" width="11.33203125" style="159" customWidth="1"/>
    <col min="4877" max="4877" width="3" style="159" customWidth="1"/>
    <col min="4878" max="5120" width="9" style="159"/>
    <col min="5121" max="5121" width="8" style="159" customWidth="1"/>
    <col min="5122" max="5122" width="7.33203125" style="159" customWidth="1"/>
    <col min="5123" max="5123" width="36.6640625" style="159" customWidth="1"/>
    <col min="5124" max="5124" width="9.6640625" style="159" customWidth="1"/>
    <col min="5125" max="5126" width="32" style="159" customWidth="1"/>
    <col min="5127" max="5128" width="30.6640625" style="159" customWidth="1"/>
    <col min="5129" max="5129" width="12.33203125" style="159" customWidth="1"/>
    <col min="5130" max="5130" width="40.6640625" style="159" customWidth="1"/>
    <col min="5131" max="5131" width="7.33203125" style="159" customWidth="1"/>
    <col min="5132" max="5132" width="11.33203125" style="159" customWidth="1"/>
    <col min="5133" max="5133" width="3" style="159" customWidth="1"/>
    <col min="5134" max="5376" width="9" style="159"/>
    <col min="5377" max="5377" width="8" style="159" customWidth="1"/>
    <col min="5378" max="5378" width="7.33203125" style="159" customWidth="1"/>
    <col min="5379" max="5379" width="36.6640625" style="159" customWidth="1"/>
    <col min="5380" max="5380" width="9.6640625" style="159" customWidth="1"/>
    <col min="5381" max="5382" width="32" style="159" customWidth="1"/>
    <col min="5383" max="5384" width="30.6640625" style="159" customWidth="1"/>
    <col min="5385" max="5385" width="12.33203125" style="159" customWidth="1"/>
    <col min="5386" max="5386" width="40.6640625" style="159" customWidth="1"/>
    <col min="5387" max="5387" width="7.33203125" style="159" customWidth="1"/>
    <col min="5388" max="5388" width="11.33203125" style="159" customWidth="1"/>
    <col min="5389" max="5389" width="3" style="159" customWidth="1"/>
    <col min="5390" max="5632" width="9" style="159"/>
    <col min="5633" max="5633" width="8" style="159" customWidth="1"/>
    <col min="5634" max="5634" width="7.33203125" style="159" customWidth="1"/>
    <col min="5635" max="5635" width="36.6640625" style="159" customWidth="1"/>
    <col min="5636" max="5636" width="9.6640625" style="159" customWidth="1"/>
    <col min="5637" max="5638" width="32" style="159" customWidth="1"/>
    <col min="5639" max="5640" width="30.6640625" style="159" customWidth="1"/>
    <col min="5641" max="5641" width="12.33203125" style="159" customWidth="1"/>
    <col min="5642" max="5642" width="40.6640625" style="159" customWidth="1"/>
    <col min="5643" max="5643" width="7.33203125" style="159" customWidth="1"/>
    <col min="5644" max="5644" width="11.33203125" style="159" customWidth="1"/>
    <col min="5645" max="5645" width="3" style="159" customWidth="1"/>
    <col min="5646" max="5888" width="9" style="159"/>
    <col min="5889" max="5889" width="8" style="159" customWidth="1"/>
    <col min="5890" max="5890" width="7.33203125" style="159" customWidth="1"/>
    <col min="5891" max="5891" width="36.6640625" style="159" customWidth="1"/>
    <col min="5892" max="5892" width="9.6640625" style="159" customWidth="1"/>
    <col min="5893" max="5894" width="32" style="159" customWidth="1"/>
    <col min="5895" max="5896" width="30.6640625" style="159" customWidth="1"/>
    <col min="5897" max="5897" width="12.33203125" style="159" customWidth="1"/>
    <col min="5898" max="5898" width="40.6640625" style="159" customWidth="1"/>
    <col min="5899" max="5899" width="7.33203125" style="159" customWidth="1"/>
    <col min="5900" max="5900" width="11.33203125" style="159" customWidth="1"/>
    <col min="5901" max="5901" width="3" style="159" customWidth="1"/>
    <col min="5902" max="6144" width="9" style="159"/>
    <col min="6145" max="6145" width="8" style="159" customWidth="1"/>
    <col min="6146" max="6146" width="7.33203125" style="159" customWidth="1"/>
    <col min="6147" max="6147" width="36.6640625" style="159" customWidth="1"/>
    <col min="6148" max="6148" width="9.6640625" style="159" customWidth="1"/>
    <col min="6149" max="6150" width="32" style="159" customWidth="1"/>
    <col min="6151" max="6152" width="30.6640625" style="159" customWidth="1"/>
    <col min="6153" max="6153" width="12.33203125" style="159" customWidth="1"/>
    <col min="6154" max="6154" width="40.6640625" style="159" customWidth="1"/>
    <col min="6155" max="6155" width="7.33203125" style="159" customWidth="1"/>
    <col min="6156" max="6156" width="11.33203125" style="159" customWidth="1"/>
    <col min="6157" max="6157" width="3" style="159" customWidth="1"/>
    <col min="6158" max="6400" width="9" style="159"/>
    <col min="6401" max="6401" width="8" style="159" customWidth="1"/>
    <col min="6402" max="6402" width="7.33203125" style="159" customWidth="1"/>
    <col min="6403" max="6403" width="36.6640625" style="159" customWidth="1"/>
    <col min="6404" max="6404" width="9.6640625" style="159" customWidth="1"/>
    <col min="6405" max="6406" width="32" style="159" customWidth="1"/>
    <col min="6407" max="6408" width="30.6640625" style="159" customWidth="1"/>
    <col min="6409" max="6409" width="12.33203125" style="159" customWidth="1"/>
    <col min="6410" max="6410" width="40.6640625" style="159" customWidth="1"/>
    <col min="6411" max="6411" width="7.33203125" style="159" customWidth="1"/>
    <col min="6412" max="6412" width="11.33203125" style="159" customWidth="1"/>
    <col min="6413" max="6413" width="3" style="159" customWidth="1"/>
    <col min="6414" max="6656" width="9" style="159"/>
    <col min="6657" max="6657" width="8" style="159" customWidth="1"/>
    <col min="6658" max="6658" width="7.33203125" style="159" customWidth="1"/>
    <col min="6659" max="6659" width="36.6640625" style="159" customWidth="1"/>
    <col min="6660" max="6660" width="9.6640625" style="159" customWidth="1"/>
    <col min="6661" max="6662" width="32" style="159" customWidth="1"/>
    <col min="6663" max="6664" width="30.6640625" style="159" customWidth="1"/>
    <col min="6665" max="6665" width="12.33203125" style="159" customWidth="1"/>
    <col min="6666" max="6666" width="40.6640625" style="159" customWidth="1"/>
    <col min="6667" max="6667" width="7.33203125" style="159" customWidth="1"/>
    <col min="6668" max="6668" width="11.33203125" style="159" customWidth="1"/>
    <col min="6669" max="6669" width="3" style="159" customWidth="1"/>
    <col min="6670" max="6912" width="9" style="159"/>
    <col min="6913" max="6913" width="8" style="159" customWidth="1"/>
    <col min="6914" max="6914" width="7.33203125" style="159" customWidth="1"/>
    <col min="6915" max="6915" width="36.6640625" style="159" customWidth="1"/>
    <col min="6916" max="6916" width="9.6640625" style="159" customWidth="1"/>
    <col min="6917" max="6918" width="32" style="159" customWidth="1"/>
    <col min="6919" max="6920" width="30.6640625" style="159" customWidth="1"/>
    <col min="6921" max="6921" width="12.33203125" style="159" customWidth="1"/>
    <col min="6922" max="6922" width="40.6640625" style="159" customWidth="1"/>
    <col min="6923" max="6923" width="7.33203125" style="159" customWidth="1"/>
    <col min="6924" max="6924" width="11.33203125" style="159" customWidth="1"/>
    <col min="6925" max="6925" width="3" style="159" customWidth="1"/>
    <col min="6926" max="7168" width="9" style="159"/>
    <col min="7169" max="7169" width="8" style="159" customWidth="1"/>
    <col min="7170" max="7170" width="7.33203125" style="159" customWidth="1"/>
    <col min="7171" max="7171" width="36.6640625" style="159" customWidth="1"/>
    <col min="7172" max="7172" width="9.6640625" style="159" customWidth="1"/>
    <col min="7173" max="7174" width="32" style="159" customWidth="1"/>
    <col min="7175" max="7176" width="30.6640625" style="159" customWidth="1"/>
    <col min="7177" max="7177" width="12.33203125" style="159" customWidth="1"/>
    <col min="7178" max="7178" width="40.6640625" style="159" customWidth="1"/>
    <col min="7179" max="7179" width="7.33203125" style="159" customWidth="1"/>
    <col min="7180" max="7180" width="11.33203125" style="159" customWidth="1"/>
    <col min="7181" max="7181" width="3" style="159" customWidth="1"/>
    <col min="7182" max="7424" width="9" style="159"/>
    <col min="7425" max="7425" width="8" style="159" customWidth="1"/>
    <col min="7426" max="7426" width="7.33203125" style="159" customWidth="1"/>
    <col min="7427" max="7427" width="36.6640625" style="159" customWidth="1"/>
    <col min="7428" max="7428" width="9.6640625" style="159" customWidth="1"/>
    <col min="7429" max="7430" width="32" style="159" customWidth="1"/>
    <col min="7431" max="7432" width="30.6640625" style="159" customWidth="1"/>
    <col min="7433" max="7433" width="12.33203125" style="159" customWidth="1"/>
    <col min="7434" max="7434" width="40.6640625" style="159" customWidth="1"/>
    <col min="7435" max="7435" width="7.33203125" style="159" customWidth="1"/>
    <col min="7436" max="7436" width="11.33203125" style="159" customWidth="1"/>
    <col min="7437" max="7437" width="3" style="159" customWidth="1"/>
    <col min="7438" max="7680" width="9" style="159"/>
    <col min="7681" max="7681" width="8" style="159" customWidth="1"/>
    <col min="7682" max="7682" width="7.33203125" style="159" customWidth="1"/>
    <col min="7683" max="7683" width="36.6640625" style="159" customWidth="1"/>
    <col min="7684" max="7684" width="9.6640625" style="159" customWidth="1"/>
    <col min="7685" max="7686" width="32" style="159" customWidth="1"/>
    <col min="7687" max="7688" width="30.6640625" style="159" customWidth="1"/>
    <col min="7689" max="7689" width="12.33203125" style="159" customWidth="1"/>
    <col min="7690" max="7690" width="40.6640625" style="159" customWidth="1"/>
    <col min="7691" max="7691" width="7.33203125" style="159" customWidth="1"/>
    <col min="7692" max="7692" width="11.33203125" style="159" customWidth="1"/>
    <col min="7693" max="7693" width="3" style="159" customWidth="1"/>
    <col min="7694" max="7936" width="9" style="159"/>
    <col min="7937" max="7937" width="8" style="159" customWidth="1"/>
    <col min="7938" max="7938" width="7.33203125" style="159" customWidth="1"/>
    <col min="7939" max="7939" width="36.6640625" style="159" customWidth="1"/>
    <col min="7940" max="7940" width="9.6640625" style="159" customWidth="1"/>
    <col min="7941" max="7942" width="32" style="159" customWidth="1"/>
    <col min="7943" max="7944" width="30.6640625" style="159" customWidth="1"/>
    <col min="7945" max="7945" width="12.33203125" style="159" customWidth="1"/>
    <col min="7946" max="7946" width="40.6640625" style="159" customWidth="1"/>
    <col min="7947" max="7947" width="7.33203125" style="159" customWidth="1"/>
    <col min="7948" max="7948" width="11.33203125" style="159" customWidth="1"/>
    <col min="7949" max="7949" width="3" style="159" customWidth="1"/>
    <col min="7950" max="8192" width="9" style="159"/>
    <col min="8193" max="8193" width="8" style="159" customWidth="1"/>
    <col min="8194" max="8194" width="7.33203125" style="159" customWidth="1"/>
    <col min="8195" max="8195" width="36.6640625" style="159" customWidth="1"/>
    <col min="8196" max="8196" width="9.6640625" style="159" customWidth="1"/>
    <col min="8197" max="8198" width="32" style="159" customWidth="1"/>
    <col min="8199" max="8200" width="30.6640625" style="159" customWidth="1"/>
    <col min="8201" max="8201" width="12.33203125" style="159" customWidth="1"/>
    <col min="8202" max="8202" width="40.6640625" style="159" customWidth="1"/>
    <col min="8203" max="8203" width="7.33203125" style="159" customWidth="1"/>
    <col min="8204" max="8204" width="11.33203125" style="159" customWidth="1"/>
    <col min="8205" max="8205" width="3" style="159" customWidth="1"/>
    <col min="8206" max="8448" width="9" style="159"/>
    <col min="8449" max="8449" width="8" style="159" customWidth="1"/>
    <col min="8450" max="8450" width="7.33203125" style="159" customWidth="1"/>
    <col min="8451" max="8451" width="36.6640625" style="159" customWidth="1"/>
    <col min="8452" max="8452" width="9.6640625" style="159" customWidth="1"/>
    <col min="8453" max="8454" width="32" style="159" customWidth="1"/>
    <col min="8455" max="8456" width="30.6640625" style="159" customWidth="1"/>
    <col min="8457" max="8457" width="12.33203125" style="159" customWidth="1"/>
    <col min="8458" max="8458" width="40.6640625" style="159" customWidth="1"/>
    <col min="8459" max="8459" width="7.33203125" style="159" customWidth="1"/>
    <col min="8460" max="8460" width="11.33203125" style="159" customWidth="1"/>
    <col min="8461" max="8461" width="3" style="159" customWidth="1"/>
    <col min="8462" max="8704" width="9" style="159"/>
    <col min="8705" max="8705" width="8" style="159" customWidth="1"/>
    <col min="8706" max="8706" width="7.33203125" style="159" customWidth="1"/>
    <col min="8707" max="8707" width="36.6640625" style="159" customWidth="1"/>
    <col min="8708" max="8708" width="9.6640625" style="159" customWidth="1"/>
    <col min="8709" max="8710" width="32" style="159" customWidth="1"/>
    <col min="8711" max="8712" width="30.6640625" style="159" customWidth="1"/>
    <col min="8713" max="8713" width="12.33203125" style="159" customWidth="1"/>
    <col min="8714" max="8714" width="40.6640625" style="159" customWidth="1"/>
    <col min="8715" max="8715" width="7.33203125" style="159" customWidth="1"/>
    <col min="8716" max="8716" width="11.33203125" style="159" customWidth="1"/>
    <col min="8717" max="8717" width="3" style="159" customWidth="1"/>
    <col min="8718" max="8960" width="9" style="159"/>
    <col min="8961" max="8961" width="8" style="159" customWidth="1"/>
    <col min="8962" max="8962" width="7.33203125" style="159" customWidth="1"/>
    <col min="8963" max="8963" width="36.6640625" style="159" customWidth="1"/>
    <col min="8964" max="8964" width="9.6640625" style="159" customWidth="1"/>
    <col min="8965" max="8966" width="32" style="159" customWidth="1"/>
    <col min="8967" max="8968" width="30.6640625" style="159" customWidth="1"/>
    <col min="8969" max="8969" width="12.33203125" style="159" customWidth="1"/>
    <col min="8970" max="8970" width="40.6640625" style="159" customWidth="1"/>
    <col min="8971" max="8971" width="7.33203125" style="159" customWidth="1"/>
    <col min="8972" max="8972" width="11.33203125" style="159" customWidth="1"/>
    <col min="8973" max="8973" width="3" style="159" customWidth="1"/>
    <col min="8974" max="9216" width="9" style="159"/>
    <col min="9217" max="9217" width="8" style="159" customWidth="1"/>
    <col min="9218" max="9218" width="7.33203125" style="159" customWidth="1"/>
    <col min="9219" max="9219" width="36.6640625" style="159" customWidth="1"/>
    <col min="9220" max="9220" width="9.6640625" style="159" customWidth="1"/>
    <col min="9221" max="9222" width="32" style="159" customWidth="1"/>
    <col min="9223" max="9224" width="30.6640625" style="159" customWidth="1"/>
    <col min="9225" max="9225" width="12.33203125" style="159" customWidth="1"/>
    <col min="9226" max="9226" width="40.6640625" style="159" customWidth="1"/>
    <col min="9227" max="9227" width="7.33203125" style="159" customWidth="1"/>
    <col min="9228" max="9228" width="11.33203125" style="159" customWidth="1"/>
    <col min="9229" max="9229" width="3" style="159" customWidth="1"/>
    <col min="9230" max="9472" width="9" style="159"/>
    <col min="9473" max="9473" width="8" style="159" customWidth="1"/>
    <col min="9474" max="9474" width="7.33203125" style="159" customWidth="1"/>
    <col min="9475" max="9475" width="36.6640625" style="159" customWidth="1"/>
    <col min="9476" max="9476" width="9.6640625" style="159" customWidth="1"/>
    <col min="9477" max="9478" width="32" style="159" customWidth="1"/>
    <col min="9479" max="9480" width="30.6640625" style="159" customWidth="1"/>
    <col min="9481" max="9481" width="12.33203125" style="159" customWidth="1"/>
    <col min="9482" max="9482" width="40.6640625" style="159" customWidth="1"/>
    <col min="9483" max="9483" width="7.33203125" style="159" customWidth="1"/>
    <col min="9484" max="9484" width="11.33203125" style="159" customWidth="1"/>
    <col min="9485" max="9485" width="3" style="159" customWidth="1"/>
    <col min="9486" max="9728" width="9" style="159"/>
    <col min="9729" max="9729" width="8" style="159" customWidth="1"/>
    <col min="9730" max="9730" width="7.33203125" style="159" customWidth="1"/>
    <col min="9731" max="9731" width="36.6640625" style="159" customWidth="1"/>
    <col min="9732" max="9732" width="9.6640625" style="159" customWidth="1"/>
    <col min="9733" max="9734" width="32" style="159" customWidth="1"/>
    <col min="9735" max="9736" width="30.6640625" style="159" customWidth="1"/>
    <col min="9737" max="9737" width="12.33203125" style="159" customWidth="1"/>
    <col min="9738" max="9738" width="40.6640625" style="159" customWidth="1"/>
    <col min="9739" max="9739" width="7.33203125" style="159" customWidth="1"/>
    <col min="9740" max="9740" width="11.33203125" style="159" customWidth="1"/>
    <col min="9741" max="9741" width="3" style="159" customWidth="1"/>
    <col min="9742" max="9984" width="9" style="159"/>
    <col min="9985" max="9985" width="8" style="159" customWidth="1"/>
    <col min="9986" max="9986" width="7.33203125" style="159" customWidth="1"/>
    <col min="9987" max="9987" width="36.6640625" style="159" customWidth="1"/>
    <col min="9988" max="9988" width="9.6640625" style="159" customWidth="1"/>
    <col min="9989" max="9990" width="32" style="159" customWidth="1"/>
    <col min="9991" max="9992" width="30.6640625" style="159" customWidth="1"/>
    <col min="9993" max="9993" width="12.33203125" style="159" customWidth="1"/>
    <col min="9994" max="9994" width="40.6640625" style="159" customWidth="1"/>
    <col min="9995" max="9995" width="7.33203125" style="159" customWidth="1"/>
    <col min="9996" max="9996" width="11.33203125" style="159" customWidth="1"/>
    <col min="9997" max="9997" width="3" style="159" customWidth="1"/>
    <col min="9998" max="10240" width="9" style="159"/>
    <col min="10241" max="10241" width="8" style="159" customWidth="1"/>
    <col min="10242" max="10242" width="7.33203125" style="159" customWidth="1"/>
    <col min="10243" max="10243" width="36.6640625" style="159" customWidth="1"/>
    <col min="10244" max="10244" width="9.6640625" style="159" customWidth="1"/>
    <col min="10245" max="10246" width="32" style="159" customWidth="1"/>
    <col min="10247" max="10248" width="30.6640625" style="159" customWidth="1"/>
    <col min="10249" max="10249" width="12.33203125" style="159" customWidth="1"/>
    <col min="10250" max="10250" width="40.6640625" style="159" customWidth="1"/>
    <col min="10251" max="10251" width="7.33203125" style="159" customWidth="1"/>
    <col min="10252" max="10252" width="11.33203125" style="159" customWidth="1"/>
    <col min="10253" max="10253" width="3" style="159" customWidth="1"/>
    <col min="10254" max="10496" width="9" style="159"/>
    <col min="10497" max="10497" width="8" style="159" customWidth="1"/>
    <col min="10498" max="10498" width="7.33203125" style="159" customWidth="1"/>
    <col min="10499" max="10499" width="36.6640625" style="159" customWidth="1"/>
    <col min="10500" max="10500" width="9.6640625" style="159" customWidth="1"/>
    <col min="10501" max="10502" width="32" style="159" customWidth="1"/>
    <col min="10503" max="10504" width="30.6640625" style="159" customWidth="1"/>
    <col min="10505" max="10505" width="12.33203125" style="159" customWidth="1"/>
    <col min="10506" max="10506" width="40.6640625" style="159" customWidth="1"/>
    <col min="10507" max="10507" width="7.33203125" style="159" customWidth="1"/>
    <col min="10508" max="10508" width="11.33203125" style="159" customWidth="1"/>
    <col min="10509" max="10509" width="3" style="159" customWidth="1"/>
    <col min="10510" max="10752" width="9" style="159"/>
    <col min="10753" max="10753" width="8" style="159" customWidth="1"/>
    <col min="10754" max="10754" width="7.33203125" style="159" customWidth="1"/>
    <col min="10755" max="10755" width="36.6640625" style="159" customWidth="1"/>
    <col min="10756" max="10756" width="9.6640625" style="159" customWidth="1"/>
    <col min="10757" max="10758" width="32" style="159" customWidth="1"/>
    <col min="10759" max="10760" width="30.6640625" style="159" customWidth="1"/>
    <col min="10761" max="10761" width="12.33203125" style="159" customWidth="1"/>
    <col min="10762" max="10762" width="40.6640625" style="159" customWidth="1"/>
    <col min="10763" max="10763" width="7.33203125" style="159" customWidth="1"/>
    <col min="10764" max="10764" width="11.33203125" style="159" customWidth="1"/>
    <col min="10765" max="10765" width="3" style="159" customWidth="1"/>
    <col min="10766" max="11008" width="9" style="159"/>
    <col min="11009" max="11009" width="8" style="159" customWidth="1"/>
    <col min="11010" max="11010" width="7.33203125" style="159" customWidth="1"/>
    <col min="11011" max="11011" width="36.6640625" style="159" customWidth="1"/>
    <col min="11012" max="11012" width="9.6640625" style="159" customWidth="1"/>
    <col min="11013" max="11014" width="32" style="159" customWidth="1"/>
    <col min="11015" max="11016" width="30.6640625" style="159" customWidth="1"/>
    <col min="11017" max="11017" width="12.33203125" style="159" customWidth="1"/>
    <col min="11018" max="11018" width="40.6640625" style="159" customWidth="1"/>
    <col min="11019" max="11019" width="7.33203125" style="159" customWidth="1"/>
    <col min="11020" max="11020" width="11.33203125" style="159" customWidth="1"/>
    <col min="11021" max="11021" width="3" style="159" customWidth="1"/>
    <col min="11022" max="11264" width="9" style="159"/>
    <col min="11265" max="11265" width="8" style="159" customWidth="1"/>
    <col min="11266" max="11266" width="7.33203125" style="159" customWidth="1"/>
    <col min="11267" max="11267" width="36.6640625" style="159" customWidth="1"/>
    <col min="11268" max="11268" width="9.6640625" style="159" customWidth="1"/>
    <col min="11269" max="11270" width="32" style="159" customWidth="1"/>
    <col min="11271" max="11272" width="30.6640625" style="159" customWidth="1"/>
    <col min="11273" max="11273" width="12.33203125" style="159" customWidth="1"/>
    <col min="11274" max="11274" width="40.6640625" style="159" customWidth="1"/>
    <col min="11275" max="11275" width="7.33203125" style="159" customWidth="1"/>
    <col min="11276" max="11276" width="11.33203125" style="159" customWidth="1"/>
    <col min="11277" max="11277" width="3" style="159" customWidth="1"/>
    <col min="11278" max="11520" width="9" style="159"/>
    <col min="11521" max="11521" width="8" style="159" customWidth="1"/>
    <col min="11522" max="11522" width="7.33203125" style="159" customWidth="1"/>
    <col min="11523" max="11523" width="36.6640625" style="159" customWidth="1"/>
    <col min="11524" max="11524" width="9.6640625" style="159" customWidth="1"/>
    <col min="11525" max="11526" width="32" style="159" customWidth="1"/>
    <col min="11527" max="11528" width="30.6640625" style="159" customWidth="1"/>
    <col min="11529" max="11529" width="12.33203125" style="159" customWidth="1"/>
    <col min="11530" max="11530" width="40.6640625" style="159" customWidth="1"/>
    <col min="11531" max="11531" width="7.33203125" style="159" customWidth="1"/>
    <col min="11532" max="11532" width="11.33203125" style="159" customWidth="1"/>
    <col min="11533" max="11533" width="3" style="159" customWidth="1"/>
    <col min="11534" max="11776" width="9" style="159"/>
    <col min="11777" max="11777" width="8" style="159" customWidth="1"/>
    <col min="11778" max="11778" width="7.33203125" style="159" customWidth="1"/>
    <col min="11779" max="11779" width="36.6640625" style="159" customWidth="1"/>
    <col min="11780" max="11780" width="9.6640625" style="159" customWidth="1"/>
    <col min="11781" max="11782" width="32" style="159" customWidth="1"/>
    <col min="11783" max="11784" width="30.6640625" style="159" customWidth="1"/>
    <col min="11785" max="11785" width="12.33203125" style="159" customWidth="1"/>
    <col min="11786" max="11786" width="40.6640625" style="159" customWidth="1"/>
    <col min="11787" max="11787" width="7.33203125" style="159" customWidth="1"/>
    <col min="11788" max="11788" width="11.33203125" style="159" customWidth="1"/>
    <col min="11789" max="11789" width="3" style="159" customWidth="1"/>
    <col min="11790" max="12032" width="9" style="159"/>
    <col min="12033" max="12033" width="8" style="159" customWidth="1"/>
    <col min="12034" max="12034" width="7.33203125" style="159" customWidth="1"/>
    <col min="12035" max="12035" width="36.6640625" style="159" customWidth="1"/>
    <col min="12036" max="12036" width="9.6640625" style="159" customWidth="1"/>
    <col min="12037" max="12038" width="32" style="159" customWidth="1"/>
    <col min="12039" max="12040" width="30.6640625" style="159" customWidth="1"/>
    <col min="12041" max="12041" width="12.33203125" style="159" customWidth="1"/>
    <col min="12042" max="12042" width="40.6640625" style="159" customWidth="1"/>
    <col min="12043" max="12043" width="7.33203125" style="159" customWidth="1"/>
    <col min="12044" max="12044" width="11.33203125" style="159" customWidth="1"/>
    <col min="12045" max="12045" width="3" style="159" customWidth="1"/>
    <col min="12046" max="12288" width="9" style="159"/>
    <col min="12289" max="12289" width="8" style="159" customWidth="1"/>
    <col min="12290" max="12290" width="7.33203125" style="159" customWidth="1"/>
    <col min="12291" max="12291" width="36.6640625" style="159" customWidth="1"/>
    <col min="12292" max="12292" width="9.6640625" style="159" customWidth="1"/>
    <col min="12293" max="12294" width="32" style="159" customWidth="1"/>
    <col min="12295" max="12296" width="30.6640625" style="159" customWidth="1"/>
    <col min="12297" max="12297" width="12.33203125" style="159" customWidth="1"/>
    <col min="12298" max="12298" width="40.6640625" style="159" customWidth="1"/>
    <col min="12299" max="12299" width="7.33203125" style="159" customWidth="1"/>
    <col min="12300" max="12300" width="11.33203125" style="159" customWidth="1"/>
    <col min="12301" max="12301" width="3" style="159" customWidth="1"/>
    <col min="12302" max="12544" width="9" style="159"/>
    <col min="12545" max="12545" width="8" style="159" customWidth="1"/>
    <col min="12546" max="12546" width="7.33203125" style="159" customWidth="1"/>
    <col min="12547" max="12547" width="36.6640625" style="159" customWidth="1"/>
    <col min="12548" max="12548" width="9.6640625" style="159" customWidth="1"/>
    <col min="12549" max="12550" width="32" style="159" customWidth="1"/>
    <col min="12551" max="12552" width="30.6640625" style="159" customWidth="1"/>
    <col min="12553" max="12553" width="12.33203125" style="159" customWidth="1"/>
    <col min="12554" max="12554" width="40.6640625" style="159" customWidth="1"/>
    <col min="12555" max="12555" width="7.33203125" style="159" customWidth="1"/>
    <col min="12556" max="12556" width="11.33203125" style="159" customWidth="1"/>
    <col min="12557" max="12557" width="3" style="159" customWidth="1"/>
    <col min="12558" max="12800" width="9" style="159"/>
    <col min="12801" max="12801" width="8" style="159" customWidth="1"/>
    <col min="12802" max="12802" width="7.33203125" style="159" customWidth="1"/>
    <col min="12803" max="12803" width="36.6640625" style="159" customWidth="1"/>
    <col min="12804" max="12804" width="9.6640625" style="159" customWidth="1"/>
    <col min="12805" max="12806" width="32" style="159" customWidth="1"/>
    <col min="12807" max="12808" width="30.6640625" style="159" customWidth="1"/>
    <col min="12809" max="12809" width="12.33203125" style="159" customWidth="1"/>
    <col min="12810" max="12810" width="40.6640625" style="159" customWidth="1"/>
    <col min="12811" max="12811" width="7.33203125" style="159" customWidth="1"/>
    <col min="12812" max="12812" width="11.33203125" style="159" customWidth="1"/>
    <col min="12813" max="12813" width="3" style="159" customWidth="1"/>
    <col min="12814" max="13056" width="9" style="159"/>
    <col min="13057" max="13057" width="8" style="159" customWidth="1"/>
    <col min="13058" max="13058" width="7.33203125" style="159" customWidth="1"/>
    <col min="13059" max="13059" width="36.6640625" style="159" customWidth="1"/>
    <col min="13060" max="13060" width="9.6640625" style="159" customWidth="1"/>
    <col min="13061" max="13062" width="32" style="159" customWidth="1"/>
    <col min="13063" max="13064" width="30.6640625" style="159" customWidth="1"/>
    <col min="13065" max="13065" width="12.33203125" style="159" customWidth="1"/>
    <col min="13066" max="13066" width="40.6640625" style="159" customWidth="1"/>
    <col min="13067" max="13067" width="7.33203125" style="159" customWidth="1"/>
    <col min="13068" max="13068" width="11.33203125" style="159" customWidth="1"/>
    <col min="13069" max="13069" width="3" style="159" customWidth="1"/>
    <col min="13070" max="13312" width="9" style="159"/>
    <col min="13313" max="13313" width="8" style="159" customWidth="1"/>
    <col min="13314" max="13314" width="7.33203125" style="159" customWidth="1"/>
    <col min="13315" max="13315" width="36.6640625" style="159" customWidth="1"/>
    <col min="13316" max="13316" width="9.6640625" style="159" customWidth="1"/>
    <col min="13317" max="13318" width="32" style="159" customWidth="1"/>
    <col min="13319" max="13320" width="30.6640625" style="159" customWidth="1"/>
    <col min="13321" max="13321" width="12.33203125" style="159" customWidth="1"/>
    <col min="13322" max="13322" width="40.6640625" style="159" customWidth="1"/>
    <col min="13323" max="13323" width="7.33203125" style="159" customWidth="1"/>
    <col min="13324" max="13324" width="11.33203125" style="159" customWidth="1"/>
    <col min="13325" max="13325" width="3" style="159" customWidth="1"/>
    <col min="13326" max="13568" width="9" style="159"/>
    <col min="13569" max="13569" width="8" style="159" customWidth="1"/>
    <col min="13570" max="13570" width="7.33203125" style="159" customWidth="1"/>
    <col min="13571" max="13571" width="36.6640625" style="159" customWidth="1"/>
    <col min="13572" max="13572" width="9.6640625" style="159" customWidth="1"/>
    <col min="13573" max="13574" width="32" style="159" customWidth="1"/>
    <col min="13575" max="13576" width="30.6640625" style="159" customWidth="1"/>
    <col min="13577" max="13577" width="12.33203125" style="159" customWidth="1"/>
    <col min="13578" max="13578" width="40.6640625" style="159" customWidth="1"/>
    <col min="13579" max="13579" width="7.33203125" style="159" customWidth="1"/>
    <col min="13580" max="13580" width="11.33203125" style="159" customWidth="1"/>
    <col min="13581" max="13581" width="3" style="159" customWidth="1"/>
    <col min="13582" max="13824" width="9" style="159"/>
    <col min="13825" max="13825" width="8" style="159" customWidth="1"/>
    <col min="13826" max="13826" width="7.33203125" style="159" customWidth="1"/>
    <col min="13827" max="13827" width="36.6640625" style="159" customWidth="1"/>
    <col min="13828" max="13828" width="9.6640625" style="159" customWidth="1"/>
    <col min="13829" max="13830" width="32" style="159" customWidth="1"/>
    <col min="13831" max="13832" width="30.6640625" style="159" customWidth="1"/>
    <col min="13833" max="13833" width="12.33203125" style="159" customWidth="1"/>
    <col min="13834" max="13834" width="40.6640625" style="159" customWidth="1"/>
    <col min="13835" max="13835" width="7.33203125" style="159" customWidth="1"/>
    <col min="13836" max="13836" width="11.33203125" style="159" customWidth="1"/>
    <col min="13837" max="13837" width="3" style="159" customWidth="1"/>
    <col min="13838" max="14080" width="9" style="159"/>
    <col min="14081" max="14081" width="8" style="159" customWidth="1"/>
    <col min="14082" max="14082" width="7.33203125" style="159" customWidth="1"/>
    <col min="14083" max="14083" width="36.6640625" style="159" customWidth="1"/>
    <col min="14084" max="14084" width="9.6640625" style="159" customWidth="1"/>
    <col min="14085" max="14086" width="32" style="159" customWidth="1"/>
    <col min="14087" max="14088" width="30.6640625" style="159" customWidth="1"/>
    <col min="14089" max="14089" width="12.33203125" style="159" customWidth="1"/>
    <col min="14090" max="14090" width="40.6640625" style="159" customWidth="1"/>
    <col min="14091" max="14091" width="7.33203125" style="159" customWidth="1"/>
    <col min="14092" max="14092" width="11.33203125" style="159" customWidth="1"/>
    <col min="14093" max="14093" width="3" style="159" customWidth="1"/>
    <col min="14094" max="14336" width="9" style="159"/>
    <col min="14337" max="14337" width="8" style="159" customWidth="1"/>
    <col min="14338" max="14338" width="7.33203125" style="159" customWidth="1"/>
    <col min="14339" max="14339" width="36.6640625" style="159" customWidth="1"/>
    <col min="14340" max="14340" width="9.6640625" style="159" customWidth="1"/>
    <col min="14341" max="14342" width="32" style="159" customWidth="1"/>
    <col min="14343" max="14344" width="30.6640625" style="159" customWidth="1"/>
    <col min="14345" max="14345" width="12.33203125" style="159" customWidth="1"/>
    <col min="14346" max="14346" width="40.6640625" style="159" customWidth="1"/>
    <col min="14347" max="14347" width="7.33203125" style="159" customWidth="1"/>
    <col min="14348" max="14348" width="11.33203125" style="159" customWidth="1"/>
    <col min="14349" max="14349" width="3" style="159" customWidth="1"/>
    <col min="14350" max="14592" width="9" style="159"/>
    <col min="14593" max="14593" width="8" style="159" customWidth="1"/>
    <col min="14594" max="14594" width="7.33203125" style="159" customWidth="1"/>
    <col min="14595" max="14595" width="36.6640625" style="159" customWidth="1"/>
    <col min="14596" max="14596" width="9.6640625" style="159" customWidth="1"/>
    <col min="14597" max="14598" width="32" style="159" customWidth="1"/>
    <col min="14599" max="14600" width="30.6640625" style="159" customWidth="1"/>
    <col min="14601" max="14601" width="12.33203125" style="159" customWidth="1"/>
    <col min="14602" max="14602" width="40.6640625" style="159" customWidth="1"/>
    <col min="14603" max="14603" width="7.33203125" style="159" customWidth="1"/>
    <col min="14604" max="14604" width="11.33203125" style="159" customWidth="1"/>
    <col min="14605" max="14605" width="3" style="159" customWidth="1"/>
    <col min="14606" max="14848" width="9" style="159"/>
    <col min="14849" max="14849" width="8" style="159" customWidth="1"/>
    <col min="14850" max="14850" width="7.33203125" style="159" customWidth="1"/>
    <col min="14851" max="14851" width="36.6640625" style="159" customWidth="1"/>
    <col min="14852" max="14852" width="9.6640625" style="159" customWidth="1"/>
    <col min="14853" max="14854" width="32" style="159" customWidth="1"/>
    <col min="14855" max="14856" width="30.6640625" style="159" customWidth="1"/>
    <col min="14857" max="14857" width="12.33203125" style="159" customWidth="1"/>
    <col min="14858" max="14858" width="40.6640625" style="159" customWidth="1"/>
    <col min="14859" max="14859" width="7.33203125" style="159" customWidth="1"/>
    <col min="14860" max="14860" width="11.33203125" style="159" customWidth="1"/>
    <col min="14861" max="14861" width="3" style="159" customWidth="1"/>
    <col min="14862" max="15104" width="9" style="159"/>
    <col min="15105" max="15105" width="8" style="159" customWidth="1"/>
    <col min="15106" max="15106" width="7.33203125" style="159" customWidth="1"/>
    <col min="15107" max="15107" width="36.6640625" style="159" customWidth="1"/>
    <col min="15108" max="15108" width="9.6640625" style="159" customWidth="1"/>
    <col min="15109" max="15110" width="32" style="159" customWidth="1"/>
    <col min="15111" max="15112" width="30.6640625" style="159" customWidth="1"/>
    <col min="15113" max="15113" width="12.33203125" style="159" customWidth="1"/>
    <col min="15114" max="15114" width="40.6640625" style="159" customWidth="1"/>
    <col min="15115" max="15115" width="7.33203125" style="159" customWidth="1"/>
    <col min="15116" max="15116" width="11.33203125" style="159" customWidth="1"/>
    <col min="15117" max="15117" width="3" style="159" customWidth="1"/>
    <col min="15118" max="15360" width="9" style="159"/>
    <col min="15361" max="15361" width="8" style="159" customWidth="1"/>
    <col min="15362" max="15362" width="7.33203125" style="159" customWidth="1"/>
    <col min="15363" max="15363" width="36.6640625" style="159" customWidth="1"/>
    <col min="15364" max="15364" width="9.6640625" style="159" customWidth="1"/>
    <col min="15365" max="15366" width="32" style="159" customWidth="1"/>
    <col min="15367" max="15368" width="30.6640625" style="159" customWidth="1"/>
    <col min="15369" max="15369" width="12.33203125" style="159" customWidth="1"/>
    <col min="15370" max="15370" width="40.6640625" style="159" customWidth="1"/>
    <col min="15371" max="15371" width="7.33203125" style="159" customWidth="1"/>
    <col min="15372" max="15372" width="11.33203125" style="159" customWidth="1"/>
    <col min="15373" max="15373" width="3" style="159" customWidth="1"/>
    <col min="15374" max="15616" width="9" style="159"/>
    <col min="15617" max="15617" width="8" style="159" customWidth="1"/>
    <col min="15618" max="15618" width="7.33203125" style="159" customWidth="1"/>
    <col min="15619" max="15619" width="36.6640625" style="159" customWidth="1"/>
    <col min="15620" max="15620" width="9.6640625" style="159" customWidth="1"/>
    <col min="15621" max="15622" width="32" style="159" customWidth="1"/>
    <col min="15623" max="15624" width="30.6640625" style="159" customWidth="1"/>
    <col min="15625" max="15625" width="12.33203125" style="159" customWidth="1"/>
    <col min="15626" max="15626" width="40.6640625" style="159" customWidth="1"/>
    <col min="15627" max="15627" width="7.33203125" style="159" customWidth="1"/>
    <col min="15628" max="15628" width="11.33203125" style="159" customWidth="1"/>
    <col min="15629" max="15629" width="3" style="159" customWidth="1"/>
    <col min="15630" max="15872" width="9" style="159"/>
    <col min="15873" max="15873" width="8" style="159" customWidth="1"/>
    <col min="15874" max="15874" width="7.33203125" style="159" customWidth="1"/>
    <col min="15875" max="15875" width="36.6640625" style="159" customWidth="1"/>
    <col min="15876" max="15876" width="9.6640625" style="159" customWidth="1"/>
    <col min="15877" max="15878" width="32" style="159" customWidth="1"/>
    <col min="15879" max="15880" width="30.6640625" style="159" customWidth="1"/>
    <col min="15881" max="15881" width="12.33203125" style="159" customWidth="1"/>
    <col min="15882" max="15882" width="40.6640625" style="159" customWidth="1"/>
    <col min="15883" max="15883" width="7.33203125" style="159" customWidth="1"/>
    <col min="15884" max="15884" width="11.33203125" style="159" customWidth="1"/>
    <col min="15885" max="15885" width="3" style="159" customWidth="1"/>
    <col min="15886" max="16128" width="9" style="159"/>
    <col min="16129" max="16129" width="8" style="159" customWidth="1"/>
    <col min="16130" max="16130" width="7.33203125" style="159" customWidth="1"/>
    <col min="16131" max="16131" width="36.6640625" style="159" customWidth="1"/>
    <col min="16132" max="16132" width="9.6640625" style="159" customWidth="1"/>
    <col min="16133" max="16134" width="32" style="159" customWidth="1"/>
    <col min="16135" max="16136" width="30.6640625" style="159" customWidth="1"/>
    <col min="16137" max="16137" width="12.33203125" style="159" customWidth="1"/>
    <col min="16138" max="16138" width="40.6640625" style="159" customWidth="1"/>
    <col min="16139" max="16139" width="7.33203125" style="159" customWidth="1"/>
    <col min="16140" max="16140" width="11.33203125" style="159" customWidth="1"/>
    <col min="16141" max="16141" width="3" style="159" customWidth="1"/>
    <col min="16142" max="16384" width="9" style="159"/>
  </cols>
  <sheetData>
    <row r="1" spans="1:256" s="181" customFormat="1" ht="21" hidden="1" customHeight="1">
      <c r="A1" s="668" t="s">
        <v>145</v>
      </c>
      <c r="B1" s="668"/>
      <c r="C1" s="668"/>
      <c r="D1" s="179"/>
      <c r="E1" s="180"/>
      <c r="F1" s="180"/>
      <c r="G1" s="180"/>
      <c r="H1" s="180"/>
      <c r="I1" s="180"/>
      <c r="J1" s="180"/>
      <c r="K1" s="180"/>
      <c r="L1" s="180"/>
      <c r="M1" s="180"/>
      <c r="O1" s="181" t="s">
        <v>146</v>
      </c>
    </row>
    <row r="2" spans="1:256" s="181" customFormat="1" ht="13.5" hidden="1" customHeight="1">
      <c r="A2" s="180"/>
      <c r="B2" s="180"/>
      <c r="C2" s="180"/>
      <c r="D2" s="179"/>
      <c r="E2" s="180"/>
      <c r="F2" s="180"/>
      <c r="G2" s="180"/>
      <c r="H2" s="180"/>
      <c r="I2" s="180"/>
      <c r="J2" s="180"/>
      <c r="K2" s="180"/>
      <c r="L2" s="180"/>
      <c r="M2" s="180"/>
      <c r="O2" s="181" t="s">
        <v>147</v>
      </c>
    </row>
    <row r="3" spans="1:256" s="181" customFormat="1" hidden="1">
      <c r="A3" s="180"/>
      <c r="B3" s="180"/>
      <c r="C3" s="180"/>
      <c r="D3" s="179"/>
      <c r="E3" s="180"/>
      <c r="F3" s="180"/>
      <c r="G3" s="180"/>
      <c r="H3" s="180"/>
      <c r="I3" s="180"/>
      <c r="J3" s="180"/>
      <c r="K3" s="180"/>
      <c r="L3" s="180"/>
      <c r="M3" s="180"/>
      <c r="O3" s="181" t="s">
        <v>148</v>
      </c>
    </row>
    <row r="4" spans="1:256" s="183" customFormat="1" ht="24" customHeight="1">
      <c r="A4" s="182">
        <v>2</v>
      </c>
      <c r="B4" s="183" t="s">
        <v>149</v>
      </c>
      <c r="C4" s="184"/>
      <c r="D4" s="183">
        <f>[1]Cover!D3</f>
        <v>0</v>
      </c>
      <c r="J4" s="185" t="str">
        <f>[1]Cover!D8</f>
        <v>SA-PEFC-FM-XXXXXX</v>
      </c>
      <c r="K4" s="184"/>
      <c r="L4" s="186"/>
      <c r="M4" s="184"/>
    </row>
    <row r="5" spans="1:256" ht="49.5" customHeight="1">
      <c r="A5" s="187" t="s">
        <v>150</v>
      </c>
      <c r="B5" s="187" t="s">
        <v>151</v>
      </c>
      <c r="C5" s="187" t="s">
        <v>152</v>
      </c>
      <c r="D5" s="188" t="s">
        <v>153</v>
      </c>
      <c r="E5" s="187" t="s">
        <v>154</v>
      </c>
      <c r="F5" s="187" t="s">
        <v>155</v>
      </c>
      <c r="G5" s="189" t="s">
        <v>156</v>
      </c>
      <c r="H5" s="189" t="s">
        <v>157</v>
      </c>
      <c r="I5" s="187" t="s">
        <v>158</v>
      </c>
      <c r="J5" s="187" t="s">
        <v>159</v>
      </c>
      <c r="K5" s="187" t="s">
        <v>160</v>
      </c>
      <c r="L5" s="187" t="s">
        <v>161</v>
      </c>
      <c r="M5" s="190"/>
    </row>
    <row r="6" spans="1:256" s="194" customFormat="1" ht="13.05" customHeight="1">
      <c r="A6" s="583" t="s">
        <v>2874</v>
      </c>
      <c r="B6" s="584"/>
      <c r="C6" s="584"/>
      <c r="D6" s="584"/>
      <c r="E6" s="584"/>
      <c r="F6" s="584"/>
      <c r="G6" s="584"/>
      <c r="H6" s="584"/>
      <c r="I6" s="584"/>
      <c r="J6" s="584"/>
      <c r="K6" s="584"/>
      <c r="L6" s="584"/>
      <c r="M6" s="193"/>
    </row>
    <row r="7" spans="1:256" s="516" customFormat="1" ht="166.5" customHeight="1">
      <c r="A7" s="589" t="s">
        <v>167</v>
      </c>
      <c r="B7" s="589" t="s">
        <v>147</v>
      </c>
      <c r="C7" s="14" t="s">
        <v>168</v>
      </c>
      <c r="D7" s="14" t="s">
        <v>2802</v>
      </c>
      <c r="E7" s="14" t="s">
        <v>2803</v>
      </c>
      <c r="F7" s="14" t="s">
        <v>169</v>
      </c>
      <c r="G7" s="14"/>
      <c r="H7" s="14" t="s">
        <v>2804</v>
      </c>
      <c r="I7" s="14" t="s">
        <v>162</v>
      </c>
      <c r="J7" s="14" t="s">
        <v>3011</v>
      </c>
      <c r="K7" s="589" t="s">
        <v>2941</v>
      </c>
      <c r="L7" s="589" t="s">
        <v>2942</v>
      </c>
      <c r="M7" s="16"/>
      <c r="N7" s="16"/>
      <c r="O7" s="16"/>
      <c r="P7" s="128"/>
      <c r="R7" s="16"/>
      <c r="S7" s="16"/>
      <c r="T7" s="16"/>
      <c r="U7" s="16"/>
      <c r="V7" s="16"/>
      <c r="W7" s="16"/>
    </row>
    <row r="8" spans="1:256" s="516" customFormat="1" ht="135.9" customHeight="1" thickBot="1">
      <c r="A8" s="585" t="s">
        <v>171</v>
      </c>
      <c r="B8" s="586" t="s">
        <v>146</v>
      </c>
      <c r="C8" s="587" t="s">
        <v>172</v>
      </c>
      <c r="D8" s="587" t="s">
        <v>173</v>
      </c>
      <c r="E8" s="587" t="s">
        <v>3072</v>
      </c>
      <c r="F8" s="587" t="s">
        <v>3073</v>
      </c>
      <c r="G8" s="587"/>
      <c r="H8" s="587"/>
      <c r="I8" s="587" t="s">
        <v>2918</v>
      </c>
      <c r="J8" s="587" t="s">
        <v>3010</v>
      </c>
      <c r="K8" s="586" t="s">
        <v>2941</v>
      </c>
      <c r="L8" s="588" t="s">
        <v>2942</v>
      </c>
      <c r="M8" s="16"/>
    </row>
    <row r="9" spans="1:256" s="194" customFormat="1" ht="13.05" customHeight="1">
      <c r="A9" s="191" t="s">
        <v>2875</v>
      </c>
      <c r="B9" s="192"/>
      <c r="C9" s="192"/>
      <c r="D9" s="192"/>
      <c r="E9" s="192"/>
      <c r="F9" s="192"/>
      <c r="G9" s="192"/>
      <c r="H9" s="192"/>
      <c r="I9" s="192"/>
      <c r="J9" s="192"/>
      <c r="K9" s="192"/>
      <c r="L9" s="192"/>
      <c r="M9" s="193"/>
    </row>
    <row r="10" spans="1:256" s="194" customFormat="1" ht="116.55" customHeight="1">
      <c r="A10" s="380" t="s">
        <v>2872</v>
      </c>
      <c r="B10" s="13" t="s">
        <v>146</v>
      </c>
      <c r="C10" s="13" t="s">
        <v>2939</v>
      </c>
      <c r="D10" s="13" t="s">
        <v>2916</v>
      </c>
      <c r="E10" s="13" t="s">
        <v>2940</v>
      </c>
      <c r="F10" s="13" t="s">
        <v>2948</v>
      </c>
      <c r="G10" s="13"/>
      <c r="H10" s="13"/>
      <c r="I10" s="13" t="s">
        <v>162</v>
      </c>
      <c r="J10" s="13"/>
      <c r="K10" s="13" t="s">
        <v>165</v>
      </c>
      <c r="L10" s="13"/>
      <c r="M10" s="16"/>
      <c r="N10" s="199"/>
      <c r="O10" s="16"/>
      <c r="P10" s="128"/>
      <c r="R10" s="16"/>
      <c r="S10" s="16"/>
      <c r="T10" s="16"/>
      <c r="U10" s="16"/>
      <c r="V10" s="16"/>
      <c r="W10" s="16"/>
    </row>
    <row r="11" spans="1:256" s="194" customFormat="1" ht="112.2" customHeight="1">
      <c r="A11" s="380" t="s">
        <v>2873</v>
      </c>
      <c r="B11" s="13" t="s">
        <v>146</v>
      </c>
      <c r="C11" s="13" t="s">
        <v>2945</v>
      </c>
      <c r="D11" s="13" t="s">
        <v>2917</v>
      </c>
      <c r="E11" s="13" t="s">
        <v>2946</v>
      </c>
      <c r="F11" s="13" t="s">
        <v>2947</v>
      </c>
      <c r="G11" s="13"/>
      <c r="H11" s="13"/>
      <c r="I11" s="13" t="s">
        <v>162</v>
      </c>
      <c r="J11" s="13"/>
      <c r="K11" s="13" t="s">
        <v>165</v>
      </c>
      <c r="L11" s="13"/>
      <c r="M11" s="16"/>
      <c r="N11" s="199"/>
      <c r="O11" s="16"/>
      <c r="P11" s="128"/>
      <c r="R11" s="16"/>
      <c r="S11" s="16"/>
      <c r="T11" s="16"/>
      <c r="U11" s="16"/>
      <c r="V11" s="16"/>
      <c r="W11" s="16"/>
    </row>
    <row r="12" spans="1:256" s="194" customFormat="1" ht="15" customHeight="1">
      <c r="A12" s="196" t="s">
        <v>163</v>
      </c>
      <c r="B12" s="197"/>
      <c r="C12" s="197"/>
      <c r="D12" s="197"/>
      <c r="E12" s="197"/>
      <c r="F12" s="197"/>
      <c r="G12" s="197"/>
      <c r="H12" s="197"/>
      <c r="I12" s="197"/>
      <c r="J12" s="197"/>
      <c r="K12" s="197"/>
      <c r="L12" s="198"/>
      <c r="M12" s="195"/>
    </row>
    <row r="13" spans="1:256" s="194" customFormat="1" ht="14.7" customHeight="1">
      <c r="A13" s="13"/>
      <c r="B13" s="13"/>
      <c r="C13" s="13"/>
      <c r="D13" s="13"/>
      <c r="E13" s="13"/>
      <c r="F13" s="13"/>
      <c r="G13" s="13"/>
      <c r="H13" s="13"/>
      <c r="I13" s="13"/>
      <c r="J13" s="13"/>
      <c r="K13" s="13"/>
      <c r="L13" s="13"/>
      <c r="M13" s="16"/>
      <c r="N13" s="199"/>
      <c r="O13" s="16"/>
      <c r="P13" s="128"/>
      <c r="R13" s="16"/>
      <c r="S13" s="16"/>
      <c r="T13" s="16"/>
      <c r="U13" s="16"/>
      <c r="V13" s="16"/>
      <c r="W13" s="16"/>
    </row>
    <row r="14" spans="1:256" s="194" customFormat="1" ht="14.7" customHeight="1">
      <c r="A14" s="13"/>
      <c r="B14" s="13"/>
      <c r="C14" s="13"/>
      <c r="D14" s="13"/>
      <c r="E14" s="13"/>
      <c r="F14" s="13"/>
      <c r="G14" s="13"/>
      <c r="H14" s="13"/>
      <c r="I14" s="13"/>
      <c r="J14" s="13"/>
      <c r="K14" s="13"/>
      <c r="L14" s="13"/>
      <c r="M14" s="16"/>
      <c r="N14" s="199"/>
      <c r="O14" s="16"/>
      <c r="P14" s="128"/>
      <c r="R14" s="16"/>
      <c r="S14" s="16"/>
      <c r="T14" s="16"/>
      <c r="U14" s="16"/>
      <c r="V14" s="16"/>
      <c r="W14" s="16"/>
    </row>
    <row r="15" spans="1:256" s="194" customFormat="1" ht="14.7" customHeight="1">
      <c r="A15" s="377"/>
      <c r="B15" s="377"/>
      <c r="C15" s="377"/>
      <c r="D15" s="377"/>
      <c r="E15" s="377"/>
      <c r="F15" s="377"/>
      <c r="G15" s="377"/>
      <c r="H15" s="377"/>
      <c r="I15" s="377"/>
      <c r="J15" s="377"/>
      <c r="K15" s="377"/>
      <c r="L15" s="13"/>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7"/>
      <c r="AL15" s="377"/>
      <c r="AM15" s="377"/>
      <c r="AN15" s="377"/>
      <c r="AO15" s="377"/>
      <c r="AP15" s="377"/>
      <c r="AQ15" s="377"/>
      <c r="AR15" s="377"/>
      <c r="AS15" s="377"/>
      <c r="AT15" s="377"/>
      <c r="AU15" s="377"/>
      <c r="AV15" s="377"/>
      <c r="AW15" s="377"/>
      <c r="AX15" s="377"/>
      <c r="AY15" s="377"/>
      <c r="AZ15" s="377"/>
      <c r="BA15" s="377"/>
      <c r="BB15" s="377"/>
      <c r="BC15" s="377"/>
      <c r="BD15" s="377"/>
      <c r="BE15" s="377"/>
      <c r="BF15" s="377"/>
      <c r="BG15" s="377"/>
      <c r="BH15" s="377"/>
      <c r="BI15" s="377"/>
      <c r="BJ15" s="377"/>
      <c r="BK15" s="377"/>
      <c r="BL15" s="377"/>
      <c r="BM15" s="377"/>
      <c r="BN15" s="377"/>
      <c r="BO15" s="377"/>
      <c r="BP15" s="377"/>
      <c r="BQ15" s="377"/>
      <c r="BR15" s="377"/>
      <c r="BS15" s="377"/>
      <c r="BT15" s="377"/>
      <c r="BU15" s="377"/>
      <c r="BV15" s="377"/>
      <c r="BW15" s="377"/>
      <c r="BX15" s="377"/>
      <c r="BY15" s="377"/>
      <c r="BZ15" s="377"/>
      <c r="CA15" s="377"/>
      <c r="CB15" s="377"/>
      <c r="CC15" s="377"/>
      <c r="CD15" s="377"/>
      <c r="CE15" s="377"/>
      <c r="CF15" s="377"/>
      <c r="CG15" s="377"/>
      <c r="CH15" s="377"/>
      <c r="CI15" s="377"/>
      <c r="CJ15" s="377"/>
      <c r="CK15" s="377"/>
      <c r="CL15" s="377"/>
      <c r="CM15" s="377"/>
      <c r="CN15" s="377"/>
      <c r="CO15" s="377"/>
      <c r="CP15" s="377"/>
      <c r="CQ15" s="377"/>
      <c r="CR15" s="377"/>
      <c r="CS15" s="377"/>
      <c r="CT15" s="377"/>
      <c r="CU15" s="377"/>
      <c r="CV15" s="377"/>
      <c r="CW15" s="377"/>
      <c r="CX15" s="377"/>
      <c r="CY15" s="377"/>
      <c r="CZ15" s="377"/>
      <c r="DA15" s="377"/>
      <c r="DB15" s="377"/>
      <c r="DC15" s="377"/>
      <c r="DD15" s="377"/>
      <c r="DE15" s="377"/>
      <c r="DF15" s="377"/>
      <c r="DG15" s="377"/>
      <c r="DH15" s="377"/>
      <c r="DI15" s="377"/>
      <c r="DJ15" s="377"/>
      <c r="DK15" s="377"/>
      <c r="DL15" s="377"/>
      <c r="DM15" s="377"/>
      <c r="DN15" s="377"/>
      <c r="DO15" s="377"/>
      <c r="DP15" s="377"/>
      <c r="DQ15" s="377"/>
      <c r="DR15" s="377"/>
      <c r="DS15" s="377"/>
      <c r="DT15" s="377"/>
      <c r="DU15" s="377"/>
      <c r="DV15" s="377"/>
      <c r="DW15" s="377"/>
      <c r="DX15" s="377"/>
      <c r="DY15" s="377"/>
      <c r="DZ15" s="377"/>
      <c r="EA15" s="377"/>
      <c r="EB15" s="377"/>
      <c r="EC15" s="377"/>
      <c r="ED15" s="377"/>
      <c r="EE15" s="377"/>
      <c r="EF15" s="377"/>
      <c r="EG15" s="377"/>
      <c r="EH15" s="377"/>
      <c r="EI15" s="377"/>
      <c r="EJ15" s="377"/>
      <c r="EK15" s="377"/>
      <c r="EL15" s="377"/>
      <c r="EM15" s="377"/>
      <c r="EN15" s="377"/>
      <c r="EO15" s="377"/>
      <c r="EP15" s="377"/>
      <c r="EQ15" s="377"/>
      <c r="ER15" s="377"/>
      <c r="ES15" s="377"/>
      <c r="ET15" s="377"/>
      <c r="EU15" s="377"/>
      <c r="EV15" s="377"/>
      <c r="EW15" s="377"/>
      <c r="EX15" s="377"/>
      <c r="EY15" s="377"/>
      <c r="EZ15" s="377"/>
      <c r="FA15" s="377"/>
      <c r="FB15" s="377"/>
      <c r="FC15" s="377"/>
      <c r="FD15" s="377"/>
      <c r="FE15" s="377"/>
      <c r="FF15" s="377"/>
      <c r="FG15" s="377"/>
      <c r="FH15" s="377"/>
      <c r="FI15" s="377"/>
      <c r="FJ15" s="377"/>
      <c r="FK15" s="377"/>
      <c r="FL15" s="377"/>
      <c r="FM15" s="377"/>
      <c r="FN15" s="377"/>
      <c r="FO15" s="377"/>
      <c r="FP15" s="377"/>
      <c r="FQ15" s="377"/>
      <c r="FR15" s="377"/>
      <c r="FS15" s="377"/>
      <c r="FT15" s="377"/>
      <c r="FU15" s="377"/>
      <c r="FV15" s="377"/>
      <c r="FW15" s="377"/>
      <c r="FX15" s="377"/>
      <c r="FY15" s="377"/>
      <c r="FZ15" s="377"/>
      <c r="GA15" s="377"/>
      <c r="GB15" s="377"/>
      <c r="GC15" s="377"/>
      <c r="GD15" s="377"/>
      <c r="GE15" s="377"/>
      <c r="GF15" s="377"/>
      <c r="GG15" s="377"/>
      <c r="GH15" s="377"/>
      <c r="GI15" s="377"/>
      <c r="GJ15" s="377"/>
      <c r="GK15" s="377"/>
      <c r="GL15" s="377"/>
      <c r="GM15" s="377"/>
      <c r="GN15" s="377"/>
      <c r="GO15" s="377"/>
      <c r="GP15" s="377"/>
      <c r="GQ15" s="377"/>
      <c r="GR15" s="377"/>
      <c r="GS15" s="377"/>
      <c r="GT15" s="377"/>
      <c r="GU15" s="377"/>
      <c r="GV15" s="377"/>
      <c r="GW15" s="377"/>
      <c r="GX15" s="377"/>
      <c r="GY15" s="377"/>
      <c r="GZ15" s="377"/>
      <c r="HA15" s="377"/>
      <c r="HB15" s="377"/>
      <c r="HC15" s="377"/>
      <c r="HD15" s="377"/>
      <c r="HE15" s="377"/>
      <c r="HF15" s="377"/>
      <c r="HG15" s="377"/>
      <c r="HH15" s="377"/>
      <c r="HI15" s="377"/>
      <c r="HJ15" s="377"/>
      <c r="HK15" s="377"/>
      <c r="HL15" s="377"/>
      <c r="HM15" s="377"/>
      <c r="HN15" s="377"/>
      <c r="HO15" s="377"/>
      <c r="HP15" s="377"/>
      <c r="HQ15" s="377"/>
      <c r="HR15" s="377"/>
      <c r="HS15" s="377"/>
      <c r="HT15" s="377"/>
      <c r="HU15" s="377"/>
      <c r="HV15" s="377"/>
      <c r="HW15" s="377"/>
      <c r="HX15" s="377"/>
      <c r="HY15" s="377"/>
      <c r="HZ15" s="377"/>
      <c r="IA15" s="377"/>
      <c r="IB15" s="377"/>
      <c r="IC15" s="377"/>
      <c r="ID15" s="377"/>
      <c r="IE15" s="377"/>
      <c r="IF15" s="377"/>
      <c r="IG15" s="377"/>
      <c r="IH15" s="377"/>
      <c r="II15" s="377"/>
      <c r="IJ15" s="377"/>
      <c r="IK15" s="377"/>
      <c r="IL15" s="377"/>
      <c r="IM15" s="377"/>
      <c r="IN15" s="377"/>
      <c r="IO15" s="377"/>
      <c r="IP15" s="377"/>
      <c r="IQ15" s="377"/>
      <c r="IR15" s="377"/>
      <c r="IS15" s="377"/>
      <c r="IT15" s="377"/>
      <c r="IU15" s="377"/>
      <c r="IV15" s="377"/>
    </row>
    <row r="16" spans="1:256" s="16" customFormat="1" ht="14.7" customHeight="1">
      <c r="A16" s="196" t="s">
        <v>164</v>
      </c>
      <c r="B16" s="197"/>
      <c r="C16" s="197"/>
      <c r="D16" s="197"/>
      <c r="E16" s="197"/>
      <c r="F16" s="197"/>
      <c r="G16" s="197"/>
      <c r="H16" s="197"/>
      <c r="I16" s="197"/>
      <c r="J16" s="197"/>
      <c r="K16" s="197"/>
      <c r="L16" s="198"/>
      <c r="N16" s="194"/>
      <c r="O16" s="194"/>
    </row>
    <row r="17" spans="1:23" s="194" customFormat="1" ht="13.05" customHeight="1">
      <c r="A17" s="13"/>
      <c r="B17" s="13"/>
      <c r="C17" s="13"/>
      <c r="D17" s="13"/>
      <c r="E17" s="13"/>
      <c r="F17" s="13"/>
      <c r="G17" s="13"/>
      <c r="H17" s="13"/>
      <c r="I17" s="13"/>
      <c r="J17" s="378"/>
      <c r="K17" s="13"/>
      <c r="L17" s="13"/>
      <c r="M17" s="16"/>
      <c r="N17" s="16"/>
      <c r="O17" s="16"/>
      <c r="P17" s="128"/>
      <c r="R17" s="16"/>
      <c r="S17" s="16"/>
      <c r="T17" s="16"/>
      <c r="U17" s="16"/>
      <c r="V17" s="16"/>
      <c r="W17" s="16"/>
    </row>
    <row r="18" spans="1:23" s="194" customFormat="1" ht="14.7" customHeight="1">
      <c r="A18" s="13"/>
      <c r="B18" s="13"/>
      <c r="C18" s="13"/>
      <c r="D18" s="13"/>
      <c r="E18" s="13"/>
      <c r="F18" s="13"/>
      <c r="G18" s="13"/>
      <c r="H18" s="13"/>
      <c r="I18" s="13"/>
      <c r="J18" s="13"/>
      <c r="K18" s="13"/>
      <c r="L18" s="13"/>
      <c r="M18" s="16"/>
      <c r="N18" s="199"/>
      <c r="O18" s="16"/>
      <c r="P18" s="128"/>
      <c r="R18" s="16"/>
      <c r="S18" s="16"/>
      <c r="T18" s="16"/>
      <c r="U18" s="16"/>
      <c r="V18" s="16"/>
      <c r="W18" s="16"/>
    </row>
    <row r="19" spans="1:23" s="194" customFormat="1" ht="14.7" customHeight="1">
      <c r="A19" s="13"/>
      <c r="B19" s="13"/>
      <c r="C19" s="13"/>
      <c r="D19" s="13"/>
      <c r="E19" s="13"/>
      <c r="F19" s="13"/>
      <c r="G19" s="13"/>
      <c r="H19" s="13"/>
      <c r="I19" s="13"/>
      <c r="J19" s="13"/>
      <c r="K19" s="13"/>
      <c r="L19" s="13"/>
      <c r="M19" s="16"/>
      <c r="N19" s="199"/>
      <c r="O19" s="16"/>
      <c r="P19" s="128"/>
      <c r="R19" s="16"/>
      <c r="S19" s="16"/>
      <c r="T19" s="16"/>
      <c r="U19" s="16"/>
      <c r="V19" s="16"/>
      <c r="W19" s="16"/>
    </row>
    <row r="20" spans="1:23" s="16" customFormat="1" ht="13.05" customHeight="1">
      <c r="A20" s="417" t="s">
        <v>166</v>
      </c>
      <c r="B20" s="418"/>
      <c r="C20" s="418"/>
      <c r="D20" s="418"/>
      <c r="E20" s="418"/>
      <c r="F20" s="418"/>
      <c r="G20" s="418"/>
      <c r="H20" s="418"/>
      <c r="I20" s="418"/>
      <c r="J20" s="418"/>
      <c r="K20" s="418"/>
      <c r="L20" s="419"/>
      <c r="N20" s="194"/>
      <c r="O20" s="194"/>
    </row>
    <row r="21" spans="1:23" s="194" customFormat="1" ht="13.5" customHeight="1">
      <c r="A21" s="13"/>
      <c r="B21" s="13"/>
      <c r="C21" s="14"/>
      <c r="D21" s="14"/>
      <c r="E21" s="14"/>
      <c r="F21" s="14"/>
      <c r="G21" s="14"/>
      <c r="H21" s="14"/>
      <c r="I21" s="14"/>
      <c r="J21" s="14"/>
      <c r="K21" s="13"/>
      <c r="L21" s="13"/>
      <c r="M21" s="16"/>
      <c r="N21" s="16"/>
      <c r="O21" s="16"/>
      <c r="P21" s="128"/>
      <c r="R21" s="16"/>
      <c r="S21" s="16"/>
      <c r="T21" s="16"/>
      <c r="U21" s="16"/>
      <c r="V21" s="16"/>
      <c r="W21" s="16"/>
    </row>
    <row r="22" spans="1:23" s="194" customFormat="1" ht="14.1" customHeight="1">
      <c r="A22" s="13"/>
      <c r="B22" s="13"/>
      <c r="C22" s="14"/>
      <c r="D22" s="14"/>
      <c r="E22" s="14"/>
      <c r="F22" s="14"/>
      <c r="G22" s="14"/>
      <c r="H22" s="14"/>
      <c r="I22" s="14"/>
      <c r="J22" s="14"/>
      <c r="K22" s="13"/>
      <c r="L22" s="13"/>
      <c r="M22" s="16"/>
      <c r="N22" s="16"/>
      <c r="O22" s="16"/>
      <c r="P22" s="128"/>
      <c r="R22" s="16"/>
      <c r="S22" s="16"/>
      <c r="T22" s="16"/>
      <c r="U22" s="16"/>
      <c r="V22" s="16"/>
      <c r="W22" s="16"/>
    </row>
    <row r="23" spans="1:23" s="194" customFormat="1" ht="14.1" customHeight="1">
      <c r="A23" s="13"/>
      <c r="B23" s="13"/>
      <c r="C23" s="14"/>
      <c r="D23" s="14"/>
      <c r="E23" s="14"/>
      <c r="F23" s="14"/>
      <c r="G23" s="14"/>
      <c r="H23" s="14"/>
      <c r="I23" s="14"/>
      <c r="J23" s="14"/>
      <c r="K23" s="13"/>
      <c r="L23" s="13"/>
      <c r="M23" s="16"/>
      <c r="N23" s="16"/>
      <c r="O23" s="16"/>
      <c r="P23" s="128"/>
      <c r="R23" s="16"/>
      <c r="S23" s="16"/>
      <c r="T23" s="16"/>
      <c r="U23" s="16"/>
      <c r="V23" s="16"/>
      <c r="W23" s="16"/>
    </row>
    <row r="24" spans="1:23" s="16" customFormat="1" ht="13.05" customHeight="1" thickBot="1">
      <c r="A24" s="417" t="s">
        <v>170</v>
      </c>
      <c r="B24" s="418"/>
      <c r="C24" s="450"/>
      <c r="D24" s="450"/>
      <c r="E24" s="450"/>
      <c r="F24" s="450"/>
      <c r="G24" s="450"/>
      <c r="H24" s="450"/>
      <c r="I24" s="450"/>
      <c r="J24" s="450"/>
      <c r="K24" s="418"/>
      <c r="L24" s="419"/>
      <c r="N24" s="194"/>
      <c r="O24" s="194"/>
    </row>
    <row r="25" spans="1:23" s="194" customFormat="1" thickBot="1">
      <c r="A25" s="421"/>
      <c r="B25" s="422"/>
      <c r="C25" s="449"/>
      <c r="D25" s="449"/>
      <c r="E25" s="449"/>
      <c r="F25" s="449"/>
      <c r="G25" s="449"/>
      <c r="H25" s="449"/>
      <c r="I25" s="449"/>
      <c r="J25" s="449"/>
      <c r="K25" s="422"/>
      <c r="L25" s="423"/>
      <c r="M25" s="16"/>
    </row>
    <row r="26" spans="1:23" s="194" customFormat="1" ht="13.8">
      <c r="A26" s="420"/>
      <c r="B26" s="420"/>
      <c r="C26" s="424"/>
      <c r="D26" s="424"/>
      <c r="E26" s="424"/>
      <c r="F26" s="424"/>
      <c r="G26" s="424"/>
      <c r="H26" s="424"/>
      <c r="I26" s="424"/>
      <c r="J26" s="424"/>
      <c r="K26" s="420"/>
      <c r="L26" s="420"/>
      <c r="M26" s="16"/>
    </row>
    <row r="27" spans="1:23" s="194" customFormat="1" ht="13.8">
      <c r="A27" s="13"/>
      <c r="B27" s="13"/>
      <c r="C27" s="14"/>
      <c r="D27" s="14"/>
      <c r="E27" s="14"/>
      <c r="F27" s="14"/>
      <c r="G27" s="14"/>
      <c r="H27" s="14"/>
      <c r="I27" s="451"/>
      <c r="J27" s="14"/>
      <c r="K27" s="13"/>
      <c r="L27" s="13"/>
      <c r="M27" s="16"/>
    </row>
    <row r="28" spans="1:23" s="16" customFormat="1" ht="13.8">
      <c r="B28" s="199"/>
      <c r="D28" s="128"/>
      <c r="N28" s="194"/>
      <c r="O28" s="194"/>
    </row>
    <row r="29" spans="1:23" s="16" customFormat="1" ht="13.8">
      <c r="B29" s="199"/>
      <c r="D29" s="128"/>
      <c r="N29" s="194"/>
      <c r="O29" s="194"/>
    </row>
    <row r="30" spans="1:23" s="16" customFormat="1" ht="13.8">
      <c r="B30" s="199"/>
      <c r="D30" s="128"/>
      <c r="N30" s="194"/>
      <c r="O30" s="194"/>
    </row>
    <row r="31" spans="1:23" s="16" customFormat="1" ht="13.8">
      <c r="B31" s="199"/>
      <c r="D31" s="128"/>
      <c r="N31" s="194"/>
      <c r="O31" s="194"/>
    </row>
    <row r="32" spans="1:23" s="16" customFormat="1" ht="13.8">
      <c r="B32" s="199"/>
      <c r="D32" s="128"/>
      <c r="N32" s="194"/>
      <c r="O32" s="194"/>
    </row>
    <row r="33" spans="2:15" s="16" customFormat="1" ht="13.8">
      <c r="B33" s="199"/>
      <c r="D33" s="128"/>
      <c r="N33" s="194"/>
      <c r="O33" s="194"/>
    </row>
    <row r="34" spans="2:15" s="16" customFormat="1" ht="13.8">
      <c r="B34" s="199"/>
      <c r="D34" s="128"/>
      <c r="N34" s="194"/>
      <c r="O34" s="194"/>
    </row>
    <row r="35" spans="2:15" s="16" customFormat="1" ht="13.8">
      <c r="B35" s="199"/>
      <c r="D35" s="128"/>
      <c r="N35" s="194"/>
      <c r="O35" s="194"/>
    </row>
    <row r="36" spans="2:15" s="16" customFormat="1" ht="13.8">
      <c r="B36" s="199"/>
      <c r="D36" s="128"/>
      <c r="N36" s="194"/>
      <c r="O36" s="194"/>
    </row>
    <row r="37" spans="2:15" s="16" customFormat="1" ht="13.8">
      <c r="B37" s="199"/>
      <c r="D37" s="128"/>
      <c r="N37" s="194"/>
      <c r="O37" s="194"/>
    </row>
    <row r="38" spans="2:15" s="16" customFormat="1" ht="13.8">
      <c r="B38" s="199"/>
      <c r="D38" s="128"/>
      <c r="N38" s="194"/>
      <c r="O38" s="194"/>
    </row>
    <row r="39" spans="2:15" s="16" customFormat="1" ht="13.8">
      <c r="B39" s="199"/>
      <c r="D39" s="128"/>
      <c r="N39" s="194"/>
      <c r="O39" s="194"/>
    </row>
    <row r="40" spans="2:15" s="16" customFormat="1" ht="13.8">
      <c r="B40" s="199"/>
      <c r="D40" s="128"/>
      <c r="N40" s="194"/>
      <c r="O40" s="194"/>
    </row>
    <row r="41" spans="2:15" s="16" customFormat="1" ht="13.8">
      <c r="B41" s="199"/>
      <c r="D41" s="128"/>
      <c r="N41" s="194"/>
      <c r="O41" s="194"/>
    </row>
    <row r="42" spans="2:15" s="200" customFormat="1">
      <c r="B42" s="201"/>
      <c r="D42" s="202"/>
      <c r="N42" s="159"/>
      <c r="O42" s="159"/>
    </row>
    <row r="43" spans="2:15" s="200" customFormat="1">
      <c r="B43" s="201"/>
      <c r="D43" s="202"/>
      <c r="N43" s="159"/>
      <c r="O43" s="159"/>
    </row>
    <row r="44" spans="2:15" s="200" customFormat="1">
      <c r="B44" s="201"/>
      <c r="D44" s="202"/>
      <c r="N44" s="159"/>
      <c r="O44" s="159"/>
    </row>
    <row r="45" spans="2:15" s="200" customFormat="1">
      <c r="B45" s="201"/>
      <c r="D45" s="202"/>
      <c r="N45" s="159"/>
      <c r="O45" s="159"/>
    </row>
    <row r="46" spans="2:15" s="200" customFormat="1">
      <c r="B46" s="201"/>
      <c r="D46" s="202"/>
      <c r="N46" s="159"/>
      <c r="O46" s="159"/>
    </row>
    <row r="47" spans="2:15" s="200" customFormat="1">
      <c r="B47" s="201"/>
      <c r="D47" s="202"/>
      <c r="N47" s="159"/>
      <c r="O47" s="159"/>
    </row>
    <row r="48" spans="2:15">
      <c r="B48" s="201"/>
    </row>
    <row r="49" spans="2:2">
      <c r="B49" s="201"/>
    </row>
    <row r="50" spans="2:2">
      <c r="B50" s="201"/>
    </row>
    <row r="51" spans="2:2">
      <c r="B51" s="201"/>
    </row>
    <row r="52" spans="2:2">
      <c r="B52" s="201"/>
    </row>
    <row r="53" spans="2:2">
      <c r="B53" s="201"/>
    </row>
    <row r="54" spans="2:2">
      <c r="B54" s="201"/>
    </row>
    <row r="55" spans="2:2">
      <c r="B55" s="201"/>
    </row>
    <row r="56" spans="2:2">
      <c r="B56" s="201"/>
    </row>
    <row r="57" spans="2:2">
      <c r="B57" s="201"/>
    </row>
    <row r="58" spans="2:2">
      <c r="B58" s="201"/>
    </row>
    <row r="59" spans="2:2">
      <c r="B59" s="201"/>
    </row>
    <row r="60" spans="2:2">
      <c r="B60" s="201"/>
    </row>
    <row r="61" spans="2:2">
      <c r="B61" s="201"/>
    </row>
    <row r="62" spans="2:2">
      <c r="B62" s="201"/>
    </row>
    <row r="63" spans="2:2">
      <c r="B63" s="201"/>
    </row>
    <row r="64" spans="2:2">
      <c r="B64" s="201"/>
    </row>
    <row r="65" spans="2:2">
      <c r="B65" s="201"/>
    </row>
    <row r="66" spans="2:2">
      <c r="B66" s="201"/>
    </row>
    <row r="67" spans="2:2">
      <c r="B67" s="201"/>
    </row>
    <row r="68" spans="2:2">
      <c r="B68" s="201"/>
    </row>
    <row r="69" spans="2:2">
      <c r="B69" s="201"/>
    </row>
    <row r="70" spans="2:2">
      <c r="B70" s="201"/>
    </row>
    <row r="71" spans="2:2">
      <c r="B71" s="201"/>
    </row>
    <row r="72" spans="2:2">
      <c r="B72" s="201"/>
    </row>
    <row r="73" spans="2:2">
      <c r="B73" s="201"/>
    </row>
    <row r="74" spans="2:2">
      <c r="B74" s="201"/>
    </row>
    <row r="75" spans="2:2">
      <c r="B75" s="201"/>
    </row>
    <row r="76" spans="2:2">
      <c r="B76" s="201"/>
    </row>
    <row r="77" spans="2:2">
      <c r="B77" s="201"/>
    </row>
    <row r="78" spans="2:2">
      <c r="B78" s="201"/>
    </row>
    <row r="79" spans="2:2">
      <c r="B79" s="201"/>
    </row>
    <row r="80" spans="2:2">
      <c r="B80" s="201"/>
    </row>
    <row r="81" spans="2:2">
      <c r="B81" s="201"/>
    </row>
    <row r="82" spans="2:2">
      <c r="B82" s="201"/>
    </row>
    <row r="83" spans="2:2">
      <c r="B83" s="201"/>
    </row>
    <row r="84" spans="2:2">
      <c r="B84" s="201"/>
    </row>
    <row r="85" spans="2:2">
      <c r="B85" s="201"/>
    </row>
    <row r="86" spans="2:2">
      <c r="B86" s="201"/>
    </row>
    <row r="87" spans="2:2">
      <c r="B87" s="201"/>
    </row>
    <row r="88" spans="2:2">
      <c r="B88" s="201"/>
    </row>
    <row r="89" spans="2:2">
      <c r="B89" s="201"/>
    </row>
    <row r="90" spans="2:2">
      <c r="B90" s="201"/>
    </row>
    <row r="91" spans="2:2">
      <c r="B91" s="201"/>
    </row>
    <row r="92" spans="2:2">
      <c r="B92" s="201"/>
    </row>
    <row r="93" spans="2:2">
      <c r="B93" s="201"/>
    </row>
    <row r="94" spans="2:2">
      <c r="B94" s="201"/>
    </row>
    <row r="95" spans="2:2">
      <c r="B95" s="201"/>
    </row>
    <row r="96" spans="2:2">
      <c r="B96" s="201"/>
    </row>
    <row r="97" spans="2:2">
      <c r="B97" s="201"/>
    </row>
    <row r="98" spans="2:2">
      <c r="B98" s="201"/>
    </row>
    <row r="99" spans="2:2">
      <c r="B99" s="201"/>
    </row>
    <row r="100" spans="2:2">
      <c r="B100" s="201"/>
    </row>
    <row r="101" spans="2:2">
      <c r="B101" s="201"/>
    </row>
    <row r="102" spans="2:2">
      <c r="B102" s="201"/>
    </row>
    <row r="103" spans="2:2">
      <c r="B103" s="201"/>
    </row>
    <row r="104" spans="2:2">
      <c r="B104" s="201"/>
    </row>
    <row r="105" spans="2:2">
      <c r="B105" s="201"/>
    </row>
    <row r="106" spans="2:2">
      <c r="B106" s="201"/>
    </row>
    <row r="107" spans="2:2">
      <c r="B107" s="201"/>
    </row>
    <row r="108" spans="2:2">
      <c r="B108" s="201"/>
    </row>
    <row r="109" spans="2:2">
      <c r="B109" s="201"/>
    </row>
    <row r="110" spans="2:2">
      <c r="B110" s="201"/>
    </row>
    <row r="111" spans="2:2">
      <c r="B111" s="201"/>
    </row>
    <row r="112" spans="2:2">
      <c r="B112" s="201"/>
    </row>
    <row r="113" spans="2:15">
      <c r="B113" s="201"/>
    </row>
    <row r="114" spans="2:15">
      <c r="B114" s="201"/>
    </row>
    <row r="115" spans="2:15">
      <c r="B115" s="201"/>
    </row>
    <row r="116" spans="2:15">
      <c r="B116" s="201"/>
    </row>
    <row r="117" spans="2:15">
      <c r="B117" s="201"/>
    </row>
    <row r="118" spans="2:15">
      <c r="B118" s="201"/>
    </row>
    <row r="119" spans="2:15">
      <c r="B119" s="201"/>
    </row>
    <row r="120" spans="2:15">
      <c r="B120" s="201"/>
    </row>
    <row r="121" spans="2:15">
      <c r="B121" s="201"/>
    </row>
    <row r="122" spans="2:15">
      <c r="B122" s="201"/>
    </row>
    <row r="123" spans="2:15">
      <c r="B123" s="201"/>
    </row>
    <row r="124" spans="2:15">
      <c r="B124" s="201"/>
    </row>
    <row r="125" spans="2:15">
      <c r="B125" s="203"/>
    </row>
    <row r="126" spans="2:15">
      <c r="B126" s="204"/>
    </row>
    <row r="127" spans="2:15">
      <c r="B127" s="204"/>
    </row>
    <row r="128" spans="2:15" s="200" customFormat="1">
      <c r="B128" s="204"/>
      <c r="D128" s="202"/>
      <c r="N128" s="159"/>
      <c r="O128" s="159"/>
    </row>
    <row r="129" spans="2:15" s="200" customFormat="1">
      <c r="B129" s="204"/>
      <c r="D129" s="202"/>
      <c r="N129" s="159"/>
      <c r="O129" s="159"/>
    </row>
    <row r="130" spans="2:15" s="200" customFormat="1">
      <c r="B130" s="204"/>
      <c r="D130" s="202"/>
      <c r="N130" s="159"/>
      <c r="O130" s="159"/>
    </row>
    <row r="131" spans="2:15" s="200" customFormat="1">
      <c r="B131" s="204"/>
      <c r="D131" s="202"/>
      <c r="N131" s="159"/>
      <c r="O131" s="159"/>
    </row>
    <row r="132" spans="2:15" s="200" customFormat="1">
      <c r="B132" s="204"/>
      <c r="D132" s="202"/>
      <c r="N132" s="159"/>
      <c r="O132" s="159"/>
    </row>
    <row r="133" spans="2:15" s="200" customFormat="1">
      <c r="B133" s="204"/>
      <c r="D133" s="202"/>
      <c r="N133" s="159"/>
      <c r="O133" s="159"/>
    </row>
    <row r="134" spans="2:15" s="200" customFormat="1">
      <c r="B134" s="204"/>
      <c r="D134" s="202"/>
      <c r="N134" s="159"/>
      <c r="O134" s="159"/>
    </row>
    <row r="135" spans="2:15" s="200" customFormat="1">
      <c r="B135" s="204"/>
      <c r="D135" s="202"/>
      <c r="N135" s="159"/>
      <c r="O135" s="159"/>
    </row>
    <row r="136" spans="2:15" s="200" customFormat="1">
      <c r="B136" s="204"/>
      <c r="D136" s="202"/>
      <c r="N136" s="159"/>
      <c r="O136" s="159"/>
    </row>
    <row r="137" spans="2:15" s="200" customFormat="1">
      <c r="B137" s="204"/>
      <c r="D137" s="202"/>
      <c r="N137" s="159"/>
      <c r="O137" s="159"/>
    </row>
    <row r="138" spans="2:15" s="200" customFormat="1">
      <c r="B138" s="204"/>
      <c r="D138" s="202"/>
      <c r="N138" s="159"/>
      <c r="O138" s="159"/>
    </row>
    <row r="139" spans="2:15" s="200" customFormat="1">
      <c r="B139" s="204"/>
      <c r="D139" s="202"/>
      <c r="N139" s="159"/>
      <c r="O139" s="159"/>
    </row>
    <row r="140" spans="2:15" s="200" customFormat="1">
      <c r="B140" s="204"/>
      <c r="D140" s="202"/>
      <c r="N140" s="159"/>
      <c r="O140" s="159"/>
    </row>
    <row r="141" spans="2:15" s="200" customFormat="1">
      <c r="B141" s="204"/>
      <c r="D141" s="202"/>
      <c r="N141" s="159"/>
      <c r="O141" s="159"/>
    </row>
    <row r="142" spans="2:15" s="200" customFormat="1">
      <c r="B142" s="204"/>
      <c r="D142" s="202"/>
      <c r="N142" s="159"/>
      <c r="O142" s="159"/>
    </row>
    <row r="143" spans="2:15" s="200" customFormat="1">
      <c r="B143" s="204"/>
      <c r="D143" s="202"/>
      <c r="N143" s="159"/>
      <c r="O143" s="159"/>
    </row>
    <row r="144" spans="2:15" s="200" customFormat="1">
      <c r="B144" s="204"/>
      <c r="D144" s="202"/>
      <c r="N144" s="159"/>
      <c r="O144" s="159"/>
    </row>
    <row r="145" spans="2:15" s="200" customFormat="1">
      <c r="B145" s="204"/>
      <c r="D145" s="202"/>
      <c r="N145" s="159"/>
      <c r="O145" s="159"/>
    </row>
    <row r="146" spans="2:15" s="200" customFormat="1">
      <c r="B146" s="204"/>
      <c r="D146" s="202"/>
      <c r="N146" s="159"/>
      <c r="O146" s="159"/>
    </row>
    <row r="147" spans="2:15" s="200" customFormat="1">
      <c r="B147" s="204"/>
      <c r="D147" s="202"/>
      <c r="N147" s="159"/>
      <c r="O147" s="159"/>
    </row>
    <row r="148" spans="2:15" s="200" customFormat="1">
      <c r="B148" s="204"/>
      <c r="D148" s="202"/>
      <c r="N148" s="159"/>
      <c r="O148" s="159"/>
    </row>
    <row r="149" spans="2:15" s="200" customFormat="1">
      <c r="B149" s="204"/>
      <c r="D149" s="202"/>
      <c r="N149" s="159"/>
      <c r="O149" s="159"/>
    </row>
    <row r="150" spans="2:15" s="200" customFormat="1">
      <c r="B150" s="204"/>
      <c r="D150" s="202"/>
      <c r="N150" s="159"/>
      <c r="O150" s="159"/>
    </row>
    <row r="151" spans="2:15" s="200" customFormat="1">
      <c r="B151" s="204"/>
      <c r="D151" s="202"/>
      <c r="N151" s="159"/>
      <c r="O151" s="159"/>
    </row>
    <row r="152" spans="2:15" s="200" customFormat="1">
      <c r="B152" s="204"/>
      <c r="D152" s="202"/>
      <c r="N152" s="159"/>
      <c r="O152" s="159"/>
    </row>
    <row r="153" spans="2:15" s="200" customFormat="1">
      <c r="B153" s="204"/>
      <c r="D153" s="202"/>
      <c r="N153" s="159"/>
      <c r="O153" s="159"/>
    </row>
    <row r="154" spans="2:15" s="200" customFormat="1">
      <c r="B154" s="204"/>
      <c r="D154" s="202"/>
      <c r="N154" s="159"/>
      <c r="O154" s="159"/>
    </row>
    <row r="155" spans="2:15" s="200" customFormat="1">
      <c r="B155" s="204"/>
      <c r="D155" s="202"/>
      <c r="N155" s="159"/>
      <c r="O155" s="159"/>
    </row>
    <row r="156" spans="2:15" s="200" customFormat="1">
      <c r="B156" s="204"/>
      <c r="D156" s="202"/>
      <c r="N156" s="159"/>
      <c r="O156" s="159"/>
    </row>
    <row r="157" spans="2:15" s="200" customFormat="1">
      <c r="B157" s="204"/>
      <c r="D157" s="202"/>
      <c r="N157" s="159"/>
      <c r="O157" s="159"/>
    </row>
    <row r="158" spans="2:15" s="200" customFormat="1">
      <c r="B158" s="204"/>
      <c r="D158" s="202"/>
      <c r="N158" s="159"/>
      <c r="O158" s="159"/>
    </row>
    <row r="159" spans="2:15" s="200" customFormat="1">
      <c r="B159" s="204"/>
      <c r="D159" s="202"/>
      <c r="N159" s="159"/>
      <c r="O159" s="159"/>
    </row>
    <row r="160" spans="2:15" s="200" customFormat="1">
      <c r="B160" s="204"/>
      <c r="D160" s="202"/>
      <c r="N160" s="159"/>
      <c r="O160" s="159"/>
    </row>
    <row r="161" spans="2:15" s="200" customFormat="1">
      <c r="B161" s="204"/>
      <c r="D161" s="202"/>
      <c r="N161" s="159"/>
      <c r="O161" s="159"/>
    </row>
    <row r="162" spans="2:15" s="200" customFormat="1">
      <c r="B162" s="204"/>
      <c r="D162" s="202"/>
      <c r="N162" s="159"/>
      <c r="O162" s="159"/>
    </row>
    <row r="163" spans="2:15" s="200" customFormat="1">
      <c r="B163" s="204"/>
      <c r="D163" s="202"/>
      <c r="N163" s="159"/>
      <c r="O163" s="159"/>
    </row>
    <row r="164" spans="2:15" s="200" customFormat="1">
      <c r="B164" s="204"/>
      <c r="D164" s="202"/>
      <c r="N164" s="159"/>
      <c r="O164" s="159"/>
    </row>
    <row r="165" spans="2:15" s="200" customFormat="1">
      <c r="B165" s="204"/>
      <c r="D165" s="202"/>
      <c r="N165" s="159"/>
      <c r="O165" s="159"/>
    </row>
    <row r="166" spans="2:15" s="200" customFormat="1">
      <c r="B166" s="204"/>
      <c r="D166" s="202"/>
      <c r="N166" s="159"/>
      <c r="O166" s="159"/>
    </row>
    <row r="167" spans="2:15" s="200" customFormat="1">
      <c r="B167" s="204"/>
      <c r="D167" s="202"/>
      <c r="N167" s="159"/>
      <c r="O167" s="159"/>
    </row>
    <row r="168" spans="2:15" s="200" customFormat="1">
      <c r="B168" s="204"/>
      <c r="D168" s="202"/>
      <c r="N168" s="159"/>
      <c r="O168" s="159"/>
    </row>
    <row r="169" spans="2:15" s="200" customFormat="1">
      <c r="B169" s="204"/>
      <c r="D169" s="202"/>
      <c r="N169" s="159"/>
      <c r="O169" s="159"/>
    </row>
    <row r="170" spans="2:15" s="200" customFormat="1">
      <c r="B170" s="204"/>
      <c r="D170" s="202"/>
      <c r="N170" s="159"/>
      <c r="O170" s="159"/>
    </row>
    <row r="171" spans="2:15" s="200" customFormat="1">
      <c r="B171" s="204"/>
      <c r="D171" s="202"/>
      <c r="N171" s="159"/>
      <c r="O171" s="159"/>
    </row>
    <row r="172" spans="2:15" s="200" customFormat="1">
      <c r="B172" s="204"/>
      <c r="D172" s="202"/>
      <c r="N172" s="159"/>
      <c r="O172" s="159"/>
    </row>
    <row r="173" spans="2:15" s="200" customFormat="1">
      <c r="B173" s="204"/>
      <c r="D173" s="202"/>
      <c r="N173" s="159"/>
      <c r="O173" s="159"/>
    </row>
    <row r="174" spans="2:15" s="200" customFormat="1">
      <c r="B174" s="204"/>
      <c r="D174" s="202"/>
      <c r="N174" s="159"/>
      <c r="O174" s="159"/>
    </row>
    <row r="175" spans="2:15" s="200" customFormat="1">
      <c r="B175" s="204"/>
      <c r="D175" s="202"/>
      <c r="N175" s="159"/>
      <c r="O175" s="159"/>
    </row>
    <row r="176" spans="2:15" s="200" customFormat="1">
      <c r="B176" s="204"/>
      <c r="D176" s="202"/>
      <c r="N176" s="159"/>
      <c r="O176" s="159"/>
    </row>
    <row r="177" spans="2:15" s="200" customFormat="1">
      <c r="B177" s="204"/>
      <c r="D177" s="202"/>
      <c r="N177" s="159"/>
      <c r="O177" s="159"/>
    </row>
    <row r="178" spans="2:15" s="200" customFormat="1">
      <c r="B178" s="204"/>
      <c r="D178" s="202"/>
      <c r="N178" s="159"/>
      <c r="O178" s="159"/>
    </row>
    <row r="179" spans="2:15" s="200" customFormat="1">
      <c r="B179" s="204"/>
      <c r="D179" s="202"/>
      <c r="N179" s="159"/>
      <c r="O179" s="159"/>
    </row>
    <row r="180" spans="2:15" s="200" customFormat="1">
      <c r="B180" s="204"/>
      <c r="D180" s="202"/>
      <c r="N180" s="159"/>
      <c r="O180" s="159"/>
    </row>
    <row r="181" spans="2:15" s="200" customFormat="1">
      <c r="B181" s="204"/>
      <c r="D181" s="202"/>
      <c r="N181" s="159"/>
      <c r="O181" s="159"/>
    </row>
    <row r="182" spans="2:15" s="200" customFormat="1">
      <c r="B182" s="204"/>
      <c r="D182" s="202"/>
      <c r="N182" s="159"/>
      <c r="O182" s="159"/>
    </row>
    <row r="183" spans="2:15" s="200" customFormat="1">
      <c r="B183" s="204"/>
      <c r="D183" s="202"/>
      <c r="N183" s="159"/>
      <c r="O183" s="159"/>
    </row>
    <row r="184" spans="2:15" s="200" customFormat="1">
      <c r="B184" s="204"/>
      <c r="D184" s="202"/>
      <c r="N184" s="159"/>
      <c r="O184" s="159"/>
    </row>
    <row r="185" spans="2:15" s="200" customFormat="1">
      <c r="B185" s="204"/>
      <c r="D185" s="202"/>
      <c r="N185" s="159"/>
      <c r="O185" s="159"/>
    </row>
    <row r="186" spans="2:15" s="200" customFormat="1">
      <c r="B186" s="204"/>
      <c r="D186" s="202"/>
      <c r="N186" s="159"/>
      <c r="O186" s="159"/>
    </row>
    <row r="187" spans="2:15" s="200" customFormat="1">
      <c r="B187" s="204"/>
      <c r="D187" s="202"/>
      <c r="N187" s="159"/>
      <c r="O187" s="159"/>
    </row>
    <row r="188" spans="2:15" s="200" customFormat="1">
      <c r="B188" s="204"/>
      <c r="D188" s="202"/>
      <c r="N188" s="159"/>
      <c r="O188" s="159"/>
    </row>
    <row r="189" spans="2:15" s="200" customFormat="1">
      <c r="B189" s="204"/>
      <c r="D189" s="202"/>
      <c r="N189" s="159"/>
      <c r="O189" s="159"/>
    </row>
    <row r="190" spans="2:15" s="200" customFormat="1">
      <c r="B190" s="204"/>
      <c r="D190" s="202"/>
      <c r="N190" s="159"/>
      <c r="O190" s="159"/>
    </row>
    <row r="191" spans="2:15" s="200" customFormat="1">
      <c r="B191" s="204"/>
      <c r="D191" s="202"/>
      <c r="N191" s="159"/>
      <c r="O191" s="159"/>
    </row>
    <row r="192" spans="2:15" s="200" customFormat="1">
      <c r="B192" s="204"/>
      <c r="D192" s="202"/>
      <c r="N192" s="159"/>
      <c r="O192" s="159"/>
    </row>
    <row r="193" spans="2:15" s="200" customFormat="1">
      <c r="B193" s="204"/>
      <c r="D193" s="202"/>
      <c r="N193" s="159"/>
      <c r="O193" s="159"/>
    </row>
    <row r="194" spans="2:15" s="200" customFormat="1">
      <c r="B194" s="204"/>
      <c r="D194" s="202"/>
      <c r="N194" s="159"/>
      <c r="O194" s="159"/>
    </row>
    <row r="195" spans="2:15" s="200" customFormat="1">
      <c r="B195" s="204"/>
      <c r="D195" s="202"/>
      <c r="N195" s="159"/>
      <c r="O195" s="159"/>
    </row>
    <row r="196" spans="2:15" s="200" customFormat="1">
      <c r="B196" s="204"/>
      <c r="D196" s="202"/>
      <c r="N196" s="159"/>
      <c r="O196" s="159"/>
    </row>
    <row r="197" spans="2:15" s="200" customFormat="1">
      <c r="B197" s="204"/>
      <c r="D197" s="202"/>
      <c r="N197" s="159"/>
      <c r="O197" s="159"/>
    </row>
    <row r="198" spans="2:15" s="200" customFormat="1">
      <c r="B198" s="204"/>
      <c r="D198" s="202"/>
      <c r="N198" s="159"/>
      <c r="O198" s="159"/>
    </row>
    <row r="199" spans="2:15" s="200" customFormat="1">
      <c r="B199" s="204"/>
      <c r="D199" s="202"/>
      <c r="N199" s="159"/>
      <c r="O199" s="159"/>
    </row>
    <row r="200" spans="2:15" s="200" customFormat="1">
      <c r="B200" s="204"/>
      <c r="D200" s="202"/>
      <c r="N200" s="159"/>
      <c r="O200" s="159"/>
    </row>
    <row r="201" spans="2:15" s="200" customFormat="1">
      <c r="B201" s="204"/>
      <c r="D201" s="202"/>
      <c r="N201" s="159"/>
      <c r="O201" s="159"/>
    </row>
    <row r="202" spans="2:15" s="200" customFormat="1">
      <c r="B202" s="204"/>
      <c r="D202" s="202"/>
      <c r="N202" s="159"/>
      <c r="O202" s="159"/>
    </row>
    <row r="203" spans="2:15" s="200" customFormat="1">
      <c r="B203" s="204"/>
      <c r="D203" s="202"/>
      <c r="N203" s="159"/>
      <c r="O203" s="159"/>
    </row>
    <row r="204" spans="2:15" s="200" customFormat="1">
      <c r="B204" s="204"/>
      <c r="D204" s="202"/>
      <c r="N204" s="159"/>
      <c r="O204" s="159"/>
    </row>
    <row r="205" spans="2:15" s="200" customFormat="1">
      <c r="B205" s="204"/>
      <c r="D205" s="202"/>
      <c r="N205" s="159"/>
      <c r="O205" s="159"/>
    </row>
    <row r="206" spans="2:15" s="200" customFormat="1">
      <c r="B206" s="204"/>
      <c r="D206" s="202"/>
      <c r="N206" s="159"/>
      <c r="O206" s="159"/>
    </row>
    <row r="207" spans="2:15" s="200" customFormat="1">
      <c r="B207" s="204"/>
      <c r="D207" s="202"/>
      <c r="N207" s="159"/>
      <c r="O207" s="159"/>
    </row>
    <row r="208" spans="2:15" s="200" customFormat="1">
      <c r="B208" s="204"/>
      <c r="D208" s="202"/>
      <c r="N208" s="159"/>
      <c r="O208" s="159"/>
    </row>
    <row r="209" spans="2:15" s="200" customFormat="1">
      <c r="B209" s="204"/>
      <c r="D209" s="202"/>
      <c r="N209" s="159"/>
      <c r="O209" s="159"/>
    </row>
    <row r="210" spans="2:15" s="200" customFormat="1">
      <c r="B210" s="204"/>
      <c r="D210" s="202"/>
      <c r="N210" s="159"/>
      <c r="O210" s="159"/>
    </row>
    <row r="211" spans="2:15" s="200" customFormat="1">
      <c r="B211" s="204"/>
      <c r="D211" s="202"/>
      <c r="N211" s="159"/>
      <c r="O211" s="159"/>
    </row>
    <row r="212" spans="2:15" s="200" customFormat="1">
      <c r="B212" s="204"/>
      <c r="D212" s="202"/>
      <c r="N212" s="159"/>
      <c r="O212" s="159"/>
    </row>
    <row r="213" spans="2:15" s="200" customFormat="1">
      <c r="B213" s="204"/>
      <c r="D213" s="202"/>
      <c r="N213" s="159"/>
      <c r="O213" s="159"/>
    </row>
    <row r="214" spans="2:15" s="200" customFormat="1">
      <c r="B214" s="204"/>
      <c r="D214" s="202"/>
      <c r="N214" s="159"/>
      <c r="O214" s="159"/>
    </row>
    <row r="215" spans="2:15" s="200" customFormat="1">
      <c r="B215" s="204"/>
      <c r="D215" s="202"/>
      <c r="N215" s="159"/>
      <c r="O215" s="159"/>
    </row>
    <row r="216" spans="2:15" s="200" customFormat="1">
      <c r="B216" s="204"/>
      <c r="D216" s="202"/>
      <c r="N216" s="159"/>
      <c r="O216" s="159"/>
    </row>
    <row r="217" spans="2:15" s="200" customFormat="1">
      <c r="B217" s="204"/>
      <c r="D217" s="202"/>
      <c r="N217" s="159"/>
      <c r="O217" s="159"/>
    </row>
    <row r="218" spans="2:15" s="200" customFormat="1">
      <c r="B218" s="204"/>
      <c r="D218" s="202"/>
      <c r="N218" s="159"/>
      <c r="O218" s="159"/>
    </row>
    <row r="219" spans="2:15" s="200" customFormat="1">
      <c r="B219" s="204"/>
      <c r="D219" s="202"/>
      <c r="N219" s="159"/>
      <c r="O219" s="159"/>
    </row>
    <row r="220" spans="2:15" s="200" customFormat="1">
      <c r="B220" s="204"/>
      <c r="D220" s="202"/>
      <c r="N220" s="159"/>
      <c r="O220" s="159"/>
    </row>
    <row r="221" spans="2:15" s="200" customFormat="1">
      <c r="B221" s="204"/>
      <c r="D221" s="202"/>
      <c r="N221" s="159"/>
      <c r="O221" s="159"/>
    </row>
    <row r="222" spans="2:15" s="200" customFormat="1">
      <c r="B222" s="204"/>
      <c r="D222" s="202"/>
      <c r="N222" s="159"/>
      <c r="O222" s="159"/>
    </row>
    <row r="223" spans="2:15" s="200" customFormat="1">
      <c r="B223" s="204"/>
      <c r="D223" s="202"/>
      <c r="N223" s="159"/>
      <c r="O223" s="159"/>
    </row>
    <row r="224" spans="2:15" s="200" customFormat="1">
      <c r="B224" s="204"/>
      <c r="D224" s="202"/>
      <c r="N224" s="159"/>
      <c r="O224" s="159"/>
    </row>
    <row r="225" spans="2:15" s="200" customFormat="1">
      <c r="B225" s="204"/>
      <c r="D225" s="202"/>
      <c r="N225" s="159"/>
      <c r="O225" s="159"/>
    </row>
    <row r="226" spans="2:15" s="200" customFormat="1">
      <c r="B226" s="204"/>
      <c r="D226" s="202"/>
      <c r="N226" s="159"/>
      <c r="O226" s="159"/>
    </row>
    <row r="227" spans="2:15" s="200" customFormat="1">
      <c r="B227" s="204"/>
      <c r="D227" s="202"/>
      <c r="N227" s="159"/>
      <c r="O227" s="159"/>
    </row>
    <row r="228" spans="2:15" s="200" customFormat="1">
      <c r="B228" s="204"/>
      <c r="D228" s="202"/>
      <c r="N228" s="159"/>
      <c r="O228" s="159"/>
    </row>
    <row r="229" spans="2:15" s="200" customFormat="1">
      <c r="B229" s="204"/>
      <c r="D229" s="202"/>
      <c r="N229" s="159"/>
      <c r="O229" s="159"/>
    </row>
    <row r="230" spans="2:15" s="200" customFormat="1">
      <c r="B230" s="204"/>
      <c r="D230" s="202"/>
      <c r="N230" s="159"/>
      <c r="O230" s="159"/>
    </row>
    <row r="231" spans="2:15" s="200" customFormat="1">
      <c r="B231" s="204"/>
      <c r="D231" s="202"/>
      <c r="N231" s="159"/>
      <c r="O231" s="159"/>
    </row>
    <row r="232" spans="2:15" s="200" customFormat="1">
      <c r="B232" s="204"/>
      <c r="D232" s="202"/>
      <c r="N232" s="159"/>
      <c r="O232" s="159"/>
    </row>
    <row r="233" spans="2:15" s="200" customFormat="1">
      <c r="B233" s="204"/>
      <c r="D233" s="202"/>
      <c r="N233" s="159"/>
      <c r="O233" s="159"/>
    </row>
    <row r="234" spans="2:15" s="200" customFormat="1">
      <c r="B234" s="204"/>
      <c r="D234" s="202"/>
      <c r="N234" s="159"/>
      <c r="O234" s="159"/>
    </row>
    <row r="235" spans="2:15" s="200" customFormat="1">
      <c r="B235" s="204"/>
      <c r="D235" s="202"/>
      <c r="N235" s="159"/>
      <c r="O235" s="159"/>
    </row>
    <row r="236" spans="2:15" s="200" customFormat="1">
      <c r="B236" s="204"/>
      <c r="D236" s="202"/>
      <c r="N236" s="159"/>
      <c r="O236" s="159"/>
    </row>
    <row r="237" spans="2:15" s="200" customFormat="1">
      <c r="B237" s="204"/>
      <c r="D237" s="202"/>
      <c r="N237" s="159"/>
      <c r="O237" s="159"/>
    </row>
    <row r="238" spans="2:15" s="200" customFormat="1">
      <c r="B238" s="204"/>
      <c r="D238" s="202"/>
      <c r="N238" s="159"/>
      <c r="O238" s="159"/>
    </row>
    <row r="239" spans="2:15" s="200" customFormat="1">
      <c r="B239" s="204"/>
      <c r="D239" s="202"/>
      <c r="N239" s="159"/>
      <c r="O239" s="159"/>
    </row>
    <row r="240" spans="2:15" s="200" customFormat="1">
      <c r="B240" s="204"/>
      <c r="D240" s="202"/>
      <c r="N240" s="159"/>
      <c r="O240" s="159"/>
    </row>
    <row r="241" spans="2:15" s="200" customFormat="1">
      <c r="B241" s="204"/>
      <c r="D241" s="202"/>
      <c r="N241" s="159"/>
      <c r="O241" s="159"/>
    </row>
    <row r="242" spans="2:15" s="200" customFormat="1">
      <c r="B242" s="204"/>
      <c r="D242" s="202"/>
      <c r="N242" s="159"/>
      <c r="O242" s="159"/>
    </row>
    <row r="243" spans="2:15" s="200" customFormat="1">
      <c r="B243" s="204"/>
      <c r="D243" s="202"/>
      <c r="N243" s="159"/>
      <c r="O243" s="159"/>
    </row>
    <row r="244" spans="2:15" s="200" customFormat="1">
      <c r="B244" s="204"/>
      <c r="D244" s="202"/>
      <c r="N244" s="159"/>
      <c r="O244" s="159"/>
    </row>
    <row r="245" spans="2:15" s="200" customFormat="1">
      <c r="B245" s="204"/>
      <c r="D245" s="202"/>
      <c r="N245" s="159"/>
      <c r="O245" s="159"/>
    </row>
    <row r="246" spans="2:15" s="200" customFormat="1">
      <c r="B246" s="204"/>
      <c r="D246" s="202"/>
      <c r="N246" s="159"/>
      <c r="O246" s="159"/>
    </row>
    <row r="247" spans="2:15" s="200" customFormat="1">
      <c r="B247" s="204"/>
      <c r="D247" s="202"/>
      <c r="N247" s="159"/>
      <c r="O247" s="159"/>
    </row>
    <row r="248" spans="2:15" s="200" customFormat="1">
      <c r="B248" s="204"/>
      <c r="D248" s="202"/>
      <c r="N248" s="159"/>
      <c r="O248" s="159"/>
    </row>
    <row r="249" spans="2:15" s="200" customFormat="1">
      <c r="B249" s="204"/>
      <c r="D249" s="202"/>
      <c r="N249" s="159"/>
      <c r="O249" s="159"/>
    </row>
    <row r="250" spans="2:15" s="200" customFormat="1">
      <c r="B250" s="204"/>
      <c r="D250" s="202"/>
      <c r="N250" s="159"/>
      <c r="O250" s="159"/>
    </row>
    <row r="251" spans="2:15" s="200" customFormat="1">
      <c r="B251" s="204"/>
      <c r="D251" s="202"/>
      <c r="N251" s="159"/>
      <c r="O251" s="159"/>
    </row>
    <row r="252" spans="2:15" s="200" customFormat="1">
      <c r="B252" s="204"/>
      <c r="D252" s="202"/>
      <c r="N252" s="159"/>
      <c r="O252" s="159"/>
    </row>
    <row r="253" spans="2:15" s="200" customFormat="1">
      <c r="B253" s="204"/>
      <c r="D253" s="202"/>
      <c r="N253" s="159"/>
      <c r="O253" s="159"/>
    </row>
    <row r="254" spans="2:15" s="200" customFormat="1">
      <c r="B254" s="204"/>
      <c r="D254" s="202"/>
      <c r="N254" s="159"/>
      <c r="O254" s="159"/>
    </row>
    <row r="255" spans="2:15" s="200" customFormat="1">
      <c r="B255" s="204"/>
      <c r="D255" s="202"/>
      <c r="N255" s="159"/>
      <c r="O255" s="159"/>
    </row>
    <row r="256" spans="2:15" s="200" customFormat="1">
      <c r="B256" s="204"/>
      <c r="D256" s="202"/>
      <c r="N256" s="159"/>
      <c r="O256" s="159"/>
    </row>
    <row r="257" spans="2:15" s="200" customFormat="1">
      <c r="B257" s="204"/>
      <c r="D257" s="202"/>
      <c r="N257" s="159"/>
      <c r="O257" s="159"/>
    </row>
    <row r="258" spans="2:15" s="200" customFormat="1">
      <c r="B258" s="204"/>
      <c r="D258" s="202"/>
      <c r="N258" s="159"/>
      <c r="O258" s="159"/>
    </row>
    <row r="259" spans="2:15" s="200" customFormat="1">
      <c r="B259" s="204"/>
      <c r="D259" s="202"/>
      <c r="N259" s="159"/>
      <c r="O259" s="159"/>
    </row>
    <row r="260" spans="2:15" s="200" customFormat="1">
      <c r="B260" s="204"/>
      <c r="D260" s="202"/>
      <c r="N260" s="159"/>
      <c r="O260" s="159"/>
    </row>
    <row r="261" spans="2:15" s="200" customFormat="1">
      <c r="B261" s="204"/>
      <c r="D261" s="202"/>
      <c r="N261" s="159"/>
      <c r="O261" s="159"/>
    </row>
    <row r="262" spans="2:15" s="200" customFormat="1">
      <c r="B262" s="204"/>
      <c r="D262" s="202"/>
      <c r="N262" s="159"/>
      <c r="O262" s="159"/>
    </row>
    <row r="263" spans="2:15" s="200" customFormat="1">
      <c r="B263" s="204"/>
      <c r="D263" s="202"/>
      <c r="N263" s="159"/>
      <c r="O263" s="159"/>
    </row>
    <row r="264" spans="2:15" s="200" customFormat="1">
      <c r="B264" s="204"/>
      <c r="D264" s="202"/>
      <c r="N264" s="159"/>
      <c r="O264" s="159"/>
    </row>
    <row r="265" spans="2:15" s="200" customFormat="1">
      <c r="B265" s="204"/>
      <c r="D265" s="202"/>
      <c r="N265" s="159"/>
      <c r="O265" s="159"/>
    </row>
    <row r="266" spans="2:15" s="200" customFormat="1">
      <c r="B266" s="204"/>
      <c r="D266" s="202"/>
      <c r="N266" s="159"/>
      <c r="O266" s="159"/>
    </row>
    <row r="267" spans="2:15" s="200" customFormat="1">
      <c r="B267" s="204"/>
      <c r="D267" s="202"/>
      <c r="N267" s="159"/>
      <c r="O267" s="159"/>
    </row>
    <row r="268" spans="2:15" s="200" customFormat="1">
      <c r="B268" s="204"/>
      <c r="D268" s="202"/>
      <c r="N268" s="159"/>
      <c r="O268" s="159"/>
    </row>
    <row r="269" spans="2:15" s="200" customFormat="1">
      <c r="B269" s="204"/>
      <c r="D269" s="202"/>
      <c r="N269" s="159"/>
      <c r="O269" s="159"/>
    </row>
    <row r="270" spans="2:15" s="200" customFormat="1">
      <c r="B270" s="204"/>
      <c r="D270" s="202"/>
      <c r="N270" s="159"/>
      <c r="O270" s="159"/>
    </row>
    <row r="271" spans="2:15" s="200" customFormat="1">
      <c r="B271" s="204"/>
      <c r="D271" s="202"/>
      <c r="N271" s="159"/>
      <c r="O271" s="159"/>
    </row>
    <row r="272" spans="2:15" s="200" customFormat="1">
      <c r="B272" s="204"/>
      <c r="D272" s="202"/>
      <c r="N272" s="159"/>
      <c r="O272" s="159"/>
    </row>
    <row r="273" spans="2:15" s="200" customFormat="1">
      <c r="B273" s="204"/>
      <c r="D273" s="202"/>
      <c r="N273" s="159"/>
      <c r="O273" s="159"/>
    </row>
    <row r="274" spans="2:15" s="200" customFormat="1">
      <c r="B274" s="204"/>
      <c r="D274" s="202"/>
      <c r="N274" s="159"/>
      <c r="O274" s="159"/>
    </row>
    <row r="275" spans="2:15" s="200" customFormat="1">
      <c r="B275" s="204"/>
      <c r="D275" s="202"/>
      <c r="N275" s="159"/>
      <c r="O275" s="159"/>
    </row>
    <row r="276" spans="2:15" s="200" customFormat="1">
      <c r="B276" s="204"/>
      <c r="D276" s="202"/>
      <c r="N276" s="159"/>
      <c r="O276" s="159"/>
    </row>
    <row r="277" spans="2:15" s="200" customFormat="1">
      <c r="B277" s="204"/>
      <c r="D277" s="202"/>
      <c r="N277" s="159"/>
      <c r="O277" s="159"/>
    </row>
    <row r="278" spans="2:15" s="200" customFormat="1">
      <c r="B278" s="204"/>
      <c r="D278" s="202"/>
      <c r="N278" s="159"/>
      <c r="O278" s="159"/>
    </row>
    <row r="279" spans="2:15" s="200" customFormat="1">
      <c r="B279" s="204"/>
      <c r="D279" s="202"/>
      <c r="N279" s="159"/>
      <c r="O279" s="159"/>
    </row>
    <row r="280" spans="2:15" s="200" customFormat="1">
      <c r="B280" s="204"/>
      <c r="D280" s="202"/>
      <c r="N280" s="159"/>
      <c r="O280" s="159"/>
    </row>
    <row r="281" spans="2:15" s="200" customFormat="1">
      <c r="B281" s="204"/>
      <c r="D281" s="202"/>
      <c r="N281" s="159"/>
      <c r="O281" s="159"/>
    </row>
    <row r="282" spans="2:15" s="200" customFormat="1">
      <c r="B282" s="204"/>
      <c r="D282" s="202"/>
      <c r="N282" s="159"/>
      <c r="O282" s="159"/>
    </row>
    <row r="283" spans="2:15" s="200" customFormat="1">
      <c r="B283" s="204"/>
      <c r="D283" s="202"/>
      <c r="N283" s="159"/>
      <c r="O283" s="159"/>
    </row>
    <row r="284" spans="2:15" s="200" customFormat="1">
      <c r="B284" s="204"/>
      <c r="D284" s="202"/>
      <c r="N284" s="159"/>
      <c r="O284" s="159"/>
    </row>
    <row r="285" spans="2:15" s="200" customFormat="1">
      <c r="B285" s="204"/>
      <c r="D285" s="202"/>
      <c r="N285" s="159"/>
      <c r="O285" s="159"/>
    </row>
    <row r="286" spans="2:15" s="200" customFormat="1">
      <c r="B286" s="204"/>
      <c r="D286" s="202"/>
      <c r="N286" s="159"/>
      <c r="O286" s="159"/>
    </row>
    <row r="287" spans="2:15" s="200" customFormat="1">
      <c r="B287" s="204"/>
      <c r="D287" s="202"/>
      <c r="N287" s="159"/>
      <c r="O287" s="159"/>
    </row>
    <row r="288" spans="2:15" s="200" customFormat="1">
      <c r="B288" s="204"/>
      <c r="D288" s="202"/>
      <c r="N288" s="159"/>
      <c r="O288" s="159"/>
    </row>
    <row r="289" spans="2:15" s="200" customFormat="1">
      <c r="B289" s="204"/>
      <c r="D289" s="202"/>
      <c r="N289" s="159"/>
      <c r="O289" s="159"/>
    </row>
    <row r="290" spans="2:15" s="200" customFormat="1">
      <c r="B290" s="204"/>
      <c r="D290" s="202"/>
      <c r="N290" s="159"/>
      <c r="O290" s="159"/>
    </row>
    <row r="291" spans="2:15" s="200" customFormat="1">
      <c r="B291" s="204"/>
      <c r="D291" s="202"/>
      <c r="N291" s="159"/>
      <c r="O291" s="159"/>
    </row>
    <row r="292" spans="2:15" s="200" customFormat="1">
      <c r="B292" s="204"/>
      <c r="D292" s="202"/>
      <c r="N292" s="159"/>
      <c r="O292" s="159"/>
    </row>
    <row r="293" spans="2:15" s="200" customFormat="1">
      <c r="B293" s="204"/>
      <c r="D293" s="202"/>
      <c r="N293" s="159"/>
      <c r="O293" s="159"/>
    </row>
    <row r="294" spans="2:15" s="200" customFormat="1">
      <c r="B294" s="204"/>
      <c r="D294" s="202"/>
      <c r="N294" s="159"/>
      <c r="O294" s="159"/>
    </row>
    <row r="295" spans="2:15" s="200" customFormat="1">
      <c r="B295" s="204"/>
      <c r="D295" s="202"/>
      <c r="N295" s="159"/>
      <c r="O295" s="159"/>
    </row>
    <row r="296" spans="2:15" s="200" customFormat="1">
      <c r="B296" s="204"/>
      <c r="D296" s="202"/>
      <c r="N296" s="159"/>
      <c r="O296" s="159"/>
    </row>
    <row r="297" spans="2:15" s="200" customFormat="1">
      <c r="B297" s="204"/>
      <c r="D297" s="202"/>
      <c r="N297" s="159"/>
      <c r="O297" s="159"/>
    </row>
    <row r="298" spans="2:15" s="200" customFormat="1">
      <c r="B298" s="204"/>
      <c r="D298" s="202"/>
      <c r="N298" s="159"/>
      <c r="O298" s="159"/>
    </row>
    <row r="299" spans="2:15" s="200" customFormat="1">
      <c r="B299" s="204"/>
      <c r="D299" s="202"/>
      <c r="N299" s="159"/>
      <c r="O299" s="159"/>
    </row>
    <row r="300" spans="2:15" s="200" customFormat="1">
      <c r="B300" s="204"/>
      <c r="D300" s="202"/>
      <c r="N300" s="159"/>
      <c r="O300" s="159"/>
    </row>
    <row r="301" spans="2:15" s="200" customFormat="1">
      <c r="B301" s="204"/>
      <c r="D301" s="202"/>
      <c r="N301" s="159"/>
      <c r="O301" s="159"/>
    </row>
    <row r="302" spans="2:15" s="200" customFormat="1">
      <c r="B302" s="204"/>
      <c r="D302" s="202"/>
      <c r="N302" s="159"/>
      <c r="O302" s="159"/>
    </row>
    <row r="303" spans="2:15" s="200" customFormat="1">
      <c r="B303" s="204"/>
      <c r="D303" s="202"/>
      <c r="N303" s="159"/>
      <c r="O303" s="159"/>
    </row>
    <row r="304" spans="2:15" s="200" customFormat="1">
      <c r="B304" s="204"/>
      <c r="D304" s="202"/>
      <c r="N304" s="159"/>
      <c r="O304" s="159"/>
    </row>
    <row r="305" spans="2:15" s="200" customFormat="1">
      <c r="B305" s="204"/>
      <c r="D305" s="202"/>
      <c r="N305" s="159"/>
      <c r="O305" s="159"/>
    </row>
    <row r="306" spans="2:15" s="200" customFormat="1">
      <c r="B306" s="204"/>
      <c r="D306" s="202"/>
      <c r="N306" s="159"/>
      <c r="O306" s="159"/>
    </row>
    <row r="307" spans="2:15" s="200" customFormat="1">
      <c r="B307" s="204"/>
      <c r="D307" s="202"/>
      <c r="N307" s="159"/>
      <c r="O307" s="159"/>
    </row>
    <row r="308" spans="2:15" s="200" customFormat="1">
      <c r="B308" s="204"/>
      <c r="D308" s="202"/>
      <c r="N308" s="159"/>
      <c r="O308" s="159"/>
    </row>
    <row r="309" spans="2:15" s="200" customFormat="1">
      <c r="B309" s="204"/>
      <c r="D309" s="202"/>
      <c r="N309" s="159"/>
      <c r="O309" s="159"/>
    </row>
    <row r="310" spans="2:15" s="200" customFormat="1">
      <c r="B310" s="204"/>
      <c r="D310" s="202"/>
      <c r="N310" s="159"/>
      <c r="O310" s="159"/>
    </row>
    <row r="311" spans="2:15" s="200" customFormat="1">
      <c r="B311" s="204"/>
      <c r="D311" s="202"/>
      <c r="N311" s="159"/>
      <c r="O311" s="159"/>
    </row>
    <row r="312" spans="2:15" s="200" customFormat="1">
      <c r="B312" s="204"/>
      <c r="D312" s="202"/>
      <c r="N312" s="159"/>
      <c r="O312" s="159"/>
    </row>
    <row r="313" spans="2:15" s="200" customFormat="1">
      <c r="B313" s="204"/>
      <c r="D313" s="202"/>
      <c r="N313" s="159"/>
      <c r="O313" s="159"/>
    </row>
    <row r="314" spans="2:15" s="200" customFormat="1">
      <c r="B314" s="204"/>
      <c r="D314" s="202"/>
      <c r="N314" s="159"/>
      <c r="O314" s="159"/>
    </row>
    <row r="315" spans="2:15" s="200" customFormat="1">
      <c r="B315" s="204"/>
      <c r="D315" s="202"/>
      <c r="N315" s="159"/>
      <c r="O315" s="159"/>
    </row>
    <row r="316" spans="2:15" s="200" customFormat="1">
      <c r="B316" s="204"/>
      <c r="D316" s="202"/>
      <c r="N316" s="159"/>
      <c r="O316" s="159"/>
    </row>
    <row r="317" spans="2:15" s="200" customFormat="1">
      <c r="B317" s="204"/>
      <c r="D317" s="202"/>
      <c r="N317" s="159"/>
      <c r="O317" s="159"/>
    </row>
    <row r="318" spans="2:15" s="200" customFormat="1">
      <c r="B318" s="204"/>
      <c r="D318" s="202"/>
      <c r="N318" s="159"/>
      <c r="O318" s="159"/>
    </row>
    <row r="319" spans="2:15" s="200" customFormat="1">
      <c r="B319" s="204"/>
      <c r="D319" s="202"/>
      <c r="N319" s="159"/>
      <c r="O319" s="159"/>
    </row>
    <row r="320" spans="2:15" s="200" customFormat="1">
      <c r="B320" s="204"/>
      <c r="D320" s="202"/>
      <c r="N320" s="159"/>
      <c r="O320" s="159"/>
    </row>
    <row r="321" spans="2:15" s="200" customFormat="1">
      <c r="B321" s="204"/>
      <c r="D321" s="202"/>
      <c r="N321" s="159"/>
      <c r="O321" s="159"/>
    </row>
    <row r="322" spans="2:15" s="200" customFormat="1">
      <c r="B322" s="204"/>
      <c r="D322" s="202"/>
      <c r="N322" s="159"/>
      <c r="O322" s="159"/>
    </row>
    <row r="323" spans="2:15" s="200" customFormat="1">
      <c r="B323" s="204"/>
      <c r="D323" s="202"/>
      <c r="N323" s="159"/>
      <c r="O323" s="159"/>
    </row>
    <row r="324" spans="2:15" s="200" customFormat="1">
      <c r="B324" s="204"/>
      <c r="D324" s="202"/>
      <c r="N324" s="159"/>
      <c r="O324" s="159"/>
    </row>
    <row r="325" spans="2:15" s="200" customFormat="1">
      <c r="B325" s="204"/>
      <c r="D325" s="202"/>
      <c r="N325" s="159"/>
      <c r="O325" s="159"/>
    </row>
    <row r="326" spans="2:15" s="200" customFormat="1">
      <c r="B326" s="204"/>
      <c r="D326" s="202"/>
      <c r="N326" s="159"/>
      <c r="O326" s="159"/>
    </row>
    <row r="327" spans="2:15" s="200" customFormat="1">
      <c r="B327" s="204"/>
      <c r="D327" s="202"/>
      <c r="N327" s="159"/>
      <c r="O327" s="159"/>
    </row>
    <row r="328" spans="2:15" s="200" customFormat="1">
      <c r="B328" s="204"/>
      <c r="D328" s="202"/>
      <c r="N328" s="159"/>
      <c r="O328" s="159"/>
    </row>
    <row r="329" spans="2:15" s="200" customFormat="1">
      <c r="B329" s="204"/>
      <c r="D329" s="202"/>
      <c r="N329" s="159"/>
      <c r="O329" s="159"/>
    </row>
    <row r="330" spans="2:15" s="200" customFormat="1">
      <c r="B330" s="204"/>
      <c r="D330" s="202"/>
      <c r="N330" s="159"/>
      <c r="O330" s="159"/>
    </row>
    <row r="331" spans="2:15" s="200" customFormat="1">
      <c r="B331" s="204"/>
      <c r="D331" s="202"/>
      <c r="N331" s="159"/>
      <c r="O331" s="159"/>
    </row>
    <row r="332" spans="2:15" s="200" customFormat="1">
      <c r="B332" s="204"/>
      <c r="D332" s="202"/>
      <c r="N332" s="159"/>
      <c r="O332" s="159"/>
    </row>
    <row r="333" spans="2:15" s="200" customFormat="1">
      <c r="B333" s="204"/>
      <c r="D333" s="202"/>
      <c r="N333" s="159"/>
      <c r="O333" s="159"/>
    </row>
    <row r="334" spans="2:15" s="200" customFormat="1">
      <c r="B334" s="204"/>
      <c r="D334" s="202"/>
      <c r="N334" s="159"/>
      <c r="O334" s="159"/>
    </row>
    <row r="335" spans="2:15" s="200" customFormat="1">
      <c r="B335" s="204"/>
      <c r="D335" s="202"/>
      <c r="N335" s="159"/>
      <c r="O335" s="159"/>
    </row>
    <row r="336" spans="2:15" s="200" customFormat="1">
      <c r="B336" s="204"/>
      <c r="D336" s="202"/>
      <c r="N336" s="159"/>
      <c r="O336" s="159"/>
    </row>
    <row r="337" spans="2:15" s="200" customFormat="1">
      <c r="B337" s="204"/>
      <c r="D337" s="202"/>
      <c r="N337" s="159"/>
      <c r="O337" s="159"/>
    </row>
    <row r="338" spans="2:15" s="200" customFormat="1">
      <c r="B338" s="204"/>
      <c r="D338" s="202"/>
      <c r="N338" s="159"/>
      <c r="O338" s="159"/>
    </row>
    <row r="339" spans="2:15" s="200" customFormat="1">
      <c r="B339" s="204"/>
      <c r="D339" s="202"/>
      <c r="N339" s="159"/>
      <c r="O339" s="159"/>
    </row>
    <row r="340" spans="2:15" s="200" customFormat="1">
      <c r="B340" s="204"/>
      <c r="D340" s="202"/>
      <c r="N340" s="159"/>
      <c r="O340" s="159"/>
    </row>
    <row r="341" spans="2:15" s="200" customFormat="1">
      <c r="B341" s="204"/>
      <c r="D341" s="202"/>
      <c r="N341" s="159"/>
      <c r="O341" s="159"/>
    </row>
    <row r="342" spans="2:15" s="200" customFormat="1">
      <c r="B342" s="204"/>
      <c r="D342" s="202"/>
      <c r="N342" s="159"/>
      <c r="O342" s="159"/>
    </row>
    <row r="343" spans="2:15" s="200" customFormat="1">
      <c r="B343" s="204"/>
      <c r="D343" s="202"/>
      <c r="N343" s="159"/>
      <c r="O343" s="159"/>
    </row>
    <row r="344" spans="2:15" s="200" customFormat="1">
      <c r="B344" s="204"/>
      <c r="D344" s="202"/>
      <c r="N344" s="159"/>
      <c r="O344" s="159"/>
    </row>
    <row r="345" spans="2:15" s="200" customFormat="1">
      <c r="B345" s="204"/>
      <c r="D345" s="202"/>
      <c r="N345" s="159"/>
      <c r="O345" s="159"/>
    </row>
    <row r="346" spans="2:15" s="200" customFormat="1">
      <c r="B346" s="204"/>
      <c r="D346" s="202"/>
      <c r="N346" s="159"/>
      <c r="O346" s="159"/>
    </row>
    <row r="347" spans="2:15" s="200" customFormat="1">
      <c r="B347" s="204"/>
      <c r="D347" s="202"/>
      <c r="N347" s="159"/>
      <c r="O347" s="159"/>
    </row>
    <row r="348" spans="2:15" s="200" customFormat="1">
      <c r="B348" s="204"/>
      <c r="D348" s="202"/>
      <c r="N348" s="159"/>
      <c r="O348" s="159"/>
    </row>
    <row r="349" spans="2:15" s="200" customFormat="1">
      <c r="B349" s="204"/>
      <c r="D349" s="202"/>
      <c r="N349" s="159"/>
      <c r="O349" s="159"/>
    </row>
    <row r="350" spans="2:15" s="200" customFormat="1">
      <c r="B350" s="204"/>
      <c r="D350" s="202"/>
      <c r="N350" s="159"/>
      <c r="O350" s="159"/>
    </row>
  </sheetData>
  <mergeCells count="1">
    <mergeCell ref="A1:C1"/>
  </mergeCells>
  <conditionalFormatting sqref="A8:L8 A10:P11 R10:W11">
    <cfRule type="expression" dxfId="17" priority="4" stopIfTrue="1">
      <formula>ISNUMBER(SEARCH("Closed",$K8))</formula>
    </cfRule>
    <cfRule type="expression" dxfId="16" priority="5" stopIfTrue="1">
      <formula>IF($B8="Minor", TRUE, FALSE)</formula>
    </cfRule>
    <cfRule type="expression" dxfId="15" priority="6" stopIfTrue="1">
      <formula>IF(OR($B8="Major",$B8="Pre-Condition"), TRUE, FALSE)</formula>
    </cfRule>
  </conditionalFormatting>
  <conditionalFormatting sqref="A12:L12 A16:L16 A20:L20 A28:A300 C28:L300 B28:B350">
    <cfRule type="expression" dxfId="14" priority="67" stopIfTrue="1">
      <formula>ISNUMBER(SEARCH("Closed",$K12))</formula>
    </cfRule>
    <cfRule type="expression" dxfId="13" priority="68" stopIfTrue="1">
      <formula>IF($B12="Minor", TRUE, FALSE)</formula>
    </cfRule>
    <cfRule type="expression" dxfId="12" priority="69" stopIfTrue="1">
      <formula>IF(OR($B12="Major",$B12="Pre-Condition"), TRUE, FALSE)</formula>
    </cfRule>
  </conditionalFormatting>
  <conditionalFormatting sqref="A24:L27">
    <cfRule type="expression" dxfId="11" priority="13" stopIfTrue="1">
      <formula>ISNUMBER(SEARCH("Closed",$K24))</formula>
    </cfRule>
    <cfRule type="expression" dxfId="10" priority="14" stopIfTrue="1">
      <formula>IF($B24="Minor", TRUE, FALSE)</formula>
    </cfRule>
    <cfRule type="expression" dxfId="9" priority="15" stopIfTrue="1">
      <formula>IF(OR($B24="Major",$B24="Pre-Condition"), TRUE, FALSE)</formula>
    </cfRule>
  </conditionalFormatting>
  <conditionalFormatting sqref="A7:P7">
    <cfRule type="expression" dxfId="8" priority="7" stopIfTrue="1">
      <formula>ISNUMBER(SEARCH("Closed",$K7))</formula>
    </cfRule>
    <cfRule type="expression" dxfId="7" priority="8" stopIfTrue="1">
      <formula>IF($B7="Minor", TRUE, FALSE)</formula>
    </cfRule>
    <cfRule type="expression" dxfId="6" priority="9" stopIfTrue="1">
      <formula>IF(OR($B7="Major",$B7="Pre-Condition"), TRUE, FALSE)</formula>
    </cfRule>
  </conditionalFormatting>
  <conditionalFormatting sqref="A13:P15 R13:W15 A17:P19 R17:W19 A21:P23 R21:W23">
    <cfRule type="expression" dxfId="5" priority="58" stopIfTrue="1">
      <formula>ISNUMBER(SEARCH("Closed",$K13))</formula>
    </cfRule>
    <cfRule type="expression" dxfId="4" priority="59" stopIfTrue="1">
      <formula>IF($B13="Minor", TRUE, FALSE)</formula>
    </cfRule>
    <cfRule type="expression" dxfId="3" priority="60" stopIfTrue="1">
      <formula>IF(OR($B13="Major",$B13="Pre-Condition"), TRUE, FALSE)</formula>
    </cfRule>
  </conditionalFormatting>
  <conditionalFormatting sqref="R7:W7">
    <cfRule type="expression" dxfId="2" priority="10" stopIfTrue="1">
      <formula>ISNUMBER(SEARCH("Closed",$K7))</formula>
    </cfRule>
    <cfRule type="expression" dxfId="1" priority="11" stopIfTrue="1">
      <formula>IF($B7="Minor", TRUE, FALSE)</formula>
    </cfRule>
    <cfRule type="expression" dxfId="0" priority="12" stopIfTrue="1">
      <formula>IF(OR($B7="Major",$B7="Pre-Condition"), TRUE, FALSE)</formula>
    </cfRule>
  </conditionalFormatting>
  <dataValidations count="1">
    <dataValidation type="list" allowBlank="1" showInputMessage="1" showErrorMessage="1" sqref="WVJ983065:WVJ983390 B65545:B65547 IX65545:IX65547 ST65545:ST65547 ACP65545:ACP65547 AML65545:AML65547 AWH65545:AWH65547 BGD65545:BGD65547 BPZ65545:BPZ65547 BZV65545:BZV65547 CJR65545:CJR65547 CTN65545:CTN65547 DDJ65545:DDJ65547 DNF65545:DNF65547 DXB65545:DXB65547 EGX65545:EGX65547 EQT65545:EQT65547 FAP65545:FAP65547 FKL65545:FKL65547 FUH65545:FUH65547 GED65545:GED65547 GNZ65545:GNZ65547 GXV65545:GXV65547 HHR65545:HHR65547 HRN65545:HRN65547 IBJ65545:IBJ65547 ILF65545:ILF65547 IVB65545:IVB65547 JEX65545:JEX65547 JOT65545:JOT65547 JYP65545:JYP65547 KIL65545:KIL65547 KSH65545:KSH65547 LCD65545:LCD65547 LLZ65545:LLZ65547 LVV65545:LVV65547 MFR65545:MFR65547 MPN65545:MPN65547 MZJ65545:MZJ65547 NJF65545:NJF65547 NTB65545:NTB65547 OCX65545:OCX65547 OMT65545:OMT65547 OWP65545:OWP65547 PGL65545:PGL65547 PQH65545:PQH65547 QAD65545:QAD65547 QJZ65545:QJZ65547 QTV65545:QTV65547 RDR65545:RDR65547 RNN65545:RNN65547 RXJ65545:RXJ65547 SHF65545:SHF65547 SRB65545:SRB65547 TAX65545:TAX65547 TKT65545:TKT65547 TUP65545:TUP65547 UEL65545:UEL65547 UOH65545:UOH65547 UYD65545:UYD65547 VHZ65545:VHZ65547 VRV65545:VRV65547 WBR65545:WBR65547 WLN65545:WLN65547 WVJ65545:WVJ65547 B131081:B131083 IX131081:IX131083 ST131081:ST131083 ACP131081:ACP131083 AML131081:AML131083 AWH131081:AWH131083 BGD131081:BGD131083 BPZ131081:BPZ131083 BZV131081:BZV131083 CJR131081:CJR131083 CTN131081:CTN131083 DDJ131081:DDJ131083 DNF131081:DNF131083 DXB131081:DXB131083 EGX131081:EGX131083 EQT131081:EQT131083 FAP131081:FAP131083 FKL131081:FKL131083 FUH131081:FUH131083 GED131081:GED131083 GNZ131081:GNZ131083 GXV131081:GXV131083 HHR131081:HHR131083 HRN131081:HRN131083 IBJ131081:IBJ131083 ILF131081:ILF131083 IVB131081:IVB131083 JEX131081:JEX131083 JOT131081:JOT131083 JYP131081:JYP131083 KIL131081:KIL131083 KSH131081:KSH131083 LCD131081:LCD131083 LLZ131081:LLZ131083 LVV131081:LVV131083 MFR131081:MFR131083 MPN131081:MPN131083 MZJ131081:MZJ131083 NJF131081:NJF131083 NTB131081:NTB131083 OCX131081:OCX131083 OMT131081:OMT131083 OWP131081:OWP131083 PGL131081:PGL131083 PQH131081:PQH131083 QAD131081:QAD131083 QJZ131081:QJZ131083 QTV131081:QTV131083 RDR131081:RDR131083 RNN131081:RNN131083 RXJ131081:RXJ131083 SHF131081:SHF131083 SRB131081:SRB131083 TAX131081:TAX131083 TKT131081:TKT131083 TUP131081:TUP131083 UEL131081:UEL131083 UOH131081:UOH131083 UYD131081:UYD131083 VHZ131081:VHZ131083 VRV131081:VRV131083 WBR131081:WBR131083 WLN131081:WLN131083 WVJ131081:WVJ131083 B196617:B196619 IX196617:IX196619 ST196617:ST196619 ACP196617:ACP196619 AML196617:AML196619 AWH196617:AWH196619 BGD196617:BGD196619 BPZ196617:BPZ196619 BZV196617:BZV196619 CJR196617:CJR196619 CTN196617:CTN196619 DDJ196617:DDJ196619 DNF196617:DNF196619 DXB196617:DXB196619 EGX196617:EGX196619 EQT196617:EQT196619 FAP196617:FAP196619 FKL196617:FKL196619 FUH196617:FUH196619 GED196617:GED196619 GNZ196617:GNZ196619 GXV196617:GXV196619 HHR196617:HHR196619 HRN196617:HRN196619 IBJ196617:IBJ196619 ILF196617:ILF196619 IVB196617:IVB196619 JEX196617:JEX196619 JOT196617:JOT196619 JYP196617:JYP196619 KIL196617:KIL196619 KSH196617:KSH196619 LCD196617:LCD196619 LLZ196617:LLZ196619 LVV196617:LVV196619 MFR196617:MFR196619 MPN196617:MPN196619 MZJ196617:MZJ196619 NJF196617:NJF196619 NTB196617:NTB196619 OCX196617:OCX196619 OMT196617:OMT196619 OWP196617:OWP196619 PGL196617:PGL196619 PQH196617:PQH196619 QAD196617:QAD196619 QJZ196617:QJZ196619 QTV196617:QTV196619 RDR196617:RDR196619 RNN196617:RNN196619 RXJ196617:RXJ196619 SHF196617:SHF196619 SRB196617:SRB196619 TAX196617:TAX196619 TKT196617:TKT196619 TUP196617:TUP196619 UEL196617:UEL196619 UOH196617:UOH196619 UYD196617:UYD196619 VHZ196617:VHZ196619 VRV196617:VRV196619 WBR196617:WBR196619 WLN196617:WLN196619 WVJ196617:WVJ196619 B262153:B262155 IX262153:IX262155 ST262153:ST262155 ACP262153:ACP262155 AML262153:AML262155 AWH262153:AWH262155 BGD262153:BGD262155 BPZ262153:BPZ262155 BZV262153:BZV262155 CJR262153:CJR262155 CTN262153:CTN262155 DDJ262153:DDJ262155 DNF262153:DNF262155 DXB262153:DXB262155 EGX262153:EGX262155 EQT262153:EQT262155 FAP262153:FAP262155 FKL262153:FKL262155 FUH262153:FUH262155 GED262153:GED262155 GNZ262153:GNZ262155 GXV262153:GXV262155 HHR262153:HHR262155 HRN262153:HRN262155 IBJ262153:IBJ262155 ILF262153:ILF262155 IVB262153:IVB262155 JEX262153:JEX262155 JOT262153:JOT262155 JYP262153:JYP262155 KIL262153:KIL262155 KSH262153:KSH262155 LCD262153:LCD262155 LLZ262153:LLZ262155 LVV262153:LVV262155 MFR262153:MFR262155 MPN262153:MPN262155 MZJ262153:MZJ262155 NJF262153:NJF262155 NTB262153:NTB262155 OCX262153:OCX262155 OMT262153:OMT262155 OWP262153:OWP262155 PGL262153:PGL262155 PQH262153:PQH262155 QAD262153:QAD262155 QJZ262153:QJZ262155 QTV262153:QTV262155 RDR262153:RDR262155 RNN262153:RNN262155 RXJ262153:RXJ262155 SHF262153:SHF262155 SRB262153:SRB262155 TAX262153:TAX262155 TKT262153:TKT262155 TUP262153:TUP262155 UEL262153:UEL262155 UOH262153:UOH262155 UYD262153:UYD262155 VHZ262153:VHZ262155 VRV262153:VRV262155 WBR262153:WBR262155 WLN262153:WLN262155 WVJ262153:WVJ262155 B327689:B327691 IX327689:IX327691 ST327689:ST327691 ACP327689:ACP327691 AML327689:AML327691 AWH327689:AWH327691 BGD327689:BGD327691 BPZ327689:BPZ327691 BZV327689:BZV327691 CJR327689:CJR327691 CTN327689:CTN327691 DDJ327689:DDJ327691 DNF327689:DNF327691 DXB327689:DXB327691 EGX327689:EGX327691 EQT327689:EQT327691 FAP327689:FAP327691 FKL327689:FKL327691 FUH327689:FUH327691 GED327689:GED327691 GNZ327689:GNZ327691 GXV327689:GXV327691 HHR327689:HHR327691 HRN327689:HRN327691 IBJ327689:IBJ327691 ILF327689:ILF327691 IVB327689:IVB327691 JEX327689:JEX327691 JOT327689:JOT327691 JYP327689:JYP327691 KIL327689:KIL327691 KSH327689:KSH327691 LCD327689:LCD327691 LLZ327689:LLZ327691 LVV327689:LVV327691 MFR327689:MFR327691 MPN327689:MPN327691 MZJ327689:MZJ327691 NJF327689:NJF327691 NTB327689:NTB327691 OCX327689:OCX327691 OMT327689:OMT327691 OWP327689:OWP327691 PGL327689:PGL327691 PQH327689:PQH327691 QAD327689:QAD327691 QJZ327689:QJZ327691 QTV327689:QTV327691 RDR327689:RDR327691 RNN327689:RNN327691 RXJ327689:RXJ327691 SHF327689:SHF327691 SRB327689:SRB327691 TAX327689:TAX327691 TKT327689:TKT327691 TUP327689:TUP327691 UEL327689:UEL327691 UOH327689:UOH327691 UYD327689:UYD327691 VHZ327689:VHZ327691 VRV327689:VRV327691 WBR327689:WBR327691 WLN327689:WLN327691 WVJ327689:WVJ327691 B393225:B393227 IX393225:IX393227 ST393225:ST393227 ACP393225:ACP393227 AML393225:AML393227 AWH393225:AWH393227 BGD393225:BGD393227 BPZ393225:BPZ393227 BZV393225:BZV393227 CJR393225:CJR393227 CTN393225:CTN393227 DDJ393225:DDJ393227 DNF393225:DNF393227 DXB393225:DXB393227 EGX393225:EGX393227 EQT393225:EQT393227 FAP393225:FAP393227 FKL393225:FKL393227 FUH393225:FUH393227 GED393225:GED393227 GNZ393225:GNZ393227 GXV393225:GXV393227 HHR393225:HHR393227 HRN393225:HRN393227 IBJ393225:IBJ393227 ILF393225:ILF393227 IVB393225:IVB393227 JEX393225:JEX393227 JOT393225:JOT393227 JYP393225:JYP393227 KIL393225:KIL393227 KSH393225:KSH393227 LCD393225:LCD393227 LLZ393225:LLZ393227 LVV393225:LVV393227 MFR393225:MFR393227 MPN393225:MPN393227 MZJ393225:MZJ393227 NJF393225:NJF393227 NTB393225:NTB393227 OCX393225:OCX393227 OMT393225:OMT393227 OWP393225:OWP393227 PGL393225:PGL393227 PQH393225:PQH393227 QAD393225:QAD393227 QJZ393225:QJZ393227 QTV393225:QTV393227 RDR393225:RDR393227 RNN393225:RNN393227 RXJ393225:RXJ393227 SHF393225:SHF393227 SRB393225:SRB393227 TAX393225:TAX393227 TKT393225:TKT393227 TUP393225:TUP393227 UEL393225:UEL393227 UOH393225:UOH393227 UYD393225:UYD393227 VHZ393225:VHZ393227 VRV393225:VRV393227 WBR393225:WBR393227 WLN393225:WLN393227 WVJ393225:WVJ393227 B458761:B458763 IX458761:IX458763 ST458761:ST458763 ACP458761:ACP458763 AML458761:AML458763 AWH458761:AWH458763 BGD458761:BGD458763 BPZ458761:BPZ458763 BZV458761:BZV458763 CJR458761:CJR458763 CTN458761:CTN458763 DDJ458761:DDJ458763 DNF458761:DNF458763 DXB458761:DXB458763 EGX458761:EGX458763 EQT458761:EQT458763 FAP458761:FAP458763 FKL458761:FKL458763 FUH458761:FUH458763 GED458761:GED458763 GNZ458761:GNZ458763 GXV458761:GXV458763 HHR458761:HHR458763 HRN458761:HRN458763 IBJ458761:IBJ458763 ILF458761:ILF458763 IVB458761:IVB458763 JEX458761:JEX458763 JOT458761:JOT458763 JYP458761:JYP458763 KIL458761:KIL458763 KSH458761:KSH458763 LCD458761:LCD458763 LLZ458761:LLZ458763 LVV458761:LVV458763 MFR458761:MFR458763 MPN458761:MPN458763 MZJ458761:MZJ458763 NJF458761:NJF458763 NTB458761:NTB458763 OCX458761:OCX458763 OMT458761:OMT458763 OWP458761:OWP458763 PGL458761:PGL458763 PQH458761:PQH458763 QAD458761:QAD458763 QJZ458761:QJZ458763 QTV458761:QTV458763 RDR458761:RDR458763 RNN458761:RNN458763 RXJ458761:RXJ458763 SHF458761:SHF458763 SRB458761:SRB458763 TAX458761:TAX458763 TKT458761:TKT458763 TUP458761:TUP458763 UEL458761:UEL458763 UOH458761:UOH458763 UYD458761:UYD458763 VHZ458761:VHZ458763 VRV458761:VRV458763 WBR458761:WBR458763 WLN458761:WLN458763 WVJ458761:WVJ458763 B524297:B524299 IX524297:IX524299 ST524297:ST524299 ACP524297:ACP524299 AML524297:AML524299 AWH524297:AWH524299 BGD524297:BGD524299 BPZ524297:BPZ524299 BZV524297:BZV524299 CJR524297:CJR524299 CTN524297:CTN524299 DDJ524297:DDJ524299 DNF524297:DNF524299 DXB524297:DXB524299 EGX524297:EGX524299 EQT524297:EQT524299 FAP524297:FAP524299 FKL524297:FKL524299 FUH524297:FUH524299 GED524297:GED524299 GNZ524297:GNZ524299 GXV524297:GXV524299 HHR524297:HHR524299 HRN524297:HRN524299 IBJ524297:IBJ524299 ILF524297:ILF524299 IVB524297:IVB524299 JEX524297:JEX524299 JOT524297:JOT524299 JYP524297:JYP524299 KIL524297:KIL524299 KSH524297:KSH524299 LCD524297:LCD524299 LLZ524297:LLZ524299 LVV524297:LVV524299 MFR524297:MFR524299 MPN524297:MPN524299 MZJ524297:MZJ524299 NJF524297:NJF524299 NTB524297:NTB524299 OCX524297:OCX524299 OMT524297:OMT524299 OWP524297:OWP524299 PGL524297:PGL524299 PQH524297:PQH524299 QAD524297:QAD524299 QJZ524297:QJZ524299 QTV524297:QTV524299 RDR524297:RDR524299 RNN524297:RNN524299 RXJ524297:RXJ524299 SHF524297:SHF524299 SRB524297:SRB524299 TAX524297:TAX524299 TKT524297:TKT524299 TUP524297:TUP524299 UEL524297:UEL524299 UOH524297:UOH524299 UYD524297:UYD524299 VHZ524297:VHZ524299 VRV524297:VRV524299 WBR524297:WBR524299 WLN524297:WLN524299 WVJ524297:WVJ524299 B589833:B589835 IX589833:IX589835 ST589833:ST589835 ACP589833:ACP589835 AML589833:AML589835 AWH589833:AWH589835 BGD589833:BGD589835 BPZ589833:BPZ589835 BZV589833:BZV589835 CJR589833:CJR589835 CTN589833:CTN589835 DDJ589833:DDJ589835 DNF589833:DNF589835 DXB589833:DXB589835 EGX589833:EGX589835 EQT589833:EQT589835 FAP589833:FAP589835 FKL589833:FKL589835 FUH589833:FUH589835 GED589833:GED589835 GNZ589833:GNZ589835 GXV589833:GXV589835 HHR589833:HHR589835 HRN589833:HRN589835 IBJ589833:IBJ589835 ILF589833:ILF589835 IVB589833:IVB589835 JEX589833:JEX589835 JOT589833:JOT589835 JYP589833:JYP589835 KIL589833:KIL589835 KSH589833:KSH589835 LCD589833:LCD589835 LLZ589833:LLZ589835 LVV589833:LVV589835 MFR589833:MFR589835 MPN589833:MPN589835 MZJ589833:MZJ589835 NJF589833:NJF589835 NTB589833:NTB589835 OCX589833:OCX589835 OMT589833:OMT589835 OWP589833:OWP589835 PGL589833:PGL589835 PQH589833:PQH589835 QAD589833:QAD589835 QJZ589833:QJZ589835 QTV589833:QTV589835 RDR589833:RDR589835 RNN589833:RNN589835 RXJ589833:RXJ589835 SHF589833:SHF589835 SRB589833:SRB589835 TAX589833:TAX589835 TKT589833:TKT589835 TUP589833:TUP589835 UEL589833:UEL589835 UOH589833:UOH589835 UYD589833:UYD589835 VHZ589833:VHZ589835 VRV589833:VRV589835 WBR589833:WBR589835 WLN589833:WLN589835 WVJ589833:WVJ589835 B655369:B655371 IX655369:IX655371 ST655369:ST655371 ACP655369:ACP655371 AML655369:AML655371 AWH655369:AWH655371 BGD655369:BGD655371 BPZ655369:BPZ655371 BZV655369:BZV655371 CJR655369:CJR655371 CTN655369:CTN655371 DDJ655369:DDJ655371 DNF655369:DNF655371 DXB655369:DXB655371 EGX655369:EGX655371 EQT655369:EQT655371 FAP655369:FAP655371 FKL655369:FKL655371 FUH655369:FUH655371 GED655369:GED655371 GNZ655369:GNZ655371 GXV655369:GXV655371 HHR655369:HHR655371 HRN655369:HRN655371 IBJ655369:IBJ655371 ILF655369:ILF655371 IVB655369:IVB655371 JEX655369:JEX655371 JOT655369:JOT655371 JYP655369:JYP655371 KIL655369:KIL655371 KSH655369:KSH655371 LCD655369:LCD655371 LLZ655369:LLZ655371 LVV655369:LVV655371 MFR655369:MFR655371 MPN655369:MPN655371 MZJ655369:MZJ655371 NJF655369:NJF655371 NTB655369:NTB655371 OCX655369:OCX655371 OMT655369:OMT655371 OWP655369:OWP655371 PGL655369:PGL655371 PQH655369:PQH655371 QAD655369:QAD655371 QJZ655369:QJZ655371 QTV655369:QTV655371 RDR655369:RDR655371 RNN655369:RNN655371 RXJ655369:RXJ655371 SHF655369:SHF655371 SRB655369:SRB655371 TAX655369:TAX655371 TKT655369:TKT655371 TUP655369:TUP655371 UEL655369:UEL655371 UOH655369:UOH655371 UYD655369:UYD655371 VHZ655369:VHZ655371 VRV655369:VRV655371 WBR655369:WBR655371 WLN655369:WLN655371 WVJ655369:WVJ655371 B720905:B720907 IX720905:IX720907 ST720905:ST720907 ACP720905:ACP720907 AML720905:AML720907 AWH720905:AWH720907 BGD720905:BGD720907 BPZ720905:BPZ720907 BZV720905:BZV720907 CJR720905:CJR720907 CTN720905:CTN720907 DDJ720905:DDJ720907 DNF720905:DNF720907 DXB720905:DXB720907 EGX720905:EGX720907 EQT720905:EQT720907 FAP720905:FAP720907 FKL720905:FKL720907 FUH720905:FUH720907 GED720905:GED720907 GNZ720905:GNZ720907 GXV720905:GXV720907 HHR720905:HHR720907 HRN720905:HRN720907 IBJ720905:IBJ720907 ILF720905:ILF720907 IVB720905:IVB720907 JEX720905:JEX720907 JOT720905:JOT720907 JYP720905:JYP720907 KIL720905:KIL720907 KSH720905:KSH720907 LCD720905:LCD720907 LLZ720905:LLZ720907 LVV720905:LVV720907 MFR720905:MFR720907 MPN720905:MPN720907 MZJ720905:MZJ720907 NJF720905:NJF720907 NTB720905:NTB720907 OCX720905:OCX720907 OMT720905:OMT720907 OWP720905:OWP720907 PGL720905:PGL720907 PQH720905:PQH720907 QAD720905:QAD720907 QJZ720905:QJZ720907 QTV720905:QTV720907 RDR720905:RDR720907 RNN720905:RNN720907 RXJ720905:RXJ720907 SHF720905:SHF720907 SRB720905:SRB720907 TAX720905:TAX720907 TKT720905:TKT720907 TUP720905:TUP720907 UEL720905:UEL720907 UOH720905:UOH720907 UYD720905:UYD720907 VHZ720905:VHZ720907 VRV720905:VRV720907 WBR720905:WBR720907 WLN720905:WLN720907 WVJ720905:WVJ720907 B786441:B786443 IX786441:IX786443 ST786441:ST786443 ACP786441:ACP786443 AML786441:AML786443 AWH786441:AWH786443 BGD786441:BGD786443 BPZ786441:BPZ786443 BZV786441:BZV786443 CJR786441:CJR786443 CTN786441:CTN786443 DDJ786441:DDJ786443 DNF786441:DNF786443 DXB786441:DXB786443 EGX786441:EGX786443 EQT786441:EQT786443 FAP786441:FAP786443 FKL786441:FKL786443 FUH786441:FUH786443 GED786441:GED786443 GNZ786441:GNZ786443 GXV786441:GXV786443 HHR786441:HHR786443 HRN786441:HRN786443 IBJ786441:IBJ786443 ILF786441:ILF786443 IVB786441:IVB786443 JEX786441:JEX786443 JOT786441:JOT786443 JYP786441:JYP786443 KIL786441:KIL786443 KSH786441:KSH786443 LCD786441:LCD786443 LLZ786441:LLZ786443 LVV786441:LVV786443 MFR786441:MFR786443 MPN786441:MPN786443 MZJ786441:MZJ786443 NJF786441:NJF786443 NTB786441:NTB786443 OCX786441:OCX786443 OMT786441:OMT786443 OWP786441:OWP786443 PGL786441:PGL786443 PQH786441:PQH786443 QAD786441:QAD786443 QJZ786441:QJZ786443 QTV786441:QTV786443 RDR786441:RDR786443 RNN786441:RNN786443 RXJ786441:RXJ786443 SHF786441:SHF786443 SRB786441:SRB786443 TAX786441:TAX786443 TKT786441:TKT786443 TUP786441:TUP786443 UEL786441:UEL786443 UOH786441:UOH786443 UYD786441:UYD786443 VHZ786441:VHZ786443 VRV786441:VRV786443 WBR786441:WBR786443 WLN786441:WLN786443 WVJ786441:WVJ786443 B851977:B851979 IX851977:IX851979 ST851977:ST851979 ACP851977:ACP851979 AML851977:AML851979 AWH851977:AWH851979 BGD851977:BGD851979 BPZ851977:BPZ851979 BZV851977:BZV851979 CJR851977:CJR851979 CTN851977:CTN851979 DDJ851977:DDJ851979 DNF851977:DNF851979 DXB851977:DXB851979 EGX851977:EGX851979 EQT851977:EQT851979 FAP851977:FAP851979 FKL851977:FKL851979 FUH851977:FUH851979 GED851977:GED851979 GNZ851977:GNZ851979 GXV851977:GXV851979 HHR851977:HHR851979 HRN851977:HRN851979 IBJ851977:IBJ851979 ILF851977:ILF851979 IVB851977:IVB851979 JEX851977:JEX851979 JOT851977:JOT851979 JYP851977:JYP851979 KIL851977:KIL851979 KSH851977:KSH851979 LCD851977:LCD851979 LLZ851977:LLZ851979 LVV851977:LVV851979 MFR851977:MFR851979 MPN851977:MPN851979 MZJ851977:MZJ851979 NJF851977:NJF851979 NTB851977:NTB851979 OCX851977:OCX851979 OMT851977:OMT851979 OWP851977:OWP851979 PGL851977:PGL851979 PQH851977:PQH851979 QAD851977:QAD851979 QJZ851977:QJZ851979 QTV851977:QTV851979 RDR851977:RDR851979 RNN851977:RNN851979 RXJ851977:RXJ851979 SHF851977:SHF851979 SRB851977:SRB851979 TAX851977:TAX851979 TKT851977:TKT851979 TUP851977:TUP851979 UEL851977:UEL851979 UOH851977:UOH851979 UYD851977:UYD851979 VHZ851977:VHZ851979 VRV851977:VRV851979 WBR851977:WBR851979 WLN851977:WLN851979 WVJ851977:WVJ851979 B917513:B917515 IX917513:IX917515 ST917513:ST917515 ACP917513:ACP917515 AML917513:AML917515 AWH917513:AWH917515 BGD917513:BGD917515 BPZ917513:BPZ917515 BZV917513:BZV917515 CJR917513:CJR917515 CTN917513:CTN917515 DDJ917513:DDJ917515 DNF917513:DNF917515 DXB917513:DXB917515 EGX917513:EGX917515 EQT917513:EQT917515 FAP917513:FAP917515 FKL917513:FKL917515 FUH917513:FUH917515 GED917513:GED917515 GNZ917513:GNZ917515 GXV917513:GXV917515 HHR917513:HHR917515 HRN917513:HRN917515 IBJ917513:IBJ917515 ILF917513:ILF917515 IVB917513:IVB917515 JEX917513:JEX917515 JOT917513:JOT917515 JYP917513:JYP917515 KIL917513:KIL917515 KSH917513:KSH917515 LCD917513:LCD917515 LLZ917513:LLZ917515 LVV917513:LVV917515 MFR917513:MFR917515 MPN917513:MPN917515 MZJ917513:MZJ917515 NJF917513:NJF917515 NTB917513:NTB917515 OCX917513:OCX917515 OMT917513:OMT917515 OWP917513:OWP917515 PGL917513:PGL917515 PQH917513:PQH917515 QAD917513:QAD917515 QJZ917513:QJZ917515 QTV917513:QTV917515 RDR917513:RDR917515 RNN917513:RNN917515 RXJ917513:RXJ917515 SHF917513:SHF917515 SRB917513:SRB917515 TAX917513:TAX917515 TKT917513:TKT917515 TUP917513:TUP917515 UEL917513:UEL917515 UOH917513:UOH917515 UYD917513:UYD917515 VHZ917513:VHZ917515 VRV917513:VRV917515 WBR917513:WBR917515 WLN917513:WLN917515 WVJ917513:WVJ917515 B983049:B983051 IX983049:IX983051 ST983049:ST983051 ACP983049:ACP983051 AML983049:AML983051 AWH983049:AWH983051 BGD983049:BGD983051 BPZ983049:BPZ983051 BZV983049:BZV983051 CJR983049:CJR983051 CTN983049:CTN983051 DDJ983049:DDJ983051 DNF983049:DNF983051 DXB983049:DXB983051 EGX983049:EGX983051 EQT983049:EQT983051 FAP983049:FAP983051 FKL983049:FKL983051 FUH983049:FUH983051 GED983049:GED983051 GNZ983049:GNZ983051 GXV983049:GXV983051 HHR983049:HHR983051 HRN983049:HRN983051 IBJ983049:IBJ983051 ILF983049:ILF983051 IVB983049:IVB983051 JEX983049:JEX983051 JOT983049:JOT983051 JYP983049:JYP983051 KIL983049:KIL983051 KSH983049:KSH983051 LCD983049:LCD983051 LLZ983049:LLZ983051 LVV983049:LVV983051 MFR983049:MFR983051 MPN983049:MPN983051 MZJ983049:MZJ983051 NJF983049:NJF983051 NTB983049:NTB983051 OCX983049:OCX983051 OMT983049:OMT983051 OWP983049:OWP983051 PGL983049:PGL983051 PQH983049:PQH983051 QAD983049:QAD983051 QJZ983049:QJZ983051 QTV983049:QTV983051 RDR983049:RDR983051 RNN983049:RNN983051 RXJ983049:RXJ983051 SHF983049:SHF983051 SRB983049:SRB983051 TAX983049:TAX983051 TKT983049:TKT983051 TUP983049:TUP983051 UEL983049:UEL983051 UOH983049:UOH983051 UYD983049:UYD983051 VHZ983049:VHZ983051 VRV983049:VRV983051 WBR983049:WBR983051 WLN983049:WLN983051 WVJ983049:WVJ983051 IX983065:IX983390 ST983065:ST983390 ACP983065:ACP983390 AML983065:AML983390 AWH983065:AWH983390 BGD983065:BGD983390 BPZ983065:BPZ983390 BZV983065:BZV983390 CJR983065:CJR983390 CTN983065:CTN983390 DDJ983065:DDJ983390 DNF983065:DNF983390 DXB983065:DXB983390 EGX983065:EGX983390 EQT983065:EQT983390 FAP983065:FAP983390 FKL983065:FKL983390 FUH983065:FUH983390 GED983065:GED983390 GNZ983065:GNZ983390 GXV983065:GXV983390 HHR983065:HHR983390 HRN983065:HRN983390 IBJ983065:IBJ983390 ILF983065:ILF983390 IVB983065:IVB983390 JEX983065:JEX983390 JOT983065:JOT983390 JYP983065:JYP983390 KIL983065:KIL983390 KSH983065:KSH983390 LCD983065:LCD983390 LLZ983065:LLZ983390 LVV983065:LVV983390 MFR983065:MFR983390 MPN983065:MPN983390 MZJ983065:MZJ983390 NJF983065:NJF983390 NTB983065:NTB983390 OCX983065:OCX983390 OMT983065:OMT983390 OWP983065:OWP983390 PGL983065:PGL983390 PQH983065:PQH983390 QAD983065:QAD983390 QJZ983065:QJZ983390 QTV983065:QTV983390 RDR983065:RDR983390 RNN983065:RNN983390 RXJ983065:RXJ983390 SHF983065:SHF983390 SRB983065:SRB983390 TAX983065:TAX983390 TKT983065:TKT983390 TUP983065:TUP983390 UEL983065:UEL983390 UOH983065:UOH983390 UYD983065:UYD983390 VHZ983065:VHZ983390 VRV983065:VRV983390 WBR983065:WBR983390 WLN983065:WLN983390 B10:B11 N10:N11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B65557:B65559 IX65557:IX65559 ST65557:ST65559 ACP65557:ACP65559 AML65557:AML65559 AWH65557:AWH65559 BGD65557:BGD65559 BPZ65557:BPZ65559 BZV65557:BZV65559 CJR65557:CJR65559 CTN65557:CTN65559 DDJ65557:DDJ65559 DNF65557:DNF65559 DXB65557:DXB65559 EGX65557:EGX65559 EQT65557:EQT65559 FAP65557:FAP65559 FKL65557:FKL65559 FUH65557:FUH65559 GED65557:GED65559 GNZ65557:GNZ65559 GXV65557:GXV65559 HHR65557:HHR65559 HRN65557:HRN65559 IBJ65557:IBJ65559 ILF65557:ILF65559 IVB65557:IVB65559 JEX65557:JEX65559 JOT65557:JOT65559 JYP65557:JYP65559 KIL65557:KIL65559 KSH65557:KSH65559 LCD65557:LCD65559 LLZ65557:LLZ65559 LVV65557:LVV65559 MFR65557:MFR65559 MPN65557:MPN65559 MZJ65557:MZJ65559 NJF65557:NJF65559 NTB65557:NTB65559 OCX65557:OCX65559 OMT65557:OMT65559 OWP65557:OWP65559 PGL65557:PGL65559 PQH65557:PQH65559 QAD65557:QAD65559 QJZ65557:QJZ65559 QTV65557:QTV65559 RDR65557:RDR65559 RNN65557:RNN65559 RXJ65557:RXJ65559 SHF65557:SHF65559 SRB65557:SRB65559 TAX65557:TAX65559 TKT65557:TKT65559 TUP65557:TUP65559 UEL65557:UEL65559 UOH65557:UOH65559 UYD65557:UYD65559 VHZ65557:VHZ65559 VRV65557:VRV65559 WBR65557:WBR65559 WLN65557:WLN65559 WVJ65557:WVJ65559 B131093:B131095 IX131093:IX131095 ST131093:ST131095 ACP131093:ACP131095 AML131093:AML131095 AWH131093:AWH131095 BGD131093:BGD131095 BPZ131093:BPZ131095 BZV131093:BZV131095 CJR131093:CJR131095 CTN131093:CTN131095 DDJ131093:DDJ131095 DNF131093:DNF131095 DXB131093:DXB131095 EGX131093:EGX131095 EQT131093:EQT131095 FAP131093:FAP131095 FKL131093:FKL131095 FUH131093:FUH131095 GED131093:GED131095 GNZ131093:GNZ131095 GXV131093:GXV131095 HHR131093:HHR131095 HRN131093:HRN131095 IBJ131093:IBJ131095 ILF131093:ILF131095 IVB131093:IVB131095 JEX131093:JEX131095 JOT131093:JOT131095 JYP131093:JYP131095 KIL131093:KIL131095 KSH131093:KSH131095 LCD131093:LCD131095 LLZ131093:LLZ131095 LVV131093:LVV131095 MFR131093:MFR131095 MPN131093:MPN131095 MZJ131093:MZJ131095 NJF131093:NJF131095 NTB131093:NTB131095 OCX131093:OCX131095 OMT131093:OMT131095 OWP131093:OWP131095 PGL131093:PGL131095 PQH131093:PQH131095 QAD131093:QAD131095 QJZ131093:QJZ131095 QTV131093:QTV131095 RDR131093:RDR131095 RNN131093:RNN131095 RXJ131093:RXJ131095 SHF131093:SHF131095 SRB131093:SRB131095 TAX131093:TAX131095 TKT131093:TKT131095 TUP131093:TUP131095 UEL131093:UEL131095 UOH131093:UOH131095 UYD131093:UYD131095 VHZ131093:VHZ131095 VRV131093:VRV131095 WBR131093:WBR131095 WLN131093:WLN131095 WVJ131093:WVJ131095 B196629:B196631 IX196629:IX196631 ST196629:ST196631 ACP196629:ACP196631 AML196629:AML196631 AWH196629:AWH196631 BGD196629:BGD196631 BPZ196629:BPZ196631 BZV196629:BZV196631 CJR196629:CJR196631 CTN196629:CTN196631 DDJ196629:DDJ196631 DNF196629:DNF196631 DXB196629:DXB196631 EGX196629:EGX196631 EQT196629:EQT196631 FAP196629:FAP196631 FKL196629:FKL196631 FUH196629:FUH196631 GED196629:GED196631 GNZ196629:GNZ196631 GXV196629:GXV196631 HHR196629:HHR196631 HRN196629:HRN196631 IBJ196629:IBJ196631 ILF196629:ILF196631 IVB196629:IVB196631 JEX196629:JEX196631 JOT196629:JOT196631 JYP196629:JYP196631 KIL196629:KIL196631 KSH196629:KSH196631 LCD196629:LCD196631 LLZ196629:LLZ196631 LVV196629:LVV196631 MFR196629:MFR196631 MPN196629:MPN196631 MZJ196629:MZJ196631 NJF196629:NJF196631 NTB196629:NTB196631 OCX196629:OCX196631 OMT196629:OMT196631 OWP196629:OWP196631 PGL196629:PGL196631 PQH196629:PQH196631 QAD196629:QAD196631 QJZ196629:QJZ196631 QTV196629:QTV196631 RDR196629:RDR196631 RNN196629:RNN196631 RXJ196629:RXJ196631 SHF196629:SHF196631 SRB196629:SRB196631 TAX196629:TAX196631 TKT196629:TKT196631 TUP196629:TUP196631 UEL196629:UEL196631 UOH196629:UOH196631 UYD196629:UYD196631 VHZ196629:VHZ196631 VRV196629:VRV196631 WBR196629:WBR196631 WLN196629:WLN196631 WVJ196629:WVJ196631 B262165:B262167 IX262165:IX262167 ST262165:ST262167 ACP262165:ACP262167 AML262165:AML262167 AWH262165:AWH262167 BGD262165:BGD262167 BPZ262165:BPZ262167 BZV262165:BZV262167 CJR262165:CJR262167 CTN262165:CTN262167 DDJ262165:DDJ262167 DNF262165:DNF262167 DXB262165:DXB262167 EGX262165:EGX262167 EQT262165:EQT262167 FAP262165:FAP262167 FKL262165:FKL262167 FUH262165:FUH262167 GED262165:GED262167 GNZ262165:GNZ262167 GXV262165:GXV262167 HHR262165:HHR262167 HRN262165:HRN262167 IBJ262165:IBJ262167 ILF262165:ILF262167 IVB262165:IVB262167 JEX262165:JEX262167 JOT262165:JOT262167 JYP262165:JYP262167 KIL262165:KIL262167 KSH262165:KSH262167 LCD262165:LCD262167 LLZ262165:LLZ262167 LVV262165:LVV262167 MFR262165:MFR262167 MPN262165:MPN262167 MZJ262165:MZJ262167 NJF262165:NJF262167 NTB262165:NTB262167 OCX262165:OCX262167 OMT262165:OMT262167 OWP262165:OWP262167 PGL262165:PGL262167 PQH262165:PQH262167 QAD262165:QAD262167 QJZ262165:QJZ262167 QTV262165:QTV262167 RDR262165:RDR262167 RNN262165:RNN262167 RXJ262165:RXJ262167 SHF262165:SHF262167 SRB262165:SRB262167 TAX262165:TAX262167 TKT262165:TKT262167 TUP262165:TUP262167 UEL262165:UEL262167 UOH262165:UOH262167 UYD262165:UYD262167 VHZ262165:VHZ262167 VRV262165:VRV262167 WBR262165:WBR262167 WLN262165:WLN262167 WVJ262165:WVJ262167 B327701:B327703 IX327701:IX327703 ST327701:ST327703 ACP327701:ACP327703 AML327701:AML327703 AWH327701:AWH327703 BGD327701:BGD327703 BPZ327701:BPZ327703 BZV327701:BZV327703 CJR327701:CJR327703 CTN327701:CTN327703 DDJ327701:DDJ327703 DNF327701:DNF327703 DXB327701:DXB327703 EGX327701:EGX327703 EQT327701:EQT327703 FAP327701:FAP327703 FKL327701:FKL327703 FUH327701:FUH327703 GED327701:GED327703 GNZ327701:GNZ327703 GXV327701:GXV327703 HHR327701:HHR327703 HRN327701:HRN327703 IBJ327701:IBJ327703 ILF327701:ILF327703 IVB327701:IVB327703 JEX327701:JEX327703 JOT327701:JOT327703 JYP327701:JYP327703 KIL327701:KIL327703 KSH327701:KSH327703 LCD327701:LCD327703 LLZ327701:LLZ327703 LVV327701:LVV327703 MFR327701:MFR327703 MPN327701:MPN327703 MZJ327701:MZJ327703 NJF327701:NJF327703 NTB327701:NTB327703 OCX327701:OCX327703 OMT327701:OMT327703 OWP327701:OWP327703 PGL327701:PGL327703 PQH327701:PQH327703 QAD327701:QAD327703 QJZ327701:QJZ327703 QTV327701:QTV327703 RDR327701:RDR327703 RNN327701:RNN327703 RXJ327701:RXJ327703 SHF327701:SHF327703 SRB327701:SRB327703 TAX327701:TAX327703 TKT327701:TKT327703 TUP327701:TUP327703 UEL327701:UEL327703 UOH327701:UOH327703 UYD327701:UYD327703 VHZ327701:VHZ327703 VRV327701:VRV327703 WBR327701:WBR327703 WLN327701:WLN327703 WVJ327701:WVJ327703 B393237:B393239 IX393237:IX393239 ST393237:ST393239 ACP393237:ACP393239 AML393237:AML393239 AWH393237:AWH393239 BGD393237:BGD393239 BPZ393237:BPZ393239 BZV393237:BZV393239 CJR393237:CJR393239 CTN393237:CTN393239 DDJ393237:DDJ393239 DNF393237:DNF393239 DXB393237:DXB393239 EGX393237:EGX393239 EQT393237:EQT393239 FAP393237:FAP393239 FKL393237:FKL393239 FUH393237:FUH393239 GED393237:GED393239 GNZ393237:GNZ393239 GXV393237:GXV393239 HHR393237:HHR393239 HRN393237:HRN393239 IBJ393237:IBJ393239 ILF393237:ILF393239 IVB393237:IVB393239 JEX393237:JEX393239 JOT393237:JOT393239 JYP393237:JYP393239 KIL393237:KIL393239 KSH393237:KSH393239 LCD393237:LCD393239 LLZ393237:LLZ393239 LVV393237:LVV393239 MFR393237:MFR393239 MPN393237:MPN393239 MZJ393237:MZJ393239 NJF393237:NJF393239 NTB393237:NTB393239 OCX393237:OCX393239 OMT393237:OMT393239 OWP393237:OWP393239 PGL393237:PGL393239 PQH393237:PQH393239 QAD393237:QAD393239 QJZ393237:QJZ393239 QTV393237:QTV393239 RDR393237:RDR393239 RNN393237:RNN393239 RXJ393237:RXJ393239 SHF393237:SHF393239 SRB393237:SRB393239 TAX393237:TAX393239 TKT393237:TKT393239 TUP393237:TUP393239 UEL393237:UEL393239 UOH393237:UOH393239 UYD393237:UYD393239 VHZ393237:VHZ393239 VRV393237:VRV393239 WBR393237:WBR393239 WLN393237:WLN393239 WVJ393237:WVJ393239 B458773:B458775 IX458773:IX458775 ST458773:ST458775 ACP458773:ACP458775 AML458773:AML458775 AWH458773:AWH458775 BGD458773:BGD458775 BPZ458773:BPZ458775 BZV458773:BZV458775 CJR458773:CJR458775 CTN458773:CTN458775 DDJ458773:DDJ458775 DNF458773:DNF458775 DXB458773:DXB458775 EGX458773:EGX458775 EQT458773:EQT458775 FAP458773:FAP458775 FKL458773:FKL458775 FUH458773:FUH458775 GED458773:GED458775 GNZ458773:GNZ458775 GXV458773:GXV458775 HHR458773:HHR458775 HRN458773:HRN458775 IBJ458773:IBJ458775 ILF458773:ILF458775 IVB458773:IVB458775 JEX458773:JEX458775 JOT458773:JOT458775 JYP458773:JYP458775 KIL458773:KIL458775 KSH458773:KSH458775 LCD458773:LCD458775 LLZ458773:LLZ458775 LVV458773:LVV458775 MFR458773:MFR458775 MPN458773:MPN458775 MZJ458773:MZJ458775 NJF458773:NJF458775 NTB458773:NTB458775 OCX458773:OCX458775 OMT458773:OMT458775 OWP458773:OWP458775 PGL458773:PGL458775 PQH458773:PQH458775 QAD458773:QAD458775 QJZ458773:QJZ458775 QTV458773:QTV458775 RDR458773:RDR458775 RNN458773:RNN458775 RXJ458773:RXJ458775 SHF458773:SHF458775 SRB458773:SRB458775 TAX458773:TAX458775 TKT458773:TKT458775 TUP458773:TUP458775 UEL458773:UEL458775 UOH458773:UOH458775 UYD458773:UYD458775 VHZ458773:VHZ458775 VRV458773:VRV458775 WBR458773:WBR458775 WLN458773:WLN458775 WVJ458773:WVJ458775 B524309:B524311 IX524309:IX524311 ST524309:ST524311 ACP524309:ACP524311 AML524309:AML524311 AWH524309:AWH524311 BGD524309:BGD524311 BPZ524309:BPZ524311 BZV524309:BZV524311 CJR524309:CJR524311 CTN524309:CTN524311 DDJ524309:DDJ524311 DNF524309:DNF524311 DXB524309:DXB524311 EGX524309:EGX524311 EQT524309:EQT524311 FAP524309:FAP524311 FKL524309:FKL524311 FUH524309:FUH524311 GED524309:GED524311 GNZ524309:GNZ524311 GXV524309:GXV524311 HHR524309:HHR524311 HRN524309:HRN524311 IBJ524309:IBJ524311 ILF524309:ILF524311 IVB524309:IVB524311 JEX524309:JEX524311 JOT524309:JOT524311 JYP524309:JYP524311 KIL524309:KIL524311 KSH524309:KSH524311 LCD524309:LCD524311 LLZ524309:LLZ524311 LVV524309:LVV524311 MFR524309:MFR524311 MPN524309:MPN524311 MZJ524309:MZJ524311 NJF524309:NJF524311 NTB524309:NTB524311 OCX524309:OCX524311 OMT524309:OMT524311 OWP524309:OWP524311 PGL524309:PGL524311 PQH524309:PQH524311 QAD524309:QAD524311 QJZ524309:QJZ524311 QTV524309:QTV524311 RDR524309:RDR524311 RNN524309:RNN524311 RXJ524309:RXJ524311 SHF524309:SHF524311 SRB524309:SRB524311 TAX524309:TAX524311 TKT524309:TKT524311 TUP524309:TUP524311 UEL524309:UEL524311 UOH524309:UOH524311 UYD524309:UYD524311 VHZ524309:VHZ524311 VRV524309:VRV524311 WBR524309:WBR524311 WLN524309:WLN524311 WVJ524309:WVJ524311 B589845:B589847 IX589845:IX589847 ST589845:ST589847 ACP589845:ACP589847 AML589845:AML589847 AWH589845:AWH589847 BGD589845:BGD589847 BPZ589845:BPZ589847 BZV589845:BZV589847 CJR589845:CJR589847 CTN589845:CTN589847 DDJ589845:DDJ589847 DNF589845:DNF589847 DXB589845:DXB589847 EGX589845:EGX589847 EQT589845:EQT589847 FAP589845:FAP589847 FKL589845:FKL589847 FUH589845:FUH589847 GED589845:GED589847 GNZ589845:GNZ589847 GXV589845:GXV589847 HHR589845:HHR589847 HRN589845:HRN589847 IBJ589845:IBJ589847 ILF589845:ILF589847 IVB589845:IVB589847 JEX589845:JEX589847 JOT589845:JOT589847 JYP589845:JYP589847 KIL589845:KIL589847 KSH589845:KSH589847 LCD589845:LCD589847 LLZ589845:LLZ589847 LVV589845:LVV589847 MFR589845:MFR589847 MPN589845:MPN589847 MZJ589845:MZJ589847 NJF589845:NJF589847 NTB589845:NTB589847 OCX589845:OCX589847 OMT589845:OMT589847 OWP589845:OWP589847 PGL589845:PGL589847 PQH589845:PQH589847 QAD589845:QAD589847 QJZ589845:QJZ589847 QTV589845:QTV589847 RDR589845:RDR589847 RNN589845:RNN589847 RXJ589845:RXJ589847 SHF589845:SHF589847 SRB589845:SRB589847 TAX589845:TAX589847 TKT589845:TKT589847 TUP589845:TUP589847 UEL589845:UEL589847 UOH589845:UOH589847 UYD589845:UYD589847 VHZ589845:VHZ589847 VRV589845:VRV589847 WBR589845:WBR589847 WLN589845:WLN589847 WVJ589845:WVJ589847 B655381:B655383 IX655381:IX655383 ST655381:ST655383 ACP655381:ACP655383 AML655381:AML655383 AWH655381:AWH655383 BGD655381:BGD655383 BPZ655381:BPZ655383 BZV655381:BZV655383 CJR655381:CJR655383 CTN655381:CTN655383 DDJ655381:DDJ655383 DNF655381:DNF655383 DXB655381:DXB655383 EGX655381:EGX655383 EQT655381:EQT655383 FAP655381:FAP655383 FKL655381:FKL655383 FUH655381:FUH655383 GED655381:GED655383 GNZ655381:GNZ655383 GXV655381:GXV655383 HHR655381:HHR655383 HRN655381:HRN655383 IBJ655381:IBJ655383 ILF655381:ILF655383 IVB655381:IVB655383 JEX655381:JEX655383 JOT655381:JOT655383 JYP655381:JYP655383 KIL655381:KIL655383 KSH655381:KSH655383 LCD655381:LCD655383 LLZ655381:LLZ655383 LVV655381:LVV655383 MFR655381:MFR655383 MPN655381:MPN655383 MZJ655381:MZJ655383 NJF655381:NJF655383 NTB655381:NTB655383 OCX655381:OCX655383 OMT655381:OMT655383 OWP655381:OWP655383 PGL655381:PGL655383 PQH655381:PQH655383 QAD655381:QAD655383 QJZ655381:QJZ655383 QTV655381:QTV655383 RDR655381:RDR655383 RNN655381:RNN655383 RXJ655381:RXJ655383 SHF655381:SHF655383 SRB655381:SRB655383 TAX655381:TAX655383 TKT655381:TKT655383 TUP655381:TUP655383 UEL655381:UEL655383 UOH655381:UOH655383 UYD655381:UYD655383 VHZ655381:VHZ655383 VRV655381:VRV655383 WBR655381:WBR655383 WLN655381:WLN655383 WVJ655381:WVJ655383 B720917:B720919 IX720917:IX720919 ST720917:ST720919 ACP720917:ACP720919 AML720917:AML720919 AWH720917:AWH720919 BGD720917:BGD720919 BPZ720917:BPZ720919 BZV720917:BZV720919 CJR720917:CJR720919 CTN720917:CTN720919 DDJ720917:DDJ720919 DNF720917:DNF720919 DXB720917:DXB720919 EGX720917:EGX720919 EQT720917:EQT720919 FAP720917:FAP720919 FKL720917:FKL720919 FUH720917:FUH720919 GED720917:GED720919 GNZ720917:GNZ720919 GXV720917:GXV720919 HHR720917:HHR720919 HRN720917:HRN720919 IBJ720917:IBJ720919 ILF720917:ILF720919 IVB720917:IVB720919 JEX720917:JEX720919 JOT720917:JOT720919 JYP720917:JYP720919 KIL720917:KIL720919 KSH720917:KSH720919 LCD720917:LCD720919 LLZ720917:LLZ720919 LVV720917:LVV720919 MFR720917:MFR720919 MPN720917:MPN720919 MZJ720917:MZJ720919 NJF720917:NJF720919 NTB720917:NTB720919 OCX720917:OCX720919 OMT720917:OMT720919 OWP720917:OWP720919 PGL720917:PGL720919 PQH720917:PQH720919 QAD720917:QAD720919 QJZ720917:QJZ720919 QTV720917:QTV720919 RDR720917:RDR720919 RNN720917:RNN720919 RXJ720917:RXJ720919 SHF720917:SHF720919 SRB720917:SRB720919 TAX720917:TAX720919 TKT720917:TKT720919 TUP720917:TUP720919 UEL720917:UEL720919 UOH720917:UOH720919 UYD720917:UYD720919 VHZ720917:VHZ720919 VRV720917:VRV720919 WBR720917:WBR720919 WLN720917:WLN720919 WVJ720917:WVJ720919 B786453:B786455 IX786453:IX786455 ST786453:ST786455 ACP786453:ACP786455 AML786453:AML786455 AWH786453:AWH786455 BGD786453:BGD786455 BPZ786453:BPZ786455 BZV786453:BZV786455 CJR786453:CJR786455 CTN786453:CTN786455 DDJ786453:DDJ786455 DNF786453:DNF786455 DXB786453:DXB786455 EGX786453:EGX786455 EQT786453:EQT786455 FAP786453:FAP786455 FKL786453:FKL786455 FUH786453:FUH786455 GED786453:GED786455 GNZ786453:GNZ786455 GXV786453:GXV786455 HHR786453:HHR786455 HRN786453:HRN786455 IBJ786453:IBJ786455 ILF786453:ILF786455 IVB786453:IVB786455 JEX786453:JEX786455 JOT786453:JOT786455 JYP786453:JYP786455 KIL786453:KIL786455 KSH786453:KSH786455 LCD786453:LCD786455 LLZ786453:LLZ786455 LVV786453:LVV786455 MFR786453:MFR786455 MPN786453:MPN786455 MZJ786453:MZJ786455 NJF786453:NJF786455 NTB786453:NTB786455 OCX786453:OCX786455 OMT786453:OMT786455 OWP786453:OWP786455 PGL786453:PGL786455 PQH786453:PQH786455 QAD786453:QAD786455 QJZ786453:QJZ786455 QTV786453:QTV786455 RDR786453:RDR786455 RNN786453:RNN786455 RXJ786453:RXJ786455 SHF786453:SHF786455 SRB786453:SRB786455 TAX786453:TAX786455 TKT786453:TKT786455 TUP786453:TUP786455 UEL786453:UEL786455 UOH786453:UOH786455 UYD786453:UYD786455 VHZ786453:VHZ786455 VRV786453:VRV786455 WBR786453:WBR786455 WLN786453:WLN786455 WVJ786453:WVJ786455 B851989:B851991 IX851989:IX851991 ST851989:ST851991 ACP851989:ACP851991 AML851989:AML851991 AWH851989:AWH851991 BGD851989:BGD851991 BPZ851989:BPZ851991 BZV851989:BZV851991 CJR851989:CJR851991 CTN851989:CTN851991 DDJ851989:DDJ851991 DNF851989:DNF851991 DXB851989:DXB851991 EGX851989:EGX851991 EQT851989:EQT851991 FAP851989:FAP851991 FKL851989:FKL851991 FUH851989:FUH851991 GED851989:GED851991 GNZ851989:GNZ851991 GXV851989:GXV851991 HHR851989:HHR851991 HRN851989:HRN851991 IBJ851989:IBJ851991 ILF851989:ILF851991 IVB851989:IVB851991 JEX851989:JEX851991 JOT851989:JOT851991 JYP851989:JYP851991 KIL851989:KIL851991 KSH851989:KSH851991 LCD851989:LCD851991 LLZ851989:LLZ851991 LVV851989:LVV851991 MFR851989:MFR851991 MPN851989:MPN851991 MZJ851989:MZJ851991 NJF851989:NJF851991 NTB851989:NTB851991 OCX851989:OCX851991 OMT851989:OMT851991 OWP851989:OWP851991 PGL851989:PGL851991 PQH851989:PQH851991 QAD851989:QAD851991 QJZ851989:QJZ851991 QTV851989:QTV851991 RDR851989:RDR851991 RNN851989:RNN851991 RXJ851989:RXJ851991 SHF851989:SHF851991 SRB851989:SRB851991 TAX851989:TAX851991 TKT851989:TKT851991 TUP851989:TUP851991 UEL851989:UEL851991 UOH851989:UOH851991 UYD851989:UYD851991 VHZ851989:VHZ851991 VRV851989:VRV851991 WBR851989:WBR851991 WLN851989:WLN851991 WVJ851989:WVJ851991 B917525:B917527 IX917525:IX917527 ST917525:ST917527 ACP917525:ACP917527 AML917525:AML917527 AWH917525:AWH917527 BGD917525:BGD917527 BPZ917525:BPZ917527 BZV917525:BZV917527 CJR917525:CJR917527 CTN917525:CTN917527 DDJ917525:DDJ917527 DNF917525:DNF917527 DXB917525:DXB917527 EGX917525:EGX917527 EQT917525:EQT917527 FAP917525:FAP917527 FKL917525:FKL917527 FUH917525:FUH917527 GED917525:GED917527 GNZ917525:GNZ917527 GXV917525:GXV917527 HHR917525:HHR917527 HRN917525:HRN917527 IBJ917525:IBJ917527 ILF917525:ILF917527 IVB917525:IVB917527 JEX917525:JEX917527 JOT917525:JOT917527 JYP917525:JYP917527 KIL917525:KIL917527 KSH917525:KSH917527 LCD917525:LCD917527 LLZ917525:LLZ917527 LVV917525:LVV917527 MFR917525:MFR917527 MPN917525:MPN917527 MZJ917525:MZJ917527 NJF917525:NJF917527 NTB917525:NTB917527 OCX917525:OCX917527 OMT917525:OMT917527 OWP917525:OWP917527 PGL917525:PGL917527 PQH917525:PQH917527 QAD917525:QAD917527 QJZ917525:QJZ917527 QTV917525:QTV917527 RDR917525:RDR917527 RNN917525:RNN917527 RXJ917525:RXJ917527 SHF917525:SHF917527 SRB917525:SRB917527 TAX917525:TAX917527 TKT917525:TKT917527 TUP917525:TUP917527 UEL917525:UEL917527 UOH917525:UOH917527 UYD917525:UYD917527 VHZ917525:VHZ917527 VRV917525:VRV917527 WBR917525:WBR917527 WLN917525:WLN917527 WVJ917525:WVJ917527 B983061:B983063 IX983061:IX983063 ST983061:ST983063 ACP983061:ACP983063 AML983061:AML983063 AWH983061:AWH983063 BGD983061:BGD983063 BPZ983061:BPZ983063 BZV983061:BZV983063 CJR983061:CJR983063 CTN983061:CTN983063 DDJ983061:DDJ983063 DNF983061:DNF983063 DXB983061:DXB983063 EGX983061:EGX983063 EQT983061:EQT983063 FAP983061:FAP983063 FKL983061:FKL983063 FUH983061:FUH983063 GED983061:GED983063 GNZ983061:GNZ983063 GXV983061:GXV983063 HHR983061:HHR983063 HRN983061:HRN983063 IBJ983061:IBJ983063 ILF983061:ILF983063 IVB983061:IVB983063 JEX983061:JEX983063 JOT983061:JOT983063 JYP983061:JYP983063 KIL983061:KIL983063 KSH983061:KSH983063 LCD983061:LCD983063 LLZ983061:LLZ983063 LVV983061:LVV983063 MFR983061:MFR983063 MPN983061:MPN983063 MZJ983061:MZJ983063 NJF983061:NJF983063 NTB983061:NTB983063 OCX983061:OCX983063 OMT983061:OMT983063 OWP983061:OWP983063 PGL983061:PGL983063 PQH983061:PQH983063 QAD983061:QAD983063 QJZ983061:QJZ983063 QTV983061:QTV983063 RDR983061:RDR983063 RNN983061:RNN983063 RXJ983061:RXJ983063 SHF983061:SHF983063 SRB983061:SRB983063 TAX983061:TAX983063 TKT983061:TKT983063 TUP983061:TUP983063 UEL983061:UEL983063 UOH983061:UOH983063 UYD983061:UYD983063 VHZ983061:VHZ983063 VRV983061:VRV983063 WBR983061:WBR983063 WLN983061:WLN983063 WVJ983061:WVJ983063 B25:B350 IX25:IX350 ST25:ST350 ACP25:ACP350 AML25:AML350 AWH25:AWH350 BGD25:BGD350 BPZ25:BPZ350 BZV25:BZV350 CJR25:CJR350 CTN25:CTN350 DDJ25:DDJ350 DNF25:DNF350 DXB25:DXB350 EGX25:EGX350 EQT25:EQT350 FAP25:FAP350 FKL25:FKL350 FUH25:FUH350 GED25:GED350 GNZ25:GNZ350 GXV25:GXV350 HHR25:HHR350 HRN25:HRN350 IBJ25:IBJ350 ILF25:ILF350 IVB25:IVB350 JEX25:JEX350 JOT25:JOT350 JYP25:JYP350 KIL25:KIL350 KSH25:KSH350 LCD25:LCD350 LLZ25:LLZ350 LVV25:LVV350 MFR25:MFR350 MPN25:MPN350 MZJ25:MZJ350 NJF25:NJF350 NTB25:NTB350 OCX25:OCX350 OMT25:OMT350 OWP25:OWP350 PGL25:PGL350 PQH25:PQH350 QAD25:QAD350 QJZ25:QJZ350 QTV25:QTV350 RDR25:RDR350 RNN25:RNN350 RXJ25:RXJ350 SHF25:SHF350 SRB25:SRB350 TAX25:TAX350 TKT25:TKT350 TUP25:TUP350 UEL25:UEL350 UOH25:UOH350 UYD25:UYD350 VHZ25:VHZ350 VRV25:VRV350 WBR25:WBR350 WLN25:WLN350 WVJ25:WVJ350 B65561:B65886 IX65561:IX65886 ST65561:ST65886 ACP65561:ACP65886 AML65561:AML65886 AWH65561:AWH65886 BGD65561:BGD65886 BPZ65561:BPZ65886 BZV65561:BZV65886 CJR65561:CJR65886 CTN65561:CTN65886 DDJ65561:DDJ65886 DNF65561:DNF65886 DXB65561:DXB65886 EGX65561:EGX65886 EQT65561:EQT65886 FAP65561:FAP65886 FKL65561:FKL65886 FUH65561:FUH65886 GED65561:GED65886 GNZ65561:GNZ65886 GXV65561:GXV65886 HHR65561:HHR65886 HRN65561:HRN65886 IBJ65561:IBJ65886 ILF65561:ILF65886 IVB65561:IVB65886 JEX65561:JEX65886 JOT65561:JOT65886 JYP65561:JYP65886 KIL65561:KIL65886 KSH65561:KSH65886 LCD65561:LCD65886 LLZ65561:LLZ65886 LVV65561:LVV65886 MFR65561:MFR65886 MPN65561:MPN65886 MZJ65561:MZJ65886 NJF65561:NJF65886 NTB65561:NTB65886 OCX65561:OCX65886 OMT65561:OMT65886 OWP65561:OWP65886 PGL65561:PGL65886 PQH65561:PQH65886 QAD65561:QAD65886 QJZ65561:QJZ65886 QTV65561:QTV65886 RDR65561:RDR65886 RNN65561:RNN65886 RXJ65561:RXJ65886 SHF65561:SHF65886 SRB65561:SRB65886 TAX65561:TAX65886 TKT65561:TKT65886 TUP65561:TUP65886 UEL65561:UEL65886 UOH65561:UOH65886 UYD65561:UYD65886 VHZ65561:VHZ65886 VRV65561:VRV65886 WBR65561:WBR65886 WLN65561:WLN65886 WVJ65561:WVJ65886 B131097:B131422 IX131097:IX131422 ST131097:ST131422 ACP131097:ACP131422 AML131097:AML131422 AWH131097:AWH131422 BGD131097:BGD131422 BPZ131097:BPZ131422 BZV131097:BZV131422 CJR131097:CJR131422 CTN131097:CTN131422 DDJ131097:DDJ131422 DNF131097:DNF131422 DXB131097:DXB131422 EGX131097:EGX131422 EQT131097:EQT131422 FAP131097:FAP131422 FKL131097:FKL131422 FUH131097:FUH131422 GED131097:GED131422 GNZ131097:GNZ131422 GXV131097:GXV131422 HHR131097:HHR131422 HRN131097:HRN131422 IBJ131097:IBJ131422 ILF131097:ILF131422 IVB131097:IVB131422 JEX131097:JEX131422 JOT131097:JOT131422 JYP131097:JYP131422 KIL131097:KIL131422 KSH131097:KSH131422 LCD131097:LCD131422 LLZ131097:LLZ131422 LVV131097:LVV131422 MFR131097:MFR131422 MPN131097:MPN131422 MZJ131097:MZJ131422 NJF131097:NJF131422 NTB131097:NTB131422 OCX131097:OCX131422 OMT131097:OMT131422 OWP131097:OWP131422 PGL131097:PGL131422 PQH131097:PQH131422 QAD131097:QAD131422 QJZ131097:QJZ131422 QTV131097:QTV131422 RDR131097:RDR131422 RNN131097:RNN131422 RXJ131097:RXJ131422 SHF131097:SHF131422 SRB131097:SRB131422 TAX131097:TAX131422 TKT131097:TKT131422 TUP131097:TUP131422 UEL131097:UEL131422 UOH131097:UOH131422 UYD131097:UYD131422 VHZ131097:VHZ131422 VRV131097:VRV131422 WBR131097:WBR131422 WLN131097:WLN131422 WVJ131097:WVJ131422 B196633:B196958 IX196633:IX196958 ST196633:ST196958 ACP196633:ACP196958 AML196633:AML196958 AWH196633:AWH196958 BGD196633:BGD196958 BPZ196633:BPZ196958 BZV196633:BZV196958 CJR196633:CJR196958 CTN196633:CTN196958 DDJ196633:DDJ196958 DNF196633:DNF196958 DXB196633:DXB196958 EGX196633:EGX196958 EQT196633:EQT196958 FAP196633:FAP196958 FKL196633:FKL196958 FUH196633:FUH196958 GED196633:GED196958 GNZ196633:GNZ196958 GXV196633:GXV196958 HHR196633:HHR196958 HRN196633:HRN196958 IBJ196633:IBJ196958 ILF196633:ILF196958 IVB196633:IVB196958 JEX196633:JEX196958 JOT196633:JOT196958 JYP196633:JYP196958 KIL196633:KIL196958 KSH196633:KSH196958 LCD196633:LCD196958 LLZ196633:LLZ196958 LVV196633:LVV196958 MFR196633:MFR196958 MPN196633:MPN196958 MZJ196633:MZJ196958 NJF196633:NJF196958 NTB196633:NTB196958 OCX196633:OCX196958 OMT196633:OMT196958 OWP196633:OWP196958 PGL196633:PGL196958 PQH196633:PQH196958 QAD196633:QAD196958 QJZ196633:QJZ196958 QTV196633:QTV196958 RDR196633:RDR196958 RNN196633:RNN196958 RXJ196633:RXJ196958 SHF196633:SHF196958 SRB196633:SRB196958 TAX196633:TAX196958 TKT196633:TKT196958 TUP196633:TUP196958 UEL196633:UEL196958 UOH196633:UOH196958 UYD196633:UYD196958 VHZ196633:VHZ196958 VRV196633:VRV196958 WBR196633:WBR196958 WLN196633:WLN196958 WVJ196633:WVJ196958 B262169:B262494 IX262169:IX262494 ST262169:ST262494 ACP262169:ACP262494 AML262169:AML262494 AWH262169:AWH262494 BGD262169:BGD262494 BPZ262169:BPZ262494 BZV262169:BZV262494 CJR262169:CJR262494 CTN262169:CTN262494 DDJ262169:DDJ262494 DNF262169:DNF262494 DXB262169:DXB262494 EGX262169:EGX262494 EQT262169:EQT262494 FAP262169:FAP262494 FKL262169:FKL262494 FUH262169:FUH262494 GED262169:GED262494 GNZ262169:GNZ262494 GXV262169:GXV262494 HHR262169:HHR262494 HRN262169:HRN262494 IBJ262169:IBJ262494 ILF262169:ILF262494 IVB262169:IVB262494 JEX262169:JEX262494 JOT262169:JOT262494 JYP262169:JYP262494 KIL262169:KIL262494 KSH262169:KSH262494 LCD262169:LCD262494 LLZ262169:LLZ262494 LVV262169:LVV262494 MFR262169:MFR262494 MPN262169:MPN262494 MZJ262169:MZJ262494 NJF262169:NJF262494 NTB262169:NTB262494 OCX262169:OCX262494 OMT262169:OMT262494 OWP262169:OWP262494 PGL262169:PGL262494 PQH262169:PQH262494 QAD262169:QAD262494 QJZ262169:QJZ262494 QTV262169:QTV262494 RDR262169:RDR262494 RNN262169:RNN262494 RXJ262169:RXJ262494 SHF262169:SHF262494 SRB262169:SRB262494 TAX262169:TAX262494 TKT262169:TKT262494 TUP262169:TUP262494 UEL262169:UEL262494 UOH262169:UOH262494 UYD262169:UYD262494 VHZ262169:VHZ262494 VRV262169:VRV262494 WBR262169:WBR262494 WLN262169:WLN262494 WVJ262169:WVJ262494 B327705:B328030 IX327705:IX328030 ST327705:ST328030 ACP327705:ACP328030 AML327705:AML328030 AWH327705:AWH328030 BGD327705:BGD328030 BPZ327705:BPZ328030 BZV327705:BZV328030 CJR327705:CJR328030 CTN327705:CTN328030 DDJ327705:DDJ328030 DNF327705:DNF328030 DXB327705:DXB328030 EGX327705:EGX328030 EQT327705:EQT328030 FAP327705:FAP328030 FKL327705:FKL328030 FUH327705:FUH328030 GED327705:GED328030 GNZ327705:GNZ328030 GXV327705:GXV328030 HHR327705:HHR328030 HRN327705:HRN328030 IBJ327705:IBJ328030 ILF327705:ILF328030 IVB327705:IVB328030 JEX327705:JEX328030 JOT327705:JOT328030 JYP327705:JYP328030 KIL327705:KIL328030 KSH327705:KSH328030 LCD327705:LCD328030 LLZ327705:LLZ328030 LVV327705:LVV328030 MFR327705:MFR328030 MPN327705:MPN328030 MZJ327705:MZJ328030 NJF327705:NJF328030 NTB327705:NTB328030 OCX327705:OCX328030 OMT327705:OMT328030 OWP327705:OWP328030 PGL327705:PGL328030 PQH327705:PQH328030 QAD327705:QAD328030 QJZ327705:QJZ328030 QTV327705:QTV328030 RDR327705:RDR328030 RNN327705:RNN328030 RXJ327705:RXJ328030 SHF327705:SHF328030 SRB327705:SRB328030 TAX327705:TAX328030 TKT327705:TKT328030 TUP327705:TUP328030 UEL327705:UEL328030 UOH327705:UOH328030 UYD327705:UYD328030 VHZ327705:VHZ328030 VRV327705:VRV328030 WBR327705:WBR328030 WLN327705:WLN328030 WVJ327705:WVJ328030 B393241:B393566 IX393241:IX393566 ST393241:ST393566 ACP393241:ACP393566 AML393241:AML393566 AWH393241:AWH393566 BGD393241:BGD393566 BPZ393241:BPZ393566 BZV393241:BZV393566 CJR393241:CJR393566 CTN393241:CTN393566 DDJ393241:DDJ393566 DNF393241:DNF393566 DXB393241:DXB393566 EGX393241:EGX393566 EQT393241:EQT393566 FAP393241:FAP393566 FKL393241:FKL393566 FUH393241:FUH393566 GED393241:GED393566 GNZ393241:GNZ393566 GXV393241:GXV393566 HHR393241:HHR393566 HRN393241:HRN393566 IBJ393241:IBJ393566 ILF393241:ILF393566 IVB393241:IVB393566 JEX393241:JEX393566 JOT393241:JOT393566 JYP393241:JYP393566 KIL393241:KIL393566 KSH393241:KSH393566 LCD393241:LCD393566 LLZ393241:LLZ393566 LVV393241:LVV393566 MFR393241:MFR393566 MPN393241:MPN393566 MZJ393241:MZJ393566 NJF393241:NJF393566 NTB393241:NTB393566 OCX393241:OCX393566 OMT393241:OMT393566 OWP393241:OWP393566 PGL393241:PGL393566 PQH393241:PQH393566 QAD393241:QAD393566 QJZ393241:QJZ393566 QTV393241:QTV393566 RDR393241:RDR393566 RNN393241:RNN393566 RXJ393241:RXJ393566 SHF393241:SHF393566 SRB393241:SRB393566 TAX393241:TAX393566 TKT393241:TKT393566 TUP393241:TUP393566 UEL393241:UEL393566 UOH393241:UOH393566 UYD393241:UYD393566 VHZ393241:VHZ393566 VRV393241:VRV393566 WBR393241:WBR393566 WLN393241:WLN393566 WVJ393241:WVJ393566 B458777:B459102 IX458777:IX459102 ST458777:ST459102 ACP458777:ACP459102 AML458777:AML459102 AWH458777:AWH459102 BGD458777:BGD459102 BPZ458777:BPZ459102 BZV458777:BZV459102 CJR458777:CJR459102 CTN458777:CTN459102 DDJ458777:DDJ459102 DNF458777:DNF459102 DXB458777:DXB459102 EGX458777:EGX459102 EQT458777:EQT459102 FAP458777:FAP459102 FKL458777:FKL459102 FUH458777:FUH459102 GED458777:GED459102 GNZ458777:GNZ459102 GXV458777:GXV459102 HHR458777:HHR459102 HRN458777:HRN459102 IBJ458777:IBJ459102 ILF458777:ILF459102 IVB458777:IVB459102 JEX458777:JEX459102 JOT458777:JOT459102 JYP458777:JYP459102 KIL458777:KIL459102 KSH458777:KSH459102 LCD458777:LCD459102 LLZ458777:LLZ459102 LVV458777:LVV459102 MFR458777:MFR459102 MPN458777:MPN459102 MZJ458777:MZJ459102 NJF458777:NJF459102 NTB458777:NTB459102 OCX458777:OCX459102 OMT458777:OMT459102 OWP458777:OWP459102 PGL458777:PGL459102 PQH458777:PQH459102 QAD458777:QAD459102 QJZ458777:QJZ459102 QTV458777:QTV459102 RDR458777:RDR459102 RNN458777:RNN459102 RXJ458777:RXJ459102 SHF458777:SHF459102 SRB458777:SRB459102 TAX458777:TAX459102 TKT458777:TKT459102 TUP458777:TUP459102 UEL458777:UEL459102 UOH458777:UOH459102 UYD458777:UYD459102 VHZ458777:VHZ459102 VRV458777:VRV459102 WBR458777:WBR459102 WLN458777:WLN459102 WVJ458777:WVJ459102 B524313:B524638 IX524313:IX524638 ST524313:ST524638 ACP524313:ACP524638 AML524313:AML524638 AWH524313:AWH524638 BGD524313:BGD524638 BPZ524313:BPZ524638 BZV524313:BZV524638 CJR524313:CJR524638 CTN524313:CTN524638 DDJ524313:DDJ524638 DNF524313:DNF524638 DXB524313:DXB524638 EGX524313:EGX524638 EQT524313:EQT524638 FAP524313:FAP524638 FKL524313:FKL524638 FUH524313:FUH524638 GED524313:GED524638 GNZ524313:GNZ524638 GXV524313:GXV524638 HHR524313:HHR524638 HRN524313:HRN524638 IBJ524313:IBJ524638 ILF524313:ILF524638 IVB524313:IVB524638 JEX524313:JEX524638 JOT524313:JOT524638 JYP524313:JYP524638 KIL524313:KIL524638 KSH524313:KSH524638 LCD524313:LCD524638 LLZ524313:LLZ524638 LVV524313:LVV524638 MFR524313:MFR524638 MPN524313:MPN524638 MZJ524313:MZJ524638 NJF524313:NJF524638 NTB524313:NTB524638 OCX524313:OCX524638 OMT524313:OMT524638 OWP524313:OWP524638 PGL524313:PGL524638 PQH524313:PQH524638 QAD524313:QAD524638 QJZ524313:QJZ524638 QTV524313:QTV524638 RDR524313:RDR524638 RNN524313:RNN524638 RXJ524313:RXJ524638 SHF524313:SHF524638 SRB524313:SRB524638 TAX524313:TAX524638 TKT524313:TKT524638 TUP524313:TUP524638 UEL524313:UEL524638 UOH524313:UOH524638 UYD524313:UYD524638 VHZ524313:VHZ524638 VRV524313:VRV524638 WBR524313:WBR524638 WLN524313:WLN524638 WVJ524313:WVJ524638 B589849:B590174 IX589849:IX590174 ST589849:ST590174 ACP589849:ACP590174 AML589849:AML590174 AWH589849:AWH590174 BGD589849:BGD590174 BPZ589849:BPZ590174 BZV589849:BZV590174 CJR589849:CJR590174 CTN589849:CTN590174 DDJ589849:DDJ590174 DNF589849:DNF590174 DXB589849:DXB590174 EGX589849:EGX590174 EQT589849:EQT590174 FAP589849:FAP590174 FKL589849:FKL590174 FUH589849:FUH590174 GED589849:GED590174 GNZ589849:GNZ590174 GXV589849:GXV590174 HHR589849:HHR590174 HRN589849:HRN590174 IBJ589849:IBJ590174 ILF589849:ILF590174 IVB589849:IVB590174 JEX589849:JEX590174 JOT589849:JOT590174 JYP589849:JYP590174 KIL589849:KIL590174 KSH589849:KSH590174 LCD589849:LCD590174 LLZ589849:LLZ590174 LVV589849:LVV590174 MFR589849:MFR590174 MPN589849:MPN590174 MZJ589849:MZJ590174 NJF589849:NJF590174 NTB589849:NTB590174 OCX589849:OCX590174 OMT589849:OMT590174 OWP589849:OWP590174 PGL589849:PGL590174 PQH589849:PQH590174 QAD589849:QAD590174 QJZ589849:QJZ590174 QTV589849:QTV590174 RDR589849:RDR590174 RNN589849:RNN590174 RXJ589849:RXJ590174 SHF589849:SHF590174 SRB589849:SRB590174 TAX589849:TAX590174 TKT589849:TKT590174 TUP589849:TUP590174 UEL589849:UEL590174 UOH589849:UOH590174 UYD589849:UYD590174 VHZ589849:VHZ590174 VRV589849:VRV590174 WBR589849:WBR590174 WLN589849:WLN590174 WVJ589849:WVJ590174 B655385:B655710 IX655385:IX655710 ST655385:ST655710 ACP655385:ACP655710 AML655385:AML655710 AWH655385:AWH655710 BGD655385:BGD655710 BPZ655385:BPZ655710 BZV655385:BZV655710 CJR655385:CJR655710 CTN655385:CTN655710 DDJ655385:DDJ655710 DNF655385:DNF655710 DXB655385:DXB655710 EGX655385:EGX655710 EQT655385:EQT655710 FAP655385:FAP655710 FKL655385:FKL655710 FUH655385:FUH655710 GED655385:GED655710 GNZ655385:GNZ655710 GXV655385:GXV655710 HHR655385:HHR655710 HRN655385:HRN655710 IBJ655385:IBJ655710 ILF655385:ILF655710 IVB655385:IVB655710 JEX655385:JEX655710 JOT655385:JOT655710 JYP655385:JYP655710 KIL655385:KIL655710 KSH655385:KSH655710 LCD655385:LCD655710 LLZ655385:LLZ655710 LVV655385:LVV655710 MFR655385:MFR655710 MPN655385:MPN655710 MZJ655385:MZJ655710 NJF655385:NJF655710 NTB655385:NTB655710 OCX655385:OCX655710 OMT655385:OMT655710 OWP655385:OWP655710 PGL655385:PGL655710 PQH655385:PQH655710 QAD655385:QAD655710 QJZ655385:QJZ655710 QTV655385:QTV655710 RDR655385:RDR655710 RNN655385:RNN655710 RXJ655385:RXJ655710 SHF655385:SHF655710 SRB655385:SRB655710 TAX655385:TAX655710 TKT655385:TKT655710 TUP655385:TUP655710 UEL655385:UEL655710 UOH655385:UOH655710 UYD655385:UYD655710 VHZ655385:VHZ655710 VRV655385:VRV655710 WBR655385:WBR655710 WLN655385:WLN655710 WVJ655385:WVJ655710 B720921:B721246 IX720921:IX721246 ST720921:ST721246 ACP720921:ACP721246 AML720921:AML721246 AWH720921:AWH721246 BGD720921:BGD721246 BPZ720921:BPZ721246 BZV720921:BZV721246 CJR720921:CJR721246 CTN720921:CTN721246 DDJ720921:DDJ721246 DNF720921:DNF721246 DXB720921:DXB721246 EGX720921:EGX721246 EQT720921:EQT721246 FAP720921:FAP721246 FKL720921:FKL721246 FUH720921:FUH721246 GED720921:GED721246 GNZ720921:GNZ721246 GXV720921:GXV721246 HHR720921:HHR721246 HRN720921:HRN721246 IBJ720921:IBJ721246 ILF720921:ILF721246 IVB720921:IVB721246 JEX720921:JEX721246 JOT720921:JOT721246 JYP720921:JYP721246 KIL720921:KIL721246 KSH720921:KSH721246 LCD720921:LCD721246 LLZ720921:LLZ721246 LVV720921:LVV721246 MFR720921:MFR721246 MPN720921:MPN721246 MZJ720921:MZJ721246 NJF720921:NJF721246 NTB720921:NTB721246 OCX720921:OCX721246 OMT720921:OMT721246 OWP720921:OWP721246 PGL720921:PGL721246 PQH720921:PQH721246 QAD720921:QAD721246 QJZ720921:QJZ721246 QTV720921:QTV721246 RDR720921:RDR721246 RNN720921:RNN721246 RXJ720921:RXJ721246 SHF720921:SHF721246 SRB720921:SRB721246 TAX720921:TAX721246 TKT720921:TKT721246 TUP720921:TUP721246 UEL720921:UEL721246 UOH720921:UOH721246 UYD720921:UYD721246 VHZ720921:VHZ721246 VRV720921:VRV721246 WBR720921:WBR721246 WLN720921:WLN721246 WVJ720921:WVJ721246 B786457:B786782 IX786457:IX786782 ST786457:ST786782 ACP786457:ACP786782 AML786457:AML786782 AWH786457:AWH786782 BGD786457:BGD786782 BPZ786457:BPZ786782 BZV786457:BZV786782 CJR786457:CJR786782 CTN786457:CTN786782 DDJ786457:DDJ786782 DNF786457:DNF786782 DXB786457:DXB786782 EGX786457:EGX786782 EQT786457:EQT786782 FAP786457:FAP786782 FKL786457:FKL786782 FUH786457:FUH786782 GED786457:GED786782 GNZ786457:GNZ786782 GXV786457:GXV786782 HHR786457:HHR786782 HRN786457:HRN786782 IBJ786457:IBJ786782 ILF786457:ILF786782 IVB786457:IVB786782 JEX786457:JEX786782 JOT786457:JOT786782 JYP786457:JYP786782 KIL786457:KIL786782 KSH786457:KSH786782 LCD786457:LCD786782 LLZ786457:LLZ786782 LVV786457:LVV786782 MFR786457:MFR786782 MPN786457:MPN786782 MZJ786457:MZJ786782 NJF786457:NJF786782 NTB786457:NTB786782 OCX786457:OCX786782 OMT786457:OMT786782 OWP786457:OWP786782 PGL786457:PGL786782 PQH786457:PQH786782 QAD786457:QAD786782 QJZ786457:QJZ786782 QTV786457:QTV786782 RDR786457:RDR786782 RNN786457:RNN786782 RXJ786457:RXJ786782 SHF786457:SHF786782 SRB786457:SRB786782 TAX786457:TAX786782 TKT786457:TKT786782 TUP786457:TUP786782 UEL786457:UEL786782 UOH786457:UOH786782 UYD786457:UYD786782 VHZ786457:VHZ786782 VRV786457:VRV786782 WBR786457:WBR786782 WLN786457:WLN786782 WVJ786457:WVJ786782 B851993:B852318 IX851993:IX852318 ST851993:ST852318 ACP851993:ACP852318 AML851993:AML852318 AWH851993:AWH852318 BGD851993:BGD852318 BPZ851993:BPZ852318 BZV851993:BZV852318 CJR851993:CJR852318 CTN851993:CTN852318 DDJ851993:DDJ852318 DNF851993:DNF852318 DXB851993:DXB852318 EGX851993:EGX852318 EQT851993:EQT852318 FAP851993:FAP852318 FKL851993:FKL852318 FUH851993:FUH852318 GED851993:GED852318 GNZ851993:GNZ852318 GXV851993:GXV852318 HHR851993:HHR852318 HRN851993:HRN852318 IBJ851993:IBJ852318 ILF851993:ILF852318 IVB851993:IVB852318 JEX851993:JEX852318 JOT851993:JOT852318 JYP851993:JYP852318 KIL851993:KIL852318 KSH851993:KSH852318 LCD851993:LCD852318 LLZ851993:LLZ852318 LVV851993:LVV852318 MFR851993:MFR852318 MPN851993:MPN852318 MZJ851993:MZJ852318 NJF851993:NJF852318 NTB851993:NTB852318 OCX851993:OCX852318 OMT851993:OMT852318 OWP851993:OWP852318 PGL851993:PGL852318 PQH851993:PQH852318 QAD851993:QAD852318 QJZ851993:QJZ852318 QTV851993:QTV852318 RDR851993:RDR852318 RNN851993:RNN852318 RXJ851993:RXJ852318 SHF851993:SHF852318 SRB851993:SRB852318 TAX851993:TAX852318 TKT851993:TKT852318 TUP851993:TUP852318 UEL851993:UEL852318 UOH851993:UOH852318 UYD851993:UYD852318 VHZ851993:VHZ852318 VRV851993:VRV852318 WBR851993:WBR852318 WLN851993:WLN852318 WVJ851993:WVJ852318 B917529:B917854 IX917529:IX917854 ST917529:ST917854 ACP917529:ACP917854 AML917529:AML917854 AWH917529:AWH917854 BGD917529:BGD917854 BPZ917529:BPZ917854 BZV917529:BZV917854 CJR917529:CJR917854 CTN917529:CTN917854 DDJ917529:DDJ917854 DNF917529:DNF917854 DXB917529:DXB917854 EGX917529:EGX917854 EQT917529:EQT917854 FAP917529:FAP917854 FKL917529:FKL917854 FUH917529:FUH917854 GED917529:GED917854 GNZ917529:GNZ917854 GXV917529:GXV917854 HHR917529:HHR917854 HRN917529:HRN917854 IBJ917529:IBJ917854 ILF917529:ILF917854 IVB917529:IVB917854 JEX917529:JEX917854 JOT917529:JOT917854 JYP917529:JYP917854 KIL917529:KIL917854 KSH917529:KSH917854 LCD917529:LCD917854 LLZ917529:LLZ917854 LVV917529:LVV917854 MFR917529:MFR917854 MPN917529:MPN917854 MZJ917529:MZJ917854 NJF917529:NJF917854 NTB917529:NTB917854 OCX917529:OCX917854 OMT917529:OMT917854 OWP917529:OWP917854 PGL917529:PGL917854 PQH917529:PQH917854 QAD917529:QAD917854 QJZ917529:QJZ917854 QTV917529:QTV917854 RDR917529:RDR917854 RNN917529:RNN917854 RXJ917529:RXJ917854 SHF917529:SHF917854 SRB917529:SRB917854 TAX917529:TAX917854 TKT917529:TKT917854 TUP917529:TUP917854 UEL917529:UEL917854 UOH917529:UOH917854 UYD917529:UYD917854 VHZ917529:VHZ917854 VRV917529:VRV917854 WBR917529:WBR917854 WLN917529:WLN917854 WVJ917529:WVJ917854 B983065:B983390 B17:B19 B13:B15 N17:N19 N13:N15 B7:B8 N7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21:B23 N21:N23" xr:uid="{0DDFC060-9E15-41D2-9A79-9AF6BDD0CE44}">
      <formula1>$O$1:$O$3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88C0-18ED-41B3-8186-077018754911}">
  <dimension ref="A1:I107"/>
  <sheetViews>
    <sheetView view="pageBreakPreview" zoomScale="92" zoomScaleNormal="75" zoomScaleSheetLayoutView="92" workbookViewId="0">
      <selection activeCell="D52" sqref="D52"/>
    </sheetView>
  </sheetViews>
  <sheetFormatPr defaultColWidth="9" defaultRowHeight="13.8"/>
  <cols>
    <col min="1" max="1" width="8.33203125" style="469" customWidth="1"/>
    <col min="2" max="2" width="78.6640625" style="16" customWidth="1"/>
    <col min="3" max="3" width="8.33203125" style="469" customWidth="1"/>
    <col min="4" max="4" width="78.6640625" style="16" customWidth="1"/>
    <col min="5" max="5" width="0" style="194" hidden="1" customWidth="1"/>
    <col min="6" max="9" width="10.5546875" style="194" customWidth="1"/>
    <col min="10" max="16384" width="9" style="194"/>
  </cols>
  <sheetData>
    <row r="1" spans="1:9">
      <c r="A1" s="465">
        <v>3</v>
      </c>
      <c r="B1" s="466" t="s">
        <v>2591</v>
      </c>
      <c r="C1" s="465">
        <v>3</v>
      </c>
      <c r="D1" s="466" t="s">
        <v>2590</v>
      </c>
    </row>
    <row r="2" spans="1:9">
      <c r="A2" s="467">
        <v>3.1</v>
      </c>
      <c r="B2" s="468" t="s">
        <v>174</v>
      </c>
      <c r="C2" s="467">
        <v>3.1</v>
      </c>
      <c r="D2" s="468" t="s">
        <v>2589</v>
      </c>
    </row>
    <row r="3" spans="1:9">
      <c r="B3" s="470" t="s">
        <v>175</v>
      </c>
      <c r="D3" s="470" t="s">
        <v>2588</v>
      </c>
      <c r="F3" s="471"/>
      <c r="G3" s="472"/>
      <c r="H3" s="471"/>
      <c r="I3" s="472"/>
    </row>
    <row r="4" spans="1:9">
      <c r="B4" s="473" t="s">
        <v>759</v>
      </c>
      <c r="D4" s="473" t="s">
        <v>2520</v>
      </c>
      <c r="F4" s="474"/>
      <c r="G4" s="472"/>
      <c r="H4" s="474"/>
      <c r="I4" s="472"/>
    </row>
    <row r="5" spans="1:9">
      <c r="B5" s="475" t="s">
        <v>2587</v>
      </c>
      <c r="D5" s="475" t="s">
        <v>2586</v>
      </c>
      <c r="F5" s="474"/>
      <c r="G5" s="16"/>
      <c r="H5" s="474"/>
      <c r="I5" s="16"/>
    </row>
    <row r="6" spans="1:9" ht="21" customHeight="1">
      <c r="B6" s="476" t="s">
        <v>2837</v>
      </c>
      <c r="D6" s="476" t="str">
        <f>B6</f>
        <v>16-27.06.2025</v>
      </c>
      <c r="F6" s="474"/>
      <c r="G6" s="16"/>
      <c r="H6" s="474"/>
      <c r="I6" s="16"/>
    </row>
    <row r="7" spans="1:9">
      <c r="B7" s="470" t="s">
        <v>176</v>
      </c>
      <c r="D7" s="470" t="s">
        <v>2585</v>
      </c>
      <c r="F7" s="474"/>
      <c r="G7" s="472"/>
      <c r="H7" s="474"/>
      <c r="I7" s="472"/>
    </row>
    <row r="8" spans="1:9">
      <c r="B8" s="478" t="s">
        <v>3075</v>
      </c>
      <c r="D8" s="478" t="s">
        <v>3077</v>
      </c>
      <c r="F8" s="474"/>
      <c r="G8" s="16"/>
      <c r="H8" s="474"/>
    </row>
    <row r="9" spans="1:9">
      <c r="B9" s="478" t="s">
        <v>3076</v>
      </c>
      <c r="D9" s="478" t="s">
        <v>3078</v>
      </c>
      <c r="F9" s="474"/>
      <c r="G9" s="16"/>
      <c r="H9" s="474"/>
    </row>
    <row r="10" spans="1:9">
      <c r="B10" s="478" t="s">
        <v>3079</v>
      </c>
      <c r="D10" s="478" t="s">
        <v>3080</v>
      </c>
      <c r="F10" s="474"/>
      <c r="G10" s="16"/>
      <c r="H10" s="474"/>
    </row>
    <row r="11" spans="1:9">
      <c r="B11" s="478" t="s">
        <v>3083</v>
      </c>
      <c r="D11" s="478" t="s">
        <v>3084</v>
      </c>
      <c r="F11" s="474"/>
      <c r="G11" s="16"/>
      <c r="H11" s="474"/>
    </row>
    <row r="12" spans="1:9">
      <c r="B12" s="478" t="s">
        <v>3085</v>
      </c>
      <c r="D12" s="478" t="s">
        <v>3086</v>
      </c>
      <c r="F12" s="474"/>
      <c r="G12" s="16"/>
      <c r="H12" s="474"/>
    </row>
    <row r="13" spans="1:9">
      <c r="B13" s="478" t="s">
        <v>3087</v>
      </c>
      <c r="D13" s="478" t="s">
        <v>3088</v>
      </c>
      <c r="F13" s="474"/>
      <c r="G13" s="16"/>
      <c r="H13" s="474"/>
    </row>
    <row r="14" spans="1:9">
      <c r="B14" s="478" t="s">
        <v>3090</v>
      </c>
      <c r="D14" s="478" t="s">
        <v>3089</v>
      </c>
      <c r="F14" s="474"/>
      <c r="G14" s="16"/>
      <c r="H14" s="474"/>
    </row>
    <row r="15" spans="1:9">
      <c r="B15" s="478" t="s">
        <v>3091</v>
      </c>
      <c r="D15" s="478" t="s">
        <v>3092</v>
      </c>
      <c r="F15" s="474"/>
      <c r="G15" s="16"/>
      <c r="H15" s="474"/>
    </row>
    <row r="16" spans="1:9">
      <c r="B16" s="478" t="s">
        <v>3093</v>
      </c>
      <c r="D16" s="478" t="s">
        <v>3097</v>
      </c>
      <c r="F16" s="474"/>
      <c r="G16" s="16"/>
      <c r="H16" s="474"/>
    </row>
    <row r="17" spans="1:9">
      <c r="B17" s="478" t="s">
        <v>3096</v>
      </c>
      <c r="D17" s="478" t="s">
        <v>3098</v>
      </c>
      <c r="F17" s="474"/>
      <c r="G17" s="16"/>
      <c r="H17" s="474"/>
    </row>
    <row r="18" spans="1:9">
      <c r="B18" s="478" t="s">
        <v>3099</v>
      </c>
      <c r="D18" s="478" t="s">
        <v>3100</v>
      </c>
      <c r="F18" s="474"/>
      <c r="G18" s="16"/>
      <c r="H18" s="474"/>
    </row>
    <row r="19" spans="1:9">
      <c r="B19" s="478" t="s">
        <v>3102</v>
      </c>
      <c r="D19" s="478" t="s">
        <v>3101</v>
      </c>
      <c r="F19" s="474"/>
      <c r="G19" s="16"/>
      <c r="H19" s="474"/>
    </row>
    <row r="20" spans="1:9">
      <c r="B20" s="478" t="s">
        <v>3094</v>
      </c>
      <c r="D20" s="478" t="s">
        <v>3095</v>
      </c>
      <c r="F20" s="474"/>
      <c r="G20" s="16"/>
      <c r="H20" s="474"/>
    </row>
    <row r="21" spans="1:9">
      <c r="B21" s="478" t="s">
        <v>3082</v>
      </c>
      <c r="D21" s="478" t="s">
        <v>3081</v>
      </c>
      <c r="F21" s="474"/>
      <c r="G21" s="16"/>
      <c r="H21" s="474"/>
    </row>
    <row r="22" spans="1:9">
      <c r="D22" s="390"/>
      <c r="F22" s="474"/>
      <c r="G22" s="16"/>
      <c r="H22" s="474"/>
    </row>
    <row r="23" spans="1:9">
      <c r="B23" s="477"/>
      <c r="D23" s="477"/>
      <c r="F23" s="474"/>
      <c r="G23" s="16"/>
      <c r="H23" s="474"/>
      <c r="I23" s="16"/>
    </row>
    <row r="24" spans="1:9">
      <c r="B24" s="475" t="s">
        <v>177</v>
      </c>
      <c r="D24" s="470" t="s">
        <v>177</v>
      </c>
      <c r="F24" s="474"/>
      <c r="G24" s="472"/>
      <c r="H24" s="474"/>
      <c r="I24" s="472"/>
    </row>
    <row r="25" spans="1:9" ht="33.75" customHeight="1">
      <c r="B25" s="390" t="s">
        <v>2827</v>
      </c>
      <c r="D25" s="478" t="s">
        <v>2828</v>
      </c>
      <c r="F25" s="474"/>
      <c r="H25" s="474"/>
      <c r="I25" s="16"/>
    </row>
    <row r="26" spans="1:9">
      <c r="B26" s="477"/>
      <c r="D26" s="477"/>
      <c r="F26" s="474"/>
      <c r="G26" s="16"/>
      <c r="H26" s="474"/>
      <c r="I26" s="479"/>
    </row>
    <row r="27" spans="1:9">
      <c r="B27" s="470" t="s">
        <v>2584</v>
      </c>
      <c r="D27" s="470" t="s">
        <v>2583</v>
      </c>
      <c r="F27" s="474"/>
      <c r="G27" s="472"/>
      <c r="H27" s="474"/>
    </row>
    <row r="28" spans="1:9">
      <c r="B28" s="478" t="s">
        <v>2582</v>
      </c>
      <c r="D28" s="478" t="s">
        <v>2581</v>
      </c>
      <c r="F28" s="474"/>
      <c r="G28" s="472"/>
      <c r="H28" s="474"/>
    </row>
    <row r="29" spans="1:9">
      <c r="B29" s="478" t="s">
        <v>2580</v>
      </c>
      <c r="D29" s="478" t="s">
        <v>2579</v>
      </c>
      <c r="F29" s="474"/>
      <c r="G29" s="16"/>
      <c r="H29" s="474"/>
    </row>
    <row r="30" spans="1:9">
      <c r="B30" s="478"/>
      <c r="D30" s="420"/>
      <c r="F30" s="474"/>
      <c r="G30" s="16"/>
      <c r="H30" s="474"/>
    </row>
    <row r="31" spans="1:9">
      <c r="A31" s="467">
        <v>3.2</v>
      </c>
      <c r="B31" s="480" t="s">
        <v>2832</v>
      </c>
      <c r="C31" s="467">
        <v>3.2</v>
      </c>
      <c r="D31" s="468" t="s">
        <v>2578</v>
      </c>
      <c r="F31" s="474"/>
      <c r="G31" s="16"/>
      <c r="H31" s="474"/>
      <c r="I31" s="16"/>
    </row>
    <row r="32" spans="1:9">
      <c r="B32" s="478" t="s">
        <v>178</v>
      </c>
      <c r="D32" s="481" t="s">
        <v>2577</v>
      </c>
      <c r="F32" s="474"/>
      <c r="G32" s="16"/>
      <c r="H32" s="474"/>
      <c r="I32" s="16"/>
    </row>
    <row r="33" spans="1:9" ht="83.1" customHeight="1">
      <c r="B33" s="390" t="s">
        <v>3057</v>
      </c>
      <c r="D33" s="478" t="s">
        <v>3054</v>
      </c>
      <c r="F33" s="474"/>
      <c r="G33" s="16"/>
      <c r="H33" s="474"/>
      <c r="I33" s="16"/>
    </row>
    <row r="34" spans="1:9" ht="87" customHeight="1">
      <c r="B34" s="478" t="s">
        <v>3056</v>
      </c>
      <c r="D34" s="478" t="s">
        <v>3053</v>
      </c>
    </row>
    <row r="35" spans="1:9" ht="101.7" customHeight="1">
      <c r="B35" s="478" t="s">
        <v>3058</v>
      </c>
      <c r="D35" s="478" t="s">
        <v>3055</v>
      </c>
    </row>
    <row r="36" spans="1:9">
      <c r="B36" s="478" t="s">
        <v>179</v>
      </c>
      <c r="D36" s="478" t="s">
        <v>2576</v>
      </c>
      <c r="F36" s="474"/>
      <c r="G36" s="16"/>
      <c r="H36" s="474"/>
      <c r="I36" s="16"/>
    </row>
    <row r="37" spans="1:9">
      <c r="B37" s="478"/>
      <c r="D37" s="478"/>
      <c r="F37" s="474"/>
      <c r="G37" s="472"/>
      <c r="H37" s="474"/>
      <c r="I37" s="472"/>
    </row>
    <row r="38" spans="1:9">
      <c r="A38" s="482" t="s">
        <v>180</v>
      </c>
      <c r="B38" s="470" t="s">
        <v>181</v>
      </c>
      <c r="C38" s="482" t="s">
        <v>180</v>
      </c>
      <c r="D38" s="470" t="s">
        <v>2575</v>
      </c>
      <c r="F38" s="474"/>
      <c r="G38" s="128"/>
      <c r="H38" s="474"/>
      <c r="I38" s="128"/>
    </row>
    <row r="39" spans="1:9">
      <c r="A39" s="482"/>
      <c r="B39" s="478" t="s">
        <v>2823</v>
      </c>
      <c r="C39" s="482"/>
      <c r="D39" s="478" t="str">
        <f>B39</f>
        <v>Michael Koldsø, Jess Jørgensen, Jeppe Aaquist</v>
      </c>
      <c r="F39" s="474"/>
      <c r="G39" s="483"/>
      <c r="H39" s="474"/>
      <c r="I39" s="483"/>
    </row>
    <row r="40" spans="1:9">
      <c r="B40" s="478"/>
      <c r="D40" s="478"/>
      <c r="F40" s="474"/>
      <c r="G40" s="484"/>
      <c r="H40" s="474"/>
      <c r="I40" s="484"/>
    </row>
    <row r="41" spans="1:9">
      <c r="A41" s="467">
        <v>3.3</v>
      </c>
      <c r="B41" s="480" t="s">
        <v>182</v>
      </c>
      <c r="C41" s="467">
        <v>3.3</v>
      </c>
      <c r="D41" s="480" t="s">
        <v>2574</v>
      </c>
      <c r="F41" s="474"/>
      <c r="G41" s="128"/>
      <c r="H41" s="474"/>
      <c r="I41" s="128"/>
    </row>
    <row r="42" spans="1:9">
      <c r="A42" s="485"/>
      <c r="B42" s="478" t="s">
        <v>2573</v>
      </c>
      <c r="C42" s="485"/>
      <c r="D42" s="478" t="s">
        <v>2572</v>
      </c>
      <c r="F42" s="474"/>
      <c r="G42" s="16"/>
      <c r="H42" s="474"/>
      <c r="I42" s="16"/>
    </row>
    <row r="43" spans="1:9">
      <c r="A43" s="485"/>
      <c r="B43" s="486"/>
      <c r="C43" s="485"/>
      <c r="D43" s="486"/>
      <c r="F43" s="474"/>
      <c r="G43" s="16"/>
      <c r="H43" s="474"/>
      <c r="I43" s="16"/>
    </row>
    <row r="44" spans="1:9">
      <c r="A44" s="467">
        <v>3.4</v>
      </c>
      <c r="B44" s="480" t="s">
        <v>183</v>
      </c>
      <c r="C44" s="467">
        <v>3.4</v>
      </c>
      <c r="D44" s="480" t="s">
        <v>183</v>
      </c>
      <c r="F44" s="474"/>
      <c r="G44" s="472"/>
      <c r="H44" s="474"/>
      <c r="I44" s="472"/>
    </row>
    <row r="45" spans="1:9">
      <c r="B45" s="478" t="s">
        <v>184</v>
      </c>
      <c r="D45" s="478" t="s">
        <v>184</v>
      </c>
      <c r="F45" s="474"/>
      <c r="H45" s="474"/>
      <c r="I45" s="16"/>
    </row>
    <row r="46" spans="1:9" s="487" customFormat="1">
      <c r="A46" s="469"/>
      <c r="B46" s="478"/>
      <c r="C46" s="469"/>
      <c r="D46" s="478"/>
      <c r="F46" s="474"/>
      <c r="H46" s="474"/>
      <c r="I46" s="16"/>
    </row>
    <row r="47" spans="1:9" s="487" customFormat="1">
      <c r="A47" s="467">
        <v>3.5</v>
      </c>
      <c r="B47" s="480" t="s">
        <v>185</v>
      </c>
      <c r="C47" s="467">
        <v>3.5</v>
      </c>
      <c r="D47" s="480" t="s">
        <v>2571</v>
      </c>
      <c r="F47" s="474"/>
      <c r="H47" s="474"/>
      <c r="I47" s="16"/>
    </row>
    <row r="48" spans="1:9" s="487" customFormat="1" ht="84.9" customHeight="1">
      <c r="A48" s="469"/>
      <c r="B48" s="488" t="s">
        <v>2570</v>
      </c>
      <c r="C48" s="469"/>
      <c r="D48" s="489" t="s">
        <v>2569</v>
      </c>
      <c r="F48" s="474"/>
      <c r="H48" s="474"/>
      <c r="I48" s="16"/>
    </row>
    <row r="49" spans="1:9" s="487" customFormat="1">
      <c r="A49" s="469"/>
      <c r="B49" s="478"/>
      <c r="C49" s="469"/>
      <c r="D49" s="478"/>
      <c r="F49" s="474"/>
      <c r="H49" s="474"/>
      <c r="I49" s="16"/>
    </row>
    <row r="50" spans="1:9" s="487" customFormat="1">
      <c r="A50" s="467">
        <v>3.6</v>
      </c>
      <c r="B50" s="480" t="s">
        <v>186</v>
      </c>
      <c r="C50" s="467">
        <v>3.6</v>
      </c>
      <c r="D50" s="480" t="s">
        <v>2568</v>
      </c>
      <c r="F50" s="474"/>
      <c r="G50" s="16"/>
      <c r="H50" s="474"/>
      <c r="I50" s="16"/>
    </row>
    <row r="51" spans="1:9" s="487" customFormat="1" ht="102" customHeight="1">
      <c r="A51" s="469"/>
      <c r="B51" s="591" t="s">
        <v>2876</v>
      </c>
      <c r="C51" s="469"/>
      <c r="D51" s="478" t="s">
        <v>3103</v>
      </c>
      <c r="F51" s="474"/>
      <c r="G51" s="472"/>
      <c r="H51" s="474"/>
      <c r="I51" s="472"/>
    </row>
    <row r="52" spans="1:9" ht="90" customHeight="1">
      <c r="B52" s="591" t="s">
        <v>2877</v>
      </c>
      <c r="D52" s="478" t="s">
        <v>3104</v>
      </c>
      <c r="F52" s="474"/>
      <c r="G52" s="16"/>
      <c r="H52" s="474"/>
      <c r="I52" s="16"/>
    </row>
    <row r="53" spans="1:9" ht="85.5" customHeight="1">
      <c r="B53" s="16" t="s">
        <v>3112</v>
      </c>
      <c r="D53" s="478" t="s">
        <v>3105</v>
      </c>
      <c r="F53" s="474"/>
      <c r="G53" s="16"/>
      <c r="H53" s="474"/>
      <c r="I53" s="16"/>
    </row>
    <row r="54" spans="1:9" ht="78" customHeight="1">
      <c r="B54" s="16" t="s">
        <v>3114</v>
      </c>
      <c r="D54" s="478" t="s">
        <v>3113</v>
      </c>
      <c r="F54" s="474"/>
      <c r="G54" s="472"/>
      <c r="H54" s="474"/>
      <c r="I54" s="472"/>
    </row>
    <row r="55" spans="1:9" ht="40.5" customHeight="1">
      <c r="B55" s="16" t="s">
        <v>3116</v>
      </c>
      <c r="D55" s="478" t="s">
        <v>3115</v>
      </c>
      <c r="F55" s="474"/>
      <c r="G55" s="472"/>
      <c r="H55" s="474"/>
      <c r="I55" s="472"/>
    </row>
    <row r="56" spans="1:9" ht="103.05" customHeight="1">
      <c r="B56" s="591" t="s">
        <v>3111</v>
      </c>
      <c r="D56" s="478" t="s">
        <v>3110</v>
      </c>
      <c r="F56" s="474"/>
      <c r="H56" s="474"/>
      <c r="I56" s="479"/>
    </row>
    <row r="57" spans="1:9" ht="115.2" customHeight="1">
      <c r="B57" s="591" t="s">
        <v>3074</v>
      </c>
      <c r="D57" s="592" t="s">
        <v>3106</v>
      </c>
      <c r="F57" s="474"/>
      <c r="H57" s="474"/>
      <c r="I57" s="479"/>
    </row>
    <row r="58" spans="1:9" ht="156" customHeight="1">
      <c r="B58" s="592" t="s">
        <v>3108</v>
      </c>
      <c r="D58" s="478" t="s">
        <v>3107</v>
      </c>
      <c r="F58" s="474"/>
      <c r="H58" s="474"/>
      <c r="I58" s="479"/>
    </row>
    <row r="59" spans="1:9" ht="85.5" customHeight="1">
      <c r="B59" s="592" t="s">
        <v>2878</v>
      </c>
      <c r="D59" s="478" t="s">
        <v>3109</v>
      </c>
      <c r="F59" s="474"/>
      <c r="H59" s="474"/>
      <c r="I59" s="479"/>
    </row>
    <row r="60" spans="1:9">
      <c r="B60" s="478"/>
      <c r="D60" s="478"/>
      <c r="F60" s="474"/>
      <c r="H60" s="474"/>
      <c r="I60" s="479"/>
    </row>
    <row r="61" spans="1:9">
      <c r="A61" s="467">
        <v>3.7</v>
      </c>
      <c r="B61" s="480" t="s">
        <v>2567</v>
      </c>
      <c r="C61" s="467">
        <v>3.7</v>
      </c>
      <c r="D61" s="480" t="s">
        <v>2566</v>
      </c>
      <c r="F61" s="474"/>
      <c r="H61" s="474"/>
      <c r="I61" s="479"/>
    </row>
    <row r="62" spans="1:9" ht="45.75" customHeight="1">
      <c r="B62" s="16" t="s">
        <v>2829</v>
      </c>
      <c r="D62" s="16" t="s">
        <v>2830</v>
      </c>
      <c r="F62" s="474"/>
      <c r="G62" s="16"/>
      <c r="H62" s="474"/>
      <c r="I62" s="199"/>
    </row>
    <row r="63" spans="1:9" ht="33" customHeight="1">
      <c r="A63" s="490"/>
      <c r="B63" s="478" t="s">
        <v>2833</v>
      </c>
      <c r="C63" s="490"/>
      <c r="D63" s="478" t="s">
        <v>2831</v>
      </c>
      <c r="F63" s="491"/>
      <c r="G63" s="472"/>
      <c r="H63" s="491"/>
      <c r="I63" s="472"/>
    </row>
    <row r="64" spans="1:9" hidden="1">
      <c r="A64" s="490"/>
      <c r="B64" s="478"/>
      <c r="C64" s="490"/>
      <c r="D64" s="492"/>
      <c r="F64" s="474"/>
      <c r="G64" s="16"/>
      <c r="H64" s="474"/>
      <c r="I64" s="16"/>
    </row>
    <row r="65" spans="1:9">
      <c r="B65" s="478"/>
      <c r="D65" s="478"/>
      <c r="F65" s="474"/>
      <c r="G65" s="16"/>
      <c r="H65" s="474"/>
      <c r="I65" s="16"/>
    </row>
    <row r="66" spans="1:9" s="493" customFormat="1">
      <c r="A66" s="482" t="s">
        <v>187</v>
      </c>
      <c r="B66" s="470" t="s">
        <v>188</v>
      </c>
      <c r="C66" s="482" t="s">
        <v>187</v>
      </c>
      <c r="D66" s="470" t="s">
        <v>2565</v>
      </c>
      <c r="F66" s="474"/>
      <c r="G66" s="472"/>
      <c r="H66" s="474"/>
      <c r="I66" s="472"/>
    </row>
    <row r="67" spans="1:9" s="493" customFormat="1">
      <c r="A67" s="469"/>
      <c r="B67" s="478" t="s">
        <v>793</v>
      </c>
      <c r="C67" s="469"/>
      <c r="D67" s="478" t="s">
        <v>794</v>
      </c>
      <c r="F67" s="474"/>
      <c r="G67" s="16"/>
      <c r="H67" s="474"/>
      <c r="I67" s="16"/>
    </row>
    <row r="68" spans="1:9">
      <c r="B68" s="478"/>
      <c r="D68" s="478"/>
      <c r="F68" s="474"/>
      <c r="G68" s="16"/>
      <c r="H68" s="474"/>
      <c r="I68" s="16"/>
    </row>
    <row r="69" spans="1:9">
      <c r="A69" s="467">
        <v>3.8</v>
      </c>
      <c r="B69" s="480" t="s">
        <v>189</v>
      </c>
      <c r="C69" s="467">
        <v>3.8</v>
      </c>
      <c r="D69" s="480" t="s">
        <v>2564</v>
      </c>
      <c r="F69" s="474"/>
      <c r="G69" s="472"/>
      <c r="H69" s="474"/>
      <c r="I69" s="472"/>
    </row>
    <row r="70" spans="1:9">
      <c r="A70" s="482" t="s">
        <v>190</v>
      </c>
      <c r="B70" s="481" t="s">
        <v>191</v>
      </c>
      <c r="C70" s="482" t="s">
        <v>190</v>
      </c>
      <c r="D70" s="470" t="s">
        <v>2563</v>
      </c>
      <c r="F70" s="474"/>
      <c r="G70" s="16"/>
      <c r="H70" s="474"/>
      <c r="I70" s="16"/>
    </row>
    <row r="71" spans="1:9">
      <c r="B71" s="390" t="s">
        <v>3047</v>
      </c>
      <c r="D71" s="478" t="s">
        <v>3048</v>
      </c>
      <c r="F71" s="474"/>
      <c r="G71" s="16"/>
      <c r="H71" s="474"/>
      <c r="I71" s="16"/>
    </row>
    <row r="72" spans="1:9">
      <c r="B72" s="390" t="s">
        <v>2562</v>
      </c>
      <c r="D72" s="478" t="s">
        <v>2561</v>
      </c>
      <c r="F72" s="474"/>
      <c r="G72" s="472"/>
      <c r="H72" s="474"/>
    </row>
    <row r="73" spans="1:9">
      <c r="B73" s="390" t="s">
        <v>3049</v>
      </c>
      <c r="D73" s="478" t="s">
        <v>3050</v>
      </c>
      <c r="F73" s="483"/>
      <c r="G73" s="16"/>
      <c r="H73" s="483"/>
    </row>
    <row r="74" spans="1:9">
      <c r="B74" s="390" t="s">
        <v>3046</v>
      </c>
      <c r="D74" s="478" t="s">
        <v>3052</v>
      </c>
      <c r="F74" s="483"/>
      <c r="G74" s="16"/>
      <c r="H74" s="483"/>
      <c r="I74" s="16"/>
    </row>
    <row r="75" spans="1:9">
      <c r="B75" s="390" t="s">
        <v>212</v>
      </c>
      <c r="D75" s="478" t="s">
        <v>2560</v>
      </c>
      <c r="F75" s="483"/>
      <c r="G75" s="16"/>
      <c r="H75" s="483"/>
      <c r="I75" s="16"/>
    </row>
    <row r="76" spans="1:9">
      <c r="B76" s="492"/>
      <c r="D76" s="492"/>
      <c r="F76" s="494"/>
      <c r="G76" s="16"/>
      <c r="H76" s="494"/>
      <c r="I76" s="16"/>
    </row>
    <row r="77" spans="1:9" ht="42.75" customHeight="1">
      <c r="A77" s="482" t="s">
        <v>192</v>
      </c>
      <c r="B77" s="470" t="s">
        <v>193</v>
      </c>
      <c r="C77" s="495"/>
      <c r="D77" s="470" t="str">
        <f>B77</f>
        <v>Information gathered from external government agencies such as agencies responsible for forest, nature protection and working environment, and national webbased data portals)</v>
      </c>
      <c r="F77" s="496"/>
      <c r="G77" s="484"/>
      <c r="H77" s="496"/>
      <c r="I77" s="484"/>
    </row>
    <row r="78" spans="1:9">
      <c r="A78" s="497"/>
      <c r="B78" s="390" t="s">
        <v>2559</v>
      </c>
      <c r="C78" s="497"/>
      <c r="D78" s="498" t="s">
        <v>3051</v>
      </c>
      <c r="F78" s="491"/>
      <c r="G78" s="16"/>
      <c r="H78" s="491"/>
      <c r="I78" s="16"/>
    </row>
    <row r="79" spans="1:9">
      <c r="A79" s="499"/>
      <c r="B79" s="500"/>
      <c r="C79" s="499"/>
      <c r="D79" s="500"/>
      <c r="F79" s="501"/>
      <c r="G79" s="199"/>
      <c r="H79" s="501"/>
      <c r="I79" s="199"/>
    </row>
    <row r="80" spans="1:9">
      <c r="A80" s="467">
        <v>3.9</v>
      </c>
      <c r="B80" s="480" t="s">
        <v>194</v>
      </c>
      <c r="C80" s="467">
        <v>3.9</v>
      </c>
      <c r="D80" s="480" t="s">
        <v>2558</v>
      </c>
      <c r="F80" s="474"/>
      <c r="G80" s="472"/>
      <c r="H80" s="474"/>
      <c r="I80" s="472"/>
    </row>
    <row r="81" spans="1:9" ht="87" customHeight="1">
      <c r="B81" s="16" t="s">
        <v>2557</v>
      </c>
      <c r="D81" s="16" t="s">
        <v>2557</v>
      </c>
      <c r="F81" s="474"/>
      <c r="G81" s="16"/>
      <c r="H81" s="474"/>
      <c r="I81" s="128"/>
    </row>
    <row r="82" spans="1:9">
      <c r="B82" s="478"/>
      <c r="D82" s="478"/>
      <c r="F82" s="474"/>
      <c r="G82" s="479"/>
      <c r="H82" s="474"/>
      <c r="I82" s="472"/>
    </row>
    <row r="83" spans="1:9">
      <c r="B83" s="478"/>
      <c r="D83" s="478"/>
      <c r="F83" s="474"/>
      <c r="G83" s="472"/>
      <c r="H83" s="474"/>
      <c r="I83" s="472"/>
    </row>
    <row r="84" spans="1:9">
      <c r="A84" s="502">
        <v>3.1</v>
      </c>
      <c r="B84" s="480" t="s">
        <v>195</v>
      </c>
      <c r="C84" s="502">
        <v>3.1</v>
      </c>
      <c r="D84" s="480" t="s">
        <v>2556</v>
      </c>
      <c r="F84" s="474"/>
      <c r="G84" s="16"/>
      <c r="H84" s="474"/>
      <c r="I84" s="16"/>
    </row>
    <row r="85" spans="1:9" ht="36" customHeight="1">
      <c r="A85" s="482"/>
      <c r="B85" s="478" t="s">
        <v>196</v>
      </c>
      <c r="C85" s="482"/>
      <c r="D85" s="400" t="s">
        <v>2555</v>
      </c>
      <c r="F85" s="474"/>
      <c r="G85" s="472"/>
      <c r="H85" s="474"/>
      <c r="I85" s="472"/>
    </row>
    <row r="86" spans="1:9">
      <c r="A86" s="482" t="s">
        <v>197</v>
      </c>
      <c r="B86" s="470" t="s">
        <v>198</v>
      </c>
      <c r="C86" s="482" t="s">
        <v>197</v>
      </c>
      <c r="D86" s="475" t="s">
        <v>2554</v>
      </c>
      <c r="F86" s="491"/>
      <c r="G86" s="472"/>
      <c r="H86" s="491"/>
      <c r="I86" s="472"/>
    </row>
    <row r="87" spans="1:9">
      <c r="A87" s="490"/>
      <c r="B87" s="478" t="s">
        <v>793</v>
      </c>
      <c r="C87" s="490"/>
      <c r="D87" s="390" t="s">
        <v>794</v>
      </c>
      <c r="F87" s="474"/>
      <c r="G87" s="16"/>
      <c r="H87" s="474"/>
      <c r="I87" s="16"/>
    </row>
    <row r="88" spans="1:9">
      <c r="A88" s="490"/>
      <c r="B88" s="478"/>
      <c r="C88" s="490"/>
      <c r="D88" s="478"/>
      <c r="F88" s="474"/>
      <c r="G88" s="16"/>
      <c r="H88" s="474"/>
      <c r="I88" s="16"/>
    </row>
    <row r="89" spans="1:9">
      <c r="B89" s="478"/>
      <c r="D89" s="478"/>
      <c r="F89" s="491"/>
      <c r="G89" s="472"/>
      <c r="H89" s="491"/>
      <c r="I89" s="472"/>
    </row>
    <row r="90" spans="1:9">
      <c r="A90" s="502">
        <v>3.11</v>
      </c>
      <c r="B90" s="480" t="s">
        <v>199</v>
      </c>
      <c r="C90" s="502">
        <v>3.11</v>
      </c>
      <c r="D90" s="480" t="s">
        <v>2553</v>
      </c>
      <c r="F90" s="474"/>
      <c r="G90" s="16"/>
      <c r="H90" s="474"/>
      <c r="I90" s="16"/>
    </row>
    <row r="91" spans="1:9" ht="124.2">
      <c r="A91" s="482"/>
      <c r="B91" s="16" t="s">
        <v>200</v>
      </c>
      <c r="C91" s="482"/>
      <c r="D91" s="478" t="s">
        <v>2552</v>
      </c>
      <c r="F91" s="474"/>
      <c r="G91" s="16"/>
      <c r="H91" s="474"/>
      <c r="I91" s="16"/>
    </row>
    <row r="92" spans="1:9" ht="31.5" customHeight="1">
      <c r="A92" s="482"/>
      <c r="B92" s="16" t="s">
        <v>201</v>
      </c>
      <c r="C92" s="482"/>
      <c r="D92" s="478" t="s">
        <v>2551</v>
      </c>
      <c r="F92" s="474"/>
      <c r="G92" s="472"/>
      <c r="H92" s="474"/>
      <c r="I92" s="472"/>
    </row>
    <row r="93" spans="1:9" ht="19.5" customHeight="1">
      <c r="A93" s="490"/>
      <c r="C93" s="490"/>
      <c r="D93" s="199"/>
      <c r="F93" s="474"/>
      <c r="G93" s="16"/>
      <c r="H93" s="474"/>
      <c r="I93" s="16"/>
    </row>
    <row r="94" spans="1:9">
      <c r="F94" s="474"/>
      <c r="G94" s="16"/>
      <c r="H94" s="474"/>
      <c r="I94" s="16"/>
    </row>
    <row r="95" spans="1:9">
      <c r="F95" s="474"/>
      <c r="G95" s="472"/>
      <c r="H95" s="474"/>
      <c r="I95" s="472"/>
    </row>
    <row r="96" spans="1:9">
      <c r="F96" s="474"/>
      <c r="G96" s="16"/>
      <c r="H96" s="474"/>
      <c r="I96" s="16"/>
    </row>
    <row r="97" spans="6:9">
      <c r="F97" s="474"/>
      <c r="G97" s="16"/>
      <c r="H97" s="474"/>
      <c r="I97" s="16"/>
    </row>
    <row r="98" spans="6:9">
      <c r="F98" s="474"/>
      <c r="G98" s="472"/>
      <c r="H98" s="474"/>
      <c r="I98" s="472"/>
    </row>
    <row r="99" spans="6:9">
      <c r="F99" s="474"/>
      <c r="G99" s="16"/>
      <c r="H99" s="474"/>
      <c r="I99" s="16"/>
    </row>
    <row r="100" spans="6:9">
      <c r="F100" s="474"/>
      <c r="G100" s="472"/>
      <c r="H100" s="474"/>
      <c r="I100" s="472"/>
    </row>
    <row r="101" spans="6:9" ht="35.25" customHeight="1">
      <c r="F101" s="483"/>
      <c r="G101" s="16"/>
      <c r="H101" s="483"/>
      <c r="I101" s="16"/>
    </row>
    <row r="102" spans="6:9">
      <c r="F102" s="483"/>
      <c r="G102" s="16"/>
      <c r="H102" s="483"/>
      <c r="I102" s="16"/>
    </row>
    <row r="103" spans="6:9">
      <c r="F103" s="483"/>
      <c r="G103" s="16"/>
      <c r="H103" s="483"/>
      <c r="I103" s="16"/>
    </row>
    <row r="106" spans="6:9" ht="36.75" customHeight="1"/>
    <row r="107" spans="6:9" ht="27.3" customHeight="1"/>
  </sheetData>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9278-0446-4F33-A4D3-A6CBBD0B8426}">
  <dimension ref="A1:D31"/>
  <sheetViews>
    <sheetView view="pageBreakPreview" zoomScaleNormal="100" zoomScaleSheetLayoutView="100" workbookViewId="0">
      <selection activeCell="B9" sqref="B9"/>
    </sheetView>
  </sheetViews>
  <sheetFormatPr defaultColWidth="9.33203125" defaultRowHeight="13.8"/>
  <cols>
    <col min="1" max="1" width="6.6640625" style="482" customWidth="1"/>
    <col min="2" max="2" width="79.33203125" style="539" customWidth="1"/>
    <col min="3" max="3" width="6.6640625" style="482" customWidth="1"/>
    <col min="4" max="4" width="79.33203125" style="539" customWidth="1"/>
    <col min="5" max="16384" width="9.33203125" style="516"/>
  </cols>
  <sheetData>
    <row r="1" spans="1:4" ht="24.75" customHeight="1">
      <c r="A1" s="465">
        <v>5</v>
      </c>
      <c r="B1" s="537" t="s">
        <v>2592</v>
      </c>
      <c r="C1" s="465">
        <v>5</v>
      </c>
      <c r="D1" s="537" t="s">
        <v>2593</v>
      </c>
    </row>
    <row r="2" spans="1:4" ht="27.6">
      <c r="A2" s="467">
        <v>5.3</v>
      </c>
      <c r="B2" s="480" t="s">
        <v>2933</v>
      </c>
      <c r="C2" s="467">
        <v>5.3</v>
      </c>
      <c r="D2" s="480" t="s">
        <v>2594</v>
      </c>
    </row>
    <row r="3" spans="1:4">
      <c r="A3" s="482" t="s">
        <v>202</v>
      </c>
      <c r="B3" s="470" t="s">
        <v>203</v>
      </c>
      <c r="C3" s="482" t="s">
        <v>202</v>
      </c>
      <c r="D3" s="470" t="s">
        <v>2595</v>
      </c>
    </row>
    <row r="4" spans="1:4" ht="98.25" customHeight="1">
      <c r="B4" s="488" t="s">
        <v>2596</v>
      </c>
      <c r="D4" s="488" t="s">
        <v>2597</v>
      </c>
    </row>
    <row r="5" spans="1:4" ht="60.75" customHeight="1">
      <c r="B5" s="478" t="s">
        <v>2598</v>
      </c>
      <c r="D5" s="478" t="s">
        <v>2599</v>
      </c>
    </row>
    <row r="6" spans="1:4">
      <c r="B6" s="478"/>
      <c r="D6" s="478"/>
    </row>
    <row r="7" spans="1:4">
      <c r="B7" s="478"/>
      <c r="D7" s="478"/>
    </row>
    <row r="8" spans="1:4">
      <c r="A8" s="482" t="s">
        <v>204</v>
      </c>
      <c r="B8" s="470" t="s">
        <v>205</v>
      </c>
      <c r="C8" s="482" t="s">
        <v>204</v>
      </c>
      <c r="D8" s="470" t="s">
        <v>2600</v>
      </c>
    </row>
    <row r="9" spans="1:4" ht="61.5" customHeight="1">
      <c r="B9" s="478" t="s">
        <v>2601</v>
      </c>
      <c r="D9" s="478" t="s">
        <v>2602</v>
      </c>
    </row>
    <row r="10" spans="1:4" ht="27.6">
      <c r="A10" s="469"/>
      <c r="B10" s="488" t="s">
        <v>2603</v>
      </c>
      <c r="C10" s="469"/>
      <c r="D10" s="488"/>
    </row>
    <row r="11" spans="1:4">
      <c r="A11" s="469"/>
      <c r="B11" s="488"/>
      <c r="C11" s="469"/>
      <c r="D11" s="488"/>
    </row>
    <row r="12" spans="1:4">
      <c r="B12" s="478"/>
      <c r="D12" s="478"/>
    </row>
    <row r="13" spans="1:4" ht="57" customHeight="1">
      <c r="A13" s="467">
        <v>5.4</v>
      </c>
      <c r="B13" s="480" t="s">
        <v>2934</v>
      </c>
      <c r="C13" s="467"/>
      <c r="D13" s="480"/>
    </row>
    <row r="14" spans="1:4" ht="41.4">
      <c r="A14" s="482" t="s">
        <v>206</v>
      </c>
      <c r="B14" s="484" t="s">
        <v>207</v>
      </c>
      <c r="D14" s="538"/>
    </row>
    <row r="15" spans="1:4">
      <c r="B15" s="488" t="s">
        <v>2559</v>
      </c>
      <c r="D15" s="488"/>
    </row>
    <row r="16" spans="1:4">
      <c r="B16" s="128"/>
      <c r="D16" s="488"/>
    </row>
    <row r="17" spans="1:4">
      <c r="B17" s="478"/>
      <c r="D17" s="478"/>
    </row>
    <row r="18" spans="1:4">
      <c r="A18" s="482" t="s">
        <v>208</v>
      </c>
      <c r="B18" s="470" t="s">
        <v>203</v>
      </c>
      <c r="D18" s="470"/>
    </row>
    <row r="19" spans="1:4">
      <c r="B19" s="488" t="s">
        <v>2559</v>
      </c>
      <c r="D19" s="488"/>
    </row>
    <row r="20" spans="1:4">
      <c r="B20" s="478"/>
      <c r="D20" s="478"/>
    </row>
    <row r="21" spans="1:4">
      <c r="A21" s="469"/>
      <c r="B21" s="488"/>
      <c r="C21" s="469"/>
      <c r="D21" s="488"/>
    </row>
    <row r="22" spans="1:4">
      <c r="A22" s="469"/>
      <c r="B22" s="488"/>
      <c r="C22" s="469"/>
      <c r="D22" s="488"/>
    </row>
    <row r="23" spans="1:4">
      <c r="B23" s="478"/>
      <c r="D23" s="478"/>
    </row>
    <row r="24" spans="1:4" ht="35.25" customHeight="1">
      <c r="A24" s="467" t="s">
        <v>209</v>
      </c>
      <c r="B24" s="480" t="s">
        <v>2935</v>
      </c>
      <c r="C24" s="467"/>
      <c r="D24" s="480"/>
    </row>
    <row r="25" spans="1:4">
      <c r="A25" s="482" t="s">
        <v>210</v>
      </c>
      <c r="B25" s="470" t="s">
        <v>211</v>
      </c>
      <c r="D25" s="470"/>
    </row>
    <row r="26" spans="1:4">
      <c r="B26" s="488" t="s">
        <v>2559</v>
      </c>
      <c r="D26" s="488"/>
    </row>
    <row r="27" spans="1:4">
      <c r="B27" s="478"/>
      <c r="D27" s="478"/>
    </row>
    <row r="28" spans="1:4">
      <c r="B28" s="478"/>
      <c r="D28" s="478"/>
    </row>
    <row r="29" spans="1:4">
      <c r="B29" s="478"/>
      <c r="D29" s="478"/>
    </row>
    <row r="30" spans="1:4">
      <c r="A30" s="469"/>
      <c r="B30" s="488"/>
      <c r="C30" s="469"/>
      <c r="D30" s="488"/>
    </row>
    <row r="31" spans="1:4">
      <c r="B31" s="478"/>
      <c r="D31" s="478"/>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BB2F-C986-4D99-8B33-6A8BD7518415}">
  <sheetPr>
    <tabColor theme="9" tint="0.59999389629810485"/>
  </sheetPr>
  <dimension ref="A1:S462"/>
  <sheetViews>
    <sheetView view="pageBreakPreview" topLeftCell="A82" zoomScale="90" zoomScaleNormal="90" zoomScaleSheetLayoutView="90" workbookViewId="0">
      <selection activeCell="A5" sqref="A5"/>
    </sheetView>
  </sheetViews>
  <sheetFormatPr defaultColWidth="9" defaultRowHeight="13.2"/>
  <cols>
    <col min="1" max="1" width="4.33203125" style="37" customWidth="1"/>
    <col min="2" max="2" width="6.6640625" style="12" customWidth="1"/>
    <col min="3" max="4" width="58.5546875" style="1" customWidth="1"/>
    <col min="5" max="5" width="45.33203125" style="1" customWidth="1"/>
    <col min="6" max="6" width="7.6640625" style="1" customWidth="1"/>
    <col min="7" max="7" width="10.5546875" style="1" customWidth="1"/>
    <col min="8" max="8" width="41.33203125" style="3" customWidth="1"/>
    <col min="9" max="9" width="7.6640625" style="3" customWidth="1"/>
    <col min="10" max="10" width="10.5546875" style="10" customWidth="1"/>
    <col min="11" max="11" width="41.33203125" style="3" customWidth="1"/>
    <col min="12" max="12" width="7.6640625" style="3" customWidth="1"/>
    <col min="13" max="13" width="10.5546875" style="10" customWidth="1"/>
    <col min="14" max="14" width="41.33203125" style="3" customWidth="1"/>
    <col min="15" max="15" width="7.6640625" style="3" customWidth="1"/>
    <col min="16" max="16" width="10.5546875" style="10" customWidth="1"/>
    <col min="17" max="17" width="41.33203125" style="3" customWidth="1"/>
    <col min="18" max="18" width="7.6640625" style="3" customWidth="1"/>
    <col min="19" max="19" width="10.5546875" style="10" customWidth="1"/>
    <col min="20" max="16384" width="9" style="4"/>
  </cols>
  <sheetData>
    <row r="1" spans="1:19" ht="19.2">
      <c r="A1" s="73" t="s">
        <v>213</v>
      </c>
      <c r="B1" s="40" t="s">
        <v>214</v>
      </c>
      <c r="C1" s="41"/>
      <c r="D1" s="42"/>
      <c r="E1" s="42"/>
      <c r="F1" s="42"/>
      <c r="G1" s="42"/>
      <c r="H1" s="5"/>
      <c r="I1" s="5"/>
      <c r="J1" s="8"/>
      <c r="K1" s="5"/>
      <c r="L1" s="5"/>
      <c r="M1" s="8"/>
      <c r="N1" s="5"/>
      <c r="O1" s="5"/>
      <c r="P1" s="8"/>
      <c r="Q1" s="5"/>
      <c r="R1" s="5"/>
      <c r="S1" s="8"/>
    </row>
    <row r="2" spans="1:19">
      <c r="A2" s="33"/>
      <c r="B2" s="11"/>
      <c r="C2" s="5"/>
      <c r="D2" s="5"/>
      <c r="E2" s="5"/>
      <c r="F2" s="5"/>
      <c r="G2" s="5"/>
      <c r="H2" s="5"/>
      <c r="I2" s="5"/>
      <c r="J2" s="8"/>
      <c r="K2" s="5"/>
      <c r="L2" s="5"/>
      <c r="M2" s="8"/>
      <c r="N2" s="5"/>
      <c r="O2" s="5"/>
      <c r="P2" s="8"/>
      <c r="Q2" s="5"/>
      <c r="R2" s="5"/>
      <c r="S2" s="8"/>
    </row>
    <row r="3" spans="1:19">
      <c r="A3" s="33"/>
      <c r="B3" s="11"/>
      <c r="C3" s="74" t="s">
        <v>215</v>
      </c>
      <c r="D3" s="74"/>
      <c r="E3" s="6"/>
      <c r="F3" s="6"/>
      <c r="G3" s="6"/>
      <c r="H3" s="5"/>
      <c r="I3" s="5"/>
      <c r="J3" s="8"/>
      <c r="K3" s="5"/>
      <c r="L3" s="5"/>
      <c r="M3" s="8"/>
      <c r="N3" s="5"/>
      <c r="O3" s="5"/>
      <c r="P3" s="8"/>
      <c r="Q3" s="5"/>
      <c r="R3" s="5"/>
      <c r="S3" s="8"/>
    </row>
    <row r="4" spans="1:19">
      <c r="A4" s="75"/>
      <c r="B4" s="54"/>
      <c r="C4" s="2" t="s">
        <v>216</v>
      </c>
      <c r="D4" s="2" t="s">
        <v>217</v>
      </c>
      <c r="E4" s="5"/>
      <c r="F4" s="5"/>
      <c r="G4" s="5"/>
      <c r="H4" s="5"/>
      <c r="I4" s="5"/>
      <c r="J4" s="8"/>
      <c r="K4" s="5"/>
      <c r="L4" s="5"/>
      <c r="M4" s="8"/>
      <c r="N4" s="5"/>
      <c r="O4" s="5"/>
      <c r="P4" s="8"/>
      <c r="Q4" s="5"/>
      <c r="R4" s="5"/>
      <c r="S4" s="8"/>
    </row>
    <row r="5" spans="1:19">
      <c r="A5" s="33"/>
      <c r="B5" s="11"/>
      <c r="C5" s="74" t="s">
        <v>218</v>
      </c>
      <c r="D5" s="74"/>
      <c r="E5" s="6"/>
      <c r="F5" s="6"/>
      <c r="G5" s="6"/>
      <c r="H5" s="5"/>
      <c r="I5" s="5"/>
      <c r="J5" s="8"/>
      <c r="K5" s="5"/>
      <c r="L5" s="5"/>
      <c r="M5" s="8"/>
      <c r="N5" s="5"/>
      <c r="O5" s="5"/>
      <c r="P5" s="8"/>
      <c r="Q5" s="5"/>
      <c r="R5" s="5"/>
      <c r="S5" s="8"/>
    </row>
    <row r="6" spans="1:19">
      <c r="A6" s="75"/>
      <c r="B6" s="54"/>
      <c r="C6" s="2" t="s">
        <v>219</v>
      </c>
      <c r="D6" s="2" t="s">
        <v>219</v>
      </c>
      <c r="E6" s="5"/>
      <c r="F6" s="5"/>
      <c r="G6" s="5"/>
      <c r="H6" s="5"/>
      <c r="I6" s="5"/>
      <c r="J6" s="8"/>
      <c r="K6" s="5"/>
      <c r="L6" s="5"/>
      <c r="M6" s="8"/>
      <c r="N6" s="5"/>
      <c r="O6" s="5"/>
      <c r="P6" s="8"/>
      <c r="Q6" s="5"/>
      <c r="R6" s="5"/>
      <c r="S6" s="8"/>
    </row>
    <row r="7" spans="1:19">
      <c r="A7" s="33"/>
      <c r="B7" s="11"/>
      <c r="C7" s="74" t="s">
        <v>220</v>
      </c>
      <c r="D7" s="74"/>
      <c r="E7" s="6"/>
      <c r="F7" s="6"/>
      <c r="G7" s="6"/>
      <c r="H7" s="5"/>
      <c r="I7" s="5"/>
      <c r="J7" s="8"/>
      <c r="K7" s="5"/>
      <c r="L7" s="5"/>
      <c r="M7" s="8"/>
      <c r="N7" s="5"/>
      <c r="O7" s="5"/>
      <c r="P7" s="8"/>
      <c r="Q7" s="5"/>
      <c r="R7" s="5"/>
      <c r="S7" s="8"/>
    </row>
    <row r="8" spans="1:19" ht="32.700000000000003" customHeight="1">
      <c r="A8" s="33"/>
      <c r="B8" s="11"/>
      <c r="C8" s="2" t="s">
        <v>221</v>
      </c>
      <c r="D8" s="2" t="s">
        <v>222</v>
      </c>
      <c r="E8" s="5"/>
      <c r="F8" s="5"/>
      <c r="G8" s="5"/>
      <c r="H8" s="5"/>
      <c r="I8" s="5"/>
      <c r="J8" s="8"/>
      <c r="K8" s="5"/>
      <c r="L8" s="5"/>
      <c r="M8" s="8"/>
      <c r="N8" s="5"/>
      <c r="O8" s="5"/>
      <c r="P8" s="8"/>
      <c r="Q8" s="5"/>
      <c r="R8" s="5"/>
      <c r="S8" s="8"/>
    </row>
    <row r="9" spans="1:19">
      <c r="A9" s="33"/>
      <c r="B9" s="11"/>
      <c r="C9" s="74" t="s">
        <v>223</v>
      </c>
      <c r="D9" s="74"/>
      <c r="E9" s="6"/>
      <c r="F9" s="6"/>
      <c r="G9" s="6"/>
      <c r="H9" s="5"/>
      <c r="I9" s="5"/>
      <c r="J9" s="8"/>
      <c r="K9" s="5"/>
      <c r="L9" s="5"/>
      <c r="M9" s="8"/>
      <c r="N9" s="5"/>
      <c r="O9" s="5"/>
      <c r="P9" s="8"/>
      <c r="Q9" s="5"/>
      <c r="R9" s="5"/>
      <c r="S9" s="8"/>
    </row>
    <row r="10" spans="1:19">
      <c r="A10" s="33"/>
      <c r="B10" s="11"/>
      <c r="C10" s="2" t="s">
        <v>224</v>
      </c>
      <c r="D10" s="2"/>
      <c r="E10" s="5"/>
      <c r="F10" s="5"/>
      <c r="G10" s="5"/>
      <c r="H10" s="5"/>
      <c r="I10" s="5"/>
      <c r="J10" s="8"/>
      <c r="K10" s="5"/>
      <c r="L10" s="5"/>
      <c r="M10" s="8"/>
      <c r="N10" s="5"/>
      <c r="O10" s="5"/>
      <c r="P10" s="8"/>
      <c r="Q10" s="5"/>
      <c r="R10" s="5"/>
      <c r="S10" s="8"/>
    </row>
    <row r="11" spans="1:19">
      <c r="A11" s="33"/>
      <c r="B11" s="11"/>
      <c r="C11" s="5"/>
      <c r="D11" s="5"/>
      <c r="E11" s="5"/>
      <c r="F11" s="5"/>
      <c r="G11" s="5"/>
      <c r="H11" s="5"/>
      <c r="I11" s="5"/>
      <c r="J11" s="8"/>
      <c r="K11" s="5"/>
      <c r="L11" s="5"/>
      <c r="M11" s="8"/>
      <c r="N11" s="5"/>
      <c r="O11" s="5"/>
      <c r="P11" s="8"/>
      <c r="Q11" s="5"/>
      <c r="R11" s="5"/>
      <c r="S11" s="8"/>
    </row>
    <row r="12" spans="1:19">
      <c r="A12" s="33"/>
      <c r="B12" s="11"/>
      <c r="C12" s="7" t="s">
        <v>225</v>
      </c>
      <c r="D12" s="6"/>
      <c r="E12" s="6"/>
      <c r="F12" s="6"/>
      <c r="G12" s="6"/>
      <c r="H12" s="5"/>
      <c r="I12" s="5"/>
      <c r="J12" s="8"/>
      <c r="K12" s="5"/>
      <c r="L12" s="5"/>
      <c r="M12" s="8"/>
      <c r="N12" s="5"/>
      <c r="O12" s="5"/>
      <c r="P12" s="8"/>
      <c r="Q12" s="5"/>
      <c r="R12" s="5"/>
      <c r="S12" s="8"/>
    </row>
    <row r="13" spans="1:19">
      <c r="A13" s="33"/>
      <c r="B13" s="11"/>
      <c r="C13" s="7"/>
      <c r="D13" s="6"/>
      <c r="E13" s="6"/>
      <c r="F13" s="6"/>
      <c r="G13" s="6"/>
      <c r="H13" s="5"/>
      <c r="I13" s="5"/>
      <c r="J13" s="8"/>
      <c r="K13" s="5"/>
      <c r="L13" s="5"/>
      <c r="M13" s="8"/>
      <c r="N13" s="5"/>
      <c r="O13" s="5"/>
      <c r="P13" s="8"/>
      <c r="Q13" s="5"/>
      <c r="R13" s="5"/>
      <c r="S13" s="8"/>
    </row>
    <row r="14" spans="1:19" s="72" customFormat="1">
      <c r="A14" s="34" t="s">
        <v>150</v>
      </c>
      <c r="B14" s="80" t="s">
        <v>150</v>
      </c>
      <c r="C14" s="81"/>
      <c r="D14" s="35"/>
      <c r="E14" s="35" t="s">
        <v>975</v>
      </c>
      <c r="F14" s="35" t="s">
        <v>226</v>
      </c>
      <c r="G14" s="82" t="s">
        <v>227</v>
      </c>
      <c r="H14" s="35" t="s">
        <v>16</v>
      </c>
      <c r="I14" s="35" t="s">
        <v>226</v>
      </c>
      <c r="J14" s="82" t="s">
        <v>227</v>
      </c>
      <c r="K14" s="35" t="s">
        <v>17</v>
      </c>
      <c r="L14" s="35" t="s">
        <v>226</v>
      </c>
      <c r="M14" s="82" t="s">
        <v>227</v>
      </c>
      <c r="N14" s="35" t="s">
        <v>18</v>
      </c>
      <c r="O14" s="35" t="s">
        <v>226</v>
      </c>
      <c r="P14" s="82" t="s">
        <v>227</v>
      </c>
      <c r="Q14" s="35" t="s">
        <v>19</v>
      </c>
      <c r="R14" s="35" t="s">
        <v>226</v>
      </c>
      <c r="S14" s="82" t="s">
        <v>227</v>
      </c>
    </row>
    <row r="15" spans="1:19" s="72" customFormat="1" ht="47.1" customHeight="1">
      <c r="A15" s="34"/>
      <c r="B15" s="83" t="s">
        <v>228</v>
      </c>
      <c r="C15" s="74" t="s">
        <v>229</v>
      </c>
      <c r="D15" s="35" t="s">
        <v>230</v>
      </c>
      <c r="E15" s="35"/>
      <c r="F15" s="35"/>
      <c r="G15" s="35"/>
      <c r="H15" s="35"/>
      <c r="I15" s="35"/>
      <c r="J15" s="82"/>
      <c r="K15" s="35"/>
      <c r="L15" s="35"/>
      <c r="M15" s="82"/>
      <c r="N15" s="35"/>
      <c r="O15" s="35"/>
      <c r="P15" s="82"/>
      <c r="Q15" s="35"/>
      <c r="R15" s="35"/>
      <c r="S15" s="82"/>
    </row>
    <row r="16" spans="1:19" s="68" customFormat="1" ht="32.700000000000003" customHeight="1">
      <c r="A16" s="76"/>
      <c r="B16" s="66" t="s">
        <v>231</v>
      </c>
      <c r="C16" s="13" t="s">
        <v>232</v>
      </c>
      <c r="D16" s="13" t="s">
        <v>233</v>
      </c>
      <c r="E16" s="374" t="s">
        <v>234</v>
      </c>
      <c r="F16" s="13" t="s">
        <v>758</v>
      </c>
      <c r="G16" s="452"/>
      <c r="H16" s="374"/>
      <c r="I16" s="13"/>
      <c r="J16" s="67"/>
      <c r="K16" s="374"/>
      <c r="L16" s="13"/>
      <c r="M16" s="67"/>
      <c r="N16" s="374"/>
      <c r="O16" s="13"/>
      <c r="P16" s="67"/>
      <c r="Q16" s="374"/>
      <c r="R16" s="13"/>
      <c r="S16" s="67"/>
    </row>
    <row r="17" spans="1:19" s="68" customFormat="1" ht="47.7" customHeight="1">
      <c r="A17" s="76"/>
      <c r="B17" s="66" t="s">
        <v>235</v>
      </c>
      <c r="C17" s="13" t="s">
        <v>236</v>
      </c>
      <c r="D17" s="13" t="s">
        <v>237</v>
      </c>
      <c r="E17" s="375" t="s">
        <v>238</v>
      </c>
      <c r="F17" s="13" t="s">
        <v>758</v>
      </c>
      <c r="G17" s="420"/>
      <c r="H17" s="375"/>
      <c r="I17" s="13"/>
      <c r="J17" s="67"/>
      <c r="K17" s="375"/>
      <c r="L17" s="13"/>
      <c r="M17" s="67"/>
      <c r="N17" s="375"/>
      <c r="O17" s="13"/>
      <c r="P17" s="67"/>
      <c r="Q17" s="375"/>
      <c r="R17" s="13"/>
      <c r="S17" s="67"/>
    </row>
    <row r="18" spans="1:19" s="68" customFormat="1" ht="71.099999999999994" customHeight="1">
      <c r="A18" s="76"/>
      <c r="B18" s="66" t="s">
        <v>239</v>
      </c>
      <c r="C18" s="13" t="s">
        <v>240</v>
      </c>
      <c r="D18" s="13" t="s">
        <v>241</v>
      </c>
      <c r="E18" s="376" t="s">
        <v>242</v>
      </c>
      <c r="F18" s="13" t="s">
        <v>758</v>
      </c>
      <c r="G18" s="13"/>
      <c r="H18" s="376"/>
      <c r="I18" s="13"/>
      <c r="J18" s="67"/>
      <c r="K18" s="376"/>
      <c r="L18" s="13"/>
      <c r="M18" s="67"/>
      <c r="N18" s="376"/>
      <c r="O18" s="13"/>
      <c r="P18" s="67"/>
      <c r="Q18" s="376"/>
      <c r="R18" s="13"/>
      <c r="S18" s="67"/>
    </row>
    <row r="21" spans="1:19" s="72" customFormat="1">
      <c r="A21" s="34" t="s">
        <v>150</v>
      </c>
      <c r="B21" s="80" t="s">
        <v>150</v>
      </c>
      <c r="C21" s="74" t="s">
        <v>243</v>
      </c>
      <c r="D21" s="35" t="s">
        <v>244</v>
      </c>
      <c r="E21" s="35" t="s">
        <v>975</v>
      </c>
      <c r="F21" s="35" t="s">
        <v>226</v>
      </c>
      <c r="G21" s="82" t="s">
        <v>227</v>
      </c>
      <c r="H21" s="35" t="s">
        <v>16</v>
      </c>
      <c r="I21" s="35" t="s">
        <v>226</v>
      </c>
      <c r="J21" s="82" t="s">
        <v>227</v>
      </c>
      <c r="K21" s="35" t="s">
        <v>17</v>
      </c>
      <c r="L21" s="35" t="s">
        <v>226</v>
      </c>
      <c r="M21" s="82" t="s">
        <v>227</v>
      </c>
      <c r="N21" s="35" t="s">
        <v>18</v>
      </c>
      <c r="O21" s="35" t="s">
        <v>226</v>
      </c>
      <c r="P21" s="82" t="s">
        <v>227</v>
      </c>
      <c r="Q21" s="35" t="s">
        <v>19</v>
      </c>
      <c r="R21" s="35" t="s">
        <v>226</v>
      </c>
      <c r="S21" s="82" t="s">
        <v>227</v>
      </c>
    </row>
    <row r="22" spans="1:19" s="72" customFormat="1" ht="19.2" customHeight="1">
      <c r="A22" s="77">
        <v>1</v>
      </c>
      <c r="B22" s="77">
        <v>1</v>
      </c>
      <c r="C22" s="84" t="s">
        <v>245</v>
      </c>
      <c r="D22" s="84" t="s">
        <v>246</v>
      </c>
      <c r="E22" s="84"/>
      <c r="F22" s="84"/>
      <c r="G22" s="84"/>
      <c r="H22" s="36"/>
      <c r="I22" s="36"/>
      <c r="J22" s="71"/>
      <c r="K22" s="36"/>
      <c r="L22" s="36"/>
      <c r="M22" s="71"/>
      <c r="N22" s="36"/>
      <c r="O22" s="36"/>
      <c r="P22" s="71"/>
      <c r="Q22" s="36"/>
      <c r="R22" s="36"/>
      <c r="S22" s="71"/>
    </row>
    <row r="23" spans="1:19" s="72" customFormat="1" ht="101.1" customHeight="1">
      <c r="A23" s="69">
        <v>1</v>
      </c>
      <c r="B23" s="69" t="s">
        <v>247</v>
      </c>
      <c r="C23" s="70" t="s">
        <v>248</v>
      </c>
      <c r="D23" s="70" t="s">
        <v>249</v>
      </c>
      <c r="E23" s="70"/>
      <c r="F23" s="70"/>
      <c r="G23" s="70"/>
      <c r="H23" s="36"/>
      <c r="I23" s="36"/>
      <c r="J23" s="71"/>
      <c r="K23" s="36"/>
      <c r="L23" s="36"/>
      <c r="M23" s="71"/>
      <c r="N23" s="36"/>
      <c r="O23" s="36"/>
      <c r="P23" s="71"/>
      <c r="Q23" s="36"/>
      <c r="R23" s="36"/>
      <c r="S23" s="71"/>
    </row>
    <row r="24" spans="1:19" ht="41.4">
      <c r="A24" s="78">
        <v>1</v>
      </c>
      <c r="B24" s="62" t="s">
        <v>33</v>
      </c>
      <c r="C24" s="63" t="s">
        <v>250</v>
      </c>
      <c r="D24" s="63" t="s">
        <v>251</v>
      </c>
      <c r="E24" s="63" t="s">
        <v>2838</v>
      </c>
      <c r="F24" s="63" t="s">
        <v>2604</v>
      </c>
      <c r="G24" s="63"/>
      <c r="H24" s="2"/>
      <c r="I24" s="2"/>
      <c r="J24" s="9"/>
      <c r="K24" s="2"/>
      <c r="L24" s="2"/>
      <c r="M24" s="9"/>
      <c r="N24" s="2"/>
      <c r="O24" s="2"/>
      <c r="P24" s="9"/>
      <c r="Q24" s="2"/>
      <c r="R24" s="2"/>
      <c r="S24" s="9"/>
    </row>
    <row r="25" spans="1:19" ht="45.3" customHeight="1">
      <c r="A25" s="69">
        <v>1</v>
      </c>
      <c r="B25" s="64" t="s">
        <v>36</v>
      </c>
      <c r="C25" s="63" t="s">
        <v>252</v>
      </c>
      <c r="D25" s="63" t="s">
        <v>253</v>
      </c>
      <c r="E25" s="63" t="s">
        <v>2839</v>
      </c>
      <c r="F25" s="63" t="s">
        <v>2604</v>
      </c>
      <c r="G25" s="63"/>
      <c r="H25" s="2"/>
      <c r="I25" s="2"/>
      <c r="J25" s="9"/>
      <c r="K25" s="2"/>
      <c r="L25" s="2"/>
      <c r="M25" s="9"/>
      <c r="N25" s="2"/>
      <c r="O25" s="2"/>
      <c r="P25" s="9"/>
      <c r="Q25" s="2"/>
      <c r="R25" s="2"/>
      <c r="S25" s="9"/>
    </row>
    <row r="26" spans="1:19" s="72" customFormat="1" ht="409.6">
      <c r="A26" s="69">
        <v>1</v>
      </c>
      <c r="B26" s="69" t="s">
        <v>254</v>
      </c>
      <c r="C26" s="70" t="s">
        <v>255</v>
      </c>
      <c r="D26" s="70" t="s">
        <v>256</v>
      </c>
      <c r="E26" s="70"/>
      <c r="F26" s="70"/>
      <c r="G26" s="70"/>
      <c r="H26" s="36"/>
      <c r="I26" s="36"/>
      <c r="J26" s="71"/>
      <c r="K26" s="36"/>
      <c r="L26" s="36"/>
      <c r="M26" s="71"/>
      <c r="N26" s="36"/>
      <c r="O26" s="36"/>
      <c r="P26" s="71"/>
      <c r="Q26" s="36"/>
      <c r="R26" s="36"/>
      <c r="S26" s="71"/>
    </row>
    <row r="27" spans="1:19" ht="58.5" customHeight="1">
      <c r="A27" s="78">
        <v>1</v>
      </c>
      <c r="B27" s="62" t="s">
        <v>257</v>
      </c>
      <c r="C27" s="63" t="s">
        <v>258</v>
      </c>
      <c r="D27" s="63" t="s">
        <v>259</v>
      </c>
      <c r="E27" s="63" t="s">
        <v>2840</v>
      </c>
      <c r="F27" s="63" t="s">
        <v>2604</v>
      </c>
      <c r="G27" s="63"/>
      <c r="H27" s="2"/>
      <c r="I27" s="2"/>
      <c r="J27" s="9"/>
      <c r="K27" s="2"/>
      <c r="L27" s="2"/>
      <c r="M27" s="9"/>
      <c r="N27" s="2"/>
      <c r="O27" s="2"/>
      <c r="P27" s="9"/>
      <c r="Q27" s="2"/>
      <c r="R27" s="2"/>
      <c r="S27" s="9"/>
    </row>
    <row r="28" spans="1:19" ht="44.55" customHeight="1">
      <c r="A28" s="78">
        <v>1</v>
      </c>
      <c r="B28" s="62" t="s">
        <v>260</v>
      </c>
      <c r="C28" s="63" t="s">
        <v>261</v>
      </c>
      <c r="D28" s="63" t="s">
        <v>262</v>
      </c>
      <c r="E28" s="63" t="s">
        <v>2841</v>
      </c>
      <c r="F28" s="63" t="s">
        <v>2604</v>
      </c>
      <c r="G28" s="63"/>
      <c r="H28" s="2"/>
      <c r="I28" s="2"/>
      <c r="J28" s="9"/>
      <c r="K28" s="2"/>
      <c r="L28" s="2"/>
      <c r="M28" s="9"/>
      <c r="N28" s="2"/>
      <c r="O28" s="2"/>
      <c r="P28" s="9"/>
      <c r="Q28" s="2"/>
      <c r="R28" s="2"/>
      <c r="S28" s="9"/>
    </row>
    <row r="29" spans="1:19" ht="44.55" customHeight="1">
      <c r="A29" s="78">
        <v>1</v>
      </c>
      <c r="B29" s="62" t="s">
        <v>263</v>
      </c>
      <c r="C29" s="63" t="s">
        <v>264</v>
      </c>
      <c r="D29" s="63" t="s">
        <v>265</v>
      </c>
      <c r="E29" s="63" t="s">
        <v>2842</v>
      </c>
      <c r="F29" s="63" t="s">
        <v>2604</v>
      </c>
      <c r="G29" s="63"/>
      <c r="H29" s="2"/>
      <c r="I29" s="2"/>
      <c r="J29" s="9"/>
      <c r="K29" s="2"/>
      <c r="L29" s="2"/>
      <c r="M29" s="9"/>
      <c r="N29" s="2"/>
      <c r="O29" s="2"/>
      <c r="P29" s="9"/>
      <c r="Q29" s="2"/>
      <c r="R29" s="2"/>
      <c r="S29" s="9"/>
    </row>
    <row r="30" spans="1:19" ht="92.25" customHeight="1">
      <c r="A30" s="78">
        <v>1</v>
      </c>
      <c r="B30" s="62" t="s">
        <v>266</v>
      </c>
      <c r="C30" s="63" t="s">
        <v>267</v>
      </c>
      <c r="D30" s="63" t="s">
        <v>268</v>
      </c>
      <c r="E30" s="63" t="s">
        <v>2919</v>
      </c>
      <c r="F30" s="63" t="s">
        <v>2604</v>
      </c>
      <c r="G30" s="63"/>
      <c r="H30" s="2"/>
      <c r="I30" s="2"/>
      <c r="J30" s="9"/>
      <c r="K30" s="2"/>
      <c r="L30" s="2"/>
      <c r="M30" s="9"/>
      <c r="N30" s="2"/>
      <c r="O30" s="2"/>
      <c r="P30" s="9"/>
      <c r="Q30" s="2"/>
      <c r="R30" s="2"/>
      <c r="S30" s="9"/>
    </row>
    <row r="31" spans="1:19" s="72" customFormat="1" ht="96.6">
      <c r="A31" s="69">
        <v>1</v>
      </c>
      <c r="B31" s="69" t="s">
        <v>269</v>
      </c>
      <c r="C31" s="70" t="s">
        <v>270</v>
      </c>
      <c r="D31" s="70" t="s">
        <v>271</v>
      </c>
      <c r="E31" s="70"/>
      <c r="F31" s="70"/>
      <c r="G31" s="70"/>
      <c r="H31" s="36"/>
      <c r="I31" s="36"/>
      <c r="J31" s="71"/>
      <c r="K31" s="36"/>
      <c r="L31" s="36"/>
      <c r="M31" s="71"/>
      <c r="N31" s="36"/>
      <c r="O31" s="36"/>
      <c r="P31" s="71"/>
      <c r="Q31" s="36"/>
      <c r="R31" s="36"/>
      <c r="S31" s="71"/>
    </row>
    <row r="32" spans="1:19" ht="70.05" customHeight="1">
      <c r="A32" s="69">
        <v>1</v>
      </c>
      <c r="B32" s="64" t="s">
        <v>72</v>
      </c>
      <c r="C32" s="63" t="s">
        <v>272</v>
      </c>
      <c r="D32" s="63" t="s">
        <v>273</v>
      </c>
      <c r="E32" s="63" t="s">
        <v>2843</v>
      </c>
      <c r="F32" s="63" t="s">
        <v>2604</v>
      </c>
      <c r="G32" s="63"/>
      <c r="H32" s="2"/>
      <c r="I32" s="2"/>
      <c r="J32" s="9"/>
      <c r="K32" s="2"/>
      <c r="L32" s="2"/>
      <c r="M32" s="9"/>
      <c r="N32" s="2"/>
      <c r="O32" s="2"/>
      <c r="P32" s="9"/>
      <c r="Q32" s="2"/>
      <c r="R32" s="2"/>
      <c r="S32" s="9"/>
    </row>
    <row r="33" spans="1:19" s="72" customFormat="1" ht="96.6">
      <c r="A33" s="69">
        <v>1</v>
      </c>
      <c r="B33" s="69" t="s">
        <v>274</v>
      </c>
      <c r="C33" s="70" t="s">
        <v>275</v>
      </c>
      <c r="D33" s="70" t="s">
        <v>276</v>
      </c>
      <c r="E33" s="70"/>
      <c r="F33" s="70"/>
      <c r="G33" s="70"/>
      <c r="H33" s="36"/>
      <c r="I33" s="36"/>
      <c r="J33" s="71"/>
      <c r="K33" s="36"/>
      <c r="L33" s="36"/>
      <c r="M33" s="71"/>
      <c r="N33" s="36"/>
      <c r="O33" s="36"/>
      <c r="P33" s="71"/>
      <c r="Q33" s="36"/>
      <c r="R33" s="36"/>
      <c r="S33" s="71"/>
    </row>
    <row r="34" spans="1:19" ht="90.75" customHeight="1">
      <c r="A34" s="78">
        <v>1</v>
      </c>
      <c r="B34" s="62" t="s">
        <v>277</v>
      </c>
      <c r="C34" s="63" t="s">
        <v>278</v>
      </c>
      <c r="D34" s="63" t="s">
        <v>279</v>
      </c>
      <c r="E34" s="63" t="s">
        <v>2920</v>
      </c>
      <c r="F34" s="63" t="s">
        <v>2604</v>
      </c>
      <c r="G34" s="63"/>
      <c r="H34" s="2"/>
      <c r="I34" s="2"/>
      <c r="J34" s="9"/>
      <c r="K34" s="2"/>
      <c r="L34" s="2"/>
      <c r="M34" s="9"/>
      <c r="N34" s="2"/>
      <c r="O34" s="2"/>
      <c r="P34" s="9"/>
      <c r="Q34" s="2"/>
      <c r="R34" s="2"/>
      <c r="S34" s="9"/>
    </row>
    <row r="35" spans="1:19" s="72" customFormat="1" ht="110.4">
      <c r="A35" s="69">
        <v>1</v>
      </c>
      <c r="B35" s="69" t="s">
        <v>280</v>
      </c>
      <c r="C35" s="70" t="s">
        <v>281</v>
      </c>
      <c r="D35" s="70" t="s">
        <v>282</v>
      </c>
      <c r="E35" s="70"/>
      <c r="F35" s="70"/>
      <c r="G35" s="70"/>
      <c r="H35" s="36"/>
      <c r="I35" s="36"/>
      <c r="J35" s="71"/>
      <c r="K35" s="36"/>
      <c r="L35" s="36"/>
      <c r="M35" s="71"/>
      <c r="N35" s="36"/>
      <c r="O35" s="36"/>
      <c r="P35" s="71"/>
      <c r="Q35" s="36"/>
      <c r="R35" s="36"/>
      <c r="S35" s="71"/>
    </row>
    <row r="36" spans="1:19" ht="74.400000000000006" customHeight="1">
      <c r="A36" s="78">
        <v>1</v>
      </c>
      <c r="B36" s="62" t="s">
        <v>283</v>
      </c>
      <c r="C36" s="63" t="s">
        <v>284</v>
      </c>
      <c r="D36" s="63" t="s">
        <v>285</v>
      </c>
      <c r="E36" s="63" t="s">
        <v>2921</v>
      </c>
      <c r="F36" s="63" t="s">
        <v>2604</v>
      </c>
      <c r="G36" s="63"/>
      <c r="H36" s="2"/>
      <c r="I36" s="2"/>
      <c r="J36" s="9"/>
      <c r="K36" s="2"/>
      <c r="L36" s="2"/>
      <c r="M36" s="9"/>
      <c r="N36" s="2"/>
      <c r="O36" s="2"/>
      <c r="P36" s="9"/>
      <c r="Q36" s="2"/>
      <c r="R36" s="2"/>
      <c r="S36" s="9"/>
    </row>
    <row r="37" spans="1:19" ht="61.2" customHeight="1">
      <c r="A37" s="69">
        <v>1</v>
      </c>
      <c r="B37" s="64" t="s">
        <v>286</v>
      </c>
      <c r="C37" s="63" t="s">
        <v>287</v>
      </c>
      <c r="D37" s="63" t="s">
        <v>288</v>
      </c>
      <c r="E37" s="63" t="s">
        <v>2844</v>
      </c>
      <c r="F37" s="63" t="s">
        <v>2604</v>
      </c>
      <c r="G37" s="63"/>
      <c r="H37" s="2"/>
      <c r="I37" s="2"/>
      <c r="J37" s="9"/>
      <c r="K37" s="2"/>
      <c r="L37" s="2"/>
      <c r="M37" s="9"/>
      <c r="N37" s="2"/>
      <c r="O37" s="2"/>
      <c r="P37" s="9"/>
      <c r="Q37" s="2"/>
      <c r="R37" s="2"/>
      <c r="S37" s="9"/>
    </row>
    <row r="38" spans="1:19" s="72" customFormat="1" ht="152.55000000000001" customHeight="1">
      <c r="A38" s="69">
        <v>1</v>
      </c>
      <c r="B38" s="69" t="s">
        <v>289</v>
      </c>
      <c r="C38" s="70" t="s">
        <v>290</v>
      </c>
      <c r="D38" s="70" t="s">
        <v>291</v>
      </c>
      <c r="E38" s="70"/>
      <c r="F38" s="70"/>
      <c r="G38" s="70"/>
      <c r="H38" s="36"/>
      <c r="I38" s="36"/>
      <c r="J38" s="71"/>
      <c r="K38" s="36"/>
      <c r="L38" s="36"/>
      <c r="M38" s="71"/>
      <c r="N38" s="36"/>
      <c r="O38" s="36"/>
      <c r="P38" s="71"/>
      <c r="Q38" s="36"/>
      <c r="R38" s="36"/>
      <c r="S38" s="71"/>
    </row>
    <row r="39" spans="1:19" ht="69">
      <c r="A39" s="78">
        <v>1</v>
      </c>
      <c r="B39" s="62" t="s">
        <v>292</v>
      </c>
      <c r="C39" s="63" t="s">
        <v>293</v>
      </c>
      <c r="D39" s="63" t="s">
        <v>294</v>
      </c>
      <c r="E39" s="63" t="s">
        <v>2922</v>
      </c>
      <c r="F39" s="63" t="s">
        <v>758</v>
      </c>
      <c r="G39" s="63"/>
      <c r="H39" s="2"/>
      <c r="I39" s="2"/>
      <c r="J39" s="9"/>
      <c r="K39" s="2"/>
      <c r="L39" s="2"/>
      <c r="M39" s="9"/>
      <c r="N39" s="2"/>
      <c r="O39" s="2"/>
      <c r="P39" s="9"/>
      <c r="Q39" s="2"/>
      <c r="R39" s="2"/>
      <c r="S39" s="9"/>
    </row>
    <row r="40" spans="1:19" ht="54" customHeight="1">
      <c r="A40" s="69">
        <v>1</v>
      </c>
      <c r="B40" s="64" t="s">
        <v>295</v>
      </c>
      <c r="C40" s="63" t="s">
        <v>296</v>
      </c>
      <c r="D40" s="63" t="s">
        <v>297</v>
      </c>
      <c r="E40" s="63" t="s">
        <v>2923</v>
      </c>
      <c r="F40" s="63" t="s">
        <v>758</v>
      </c>
      <c r="G40" s="63"/>
      <c r="H40" s="2"/>
      <c r="I40" s="2"/>
      <c r="J40" s="9"/>
      <c r="K40" s="2"/>
      <c r="L40" s="2"/>
      <c r="M40" s="9"/>
      <c r="N40" s="2"/>
      <c r="O40" s="2"/>
      <c r="P40" s="9"/>
      <c r="Q40" s="2"/>
      <c r="R40" s="2"/>
      <c r="S40" s="9"/>
    </row>
    <row r="41" spans="1:19" ht="57.75" customHeight="1">
      <c r="A41" s="69">
        <v>1</v>
      </c>
      <c r="B41" s="64" t="s">
        <v>298</v>
      </c>
      <c r="C41" s="63" t="s">
        <v>299</v>
      </c>
      <c r="D41" s="63" t="s">
        <v>300</v>
      </c>
      <c r="E41" s="63" t="s">
        <v>2924</v>
      </c>
      <c r="F41" s="63" t="s">
        <v>758</v>
      </c>
      <c r="G41" s="63"/>
      <c r="H41" s="2"/>
      <c r="I41" s="2"/>
      <c r="J41" s="9"/>
      <c r="K41" s="2"/>
      <c r="L41" s="2"/>
      <c r="M41" s="9"/>
      <c r="N41" s="2"/>
      <c r="O41" s="2"/>
      <c r="P41" s="9"/>
      <c r="Q41" s="2"/>
      <c r="R41" s="2"/>
      <c r="S41" s="9"/>
    </row>
    <row r="42" spans="1:19" ht="57.75" customHeight="1">
      <c r="A42" s="69">
        <v>1</v>
      </c>
      <c r="B42" s="64" t="s">
        <v>301</v>
      </c>
      <c r="C42" s="63" t="s">
        <v>302</v>
      </c>
      <c r="D42" s="63" t="s">
        <v>303</v>
      </c>
      <c r="E42" s="63" t="s">
        <v>2845</v>
      </c>
      <c r="F42" s="63" t="s">
        <v>758</v>
      </c>
      <c r="G42" s="63"/>
      <c r="H42" s="2"/>
      <c r="I42" s="2"/>
      <c r="J42" s="9"/>
      <c r="K42" s="2"/>
      <c r="L42" s="2"/>
      <c r="M42" s="9"/>
      <c r="N42" s="2"/>
      <c r="O42" s="2"/>
      <c r="P42" s="9"/>
      <c r="Q42" s="2"/>
      <c r="R42" s="2"/>
      <c r="S42" s="9"/>
    </row>
    <row r="43" spans="1:19" s="72" customFormat="1" ht="234.6">
      <c r="A43" s="69">
        <v>1</v>
      </c>
      <c r="B43" s="69" t="s">
        <v>304</v>
      </c>
      <c r="C43" s="70" t="s">
        <v>305</v>
      </c>
      <c r="D43" s="70" t="s">
        <v>306</v>
      </c>
      <c r="E43" s="70"/>
      <c r="F43" s="70"/>
      <c r="G43" s="70"/>
      <c r="H43" s="36"/>
      <c r="I43" s="36"/>
      <c r="J43" s="71"/>
      <c r="K43" s="36"/>
      <c r="L43" s="36"/>
      <c r="M43" s="71"/>
      <c r="N43" s="36"/>
      <c r="O43" s="36"/>
      <c r="P43" s="71"/>
      <c r="Q43" s="36"/>
      <c r="R43" s="36"/>
      <c r="S43" s="71"/>
    </row>
    <row r="44" spans="1:19" ht="49.05" customHeight="1">
      <c r="A44" s="78">
        <v>1</v>
      </c>
      <c r="B44" s="62" t="s">
        <v>307</v>
      </c>
      <c r="C44" s="63" t="s">
        <v>308</v>
      </c>
      <c r="D44" s="63" t="s">
        <v>309</v>
      </c>
      <c r="E44" s="63" t="s">
        <v>2925</v>
      </c>
      <c r="F44" s="63" t="s">
        <v>758</v>
      </c>
      <c r="G44" s="63"/>
      <c r="H44" s="2"/>
      <c r="I44" s="2"/>
      <c r="J44" s="9"/>
      <c r="K44" s="2"/>
      <c r="L44" s="2"/>
      <c r="M44" s="9"/>
      <c r="N44" s="2"/>
      <c r="O44" s="2"/>
      <c r="P44" s="9"/>
      <c r="Q44" s="2"/>
      <c r="R44" s="2"/>
      <c r="S44" s="9"/>
    </row>
    <row r="45" spans="1:19" ht="49.05" customHeight="1">
      <c r="A45" s="78">
        <v>1</v>
      </c>
      <c r="B45" s="62" t="s">
        <v>310</v>
      </c>
      <c r="C45" s="63" t="s">
        <v>311</v>
      </c>
      <c r="D45" s="63" t="s">
        <v>312</v>
      </c>
      <c r="E45" s="63" t="s">
        <v>2846</v>
      </c>
      <c r="F45" s="63" t="s">
        <v>758</v>
      </c>
      <c r="G45" s="63"/>
      <c r="H45" s="2"/>
      <c r="I45" s="2"/>
      <c r="J45" s="9"/>
      <c r="K45" s="2"/>
      <c r="L45" s="2"/>
      <c r="M45" s="9"/>
      <c r="N45" s="2"/>
      <c r="O45" s="2"/>
      <c r="P45" s="9"/>
      <c r="Q45" s="2"/>
      <c r="R45" s="2"/>
      <c r="S45" s="9"/>
    </row>
    <row r="46" spans="1:19" s="72" customFormat="1" ht="147" customHeight="1">
      <c r="A46" s="69">
        <v>1</v>
      </c>
      <c r="B46" s="69" t="s">
        <v>313</v>
      </c>
      <c r="C46" s="70" t="s">
        <v>314</v>
      </c>
      <c r="D46" s="70" t="s">
        <v>315</v>
      </c>
      <c r="E46" s="70"/>
      <c r="F46" s="70"/>
      <c r="G46" s="70"/>
      <c r="H46" s="36"/>
      <c r="I46" s="36"/>
      <c r="J46" s="71"/>
      <c r="K46" s="36"/>
      <c r="L46" s="36"/>
      <c r="M46" s="71"/>
      <c r="N46" s="36"/>
      <c r="O46" s="36"/>
      <c r="P46" s="71"/>
      <c r="Q46" s="36"/>
      <c r="R46" s="36"/>
      <c r="S46" s="71"/>
    </row>
    <row r="47" spans="1:19" ht="72" customHeight="1">
      <c r="A47" s="78">
        <v>1</v>
      </c>
      <c r="B47" s="62" t="s">
        <v>316</v>
      </c>
      <c r="C47" s="63" t="s">
        <v>317</v>
      </c>
      <c r="D47" s="63" t="s">
        <v>318</v>
      </c>
      <c r="E47" s="63" t="s">
        <v>2926</v>
      </c>
      <c r="F47" s="63" t="s">
        <v>758</v>
      </c>
      <c r="G47" s="63"/>
      <c r="H47" s="2"/>
      <c r="I47" s="2"/>
      <c r="J47" s="9"/>
      <c r="K47" s="2"/>
      <c r="L47" s="2"/>
      <c r="M47" s="9"/>
      <c r="N47" s="2"/>
      <c r="O47" s="2"/>
      <c r="P47" s="9"/>
      <c r="Q47" s="2"/>
      <c r="R47" s="2"/>
      <c r="S47" s="9"/>
    </row>
    <row r="48" spans="1:19" s="72" customFormat="1" ht="131.55000000000001" customHeight="1">
      <c r="A48" s="69">
        <v>1</v>
      </c>
      <c r="B48" s="69" t="s">
        <v>319</v>
      </c>
      <c r="C48" s="70" t="s">
        <v>320</v>
      </c>
      <c r="D48" s="70" t="s">
        <v>321</v>
      </c>
      <c r="E48" s="70"/>
      <c r="F48" s="70"/>
      <c r="G48" s="70"/>
      <c r="H48" s="36"/>
      <c r="I48" s="36"/>
      <c r="J48" s="71"/>
      <c r="K48" s="36"/>
      <c r="L48" s="36"/>
      <c r="M48" s="71"/>
      <c r="N48" s="36"/>
      <c r="O48" s="36"/>
      <c r="P48" s="71"/>
      <c r="Q48" s="36"/>
      <c r="R48" s="36"/>
      <c r="S48" s="71"/>
    </row>
    <row r="49" spans="1:19" ht="45.6" customHeight="1">
      <c r="A49" s="69">
        <v>1</v>
      </c>
      <c r="B49" s="64" t="s">
        <v>322</v>
      </c>
      <c r="C49" s="63" t="s">
        <v>323</v>
      </c>
      <c r="D49" s="63" t="s">
        <v>324</v>
      </c>
      <c r="E49" s="63" t="s">
        <v>2847</v>
      </c>
      <c r="F49" s="63" t="s">
        <v>758</v>
      </c>
      <c r="G49" s="63"/>
      <c r="H49" s="2"/>
      <c r="I49" s="2"/>
      <c r="J49" s="9"/>
      <c r="K49" s="2"/>
      <c r="L49" s="2"/>
      <c r="M49" s="9"/>
      <c r="N49" s="2"/>
      <c r="O49" s="2"/>
      <c r="P49" s="9"/>
      <c r="Q49" s="2"/>
      <c r="R49" s="2"/>
      <c r="S49" s="9"/>
    </row>
    <row r="50" spans="1:19" ht="45.6" customHeight="1">
      <c r="A50" s="78">
        <v>1</v>
      </c>
      <c r="B50" s="62" t="s">
        <v>325</v>
      </c>
      <c r="C50" s="63" t="s">
        <v>326</v>
      </c>
      <c r="D50" s="63" t="s">
        <v>327</v>
      </c>
      <c r="E50" s="63" t="s">
        <v>2848</v>
      </c>
      <c r="F50" s="63" t="s">
        <v>758</v>
      </c>
      <c r="G50" s="63"/>
      <c r="H50" s="2"/>
      <c r="I50" s="2"/>
      <c r="J50" s="9"/>
      <c r="K50" s="2"/>
      <c r="L50" s="2"/>
      <c r="M50" s="9"/>
      <c r="N50" s="2"/>
      <c r="O50" s="2"/>
      <c r="P50" s="9"/>
      <c r="Q50" s="2"/>
      <c r="R50" s="2"/>
      <c r="S50" s="9"/>
    </row>
    <row r="51" spans="1:19" ht="45.6" customHeight="1">
      <c r="A51" s="78">
        <v>1</v>
      </c>
      <c r="B51" s="62" t="s">
        <v>328</v>
      </c>
      <c r="C51" s="63" t="s">
        <v>329</v>
      </c>
      <c r="D51" s="63" t="s">
        <v>330</v>
      </c>
      <c r="E51" s="63" t="s">
        <v>2849</v>
      </c>
      <c r="F51" s="63" t="s">
        <v>758</v>
      </c>
      <c r="G51" s="63"/>
      <c r="H51" s="2"/>
      <c r="I51" s="2"/>
      <c r="J51" s="9"/>
      <c r="K51" s="2"/>
      <c r="L51" s="2"/>
      <c r="M51" s="9"/>
      <c r="N51" s="2"/>
      <c r="O51" s="2"/>
      <c r="P51" s="9"/>
      <c r="Q51" s="2"/>
      <c r="R51" s="2"/>
      <c r="S51" s="9"/>
    </row>
    <row r="52" spans="1:19" ht="45.6" customHeight="1">
      <c r="A52" s="78">
        <v>1</v>
      </c>
      <c r="B52" s="62" t="s">
        <v>331</v>
      </c>
      <c r="C52" s="63" t="s">
        <v>332</v>
      </c>
      <c r="D52" s="63" t="s">
        <v>333</v>
      </c>
      <c r="E52" s="63" t="s">
        <v>2850</v>
      </c>
      <c r="F52" s="63" t="s">
        <v>758</v>
      </c>
      <c r="G52" s="63"/>
      <c r="H52" s="2"/>
      <c r="I52" s="2"/>
      <c r="J52" s="9"/>
      <c r="K52" s="2"/>
      <c r="L52" s="2"/>
      <c r="M52" s="9"/>
      <c r="N52" s="2"/>
      <c r="O52" s="2"/>
      <c r="P52" s="9"/>
      <c r="Q52" s="2"/>
      <c r="R52" s="2"/>
      <c r="S52" s="9"/>
    </row>
    <row r="53" spans="1:19" s="72" customFormat="1" ht="151.80000000000001">
      <c r="A53" s="69">
        <v>1</v>
      </c>
      <c r="B53" s="69" t="s">
        <v>334</v>
      </c>
      <c r="C53" s="70" t="s">
        <v>335</v>
      </c>
      <c r="D53" s="70" t="s">
        <v>336</v>
      </c>
      <c r="E53" s="70"/>
      <c r="F53" s="70"/>
      <c r="G53" s="70"/>
      <c r="H53" s="36"/>
      <c r="I53" s="36"/>
      <c r="J53" s="71"/>
      <c r="K53" s="36"/>
      <c r="L53" s="36"/>
      <c r="M53" s="71"/>
      <c r="N53" s="36"/>
      <c r="O53" s="36"/>
      <c r="P53" s="71"/>
      <c r="Q53" s="36"/>
      <c r="R53" s="36"/>
      <c r="S53" s="71"/>
    </row>
    <row r="54" spans="1:19" ht="66.900000000000006" customHeight="1">
      <c r="A54" s="78">
        <v>1</v>
      </c>
      <c r="B54" s="62" t="s">
        <v>337</v>
      </c>
      <c r="C54" s="63" t="s">
        <v>338</v>
      </c>
      <c r="D54" s="63" t="s">
        <v>339</v>
      </c>
      <c r="E54" s="63" t="s">
        <v>2927</v>
      </c>
      <c r="F54" s="63" t="s">
        <v>758</v>
      </c>
      <c r="G54" s="63"/>
      <c r="H54" s="2"/>
      <c r="I54" s="2"/>
      <c r="J54" s="9"/>
      <c r="K54" s="2"/>
      <c r="L54" s="2"/>
      <c r="M54" s="9"/>
      <c r="N54" s="2"/>
      <c r="O54" s="2"/>
      <c r="P54" s="9"/>
      <c r="Q54" s="2"/>
      <c r="R54" s="2"/>
      <c r="S54" s="9"/>
    </row>
    <row r="55" spans="1:19" ht="41.25" customHeight="1">
      <c r="A55" s="78">
        <v>1</v>
      </c>
      <c r="B55" s="62" t="s">
        <v>340</v>
      </c>
      <c r="C55" s="63" t="s">
        <v>341</v>
      </c>
      <c r="D55" s="63" t="s">
        <v>342</v>
      </c>
      <c r="E55" s="63" t="s">
        <v>2851</v>
      </c>
      <c r="F55" s="63" t="s">
        <v>758</v>
      </c>
      <c r="G55" s="63"/>
      <c r="H55" s="2"/>
      <c r="I55" s="2"/>
      <c r="J55" s="9"/>
      <c r="K55" s="2"/>
      <c r="L55" s="2"/>
      <c r="M55" s="9"/>
      <c r="N55" s="2"/>
      <c r="O55" s="2"/>
      <c r="P55" s="9"/>
      <c r="Q55" s="2"/>
      <c r="R55" s="2"/>
      <c r="S55" s="9"/>
    </row>
    <row r="56" spans="1:19" ht="92.25" customHeight="1">
      <c r="A56" s="78">
        <v>1</v>
      </c>
      <c r="B56" s="62" t="s">
        <v>343</v>
      </c>
      <c r="C56" s="63" t="s">
        <v>344</v>
      </c>
      <c r="D56" s="63" t="s">
        <v>345</v>
      </c>
      <c r="E56" s="63" t="s">
        <v>2928</v>
      </c>
      <c r="F56" s="63" t="s">
        <v>758</v>
      </c>
      <c r="G56" s="63"/>
      <c r="H56" s="2"/>
      <c r="I56" s="2"/>
      <c r="J56" s="9"/>
      <c r="K56" s="2"/>
      <c r="L56" s="2"/>
      <c r="M56" s="9"/>
      <c r="N56" s="2"/>
      <c r="O56" s="2"/>
      <c r="P56" s="9"/>
      <c r="Q56" s="2"/>
      <c r="R56" s="2"/>
      <c r="S56" s="9"/>
    </row>
    <row r="57" spans="1:19" s="72" customFormat="1" ht="162.75" customHeight="1">
      <c r="A57" s="69">
        <v>1</v>
      </c>
      <c r="B57" s="69" t="s">
        <v>346</v>
      </c>
      <c r="C57" s="70" t="s">
        <v>347</v>
      </c>
      <c r="D57" s="85" t="s">
        <v>348</v>
      </c>
      <c r="E57" s="85"/>
      <c r="F57" s="85"/>
      <c r="G57" s="85"/>
      <c r="H57" s="36"/>
      <c r="I57" s="36"/>
      <c r="J57" s="71"/>
      <c r="K57" s="36"/>
      <c r="L57" s="36"/>
      <c r="M57" s="71"/>
      <c r="N57" s="36"/>
      <c r="O57" s="36"/>
      <c r="P57" s="71"/>
      <c r="Q57" s="36"/>
      <c r="R57" s="36"/>
      <c r="S57" s="71"/>
    </row>
    <row r="58" spans="1:19" ht="54.75" customHeight="1">
      <c r="A58" s="78">
        <v>1</v>
      </c>
      <c r="B58" s="62" t="s">
        <v>349</v>
      </c>
      <c r="C58" s="63" t="s">
        <v>350</v>
      </c>
      <c r="D58" s="63" t="s">
        <v>351</v>
      </c>
      <c r="E58" s="63" t="s">
        <v>2929</v>
      </c>
      <c r="F58" s="63" t="s">
        <v>758</v>
      </c>
      <c r="G58" s="63"/>
      <c r="H58" s="2"/>
      <c r="I58" s="2"/>
      <c r="J58" s="9"/>
      <c r="K58" s="2"/>
      <c r="L58" s="2"/>
      <c r="M58" s="9"/>
      <c r="N58" s="2"/>
      <c r="O58" s="2"/>
      <c r="P58" s="9"/>
      <c r="Q58" s="2"/>
      <c r="R58" s="2"/>
      <c r="S58" s="9"/>
    </row>
    <row r="59" spans="1:19" s="72" customFormat="1" ht="42" customHeight="1">
      <c r="A59" s="69">
        <v>1</v>
      </c>
      <c r="B59" s="69" t="s">
        <v>352</v>
      </c>
      <c r="C59" s="70" t="s">
        <v>353</v>
      </c>
      <c r="D59" s="70" t="s">
        <v>354</v>
      </c>
      <c r="E59" s="70"/>
      <c r="F59" s="70"/>
      <c r="G59" s="70"/>
      <c r="H59" s="36"/>
      <c r="I59" s="36"/>
      <c r="J59" s="71"/>
      <c r="K59" s="36"/>
      <c r="L59" s="36"/>
      <c r="M59" s="71"/>
      <c r="N59" s="36"/>
      <c r="O59" s="36"/>
      <c r="P59" s="71"/>
      <c r="Q59" s="36"/>
      <c r="R59" s="36"/>
      <c r="S59" s="71"/>
    </row>
    <row r="60" spans="1:19" ht="53.1" customHeight="1">
      <c r="A60" s="78">
        <v>1</v>
      </c>
      <c r="B60" s="62" t="s">
        <v>355</v>
      </c>
      <c r="C60" s="63" t="s">
        <v>356</v>
      </c>
      <c r="D60" s="63" t="s">
        <v>357</v>
      </c>
      <c r="E60" s="63" t="s">
        <v>2852</v>
      </c>
      <c r="F60" s="63" t="s">
        <v>758</v>
      </c>
      <c r="G60" s="63"/>
      <c r="H60" s="2"/>
      <c r="I60" s="2"/>
      <c r="J60" s="9"/>
      <c r="K60" s="2"/>
      <c r="L60" s="2"/>
      <c r="M60" s="9"/>
      <c r="N60" s="2"/>
      <c r="O60" s="2"/>
      <c r="P60" s="9"/>
      <c r="Q60" s="2"/>
      <c r="R60" s="2"/>
      <c r="S60" s="9"/>
    </row>
    <row r="61" spans="1:19" s="72" customFormat="1" ht="158.69999999999999" customHeight="1">
      <c r="A61" s="69">
        <v>1</v>
      </c>
      <c r="B61" s="69" t="s">
        <v>358</v>
      </c>
      <c r="C61" s="70" t="s">
        <v>359</v>
      </c>
      <c r="D61" s="70" t="s">
        <v>360</v>
      </c>
      <c r="E61" s="70"/>
      <c r="F61" s="70"/>
      <c r="G61" s="70"/>
      <c r="H61" s="36"/>
      <c r="I61" s="36"/>
      <c r="J61" s="71"/>
      <c r="K61" s="36"/>
      <c r="L61" s="36"/>
      <c r="M61" s="71"/>
      <c r="N61" s="36"/>
      <c r="O61" s="36"/>
      <c r="P61" s="71"/>
      <c r="Q61" s="36"/>
      <c r="R61" s="36"/>
      <c r="S61" s="71"/>
    </row>
    <row r="62" spans="1:19" ht="54" customHeight="1">
      <c r="A62" s="69">
        <v>1</v>
      </c>
      <c r="B62" s="64" t="s">
        <v>361</v>
      </c>
      <c r="C62" s="63" t="s">
        <v>362</v>
      </c>
      <c r="D62" s="63" t="s">
        <v>363</v>
      </c>
      <c r="E62" s="63" t="s">
        <v>759</v>
      </c>
      <c r="F62" s="63" t="s">
        <v>2850</v>
      </c>
      <c r="G62" s="63"/>
      <c r="H62" s="2"/>
      <c r="I62" s="2"/>
      <c r="J62" s="9"/>
      <c r="K62" s="2"/>
      <c r="L62" s="2"/>
      <c r="M62" s="9"/>
      <c r="N62" s="2"/>
      <c r="O62" s="2"/>
      <c r="P62" s="9"/>
      <c r="Q62" s="2"/>
      <c r="R62" s="2"/>
      <c r="S62" s="9"/>
    </row>
    <row r="63" spans="1:19" s="72" customFormat="1" ht="248.1" customHeight="1">
      <c r="A63" s="69">
        <v>1</v>
      </c>
      <c r="B63" s="69" t="s">
        <v>364</v>
      </c>
      <c r="C63" s="86" t="s">
        <v>365</v>
      </c>
      <c r="D63" s="70" t="s">
        <v>366</v>
      </c>
      <c r="E63" s="70"/>
      <c r="F63" s="70"/>
      <c r="G63" s="70"/>
      <c r="H63" s="36"/>
      <c r="I63" s="36"/>
      <c r="J63" s="71"/>
      <c r="K63" s="36"/>
      <c r="L63" s="36"/>
      <c r="M63" s="71"/>
      <c r="N63" s="36"/>
      <c r="O63" s="36"/>
      <c r="P63" s="71"/>
      <c r="Q63" s="36"/>
      <c r="R63" s="36"/>
      <c r="S63" s="71"/>
    </row>
    <row r="64" spans="1:19" ht="44.25" customHeight="1">
      <c r="A64" s="69">
        <v>1</v>
      </c>
      <c r="B64" s="64" t="s">
        <v>367</v>
      </c>
      <c r="C64" s="63" t="s">
        <v>362</v>
      </c>
      <c r="D64" s="63" t="s">
        <v>363</v>
      </c>
      <c r="E64" s="63" t="s">
        <v>3059</v>
      </c>
      <c r="F64" s="63" t="s">
        <v>2850</v>
      </c>
      <c r="G64" s="63"/>
      <c r="H64" s="2"/>
      <c r="I64" s="2"/>
      <c r="J64" s="9"/>
      <c r="K64" s="2"/>
      <c r="L64" s="2"/>
      <c r="M64" s="9"/>
      <c r="N64" s="2"/>
      <c r="O64" s="2"/>
      <c r="P64" s="9"/>
      <c r="Q64" s="2"/>
      <c r="R64" s="2"/>
      <c r="S64" s="9"/>
    </row>
    <row r="65" spans="1:19" s="87" customFormat="1" ht="24.6" customHeight="1">
      <c r="A65" s="77">
        <v>2</v>
      </c>
      <c r="B65" s="77">
        <v>2</v>
      </c>
      <c r="C65" s="84" t="s">
        <v>368</v>
      </c>
      <c r="D65" s="84" t="s">
        <v>369</v>
      </c>
      <c r="E65" s="84"/>
      <c r="F65" s="84"/>
      <c r="G65" s="84"/>
      <c r="H65" s="74"/>
      <c r="I65" s="74"/>
      <c r="J65" s="82"/>
      <c r="K65" s="74"/>
      <c r="L65" s="74"/>
      <c r="M65" s="82"/>
      <c r="N65" s="74"/>
      <c r="O65" s="74"/>
      <c r="P65" s="82"/>
      <c r="Q65" s="74"/>
      <c r="R65" s="74"/>
      <c r="S65" s="82"/>
    </row>
    <row r="66" spans="1:19" s="72" customFormat="1" ht="265.5" customHeight="1">
      <c r="A66" s="69">
        <v>2</v>
      </c>
      <c r="B66" s="69" t="s">
        <v>370</v>
      </c>
      <c r="C66" s="70" t="s">
        <v>371</v>
      </c>
      <c r="D66" s="70" t="s">
        <v>372</v>
      </c>
      <c r="E66" s="70"/>
      <c r="F66" s="70"/>
      <c r="G66" s="70"/>
      <c r="H66" s="36"/>
      <c r="I66" s="36"/>
      <c r="J66" s="71"/>
      <c r="K66" s="36"/>
      <c r="L66" s="36"/>
      <c r="M66" s="71"/>
      <c r="N66" s="36"/>
      <c r="O66" s="36"/>
      <c r="P66" s="71"/>
      <c r="Q66" s="36"/>
      <c r="R66" s="36"/>
      <c r="S66" s="71"/>
    </row>
    <row r="67" spans="1:19" ht="77.55" customHeight="1">
      <c r="A67" s="78">
        <v>2</v>
      </c>
      <c r="B67" s="62" t="s">
        <v>373</v>
      </c>
      <c r="C67" s="63" t="s">
        <v>374</v>
      </c>
      <c r="D67" s="63" t="s">
        <v>375</v>
      </c>
      <c r="E67" s="63" t="s">
        <v>2886</v>
      </c>
      <c r="F67" s="63" t="s">
        <v>758</v>
      </c>
      <c r="G67" s="63"/>
      <c r="H67" s="378"/>
      <c r="I67" s="2"/>
      <c r="J67" s="9"/>
      <c r="K67" s="378"/>
      <c r="L67" s="2"/>
      <c r="M67" s="9"/>
      <c r="N67" s="378"/>
      <c r="O67" s="2"/>
      <c r="P67" s="9"/>
      <c r="Q67" s="378"/>
      <c r="R67" s="2"/>
      <c r="S67" s="9"/>
    </row>
    <row r="68" spans="1:19" ht="68.099999999999994" customHeight="1">
      <c r="A68" s="69">
        <v>2</v>
      </c>
      <c r="B68" s="64" t="s">
        <v>376</v>
      </c>
      <c r="C68" s="63" t="s">
        <v>377</v>
      </c>
      <c r="D68" s="63" t="s">
        <v>378</v>
      </c>
      <c r="E68" s="63" t="s">
        <v>2887</v>
      </c>
      <c r="F68" s="63" t="s">
        <v>758</v>
      </c>
      <c r="G68" s="63"/>
      <c r="H68" s="378"/>
      <c r="I68" s="2"/>
      <c r="J68" s="9"/>
      <c r="K68" s="378"/>
      <c r="L68" s="2"/>
      <c r="M68" s="9"/>
      <c r="N68" s="378"/>
      <c r="O68" s="2"/>
      <c r="P68" s="9"/>
      <c r="Q68" s="378"/>
      <c r="R68" s="2"/>
      <c r="S68" s="9"/>
    </row>
    <row r="69" spans="1:19" s="72" customFormat="1" ht="110.4">
      <c r="A69" s="69">
        <v>2</v>
      </c>
      <c r="B69" s="69" t="s">
        <v>379</v>
      </c>
      <c r="C69" s="70" t="s">
        <v>380</v>
      </c>
      <c r="D69" s="70" t="s">
        <v>381</v>
      </c>
      <c r="E69" s="70"/>
      <c r="F69" s="70"/>
      <c r="G69" s="70"/>
      <c r="H69" s="36"/>
      <c r="I69" s="36"/>
      <c r="J69" s="71"/>
      <c r="K69" s="36"/>
      <c r="L69" s="36"/>
      <c r="M69" s="71"/>
      <c r="N69" s="36"/>
      <c r="O69" s="36"/>
      <c r="P69" s="71"/>
      <c r="Q69" s="36"/>
      <c r="R69" s="36"/>
      <c r="S69" s="71"/>
    </row>
    <row r="70" spans="1:19" ht="159" customHeight="1">
      <c r="A70" s="69">
        <v>2</v>
      </c>
      <c r="B70" s="64" t="s">
        <v>382</v>
      </c>
      <c r="C70" s="63" t="s">
        <v>383</v>
      </c>
      <c r="D70" s="63" t="s">
        <v>384</v>
      </c>
      <c r="E70" s="63" t="s">
        <v>2888</v>
      </c>
      <c r="F70" s="63" t="s">
        <v>758</v>
      </c>
      <c r="G70" s="63"/>
      <c r="H70" s="378"/>
      <c r="I70" s="2"/>
      <c r="J70" s="389"/>
      <c r="K70" s="378"/>
      <c r="L70" s="2"/>
      <c r="M70" s="389"/>
      <c r="N70" s="378"/>
      <c r="O70" s="2"/>
      <c r="P70" s="389"/>
      <c r="Q70" s="378"/>
      <c r="R70" s="2"/>
      <c r="S70" s="389"/>
    </row>
    <row r="71" spans="1:19" s="87" customFormat="1" ht="26.55" customHeight="1">
      <c r="A71" s="77">
        <v>3</v>
      </c>
      <c r="B71" s="77">
        <v>3</v>
      </c>
      <c r="C71" s="84" t="s">
        <v>385</v>
      </c>
      <c r="D71" s="84" t="s">
        <v>386</v>
      </c>
      <c r="E71" s="84"/>
      <c r="F71" s="84"/>
      <c r="G71" s="84"/>
      <c r="H71" s="74"/>
      <c r="I71" s="74"/>
      <c r="J71" s="82"/>
      <c r="K71" s="74"/>
      <c r="L71" s="74"/>
      <c r="M71" s="82"/>
      <c r="N71" s="74"/>
      <c r="O71" s="74"/>
      <c r="P71" s="82"/>
      <c r="Q71" s="74"/>
      <c r="R71" s="74"/>
      <c r="S71" s="82"/>
    </row>
    <row r="72" spans="1:19" s="72" customFormat="1" ht="96.6">
      <c r="A72" s="69">
        <v>3</v>
      </c>
      <c r="B72" s="69" t="s">
        <v>387</v>
      </c>
      <c r="C72" s="70" t="s">
        <v>388</v>
      </c>
      <c r="D72" s="70" t="s">
        <v>389</v>
      </c>
      <c r="E72" s="70"/>
      <c r="F72" s="70"/>
      <c r="G72" s="70"/>
      <c r="H72" s="36"/>
      <c r="I72" s="36"/>
      <c r="J72" s="71"/>
      <c r="K72" s="36"/>
      <c r="L72" s="36"/>
      <c r="M72" s="71"/>
      <c r="N72" s="36"/>
      <c r="O72" s="36"/>
      <c r="P72" s="71"/>
      <c r="Q72" s="36"/>
      <c r="R72" s="36"/>
      <c r="S72" s="71"/>
    </row>
    <row r="73" spans="1:19" ht="82.8">
      <c r="A73" s="78">
        <v>3</v>
      </c>
      <c r="B73" s="62" t="s">
        <v>390</v>
      </c>
      <c r="C73" s="63" t="s">
        <v>391</v>
      </c>
      <c r="D73" s="63" t="s">
        <v>392</v>
      </c>
      <c r="E73" s="63" t="s">
        <v>2889</v>
      </c>
      <c r="F73" s="63" t="s">
        <v>758</v>
      </c>
      <c r="G73" s="63"/>
      <c r="H73" s="377"/>
      <c r="I73" s="2"/>
      <c r="J73" s="9"/>
      <c r="K73" s="377"/>
      <c r="L73" s="2"/>
      <c r="M73" s="9"/>
      <c r="N73" s="377"/>
      <c r="O73" s="2"/>
      <c r="P73" s="9"/>
      <c r="Q73" s="377"/>
      <c r="R73" s="2"/>
      <c r="S73" s="9"/>
    </row>
    <row r="74" spans="1:19" ht="77.25" customHeight="1">
      <c r="A74" s="78">
        <v>3</v>
      </c>
      <c r="B74" s="62" t="s">
        <v>393</v>
      </c>
      <c r="C74" s="63" t="s">
        <v>394</v>
      </c>
      <c r="D74" s="63" t="s">
        <v>395</v>
      </c>
      <c r="E74" s="63" t="s">
        <v>2890</v>
      </c>
      <c r="F74" s="63" t="s">
        <v>758</v>
      </c>
      <c r="G74" s="63"/>
      <c r="H74" s="377"/>
      <c r="I74" s="2"/>
      <c r="J74" s="9"/>
      <c r="K74" s="377"/>
      <c r="L74" s="2"/>
      <c r="M74" s="9"/>
      <c r="N74" s="377"/>
      <c r="O74" s="2"/>
      <c r="P74" s="9"/>
      <c r="Q74" s="377"/>
      <c r="R74" s="2"/>
      <c r="S74" s="9"/>
    </row>
    <row r="75" spans="1:19" ht="69">
      <c r="A75" s="78">
        <v>3</v>
      </c>
      <c r="B75" s="62" t="s">
        <v>396</v>
      </c>
      <c r="C75" s="63" t="s">
        <v>397</v>
      </c>
      <c r="D75" s="63" t="s">
        <v>398</v>
      </c>
      <c r="E75" s="63" t="s">
        <v>2891</v>
      </c>
      <c r="F75" s="63" t="s">
        <v>758</v>
      </c>
      <c r="G75" s="63"/>
      <c r="H75" s="377"/>
      <c r="I75" s="2"/>
      <c r="J75" s="9"/>
      <c r="K75" s="377"/>
      <c r="L75" s="2"/>
      <c r="M75" s="9"/>
      <c r="N75" s="377"/>
      <c r="O75" s="2"/>
      <c r="P75" s="9"/>
      <c r="Q75" s="377"/>
      <c r="R75" s="2"/>
      <c r="S75" s="9"/>
    </row>
    <row r="76" spans="1:19" s="72" customFormat="1" ht="83.1" customHeight="1">
      <c r="A76" s="69">
        <v>3</v>
      </c>
      <c r="B76" s="69" t="s">
        <v>399</v>
      </c>
      <c r="C76" s="70" t="s">
        <v>400</v>
      </c>
      <c r="D76" s="70" t="s">
        <v>401</v>
      </c>
      <c r="E76" s="70"/>
      <c r="F76" s="70"/>
      <c r="G76" s="70"/>
      <c r="H76" s="36"/>
      <c r="I76" s="36"/>
      <c r="J76" s="71"/>
      <c r="K76" s="36"/>
      <c r="L76" s="36"/>
      <c r="M76" s="71"/>
      <c r="N76" s="36"/>
      <c r="O76" s="36"/>
      <c r="P76" s="71"/>
      <c r="Q76" s="36"/>
      <c r="R76" s="36"/>
      <c r="S76" s="71"/>
    </row>
    <row r="77" spans="1:19" ht="55.2">
      <c r="A77" s="78">
        <v>3</v>
      </c>
      <c r="B77" s="62" t="s">
        <v>402</v>
      </c>
      <c r="C77" s="63" t="s">
        <v>403</v>
      </c>
      <c r="D77" s="63" t="s">
        <v>404</v>
      </c>
      <c r="E77" s="63" t="s">
        <v>2892</v>
      </c>
      <c r="F77" s="63" t="s">
        <v>758</v>
      </c>
      <c r="G77" s="63"/>
      <c r="H77" s="377"/>
      <c r="I77" s="2"/>
      <c r="J77" s="9"/>
      <c r="K77" s="377"/>
      <c r="L77" s="2"/>
      <c r="M77" s="9"/>
      <c r="N77" s="377"/>
      <c r="O77" s="2"/>
      <c r="P77" s="9"/>
      <c r="Q77" s="377"/>
      <c r="R77" s="2"/>
      <c r="S77" s="9"/>
    </row>
    <row r="78" spans="1:19" s="72" customFormat="1" ht="314.25" customHeight="1">
      <c r="A78" s="69">
        <v>3</v>
      </c>
      <c r="B78" s="69" t="s">
        <v>405</v>
      </c>
      <c r="C78" s="70" t="s">
        <v>406</v>
      </c>
      <c r="D78" s="70" t="s">
        <v>407</v>
      </c>
      <c r="E78" s="70"/>
      <c r="F78" s="70"/>
      <c r="G78" s="70"/>
      <c r="H78" s="36"/>
      <c r="I78" s="36"/>
      <c r="J78" s="71"/>
      <c r="K78" s="36"/>
      <c r="L78" s="36"/>
      <c r="M78" s="71"/>
      <c r="N78" s="36"/>
      <c r="O78" s="36"/>
      <c r="P78" s="71"/>
      <c r="Q78" s="36"/>
      <c r="R78" s="36"/>
      <c r="S78" s="71"/>
    </row>
    <row r="79" spans="1:19" ht="63.9" customHeight="1">
      <c r="A79" s="69">
        <v>3</v>
      </c>
      <c r="B79" s="64" t="s">
        <v>408</v>
      </c>
      <c r="C79" s="63" t="s">
        <v>409</v>
      </c>
      <c r="D79" s="63" t="s">
        <v>410</v>
      </c>
      <c r="E79" s="63" t="s">
        <v>411</v>
      </c>
      <c r="F79" s="63" t="s">
        <v>758</v>
      </c>
      <c r="G79" s="63"/>
      <c r="H79" s="377"/>
      <c r="I79" s="2"/>
      <c r="J79" s="9"/>
      <c r="K79" s="377"/>
      <c r="L79" s="2"/>
      <c r="M79" s="9"/>
      <c r="N79" s="377"/>
      <c r="O79" s="2"/>
      <c r="P79" s="9"/>
      <c r="Q79" s="377"/>
      <c r="R79" s="2"/>
      <c r="S79" s="9"/>
    </row>
    <row r="80" spans="1:19" ht="66.900000000000006" customHeight="1">
      <c r="A80" s="69">
        <v>3</v>
      </c>
      <c r="B80" s="64" t="s">
        <v>412</v>
      </c>
      <c r="C80" s="63" t="s">
        <v>413</v>
      </c>
      <c r="D80" s="63" t="s">
        <v>414</v>
      </c>
      <c r="E80" s="63" t="s">
        <v>2893</v>
      </c>
      <c r="F80" s="63" t="s">
        <v>758</v>
      </c>
      <c r="G80" s="63"/>
      <c r="H80" s="378"/>
      <c r="I80" s="2"/>
      <c r="J80" s="381"/>
      <c r="K80" s="378"/>
      <c r="L80" s="2"/>
      <c r="M80" s="381"/>
      <c r="N80" s="378"/>
      <c r="O80" s="2"/>
      <c r="P80" s="381"/>
      <c r="Q80" s="378"/>
      <c r="R80" s="2"/>
      <c r="S80" s="381"/>
    </row>
    <row r="81" spans="1:19" ht="102" customHeight="1">
      <c r="A81" s="69">
        <v>3</v>
      </c>
      <c r="B81" s="64" t="s">
        <v>415</v>
      </c>
      <c r="C81" s="63" t="s">
        <v>416</v>
      </c>
      <c r="D81" s="63" t="s">
        <v>417</v>
      </c>
      <c r="E81" s="63" t="s">
        <v>2894</v>
      </c>
      <c r="F81" s="63" t="s">
        <v>758</v>
      </c>
      <c r="G81" s="63"/>
      <c r="H81" s="377"/>
      <c r="I81" s="2"/>
      <c r="J81" s="9"/>
      <c r="K81" s="377"/>
      <c r="L81" s="2"/>
      <c r="M81" s="9"/>
      <c r="N81" s="377"/>
      <c r="O81" s="2"/>
      <c r="P81" s="9"/>
      <c r="Q81" s="377"/>
      <c r="R81" s="2"/>
      <c r="S81" s="9"/>
    </row>
    <row r="82" spans="1:19" s="72" customFormat="1" ht="33.75" customHeight="1">
      <c r="A82" s="69">
        <v>3</v>
      </c>
      <c r="B82" s="69" t="s">
        <v>418</v>
      </c>
      <c r="C82" s="70" t="s">
        <v>419</v>
      </c>
      <c r="D82" s="70" t="s">
        <v>420</v>
      </c>
      <c r="E82" s="70"/>
      <c r="F82" s="70"/>
      <c r="G82" s="70"/>
      <c r="H82" s="36"/>
      <c r="I82" s="36"/>
      <c r="J82" s="71"/>
      <c r="K82" s="36"/>
      <c r="L82" s="36"/>
      <c r="M82" s="71"/>
      <c r="N82" s="36"/>
      <c r="O82" s="36"/>
      <c r="P82" s="71"/>
      <c r="Q82" s="36"/>
      <c r="R82" s="36"/>
      <c r="S82" s="71"/>
    </row>
    <row r="83" spans="1:19" ht="214.05" customHeight="1">
      <c r="A83" s="78">
        <v>3</v>
      </c>
      <c r="B83" s="62" t="s">
        <v>421</v>
      </c>
      <c r="C83" s="63" t="s">
        <v>422</v>
      </c>
      <c r="D83" s="63" t="s">
        <v>423</v>
      </c>
      <c r="E83" s="63" t="s">
        <v>2938</v>
      </c>
      <c r="F83" s="63" t="s">
        <v>758</v>
      </c>
      <c r="G83" s="63" t="s">
        <v>2937</v>
      </c>
      <c r="H83" s="377"/>
      <c r="I83" s="2"/>
      <c r="J83" s="9"/>
      <c r="K83" s="377"/>
      <c r="L83" s="2"/>
      <c r="M83" s="9"/>
      <c r="N83" s="377"/>
      <c r="O83" s="2"/>
      <c r="P83" s="9"/>
      <c r="Q83" s="377"/>
      <c r="R83" s="2"/>
      <c r="S83" s="9"/>
    </row>
    <row r="84" spans="1:19" s="72" customFormat="1" ht="291" customHeight="1">
      <c r="A84" s="69">
        <v>3</v>
      </c>
      <c r="B84" s="69" t="s">
        <v>424</v>
      </c>
      <c r="C84" s="70" t="s">
        <v>425</v>
      </c>
      <c r="D84" s="70" t="s">
        <v>2949</v>
      </c>
      <c r="E84" s="70"/>
      <c r="F84" s="70"/>
      <c r="G84" s="70"/>
      <c r="H84" s="36"/>
      <c r="I84" s="36"/>
      <c r="J84" s="71"/>
      <c r="K84" s="36"/>
      <c r="L84" s="36"/>
      <c r="M84" s="71"/>
      <c r="N84" s="36"/>
      <c r="O84" s="36"/>
      <c r="P84" s="71"/>
      <c r="Q84" s="36"/>
      <c r="R84" s="36"/>
      <c r="S84" s="71"/>
    </row>
    <row r="85" spans="1:19" ht="146.25" customHeight="1">
      <c r="A85" s="78">
        <v>3</v>
      </c>
      <c r="B85" s="62" t="s">
        <v>426</v>
      </c>
      <c r="C85" s="63" t="s">
        <v>427</v>
      </c>
      <c r="D85" s="63" t="s">
        <v>428</v>
      </c>
      <c r="E85" s="63" t="s">
        <v>2895</v>
      </c>
      <c r="F85" s="63" t="s">
        <v>758</v>
      </c>
      <c r="G85" s="63"/>
      <c r="H85" s="377"/>
      <c r="I85" s="2"/>
      <c r="J85" s="9"/>
      <c r="K85" s="377"/>
      <c r="L85" s="2"/>
      <c r="M85" s="9"/>
      <c r="N85" s="377"/>
      <c r="O85" s="2"/>
      <c r="P85" s="9"/>
      <c r="Q85" s="377"/>
      <c r="R85" s="2"/>
      <c r="S85" s="9"/>
    </row>
    <row r="86" spans="1:19" ht="146.25" customHeight="1">
      <c r="A86" s="78"/>
      <c r="B86" s="62" t="s">
        <v>429</v>
      </c>
      <c r="C86" s="63"/>
      <c r="D86" s="63" t="s">
        <v>430</v>
      </c>
      <c r="E86" s="63" t="s">
        <v>2895</v>
      </c>
      <c r="F86" s="63" t="s">
        <v>758</v>
      </c>
      <c r="G86" s="63"/>
      <c r="H86" s="377"/>
      <c r="I86" s="2"/>
      <c r="J86" s="9"/>
      <c r="K86" s="377"/>
      <c r="L86" s="2"/>
      <c r="M86" s="9"/>
      <c r="N86" s="377"/>
      <c r="O86" s="2"/>
      <c r="P86" s="9"/>
      <c r="Q86" s="377"/>
      <c r="R86" s="2"/>
      <c r="S86" s="9"/>
    </row>
    <row r="87" spans="1:19" ht="138">
      <c r="A87" s="78">
        <v>3</v>
      </c>
      <c r="B87" s="62" t="s">
        <v>431</v>
      </c>
      <c r="C87" s="63" t="s">
        <v>432</v>
      </c>
      <c r="D87" s="63" t="s">
        <v>433</v>
      </c>
      <c r="E87" s="63" t="s">
        <v>2895</v>
      </c>
      <c r="F87" s="63" t="s">
        <v>758</v>
      </c>
      <c r="G87" s="63"/>
      <c r="H87" s="377"/>
      <c r="I87" s="2"/>
      <c r="J87" s="9"/>
      <c r="K87" s="377"/>
      <c r="L87" s="2"/>
      <c r="M87" s="9"/>
      <c r="N87" s="377"/>
      <c r="O87" s="2"/>
      <c r="P87" s="9"/>
      <c r="Q87" s="377"/>
      <c r="R87" s="2"/>
      <c r="S87" s="9"/>
    </row>
    <row r="88" spans="1:19" ht="111" customHeight="1">
      <c r="A88" s="78">
        <v>3</v>
      </c>
      <c r="B88" s="62" t="s">
        <v>434</v>
      </c>
      <c r="C88" s="63" t="s">
        <v>435</v>
      </c>
      <c r="D88" s="63" t="s">
        <v>436</v>
      </c>
      <c r="E88" s="377" t="s">
        <v>2896</v>
      </c>
      <c r="F88" s="63" t="s">
        <v>758</v>
      </c>
      <c r="G88" s="63"/>
      <c r="H88" s="377"/>
      <c r="I88" s="2"/>
      <c r="J88" s="9"/>
      <c r="K88" s="377"/>
      <c r="L88" s="2"/>
      <c r="M88" s="9"/>
      <c r="N88" s="377"/>
      <c r="O88" s="2"/>
      <c r="P88" s="9"/>
      <c r="Q88" s="377"/>
      <c r="R88" s="2"/>
      <c r="S88" s="9"/>
    </row>
    <row r="89" spans="1:19" s="72" customFormat="1" ht="41.4">
      <c r="A89" s="69">
        <v>3</v>
      </c>
      <c r="B89" s="69" t="s">
        <v>437</v>
      </c>
      <c r="C89" s="70" t="s">
        <v>438</v>
      </c>
      <c r="D89" s="70" t="s">
        <v>439</v>
      </c>
      <c r="E89" s="70"/>
      <c r="F89" s="70"/>
      <c r="G89" s="70"/>
      <c r="H89" s="36"/>
      <c r="I89" s="36"/>
      <c r="J89" s="71"/>
      <c r="K89" s="36"/>
      <c r="L89" s="36"/>
      <c r="M89" s="71"/>
      <c r="N89" s="36"/>
      <c r="O89" s="36"/>
      <c r="P89" s="71"/>
      <c r="Q89" s="36"/>
      <c r="R89" s="36"/>
      <c r="S89" s="71"/>
    </row>
    <row r="90" spans="1:19" ht="55.2">
      <c r="A90" s="78">
        <v>3</v>
      </c>
      <c r="B90" s="62" t="s">
        <v>440</v>
      </c>
      <c r="C90" s="63" t="s">
        <v>441</v>
      </c>
      <c r="D90" s="63" t="s">
        <v>442</v>
      </c>
      <c r="E90" s="63" t="s">
        <v>2897</v>
      </c>
      <c r="F90" s="63" t="s">
        <v>758</v>
      </c>
      <c r="G90" s="63"/>
      <c r="H90" s="377"/>
      <c r="I90" s="2"/>
      <c r="J90" s="9"/>
      <c r="K90" s="377"/>
      <c r="L90" s="2"/>
      <c r="M90" s="9"/>
      <c r="N90" s="377"/>
      <c r="O90" s="2"/>
      <c r="P90" s="9"/>
      <c r="Q90" s="377"/>
      <c r="R90" s="2"/>
      <c r="S90" s="9"/>
    </row>
    <row r="91" spans="1:19" ht="193.2">
      <c r="A91" s="78">
        <v>3</v>
      </c>
      <c r="B91" s="62" t="s">
        <v>443</v>
      </c>
      <c r="C91" s="63" t="s">
        <v>444</v>
      </c>
      <c r="D91" s="63" t="s">
        <v>445</v>
      </c>
      <c r="E91" s="63" t="s">
        <v>2944</v>
      </c>
      <c r="F91" s="63" t="s">
        <v>758</v>
      </c>
      <c r="G91" s="63" t="s">
        <v>2943</v>
      </c>
      <c r="H91" s="377"/>
      <c r="I91" s="2"/>
      <c r="J91" s="9"/>
      <c r="K91" s="377"/>
      <c r="L91" s="2"/>
      <c r="M91" s="9"/>
      <c r="N91" s="377"/>
      <c r="O91" s="2"/>
      <c r="P91" s="9"/>
      <c r="Q91" s="377"/>
      <c r="R91" s="2"/>
      <c r="S91" s="9"/>
    </row>
    <row r="92" spans="1:19" s="72" customFormat="1" ht="55.2">
      <c r="A92" s="69">
        <v>3</v>
      </c>
      <c r="B92" s="69" t="s">
        <v>446</v>
      </c>
      <c r="C92" s="70" t="s">
        <v>447</v>
      </c>
      <c r="D92" s="70" t="s">
        <v>448</v>
      </c>
      <c r="E92" s="70"/>
      <c r="F92" s="70"/>
      <c r="G92" s="70"/>
      <c r="H92" s="36"/>
      <c r="I92" s="36"/>
      <c r="J92" s="71"/>
      <c r="K92" s="36"/>
      <c r="L92" s="36"/>
      <c r="M92" s="71"/>
      <c r="N92" s="36"/>
      <c r="O92" s="36"/>
      <c r="P92" s="71"/>
      <c r="Q92" s="36"/>
      <c r="R92" s="36"/>
      <c r="S92" s="71"/>
    </row>
    <row r="93" spans="1:19" ht="103.05" customHeight="1">
      <c r="A93" s="78">
        <v>3</v>
      </c>
      <c r="B93" s="62" t="s">
        <v>449</v>
      </c>
      <c r="C93" s="63" t="s">
        <v>450</v>
      </c>
      <c r="D93" s="63" t="s">
        <v>451</v>
      </c>
      <c r="E93" s="63" t="s">
        <v>2898</v>
      </c>
      <c r="F93" s="63" t="s">
        <v>758</v>
      </c>
      <c r="G93" s="63"/>
      <c r="H93" s="377"/>
      <c r="I93" s="2"/>
      <c r="J93" s="9"/>
      <c r="K93" s="377"/>
      <c r="L93" s="2"/>
      <c r="M93" s="9"/>
      <c r="N93" s="377"/>
      <c r="O93" s="2"/>
      <c r="P93" s="9"/>
      <c r="Q93" s="377"/>
      <c r="R93" s="2"/>
      <c r="S93" s="9"/>
    </row>
    <row r="94" spans="1:19" s="72" customFormat="1" ht="82.8">
      <c r="A94" s="69">
        <v>3</v>
      </c>
      <c r="B94" s="69" t="s">
        <v>452</v>
      </c>
      <c r="C94" s="70" t="s">
        <v>453</v>
      </c>
      <c r="D94" s="70" t="s">
        <v>454</v>
      </c>
      <c r="E94" s="70"/>
      <c r="F94" s="70"/>
      <c r="G94" s="70"/>
      <c r="H94" s="36"/>
      <c r="I94" s="36"/>
      <c r="J94" s="71"/>
      <c r="K94" s="36"/>
      <c r="L94" s="36"/>
      <c r="M94" s="71"/>
      <c r="N94" s="36"/>
      <c r="O94" s="36"/>
      <c r="P94" s="71"/>
      <c r="Q94" s="36"/>
      <c r="R94" s="36"/>
      <c r="S94" s="71"/>
    </row>
    <row r="95" spans="1:19" ht="72.75" customHeight="1">
      <c r="A95" s="78">
        <v>3</v>
      </c>
      <c r="B95" s="62" t="s">
        <v>455</v>
      </c>
      <c r="C95" s="63" t="s">
        <v>456</v>
      </c>
      <c r="D95" s="63" t="s">
        <v>457</v>
      </c>
      <c r="E95" s="63" t="s">
        <v>2899</v>
      </c>
      <c r="F95" s="63" t="s">
        <v>758</v>
      </c>
      <c r="G95" s="63"/>
      <c r="H95" s="377"/>
      <c r="I95" s="2"/>
      <c r="J95" s="9"/>
      <c r="K95" s="377"/>
      <c r="L95" s="2"/>
      <c r="M95" s="9"/>
      <c r="N95" s="377"/>
      <c r="O95" s="2"/>
      <c r="P95" s="9"/>
      <c r="Q95" s="377"/>
      <c r="R95" s="2"/>
      <c r="S95" s="9"/>
    </row>
    <row r="96" spans="1:19" ht="122.7" customHeight="1">
      <c r="A96" s="78">
        <v>3</v>
      </c>
      <c r="B96" s="62" t="s">
        <v>458</v>
      </c>
      <c r="C96" s="63" t="s">
        <v>459</v>
      </c>
      <c r="D96" s="63" t="s">
        <v>460</v>
      </c>
      <c r="E96" s="63" t="s">
        <v>2900</v>
      </c>
      <c r="F96" s="63" t="s">
        <v>758</v>
      </c>
      <c r="G96" s="63"/>
      <c r="H96" s="377"/>
      <c r="I96" s="2"/>
      <c r="J96" s="9"/>
      <c r="K96" s="377"/>
      <c r="L96" s="2"/>
      <c r="M96" s="9"/>
      <c r="N96" s="377"/>
      <c r="O96" s="2"/>
      <c r="P96" s="9"/>
      <c r="Q96" s="377"/>
      <c r="R96" s="2"/>
      <c r="S96" s="9"/>
    </row>
    <row r="97" spans="1:19" s="72" customFormat="1" ht="42" customHeight="1">
      <c r="A97" s="69">
        <v>3</v>
      </c>
      <c r="B97" s="69" t="s">
        <v>461</v>
      </c>
      <c r="C97" s="70" t="s">
        <v>462</v>
      </c>
      <c r="D97" s="70" t="s">
        <v>463</v>
      </c>
      <c r="E97" s="70"/>
      <c r="F97" s="70"/>
      <c r="G97" s="70"/>
      <c r="H97" s="36"/>
      <c r="I97" s="36"/>
      <c r="J97" s="71"/>
      <c r="K97" s="36"/>
      <c r="L97" s="36"/>
      <c r="M97" s="71"/>
      <c r="N97" s="36"/>
      <c r="O97" s="36"/>
      <c r="P97" s="71"/>
      <c r="Q97" s="36"/>
      <c r="R97" s="36"/>
      <c r="S97" s="71"/>
    </row>
    <row r="98" spans="1:19" ht="102" customHeight="1">
      <c r="A98" s="69">
        <v>3</v>
      </c>
      <c r="B98" s="64" t="s">
        <v>464</v>
      </c>
      <c r="C98" s="63" t="s">
        <v>465</v>
      </c>
      <c r="D98" s="63" t="s">
        <v>466</v>
      </c>
      <c r="E98" s="63" t="s">
        <v>2901</v>
      </c>
      <c r="F98" s="63" t="s">
        <v>758</v>
      </c>
      <c r="G98" s="63"/>
      <c r="H98" s="377"/>
      <c r="I98" s="2"/>
      <c r="J98" s="9"/>
      <c r="K98" s="377"/>
      <c r="L98" s="2"/>
      <c r="M98" s="9"/>
      <c r="N98" s="377"/>
      <c r="O98" s="2"/>
      <c r="P98" s="9"/>
      <c r="Q98" s="377"/>
      <c r="R98" s="2"/>
      <c r="S98" s="9"/>
    </row>
    <row r="99" spans="1:19" s="72" customFormat="1" ht="110.4">
      <c r="A99" s="69">
        <v>3</v>
      </c>
      <c r="B99" s="69" t="s">
        <v>467</v>
      </c>
      <c r="C99" s="70" t="s">
        <v>468</v>
      </c>
      <c r="D99" s="70" t="s">
        <v>469</v>
      </c>
      <c r="E99" s="70"/>
      <c r="F99" s="70"/>
      <c r="G99" s="70"/>
      <c r="H99" s="36"/>
      <c r="I99" s="36"/>
      <c r="J99" s="71"/>
      <c r="K99" s="36"/>
      <c r="L99" s="36"/>
      <c r="M99" s="71"/>
      <c r="N99" s="36"/>
      <c r="O99" s="36"/>
      <c r="P99" s="71"/>
      <c r="Q99" s="36"/>
      <c r="R99" s="36"/>
      <c r="S99" s="71"/>
    </row>
    <row r="100" spans="1:19" ht="90.75" customHeight="1">
      <c r="A100" s="69">
        <v>3</v>
      </c>
      <c r="B100" s="62" t="s">
        <v>470</v>
      </c>
      <c r="C100" s="63" t="s">
        <v>471</v>
      </c>
      <c r="D100" s="63" t="s">
        <v>472</v>
      </c>
      <c r="E100" s="63" t="s">
        <v>2903</v>
      </c>
      <c r="F100" s="63" t="s">
        <v>758</v>
      </c>
      <c r="G100" s="63"/>
      <c r="H100" s="377"/>
      <c r="I100" s="2"/>
      <c r="J100" s="9"/>
      <c r="K100" s="377"/>
      <c r="L100" s="2"/>
      <c r="M100" s="9"/>
      <c r="N100" s="377"/>
      <c r="O100" s="2"/>
      <c r="P100" s="9"/>
      <c r="Q100" s="377"/>
      <c r="R100" s="2"/>
      <c r="S100" s="9"/>
    </row>
    <row r="101" spans="1:19" ht="114" customHeight="1">
      <c r="A101" s="69">
        <v>3</v>
      </c>
      <c r="B101" s="62" t="s">
        <v>473</v>
      </c>
      <c r="C101" s="63" t="s">
        <v>474</v>
      </c>
      <c r="D101" s="63" t="s">
        <v>475</v>
      </c>
      <c r="E101" s="63" t="s">
        <v>2902</v>
      </c>
      <c r="F101" s="63" t="s">
        <v>758</v>
      </c>
      <c r="G101" s="63"/>
      <c r="H101" s="377"/>
      <c r="I101" s="2"/>
      <c r="J101" s="9"/>
      <c r="K101" s="377"/>
      <c r="L101" s="2"/>
      <c r="M101" s="9"/>
      <c r="N101" s="377"/>
      <c r="O101" s="2"/>
      <c r="P101" s="9"/>
      <c r="Q101" s="377"/>
      <c r="R101" s="2"/>
      <c r="S101" s="9"/>
    </row>
    <row r="102" spans="1:19" s="72" customFormat="1" ht="96.6">
      <c r="A102" s="69">
        <v>3</v>
      </c>
      <c r="B102" s="69" t="s">
        <v>476</v>
      </c>
      <c r="C102" s="70" t="s">
        <v>477</v>
      </c>
      <c r="D102" s="70" t="s">
        <v>478</v>
      </c>
      <c r="E102" s="70"/>
      <c r="F102" s="70"/>
      <c r="G102" s="70"/>
      <c r="H102" s="36"/>
      <c r="I102" s="36"/>
      <c r="J102" s="71"/>
      <c r="K102" s="36"/>
      <c r="L102" s="36"/>
      <c r="M102" s="71"/>
      <c r="N102" s="36"/>
      <c r="O102" s="36"/>
      <c r="P102" s="71"/>
      <c r="Q102" s="36"/>
      <c r="R102" s="36"/>
      <c r="S102" s="71"/>
    </row>
    <row r="103" spans="1:19" ht="130.5" customHeight="1">
      <c r="A103" s="69">
        <v>3</v>
      </c>
      <c r="B103" s="62" t="s">
        <v>479</v>
      </c>
      <c r="C103" s="63" t="s">
        <v>480</v>
      </c>
      <c r="D103" s="63" t="s">
        <v>481</v>
      </c>
      <c r="E103" s="63" t="s">
        <v>2904</v>
      </c>
      <c r="F103" s="63" t="s">
        <v>758</v>
      </c>
      <c r="G103" s="63"/>
      <c r="H103" s="377"/>
      <c r="I103" s="2"/>
      <c r="J103" s="9"/>
      <c r="K103" s="377"/>
      <c r="L103" s="2"/>
      <c r="M103" s="9"/>
      <c r="N103" s="377"/>
      <c r="O103" s="2"/>
      <c r="P103" s="9"/>
      <c r="Q103" s="377"/>
      <c r="R103" s="2"/>
      <c r="S103" s="9"/>
    </row>
    <row r="104" spans="1:19" ht="71.099999999999994" customHeight="1">
      <c r="A104" s="69">
        <v>3</v>
      </c>
      <c r="B104" s="62" t="s">
        <v>482</v>
      </c>
      <c r="C104" s="63" t="s">
        <v>483</v>
      </c>
      <c r="D104" s="63" t="s">
        <v>484</v>
      </c>
      <c r="E104" s="63" t="s">
        <v>485</v>
      </c>
      <c r="F104" s="63" t="s">
        <v>758</v>
      </c>
      <c r="G104" s="63"/>
      <c r="H104" s="377"/>
      <c r="I104" s="2"/>
      <c r="J104" s="9"/>
      <c r="K104" s="377"/>
      <c r="L104" s="2"/>
      <c r="M104" s="9"/>
      <c r="N104" s="377"/>
      <c r="O104" s="2"/>
      <c r="P104" s="9"/>
      <c r="Q104" s="377"/>
      <c r="R104" s="2"/>
      <c r="S104" s="9"/>
    </row>
    <row r="105" spans="1:19" s="72" customFormat="1" ht="82.8">
      <c r="A105" s="69">
        <v>3</v>
      </c>
      <c r="B105" s="69" t="s">
        <v>486</v>
      </c>
      <c r="C105" s="70" t="s">
        <v>487</v>
      </c>
      <c r="D105" s="70" t="s">
        <v>488</v>
      </c>
      <c r="E105" s="70"/>
      <c r="F105" s="70"/>
      <c r="G105" s="70"/>
      <c r="H105" s="36"/>
      <c r="I105" s="36"/>
      <c r="J105" s="71"/>
      <c r="K105" s="36"/>
      <c r="L105" s="36"/>
      <c r="M105" s="71"/>
      <c r="N105" s="36"/>
      <c r="O105" s="36"/>
      <c r="P105" s="71"/>
      <c r="Q105" s="36"/>
      <c r="R105" s="36"/>
      <c r="S105" s="71"/>
    </row>
    <row r="106" spans="1:19" ht="89.7" customHeight="1">
      <c r="A106" s="78">
        <v>3</v>
      </c>
      <c r="B106" s="62" t="s">
        <v>489</v>
      </c>
      <c r="C106" s="63" t="s">
        <v>490</v>
      </c>
      <c r="D106" s="63" t="s">
        <v>491</v>
      </c>
      <c r="E106" s="63" t="s">
        <v>2905</v>
      </c>
      <c r="F106" s="63" t="s">
        <v>758</v>
      </c>
      <c r="G106" s="63"/>
      <c r="H106" s="377"/>
      <c r="I106" s="2"/>
      <c r="J106" s="9"/>
      <c r="K106" s="377"/>
      <c r="L106" s="2"/>
      <c r="M106" s="9"/>
      <c r="N106" s="377"/>
      <c r="O106" s="2"/>
      <c r="P106" s="9"/>
      <c r="Q106" s="377"/>
      <c r="R106" s="2"/>
      <c r="S106" s="9"/>
    </row>
    <row r="107" spans="1:19" ht="81.900000000000006" customHeight="1">
      <c r="A107" s="78">
        <v>3</v>
      </c>
      <c r="B107" s="62" t="s">
        <v>492</v>
      </c>
      <c r="C107" s="63" t="s">
        <v>493</v>
      </c>
      <c r="D107" s="63" t="s">
        <v>494</v>
      </c>
      <c r="E107" s="63" t="s">
        <v>2906</v>
      </c>
      <c r="F107" s="63" t="s">
        <v>758</v>
      </c>
      <c r="G107" s="63"/>
      <c r="H107" s="377"/>
      <c r="I107" s="2"/>
      <c r="J107" s="9"/>
      <c r="K107" s="377"/>
      <c r="L107" s="2"/>
      <c r="M107" s="9"/>
      <c r="N107" s="377"/>
      <c r="O107" s="2"/>
      <c r="P107" s="9"/>
      <c r="Q107" s="377"/>
      <c r="R107" s="2"/>
      <c r="S107" s="9"/>
    </row>
    <row r="108" spans="1:19" s="72" customFormat="1" ht="55.2">
      <c r="A108" s="78">
        <v>3</v>
      </c>
      <c r="B108" s="78" t="s">
        <v>495</v>
      </c>
      <c r="C108" s="70" t="s">
        <v>496</v>
      </c>
      <c r="D108" s="70" t="s">
        <v>497</v>
      </c>
      <c r="E108" s="70"/>
      <c r="F108" s="70"/>
      <c r="G108" s="70"/>
      <c r="H108" s="36"/>
      <c r="I108" s="36"/>
      <c r="J108" s="71"/>
      <c r="K108" s="36"/>
      <c r="L108" s="36"/>
      <c r="M108" s="71"/>
      <c r="N108" s="36"/>
      <c r="O108" s="36"/>
      <c r="P108" s="71"/>
      <c r="Q108" s="36"/>
      <c r="R108" s="36"/>
      <c r="S108" s="71"/>
    </row>
    <row r="109" spans="1:19" ht="128.25" customHeight="1">
      <c r="A109" s="78">
        <v>3</v>
      </c>
      <c r="B109" s="62" t="s">
        <v>498</v>
      </c>
      <c r="C109" s="63" t="s">
        <v>499</v>
      </c>
      <c r="D109" s="63" t="s">
        <v>500</v>
      </c>
      <c r="E109" s="63" t="s">
        <v>2907</v>
      </c>
      <c r="F109" s="63" t="s">
        <v>758</v>
      </c>
      <c r="G109" s="63"/>
      <c r="H109" s="377"/>
      <c r="I109" s="2"/>
      <c r="J109" s="9"/>
      <c r="K109" s="377"/>
      <c r="L109" s="2"/>
      <c r="M109" s="9"/>
      <c r="N109" s="377"/>
      <c r="O109" s="2"/>
      <c r="P109" s="9"/>
      <c r="Q109" s="377"/>
      <c r="R109" s="2"/>
      <c r="S109" s="9"/>
    </row>
    <row r="110" spans="1:19" s="72" customFormat="1" ht="110.4">
      <c r="A110" s="78">
        <v>3</v>
      </c>
      <c r="B110" s="78" t="s">
        <v>501</v>
      </c>
      <c r="C110" s="70" t="s">
        <v>502</v>
      </c>
      <c r="D110" s="70" t="s">
        <v>503</v>
      </c>
      <c r="E110" s="70"/>
      <c r="F110" s="70"/>
      <c r="G110" s="70"/>
      <c r="H110" s="36"/>
      <c r="I110" s="36"/>
      <c r="J110" s="71"/>
      <c r="K110" s="36"/>
      <c r="L110" s="36"/>
      <c r="M110" s="71"/>
      <c r="N110" s="36"/>
      <c r="O110" s="36"/>
      <c r="P110" s="71"/>
      <c r="Q110" s="36"/>
      <c r="R110" s="36"/>
      <c r="S110" s="71"/>
    </row>
    <row r="111" spans="1:19" ht="106.65" customHeight="1">
      <c r="A111" s="78">
        <v>3</v>
      </c>
      <c r="B111" s="62" t="s">
        <v>504</v>
      </c>
      <c r="C111" s="63" t="s">
        <v>505</v>
      </c>
      <c r="D111" s="63" t="s">
        <v>506</v>
      </c>
      <c r="E111" s="63" t="s">
        <v>2908</v>
      </c>
      <c r="F111" s="63" t="s">
        <v>758</v>
      </c>
      <c r="G111" s="63"/>
      <c r="H111" s="377"/>
      <c r="I111" s="2"/>
      <c r="J111" s="9"/>
      <c r="K111" s="377"/>
      <c r="L111" s="2"/>
      <c r="M111" s="9"/>
      <c r="N111" s="377"/>
      <c r="O111" s="2"/>
      <c r="P111" s="9"/>
      <c r="Q111" s="377"/>
      <c r="R111" s="2"/>
      <c r="S111" s="9"/>
    </row>
    <row r="112" spans="1:19" s="72" customFormat="1" ht="132" customHeight="1">
      <c r="A112" s="78">
        <v>3</v>
      </c>
      <c r="B112" s="78" t="s">
        <v>507</v>
      </c>
      <c r="C112" s="70" t="s">
        <v>508</v>
      </c>
      <c r="D112" s="70" t="s">
        <v>509</v>
      </c>
      <c r="E112" s="70"/>
      <c r="F112" s="70"/>
      <c r="G112" s="70"/>
      <c r="H112" s="36"/>
      <c r="I112" s="36"/>
      <c r="J112" s="71"/>
      <c r="K112" s="36"/>
      <c r="L112" s="36"/>
      <c r="M112" s="71"/>
      <c r="N112" s="36"/>
      <c r="O112" s="36"/>
      <c r="P112" s="71"/>
      <c r="Q112" s="36"/>
      <c r="R112" s="36"/>
      <c r="S112" s="71"/>
    </row>
    <row r="113" spans="1:19" ht="142.05000000000001" customHeight="1">
      <c r="A113" s="78">
        <v>3</v>
      </c>
      <c r="B113" s="62" t="s">
        <v>510</v>
      </c>
      <c r="C113" s="63" t="s">
        <v>511</v>
      </c>
      <c r="D113" s="63" t="s">
        <v>512</v>
      </c>
      <c r="E113" s="63" t="s">
        <v>2914</v>
      </c>
      <c r="F113" s="63" t="s">
        <v>758</v>
      </c>
      <c r="G113" s="63"/>
      <c r="H113" s="377"/>
      <c r="I113" s="2"/>
      <c r="J113" s="9"/>
      <c r="K113" s="377"/>
      <c r="L113" s="2"/>
      <c r="M113" s="9"/>
      <c r="N113" s="377"/>
      <c r="O113" s="2"/>
      <c r="P113" s="9"/>
      <c r="Q113" s="377"/>
      <c r="R113" s="2"/>
      <c r="S113" s="9"/>
    </row>
    <row r="114" spans="1:19" ht="159" customHeight="1">
      <c r="A114" s="69">
        <v>3</v>
      </c>
      <c r="B114" s="62" t="s">
        <v>513</v>
      </c>
      <c r="C114" s="63" t="s">
        <v>514</v>
      </c>
      <c r="D114" s="63" t="s">
        <v>515</v>
      </c>
      <c r="E114" s="63" t="s">
        <v>2909</v>
      </c>
      <c r="F114" s="63" t="s">
        <v>758</v>
      </c>
      <c r="G114" s="63"/>
      <c r="H114" s="377"/>
      <c r="I114" s="2"/>
      <c r="J114" s="9"/>
      <c r="K114" s="377"/>
      <c r="L114" s="2"/>
      <c r="M114" s="9"/>
      <c r="N114" s="377"/>
      <c r="O114" s="2"/>
      <c r="P114" s="9"/>
      <c r="Q114" s="377"/>
      <c r="R114" s="2"/>
      <c r="S114" s="9"/>
    </row>
    <row r="115" spans="1:19" s="72" customFormat="1" ht="62.55" customHeight="1">
      <c r="A115" s="78">
        <v>3</v>
      </c>
      <c r="B115" s="78" t="s">
        <v>516</v>
      </c>
      <c r="C115" s="70" t="s">
        <v>517</v>
      </c>
      <c r="D115" s="70" t="s">
        <v>518</v>
      </c>
      <c r="E115" s="70"/>
      <c r="F115" s="70"/>
      <c r="G115" s="70"/>
      <c r="H115" s="36"/>
      <c r="I115" s="36"/>
      <c r="J115" s="71"/>
      <c r="K115" s="36"/>
      <c r="L115" s="36"/>
      <c r="M115" s="71"/>
      <c r="N115" s="36"/>
      <c r="O115" s="36"/>
      <c r="P115" s="71"/>
      <c r="Q115" s="36"/>
      <c r="R115" s="36"/>
      <c r="S115" s="71"/>
    </row>
    <row r="116" spans="1:19" ht="124.65" customHeight="1">
      <c r="A116" s="69">
        <v>3</v>
      </c>
      <c r="B116" s="62" t="s">
        <v>519</v>
      </c>
      <c r="C116" s="63" t="s">
        <v>520</v>
      </c>
      <c r="D116" s="63" t="s">
        <v>521</v>
      </c>
      <c r="E116" s="63" t="s">
        <v>2910</v>
      </c>
      <c r="F116" s="63" t="s">
        <v>758</v>
      </c>
      <c r="G116" s="63"/>
      <c r="H116" s="377"/>
      <c r="I116" s="2"/>
      <c r="J116" s="9"/>
      <c r="K116" s="377"/>
      <c r="L116" s="2"/>
      <c r="M116" s="9"/>
      <c r="N116" s="377"/>
      <c r="O116" s="2"/>
      <c r="P116" s="9"/>
      <c r="Q116" s="377"/>
      <c r="R116" s="2"/>
      <c r="S116" s="9"/>
    </row>
    <row r="117" spans="1:19" s="72" customFormat="1" ht="193.2">
      <c r="A117" s="78">
        <v>3</v>
      </c>
      <c r="B117" s="78" t="s">
        <v>522</v>
      </c>
      <c r="C117" s="70" t="s">
        <v>523</v>
      </c>
      <c r="D117" s="70" t="s">
        <v>524</v>
      </c>
      <c r="E117" s="70"/>
      <c r="F117" s="70"/>
      <c r="G117" s="70"/>
      <c r="H117" s="36"/>
      <c r="I117" s="36"/>
      <c r="J117" s="71"/>
      <c r="K117" s="36"/>
      <c r="L117" s="36"/>
      <c r="M117" s="71"/>
      <c r="N117" s="36"/>
      <c r="O117" s="36"/>
      <c r="P117" s="71"/>
      <c r="Q117" s="36"/>
      <c r="R117" s="36"/>
      <c r="S117" s="71"/>
    </row>
    <row r="118" spans="1:19" ht="124.65" customHeight="1">
      <c r="A118" s="69">
        <v>3</v>
      </c>
      <c r="B118" s="62" t="s">
        <v>525</v>
      </c>
      <c r="C118" s="63" t="s">
        <v>526</v>
      </c>
      <c r="D118" s="63" t="s">
        <v>527</v>
      </c>
      <c r="E118" s="63" t="s">
        <v>2915</v>
      </c>
      <c r="F118" s="63" t="s">
        <v>758</v>
      </c>
      <c r="G118" s="63"/>
      <c r="H118" s="377"/>
      <c r="I118" s="2"/>
      <c r="J118" s="9"/>
      <c r="K118" s="377"/>
      <c r="L118" s="2"/>
      <c r="M118" s="9"/>
      <c r="N118" s="377"/>
      <c r="O118" s="2"/>
      <c r="P118" s="9"/>
      <c r="Q118" s="377"/>
      <c r="R118" s="2"/>
      <c r="S118" s="9"/>
    </row>
    <row r="119" spans="1:19" ht="118.5" customHeight="1">
      <c r="A119" s="69">
        <v>3</v>
      </c>
      <c r="B119" s="62" t="s">
        <v>528</v>
      </c>
      <c r="C119" s="63" t="s">
        <v>529</v>
      </c>
      <c r="D119" s="63" t="s">
        <v>530</v>
      </c>
      <c r="E119" s="63" t="s">
        <v>2915</v>
      </c>
      <c r="F119" s="63" t="s">
        <v>758</v>
      </c>
      <c r="G119" s="63"/>
      <c r="H119" s="377"/>
      <c r="I119" s="2"/>
      <c r="J119" s="9"/>
      <c r="K119" s="377"/>
      <c r="L119" s="2"/>
      <c r="M119" s="9"/>
      <c r="N119" s="377"/>
      <c r="O119" s="2"/>
      <c r="P119" s="9"/>
      <c r="Q119" s="377"/>
      <c r="R119" s="2"/>
      <c r="S119" s="9"/>
    </row>
    <row r="120" spans="1:19" s="72" customFormat="1" ht="46.5" customHeight="1">
      <c r="A120" s="69">
        <v>3</v>
      </c>
      <c r="B120" s="69" t="s">
        <v>531</v>
      </c>
      <c r="C120" s="70" t="s">
        <v>532</v>
      </c>
      <c r="D120" s="70" t="s">
        <v>533</v>
      </c>
      <c r="E120" s="70" t="s">
        <v>2911</v>
      </c>
      <c r="F120" s="70"/>
      <c r="G120" s="70"/>
      <c r="H120" s="36"/>
      <c r="I120" s="36"/>
      <c r="J120" s="71"/>
      <c r="K120" s="36"/>
      <c r="L120" s="36"/>
      <c r="M120" s="71"/>
      <c r="N120" s="36"/>
      <c r="O120" s="36"/>
      <c r="P120" s="71"/>
      <c r="Q120" s="36"/>
      <c r="R120" s="36"/>
      <c r="S120" s="71"/>
    </row>
    <row r="121" spans="1:19" ht="109.2" customHeight="1">
      <c r="A121" s="69">
        <v>3</v>
      </c>
      <c r="B121" s="62" t="s">
        <v>534</v>
      </c>
      <c r="C121" s="63" t="s">
        <v>535</v>
      </c>
      <c r="D121" s="63" t="s">
        <v>536</v>
      </c>
      <c r="E121" s="63" t="s">
        <v>2912</v>
      </c>
      <c r="F121" s="63" t="s">
        <v>758</v>
      </c>
      <c r="G121" s="63"/>
      <c r="H121" s="377"/>
      <c r="I121" s="2"/>
      <c r="J121" s="9"/>
      <c r="K121" s="377"/>
      <c r="L121" s="2"/>
      <c r="M121" s="9"/>
      <c r="N121" s="377"/>
      <c r="O121" s="2"/>
      <c r="P121" s="9"/>
      <c r="Q121" s="377"/>
      <c r="R121" s="2"/>
      <c r="S121" s="9"/>
    </row>
    <row r="122" spans="1:19" s="72" customFormat="1" ht="82.8">
      <c r="A122" s="69">
        <v>3</v>
      </c>
      <c r="B122" s="69" t="s">
        <v>537</v>
      </c>
      <c r="C122" s="70" t="s">
        <v>538</v>
      </c>
      <c r="D122" s="70" t="s">
        <v>539</v>
      </c>
      <c r="E122" s="70"/>
      <c r="F122" s="70"/>
      <c r="G122" s="70"/>
      <c r="H122" s="36"/>
      <c r="I122" s="36"/>
      <c r="J122" s="71"/>
      <c r="K122" s="36"/>
      <c r="L122" s="36"/>
      <c r="M122" s="71"/>
      <c r="N122" s="36"/>
      <c r="O122" s="36"/>
      <c r="P122" s="71"/>
      <c r="Q122" s="36"/>
      <c r="R122" s="36"/>
      <c r="S122" s="71"/>
    </row>
    <row r="123" spans="1:19" ht="152.55000000000001" customHeight="1">
      <c r="A123" s="69">
        <v>3</v>
      </c>
      <c r="B123" s="64" t="s">
        <v>540</v>
      </c>
      <c r="C123" s="63" t="s">
        <v>541</v>
      </c>
      <c r="D123" s="63" t="s">
        <v>542</v>
      </c>
      <c r="E123" s="63" t="s">
        <v>2913</v>
      </c>
      <c r="F123" s="63" t="s">
        <v>758</v>
      </c>
      <c r="G123" s="63"/>
      <c r="H123" s="377"/>
      <c r="I123" s="2"/>
      <c r="J123" s="9"/>
      <c r="K123" s="377"/>
      <c r="L123" s="2"/>
      <c r="M123" s="9"/>
      <c r="N123" s="377"/>
      <c r="O123" s="2"/>
      <c r="P123" s="9"/>
      <c r="Q123" s="377"/>
      <c r="R123" s="2"/>
      <c r="S123" s="9"/>
    </row>
    <row r="124" spans="1:19" s="87" customFormat="1" ht="26.25" customHeight="1">
      <c r="A124" s="77">
        <v>4</v>
      </c>
      <c r="B124" s="77">
        <v>4</v>
      </c>
      <c r="C124" s="84" t="s">
        <v>543</v>
      </c>
      <c r="D124" s="84" t="s">
        <v>544</v>
      </c>
      <c r="E124" s="84"/>
      <c r="F124" s="84"/>
      <c r="G124" s="84"/>
      <c r="H124" s="74"/>
      <c r="I124" s="74"/>
      <c r="J124" s="82"/>
      <c r="K124" s="74"/>
      <c r="L124" s="74"/>
      <c r="M124" s="82"/>
      <c r="N124" s="74"/>
      <c r="O124" s="74"/>
      <c r="P124" s="82"/>
      <c r="Q124" s="74"/>
      <c r="R124" s="74"/>
      <c r="S124" s="82"/>
    </row>
    <row r="125" spans="1:19" s="72" customFormat="1" ht="176.1" customHeight="1">
      <c r="A125" s="69">
        <v>4</v>
      </c>
      <c r="B125" s="69" t="s">
        <v>545</v>
      </c>
      <c r="C125" s="70" t="s">
        <v>546</v>
      </c>
      <c r="D125" s="70" t="s">
        <v>547</v>
      </c>
      <c r="E125" s="70"/>
      <c r="F125" s="70"/>
      <c r="G125" s="70"/>
      <c r="H125" s="36"/>
      <c r="I125" s="36"/>
      <c r="J125" s="71"/>
      <c r="K125" s="36"/>
      <c r="L125" s="36"/>
      <c r="M125" s="71"/>
      <c r="N125" s="36"/>
      <c r="O125" s="36"/>
      <c r="P125" s="71"/>
      <c r="Q125" s="36"/>
      <c r="R125" s="36"/>
      <c r="S125" s="71"/>
    </row>
    <row r="126" spans="1:19" ht="44.25" customHeight="1">
      <c r="A126" s="78">
        <v>4</v>
      </c>
      <c r="B126" s="62" t="s">
        <v>548</v>
      </c>
      <c r="C126" s="63" t="s">
        <v>549</v>
      </c>
      <c r="D126" s="63" t="s">
        <v>550</v>
      </c>
      <c r="E126" s="63" t="s">
        <v>2853</v>
      </c>
      <c r="F126" s="63" t="s">
        <v>758</v>
      </c>
      <c r="G126" s="63"/>
      <c r="H126" s="2"/>
      <c r="I126" s="2"/>
      <c r="J126" s="9"/>
      <c r="K126" s="2"/>
      <c r="L126" s="2"/>
      <c r="M126" s="9"/>
      <c r="N126" s="2"/>
      <c r="O126" s="2"/>
      <c r="P126" s="9"/>
      <c r="Q126" s="2"/>
      <c r="R126" s="2"/>
      <c r="S126" s="9"/>
    </row>
    <row r="127" spans="1:19" ht="44.25" customHeight="1">
      <c r="A127" s="78">
        <v>4</v>
      </c>
      <c r="B127" s="62" t="s">
        <v>551</v>
      </c>
      <c r="C127" s="63" t="s">
        <v>552</v>
      </c>
      <c r="D127" s="63" t="s">
        <v>553</v>
      </c>
      <c r="E127" s="63" t="s">
        <v>2854</v>
      </c>
      <c r="F127" s="63" t="s">
        <v>758</v>
      </c>
      <c r="G127" s="63"/>
      <c r="H127" s="2"/>
      <c r="I127" s="2"/>
      <c r="J127" s="9"/>
      <c r="K127" s="2"/>
      <c r="L127" s="2"/>
      <c r="M127" s="9"/>
      <c r="N127" s="2"/>
      <c r="O127" s="2"/>
      <c r="P127" s="9"/>
      <c r="Q127" s="2"/>
      <c r="R127" s="2"/>
      <c r="S127" s="9"/>
    </row>
    <row r="128" spans="1:19" ht="90.75" customHeight="1">
      <c r="A128" s="78">
        <v>4</v>
      </c>
      <c r="B128" s="62" t="s">
        <v>554</v>
      </c>
      <c r="C128" s="63" t="s">
        <v>555</v>
      </c>
      <c r="D128" s="63" t="s">
        <v>556</v>
      </c>
      <c r="E128" s="63" t="s">
        <v>2930</v>
      </c>
      <c r="F128" s="63" t="s">
        <v>758</v>
      </c>
      <c r="G128" s="63"/>
      <c r="H128" s="2"/>
      <c r="I128" s="2"/>
      <c r="J128" s="9"/>
      <c r="K128" s="2"/>
      <c r="L128" s="2"/>
      <c r="M128" s="9"/>
      <c r="N128" s="2"/>
      <c r="O128" s="2"/>
      <c r="P128" s="9"/>
      <c r="Q128" s="2"/>
      <c r="R128" s="2"/>
      <c r="S128" s="9"/>
    </row>
    <row r="129" spans="1:19" ht="44.25" customHeight="1">
      <c r="A129" s="78">
        <v>4</v>
      </c>
      <c r="B129" s="62" t="s">
        <v>557</v>
      </c>
      <c r="C129" s="63" t="s">
        <v>558</v>
      </c>
      <c r="D129" s="63" t="s">
        <v>559</v>
      </c>
      <c r="E129" s="63" t="s">
        <v>2855</v>
      </c>
      <c r="F129" s="63" t="s">
        <v>758</v>
      </c>
      <c r="G129" s="63"/>
      <c r="H129" s="2"/>
      <c r="I129" s="2"/>
      <c r="J129" s="9"/>
      <c r="K129" s="2"/>
      <c r="L129" s="2"/>
      <c r="M129" s="9"/>
      <c r="N129" s="2"/>
      <c r="O129" s="2"/>
      <c r="P129" s="9"/>
      <c r="Q129" s="2"/>
      <c r="R129" s="2"/>
      <c r="S129" s="9"/>
    </row>
    <row r="130" spans="1:19" s="72" customFormat="1" ht="55.2">
      <c r="A130" s="69">
        <v>4</v>
      </c>
      <c r="B130" s="69" t="s">
        <v>560</v>
      </c>
      <c r="C130" s="70" t="s">
        <v>561</v>
      </c>
      <c r="D130" s="70" t="s">
        <v>562</v>
      </c>
      <c r="E130" s="70"/>
      <c r="F130" s="70"/>
      <c r="G130" s="70"/>
      <c r="H130" s="36"/>
      <c r="I130" s="36"/>
      <c r="J130" s="71"/>
      <c r="K130" s="36"/>
      <c r="L130" s="36"/>
      <c r="M130" s="71"/>
      <c r="N130" s="36"/>
      <c r="O130" s="36"/>
      <c r="P130" s="71"/>
      <c r="Q130" s="36"/>
      <c r="R130" s="36"/>
      <c r="S130" s="71"/>
    </row>
    <row r="131" spans="1:19" ht="47.1" customHeight="1">
      <c r="A131" s="78">
        <v>4</v>
      </c>
      <c r="B131" s="62" t="s">
        <v>563</v>
      </c>
      <c r="C131" s="63" t="s">
        <v>564</v>
      </c>
      <c r="D131" s="63" t="s">
        <v>565</v>
      </c>
      <c r="E131" s="63" t="s">
        <v>2856</v>
      </c>
      <c r="F131" s="63" t="s">
        <v>758</v>
      </c>
      <c r="G131" s="63"/>
      <c r="H131" s="2"/>
      <c r="I131" s="2"/>
      <c r="J131" s="9"/>
      <c r="K131" s="2"/>
      <c r="L131" s="2"/>
      <c r="M131" s="9"/>
      <c r="N131" s="2"/>
      <c r="O131" s="2"/>
      <c r="P131" s="9"/>
      <c r="Q131" s="2"/>
      <c r="R131" s="2"/>
      <c r="S131" s="9"/>
    </row>
    <row r="132" spans="1:19" ht="119.1" customHeight="1">
      <c r="A132" s="78">
        <v>4</v>
      </c>
      <c r="B132" s="62" t="s">
        <v>566</v>
      </c>
      <c r="C132" s="63" t="s">
        <v>567</v>
      </c>
      <c r="D132" s="62" t="s">
        <v>568</v>
      </c>
      <c r="E132" s="62" t="s">
        <v>3009</v>
      </c>
      <c r="F132" s="62" t="s">
        <v>758</v>
      </c>
      <c r="G132" s="62"/>
      <c r="H132" s="2"/>
      <c r="I132" s="2"/>
      <c r="J132" s="9"/>
      <c r="K132" s="2"/>
      <c r="L132" s="2"/>
      <c r="M132" s="9"/>
      <c r="N132" s="2"/>
      <c r="O132" s="2"/>
      <c r="P132" s="9"/>
      <c r="Q132" s="2"/>
      <c r="R132" s="2"/>
      <c r="S132" s="9"/>
    </row>
    <row r="133" spans="1:19" s="72" customFormat="1" ht="110.4">
      <c r="A133" s="69">
        <v>4</v>
      </c>
      <c r="B133" s="69" t="s">
        <v>569</v>
      </c>
      <c r="C133" s="70" t="s">
        <v>570</v>
      </c>
      <c r="D133" s="70" t="s">
        <v>571</v>
      </c>
      <c r="E133" s="70"/>
      <c r="F133" s="70"/>
      <c r="G133" s="70"/>
      <c r="H133" s="36"/>
      <c r="I133" s="36"/>
      <c r="J133" s="71"/>
      <c r="K133" s="36"/>
      <c r="L133" s="36"/>
      <c r="M133" s="71"/>
      <c r="N133" s="36"/>
      <c r="O133" s="36"/>
      <c r="P133" s="71"/>
      <c r="Q133" s="36"/>
      <c r="R133" s="36"/>
      <c r="S133" s="71"/>
    </row>
    <row r="134" spans="1:19" ht="69">
      <c r="A134" s="78">
        <v>4</v>
      </c>
      <c r="B134" s="62" t="s">
        <v>572</v>
      </c>
      <c r="C134" s="63" t="s">
        <v>573</v>
      </c>
      <c r="D134" s="62" t="s">
        <v>574</v>
      </c>
      <c r="E134" s="62" t="s">
        <v>2857</v>
      </c>
      <c r="F134" s="62" t="s">
        <v>758</v>
      </c>
      <c r="G134" s="62"/>
      <c r="H134" s="2"/>
      <c r="I134" s="2"/>
      <c r="J134" s="9"/>
      <c r="K134" s="2"/>
      <c r="L134" s="2"/>
      <c r="M134" s="9"/>
      <c r="N134" s="2"/>
      <c r="O134" s="2"/>
      <c r="P134" s="9"/>
      <c r="Q134" s="2"/>
      <c r="R134" s="2"/>
      <c r="S134" s="9"/>
    </row>
    <row r="135" spans="1:19" s="72" customFormat="1" ht="41.4">
      <c r="A135" s="69">
        <v>4</v>
      </c>
      <c r="B135" s="69" t="s">
        <v>575</v>
      </c>
      <c r="C135" s="70" t="s">
        <v>576</v>
      </c>
      <c r="D135" s="70" t="s">
        <v>577</v>
      </c>
      <c r="E135" s="70"/>
      <c r="F135" s="70"/>
      <c r="G135" s="70"/>
      <c r="H135" s="36"/>
      <c r="I135" s="36"/>
      <c r="J135" s="71"/>
      <c r="K135" s="36"/>
      <c r="L135" s="36"/>
      <c r="M135" s="71"/>
      <c r="N135" s="36"/>
      <c r="O135" s="36"/>
      <c r="P135" s="71"/>
      <c r="Q135" s="36"/>
      <c r="R135" s="36"/>
      <c r="S135" s="71"/>
    </row>
    <row r="136" spans="1:19" ht="81.3" customHeight="1">
      <c r="A136" s="69">
        <v>4</v>
      </c>
      <c r="B136" s="64" t="s">
        <v>578</v>
      </c>
      <c r="C136" s="63" t="s">
        <v>579</v>
      </c>
      <c r="D136" s="63" t="s">
        <v>580</v>
      </c>
      <c r="E136" s="63" t="s">
        <v>2858</v>
      </c>
      <c r="F136" s="63" t="s">
        <v>2604</v>
      </c>
      <c r="G136" s="63"/>
      <c r="H136" s="2"/>
      <c r="I136" s="2"/>
      <c r="J136" s="9"/>
      <c r="K136" s="2"/>
      <c r="L136" s="2"/>
      <c r="M136" s="9"/>
      <c r="N136" s="2"/>
      <c r="O136" s="2"/>
      <c r="P136" s="9"/>
      <c r="Q136" s="2"/>
      <c r="R136" s="2"/>
      <c r="S136" s="9"/>
    </row>
    <row r="137" spans="1:19" s="72" customFormat="1" ht="27.6">
      <c r="A137" s="69">
        <v>4</v>
      </c>
      <c r="B137" s="69" t="s">
        <v>581</v>
      </c>
      <c r="C137" s="70" t="s">
        <v>582</v>
      </c>
      <c r="D137" s="70" t="s">
        <v>583</v>
      </c>
      <c r="E137" s="70"/>
      <c r="F137" s="70"/>
      <c r="G137" s="70"/>
      <c r="H137" s="36"/>
      <c r="I137" s="36"/>
      <c r="J137" s="71"/>
      <c r="K137" s="36"/>
      <c r="L137" s="36"/>
      <c r="M137" s="71"/>
      <c r="N137" s="36"/>
      <c r="O137" s="36"/>
      <c r="P137" s="71"/>
      <c r="Q137" s="36"/>
      <c r="R137" s="36"/>
      <c r="S137" s="71"/>
    </row>
    <row r="138" spans="1:19" ht="62.25" customHeight="1">
      <c r="A138" s="78">
        <v>4</v>
      </c>
      <c r="B138" s="62" t="s">
        <v>584</v>
      </c>
      <c r="C138" s="63" t="s">
        <v>585</v>
      </c>
      <c r="D138" s="63" t="s">
        <v>586</v>
      </c>
      <c r="E138" s="63" t="s">
        <v>2931</v>
      </c>
      <c r="F138" s="63" t="s">
        <v>758</v>
      </c>
      <c r="G138" s="63"/>
      <c r="H138" s="2"/>
      <c r="I138" s="2"/>
      <c r="J138" s="9"/>
      <c r="K138" s="2"/>
      <c r="L138" s="2"/>
      <c r="M138" s="9"/>
      <c r="N138" s="2"/>
      <c r="O138" s="2"/>
      <c r="P138" s="9"/>
      <c r="Q138" s="2"/>
      <c r="R138" s="2"/>
      <c r="S138" s="9"/>
    </row>
    <row r="139" spans="1:19" s="72" customFormat="1" ht="124.2">
      <c r="A139" s="69">
        <v>4</v>
      </c>
      <c r="B139" s="69" t="s">
        <v>587</v>
      </c>
      <c r="C139" s="70" t="s">
        <v>588</v>
      </c>
      <c r="D139" s="70" t="s">
        <v>589</v>
      </c>
      <c r="E139" s="70"/>
      <c r="F139" s="70"/>
      <c r="G139" s="70"/>
      <c r="H139" s="36"/>
      <c r="I139" s="36"/>
      <c r="J139" s="71"/>
      <c r="K139" s="36"/>
      <c r="L139" s="36"/>
      <c r="M139" s="71"/>
      <c r="N139" s="36"/>
      <c r="O139" s="36"/>
      <c r="P139" s="71"/>
      <c r="Q139" s="36"/>
      <c r="R139" s="36"/>
      <c r="S139" s="71"/>
    </row>
    <row r="140" spans="1:19" ht="43.5" customHeight="1">
      <c r="A140" s="78">
        <v>4</v>
      </c>
      <c r="B140" s="62" t="s">
        <v>590</v>
      </c>
      <c r="C140" s="63" t="s">
        <v>591</v>
      </c>
      <c r="D140" s="63" t="s">
        <v>592</v>
      </c>
      <c r="E140" s="63" t="s">
        <v>2859</v>
      </c>
      <c r="F140" s="63" t="s">
        <v>758</v>
      </c>
      <c r="G140" s="63"/>
      <c r="H140" s="2"/>
      <c r="I140" s="2"/>
      <c r="J140" s="9"/>
      <c r="K140" s="2"/>
      <c r="L140" s="2"/>
      <c r="M140" s="9"/>
      <c r="N140" s="2"/>
      <c r="O140" s="2"/>
      <c r="P140" s="9"/>
      <c r="Q140" s="2"/>
      <c r="R140" s="2"/>
      <c r="S140" s="9"/>
    </row>
    <row r="141" spans="1:19" ht="43.5" customHeight="1">
      <c r="A141" s="78">
        <v>4</v>
      </c>
      <c r="B141" s="62" t="s">
        <v>593</v>
      </c>
      <c r="C141" s="63" t="s">
        <v>594</v>
      </c>
      <c r="D141" s="63" t="s">
        <v>592</v>
      </c>
      <c r="E141" s="63" t="s">
        <v>2860</v>
      </c>
      <c r="F141" s="63" t="s">
        <v>758</v>
      </c>
      <c r="G141" s="63"/>
      <c r="H141" s="2"/>
      <c r="I141" s="2"/>
      <c r="J141" s="9"/>
      <c r="K141" s="2"/>
      <c r="L141" s="2"/>
      <c r="M141" s="9"/>
      <c r="N141" s="2"/>
      <c r="O141" s="2"/>
      <c r="P141" s="9"/>
      <c r="Q141" s="2"/>
      <c r="R141" s="2"/>
      <c r="S141" s="9"/>
    </row>
    <row r="142" spans="1:19" s="72" customFormat="1" ht="55.2">
      <c r="A142" s="69">
        <v>4</v>
      </c>
      <c r="B142" s="69" t="s">
        <v>595</v>
      </c>
      <c r="C142" s="70" t="s">
        <v>596</v>
      </c>
      <c r="D142" s="70" t="s">
        <v>597</v>
      </c>
      <c r="E142" s="70"/>
      <c r="F142" s="70"/>
      <c r="G142" s="70"/>
      <c r="H142" s="36"/>
      <c r="I142" s="36"/>
      <c r="J142" s="71"/>
      <c r="K142" s="36"/>
      <c r="L142" s="36"/>
      <c r="M142" s="71"/>
      <c r="N142" s="36"/>
      <c r="O142" s="36"/>
      <c r="P142" s="71"/>
      <c r="Q142" s="36"/>
      <c r="R142" s="36"/>
      <c r="S142" s="71"/>
    </row>
    <row r="143" spans="1:19" ht="47.1" customHeight="1">
      <c r="A143" s="78">
        <v>4</v>
      </c>
      <c r="B143" s="62" t="s">
        <v>598</v>
      </c>
      <c r="C143" s="63" t="s">
        <v>599</v>
      </c>
      <c r="D143" s="63" t="s">
        <v>600</v>
      </c>
      <c r="E143" s="63" t="s">
        <v>2861</v>
      </c>
      <c r="F143" s="63" t="s">
        <v>2604</v>
      </c>
      <c r="G143" s="63"/>
      <c r="H143" s="2"/>
      <c r="I143" s="2"/>
      <c r="J143" s="9"/>
      <c r="K143" s="2"/>
      <c r="L143" s="2"/>
      <c r="M143" s="9"/>
      <c r="N143" s="2"/>
      <c r="O143" s="2"/>
      <c r="P143" s="9"/>
      <c r="Q143" s="2"/>
      <c r="R143" s="2"/>
      <c r="S143" s="9"/>
    </row>
    <row r="144" spans="1:19" ht="47.1" customHeight="1">
      <c r="A144" s="78">
        <v>4</v>
      </c>
      <c r="B144" s="62" t="s">
        <v>601</v>
      </c>
      <c r="C144" s="63" t="s">
        <v>602</v>
      </c>
      <c r="D144" s="63" t="s">
        <v>603</v>
      </c>
      <c r="E144" s="63" t="s">
        <v>2862</v>
      </c>
      <c r="F144" s="63" t="s">
        <v>758</v>
      </c>
      <c r="G144" s="63"/>
      <c r="H144" s="2"/>
      <c r="I144" s="2"/>
      <c r="J144" s="9"/>
      <c r="K144" s="2"/>
      <c r="L144" s="2"/>
      <c r="M144" s="9"/>
      <c r="N144" s="2"/>
      <c r="O144" s="2"/>
      <c r="P144" s="9"/>
      <c r="Q144" s="2"/>
      <c r="R144" s="2"/>
      <c r="S144" s="9"/>
    </row>
    <row r="145" spans="1:19" s="72" customFormat="1" ht="165.6">
      <c r="A145" s="69">
        <v>4</v>
      </c>
      <c r="B145" s="69" t="s">
        <v>604</v>
      </c>
      <c r="C145" s="70" t="s">
        <v>605</v>
      </c>
      <c r="D145" s="70" t="s">
        <v>606</v>
      </c>
      <c r="E145" s="70"/>
      <c r="F145" s="70"/>
      <c r="G145" s="70"/>
      <c r="H145" s="36"/>
      <c r="I145" s="36"/>
      <c r="J145" s="71"/>
      <c r="K145" s="36"/>
      <c r="L145" s="36"/>
      <c r="M145" s="71"/>
      <c r="N145" s="36"/>
      <c r="O145" s="36"/>
      <c r="P145" s="71"/>
      <c r="Q145" s="36"/>
      <c r="R145" s="36"/>
      <c r="S145" s="71"/>
    </row>
    <row r="146" spans="1:19" ht="71.7" customHeight="1">
      <c r="A146" s="78">
        <v>4</v>
      </c>
      <c r="B146" s="62" t="s">
        <v>607</v>
      </c>
      <c r="C146" s="63" t="s">
        <v>608</v>
      </c>
      <c r="D146" s="62" t="s">
        <v>609</v>
      </c>
      <c r="E146" s="62" t="s">
        <v>2932</v>
      </c>
      <c r="F146" s="62" t="s">
        <v>758</v>
      </c>
      <c r="G146" s="62"/>
      <c r="H146" s="2"/>
      <c r="I146" s="2"/>
      <c r="J146" s="9"/>
      <c r="K146" s="2"/>
      <c r="L146" s="2"/>
      <c r="M146" s="9"/>
      <c r="N146" s="2"/>
      <c r="O146" s="2"/>
      <c r="P146" s="9"/>
      <c r="Q146" s="2"/>
      <c r="R146" s="2"/>
      <c r="S146" s="9"/>
    </row>
    <row r="147" spans="1:19" ht="56.25" customHeight="1">
      <c r="A147" s="78">
        <v>4</v>
      </c>
      <c r="B147" s="62" t="s">
        <v>610</v>
      </c>
      <c r="C147" s="63" t="s">
        <v>611</v>
      </c>
      <c r="D147" s="62" t="s">
        <v>612</v>
      </c>
      <c r="E147" s="62" t="s">
        <v>2863</v>
      </c>
      <c r="F147" s="62" t="s">
        <v>758</v>
      </c>
      <c r="G147" s="62"/>
      <c r="H147" s="377"/>
      <c r="I147" s="2"/>
      <c r="J147" s="9"/>
      <c r="K147" s="377"/>
      <c r="L147" s="2"/>
      <c r="M147" s="9"/>
      <c r="N147" s="377"/>
      <c r="O147" s="2"/>
      <c r="P147" s="9"/>
      <c r="Q147" s="377"/>
      <c r="R147" s="2"/>
      <c r="S147" s="9"/>
    </row>
    <row r="148" spans="1:19" ht="56.25" customHeight="1">
      <c r="A148" s="78">
        <v>4</v>
      </c>
      <c r="B148" s="62" t="s">
        <v>613</v>
      </c>
      <c r="C148" s="63" t="s">
        <v>614</v>
      </c>
      <c r="D148" s="62" t="s">
        <v>615</v>
      </c>
      <c r="E148" s="62" t="s">
        <v>2864</v>
      </c>
      <c r="F148" s="62" t="s">
        <v>758</v>
      </c>
      <c r="G148" s="62"/>
      <c r="H148" s="377"/>
      <c r="I148" s="2"/>
      <c r="J148" s="9"/>
      <c r="K148" s="377"/>
      <c r="L148" s="2"/>
      <c r="M148" s="9"/>
      <c r="N148" s="377"/>
      <c r="O148" s="2"/>
      <c r="P148" s="9"/>
      <c r="Q148" s="377"/>
      <c r="R148" s="2"/>
      <c r="S148" s="9"/>
    </row>
    <row r="149" spans="1:19" s="72" customFormat="1" ht="96.6">
      <c r="A149" s="69">
        <v>4</v>
      </c>
      <c r="B149" s="69" t="s">
        <v>616</v>
      </c>
      <c r="C149" s="70" t="s">
        <v>617</v>
      </c>
      <c r="D149" s="70" t="s">
        <v>618</v>
      </c>
      <c r="E149" s="70"/>
      <c r="F149" s="70"/>
      <c r="G149" s="70"/>
      <c r="H149" s="36"/>
      <c r="I149" s="36"/>
      <c r="J149" s="71"/>
      <c r="K149" s="36"/>
      <c r="L149" s="36"/>
      <c r="M149" s="71"/>
      <c r="N149" s="36"/>
      <c r="O149" s="36"/>
      <c r="P149" s="71"/>
      <c r="Q149" s="36"/>
      <c r="R149" s="36"/>
      <c r="S149" s="71"/>
    </row>
    <row r="150" spans="1:19" ht="55.5" customHeight="1">
      <c r="A150" s="78">
        <v>4</v>
      </c>
      <c r="B150" s="62" t="s">
        <v>619</v>
      </c>
      <c r="C150" s="63" t="s">
        <v>620</v>
      </c>
      <c r="D150" s="62" t="s">
        <v>621</v>
      </c>
      <c r="E150" s="62" t="s">
        <v>2865</v>
      </c>
      <c r="F150" s="62" t="s">
        <v>2604</v>
      </c>
      <c r="G150" s="62"/>
      <c r="H150" s="2"/>
      <c r="I150" s="2"/>
      <c r="J150" s="9"/>
      <c r="K150" s="2"/>
      <c r="L150" s="2"/>
      <c r="M150" s="9"/>
      <c r="N150" s="2"/>
      <c r="O150" s="2"/>
      <c r="P150" s="9"/>
      <c r="Q150" s="2"/>
      <c r="R150" s="2"/>
      <c r="S150" s="9"/>
    </row>
    <row r="151" spans="1:19" s="72" customFormat="1" ht="81.900000000000006" customHeight="1">
      <c r="A151" s="79">
        <v>4</v>
      </c>
      <c r="B151" s="79" t="s">
        <v>622</v>
      </c>
      <c r="C151" s="70" t="s">
        <v>623</v>
      </c>
      <c r="D151" s="70" t="s">
        <v>624</v>
      </c>
      <c r="E151" s="70"/>
      <c r="F151" s="70"/>
      <c r="G151" s="70"/>
      <c r="H151" s="36"/>
      <c r="I151" s="36"/>
      <c r="J151" s="71"/>
      <c r="K151" s="36"/>
      <c r="L151" s="36"/>
      <c r="M151" s="71"/>
      <c r="N151" s="36"/>
      <c r="O151" s="36"/>
      <c r="P151" s="71"/>
      <c r="Q151" s="36"/>
      <c r="R151" s="36"/>
      <c r="S151" s="71"/>
    </row>
    <row r="152" spans="1:19" ht="63.3" customHeight="1">
      <c r="A152" s="79"/>
      <c r="B152" s="65" t="s">
        <v>622</v>
      </c>
      <c r="C152" s="63" t="s">
        <v>623</v>
      </c>
      <c r="D152" s="63" t="s">
        <v>624</v>
      </c>
      <c r="E152" s="63" t="s">
        <v>2866</v>
      </c>
      <c r="F152" s="63" t="s">
        <v>2604</v>
      </c>
      <c r="G152" s="63"/>
      <c r="H152" s="2"/>
      <c r="I152" s="2"/>
      <c r="J152" s="9"/>
      <c r="K152" s="2"/>
      <c r="L152" s="2"/>
      <c r="M152" s="9"/>
      <c r="N152" s="2"/>
      <c r="O152" s="2"/>
      <c r="P152" s="9"/>
      <c r="Q152" s="2"/>
      <c r="R152" s="2"/>
      <c r="S152" s="9"/>
    </row>
    <row r="153" spans="1:19" s="72" customFormat="1" ht="110.4">
      <c r="A153" s="69">
        <v>4</v>
      </c>
      <c r="B153" s="69" t="s">
        <v>625</v>
      </c>
      <c r="C153" s="70" t="s">
        <v>626</v>
      </c>
      <c r="D153" s="70" t="s">
        <v>627</v>
      </c>
      <c r="E153" s="70"/>
      <c r="F153" s="70"/>
      <c r="G153" s="70"/>
      <c r="H153" s="36"/>
      <c r="I153" s="36"/>
      <c r="J153" s="71"/>
      <c r="K153" s="36"/>
      <c r="L153" s="36"/>
      <c r="M153" s="71"/>
      <c r="N153" s="36"/>
      <c r="O153" s="36"/>
      <c r="P153" s="71"/>
      <c r="Q153" s="36"/>
      <c r="R153" s="36"/>
      <c r="S153" s="71"/>
    </row>
    <row r="154" spans="1:19" ht="53.1" customHeight="1">
      <c r="A154" s="78">
        <v>4</v>
      </c>
      <c r="B154" s="62" t="s">
        <v>628</v>
      </c>
      <c r="C154" s="63" t="s">
        <v>629</v>
      </c>
      <c r="D154" s="62" t="s">
        <v>630</v>
      </c>
      <c r="E154" s="62" t="s">
        <v>2867</v>
      </c>
      <c r="F154" s="62" t="s">
        <v>758</v>
      </c>
      <c r="G154" s="62"/>
      <c r="H154" s="2"/>
      <c r="I154" s="2"/>
      <c r="J154" s="9"/>
      <c r="K154" s="2"/>
      <c r="L154" s="2"/>
      <c r="M154" s="9"/>
      <c r="N154" s="2"/>
      <c r="O154" s="2"/>
      <c r="P154" s="9"/>
      <c r="Q154" s="2"/>
      <c r="R154" s="2"/>
      <c r="S154" s="9"/>
    </row>
    <row r="155" spans="1:19" ht="53.1" customHeight="1">
      <c r="A155" s="78">
        <v>4</v>
      </c>
      <c r="B155" s="62" t="s">
        <v>631</v>
      </c>
      <c r="C155" s="63" t="s">
        <v>632</v>
      </c>
      <c r="D155" s="62" t="s">
        <v>633</v>
      </c>
      <c r="E155" s="62" t="s">
        <v>2868</v>
      </c>
      <c r="F155" s="62" t="s">
        <v>2850</v>
      </c>
      <c r="G155" s="62"/>
      <c r="H155" s="2"/>
      <c r="I155" s="2"/>
      <c r="J155" s="9"/>
      <c r="K155" s="2"/>
      <c r="L155" s="2"/>
      <c r="M155" s="9"/>
      <c r="N155" s="2"/>
      <c r="O155" s="2"/>
      <c r="P155" s="9"/>
      <c r="Q155" s="2"/>
      <c r="R155" s="2"/>
      <c r="S155" s="9"/>
    </row>
    <row r="156" spans="1:19" s="72" customFormat="1" ht="138" customHeight="1">
      <c r="A156" s="69">
        <v>4</v>
      </c>
      <c r="B156" s="69" t="s">
        <v>634</v>
      </c>
      <c r="C156" s="70" t="s">
        <v>635</v>
      </c>
      <c r="D156" s="70" t="s">
        <v>636</v>
      </c>
      <c r="E156" s="70"/>
      <c r="F156" s="70"/>
      <c r="G156" s="70"/>
      <c r="H156" s="36"/>
      <c r="I156" s="36"/>
      <c r="J156" s="71"/>
      <c r="K156" s="36"/>
      <c r="L156" s="36"/>
      <c r="M156" s="71"/>
      <c r="N156" s="36"/>
      <c r="O156" s="36"/>
      <c r="P156" s="71"/>
      <c r="Q156" s="36"/>
      <c r="R156" s="36"/>
      <c r="S156" s="71"/>
    </row>
    <row r="157" spans="1:19" ht="48" customHeight="1">
      <c r="A157" s="78">
        <v>4</v>
      </c>
      <c r="B157" s="62" t="s">
        <v>637</v>
      </c>
      <c r="C157" s="63" t="s">
        <v>638</v>
      </c>
      <c r="D157" s="62" t="s">
        <v>639</v>
      </c>
      <c r="E157" s="62" t="s">
        <v>2869</v>
      </c>
      <c r="F157" s="62" t="s">
        <v>758</v>
      </c>
      <c r="G157" s="62"/>
      <c r="H157" s="2"/>
      <c r="I157" s="2"/>
      <c r="J157" s="9"/>
      <c r="K157" s="2"/>
      <c r="L157" s="2"/>
      <c r="M157" s="9"/>
      <c r="N157" s="2"/>
      <c r="O157" s="2"/>
      <c r="P157" s="9"/>
      <c r="Q157" s="2"/>
      <c r="R157" s="2"/>
      <c r="S157" s="9"/>
    </row>
    <row r="158" spans="1:19" ht="48" customHeight="1">
      <c r="A158" s="78">
        <v>4</v>
      </c>
      <c r="B158" s="62" t="s">
        <v>640</v>
      </c>
      <c r="C158" s="63" t="s">
        <v>641</v>
      </c>
      <c r="D158" s="62" t="s">
        <v>642</v>
      </c>
      <c r="E158" s="62" t="s">
        <v>2870</v>
      </c>
      <c r="F158" s="62" t="s">
        <v>758</v>
      </c>
      <c r="G158" s="62"/>
      <c r="H158" s="2"/>
      <c r="I158" s="2"/>
      <c r="J158" s="9"/>
      <c r="K158" s="2"/>
      <c r="L158" s="2"/>
      <c r="M158" s="9"/>
      <c r="N158" s="2"/>
      <c r="O158" s="2"/>
      <c r="P158" s="9"/>
      <c r="Q158" s="2"/>
      <c r="R158" s="2"/>
      <c r="S158" s="9"/>
    </row>
    <row r="159" spans="1:19" ht="71.7" customHeight="1">
      <c r="A159" s="78">
        <v>4</v>
      </c>
      <c r="B159" s="62" t="s">
        <v>643</v>
      </c>
      <c r="C159" s="63" t="s">
        <v>644</v>
      </c>
      <c r="D159" s="62" t="s">
        <v>645</v>
      </c>
      <c r="E159" s="62" t="s">
        <v>2871</v>
      </c>
      <c r="F159" s="62" t="s">
        <v>758</v>
      </c>
      <c r="G159" s="62"/>
      <c r="H159" s="2"/>
      <c r="I159" s="2"/>
      <c r="J159" s="9"/>
      <c r="K159" s="2"/>
      <c r="L159" s="2"/>
      <c r="M159" s="9"/>
      <c r="N159" s="2"/>
      <c r="O159" s="2"/>
      <c r="P159" s="9"/>
      <c r="Q159" s="2"/>
      <c r="R159" s="2"/>
      <c r="S159" s="9"/>
    </row>
    <row r="160" spans="1:19" s="87" customFormat="1" ht="261.89999999999998" customHeight="1">
      <c r="A160" s="77">
        <v>5</v>
      </c>
      <c r="B160" s="77">
        <v>5</v>
      </c>
      <c r="C160" s="84" t="s">
        <v>646</v>
      </c>
      <c r="D160" s="84" t="s">
        <v>647</v>
      </c>
      <c r="E160" s="84"/>
      <c r="F160" s="84"/>
      <c r="G160" s="84"/>
      <c r="H160" s="74"/>
      <c r="I160" s="74"/>
      <c r="J160" s="82"/>
      <c r="K160" s="74"/>
      <c r="L160" s="74"/>
      <c r="M160" s="82"/>
      <c r="N160" s="74"/>
      <c r="O160" s="74"/>
      <c r="P160" s="82"/>
      <c r="Q160" s="74"/>
      <c r="R160" s="74"/>
      <c r="S160" s="82"/>
    </row>
    <row r="161" spans="1:19" s="72" customFormat="1" ht="124.2">
      <c r="A161" s="69">
        <v>5</v>
      </c>
      <c r="B161" s="69" t="s">
        <v>648</v>
      </c>
      <c r="C161" s="70" t="s">
        <v>649</v>
      </c>
      <c r="D161" s="70" t="s">
        <v>650</v>
      </c>
      <c r="E161" s="70"/>
      <c r="F161" s="70"/>
      <c r="G161" s="70"/>
      <c r="H161" s="36"/>
      <c r="I161" s="36"/>
      <c r="J161" s="71"/>
      <c r="K161" s="36"/>
      <c r="L161" s="36"/>
      <c r="M161" s="71"/>
      <c r="N161" s="36"/>
      <c r="O161" s="36"/>
      <c r="P161" s="71"/>
      <c r="Q161" s="36"/>
      <c r="R161" s="36"/>
      <c r="S161" s="71"/>
    </row>
    <row r="162" spans="1:19" ht="165.6">
      <c r="A162" s="69">
        <v>5</v>
      </c>
      <c r="B162" s="64" t="s">
        <v>651</v>
      </c>
      <c r="C162" s="63" t="s">
        <v>652</v>
      </c>
      <c r="D162" s="63" t="s">
        <v>653</v>
      </c>
      <c r="E162" s="63" t="s">
        <v>2879</v>
      </c>
      <c r="F162" s="63" t="s">
        <v>758</v>
      </c>
      <c r="G162" s="63"/>
      <c r="H162" s="2"/>
      <c r="I162" s="2"/>
      <c r="J162" s="9"/>
      <c r="K162" s="2"/>
      <c r="L162" s="2"/>
      <c r="M162" s="9"/>
      <c r="N162" s="2"/>
      <c r="O162" s="2"/>
      <c r="P162" s="9"/>
      <c r="Q162" s="2"/>
      <c r="R162" s="2"/>
      <c r="S162" s="9"/>
    </row>
    <row r="163" spans="1:19" s="72" customFormat="1" ht="127.5" customHeight="1">
      <c r="A163" s="78">
        <v>5</v>
      </c>
      <c r="B163" s="78" t="s">
        <v>654</v>
      </c>
      <c r="C163" s="70" t="s">
        <v>655</v>
      </c>
      <c r="D163" s="70" t="s">
        <v>656</v>
      </c>
      <c r="E163" s="70"/>
      <c r="F163" s="70"/>
      <c r="G163" s="70"/>
      <c r="H163" s="36"/>
      <c r="I163" s="36"/>
      <c r="J163" s="71"/>
      <c r="K163" s="36"/>
      <c r="L163" s="36"/>
      <c r="M163" s="71"/>
      <c r="N163" s="36"/>
      <c r="O163" s="36"/>
      <c r="P163" s="71"/>
      <c r="Q163" s="36"/>
      <c r="R163" s="36"/>
      <c r="S163" s="71"/>
    </row>
    <row r="164" spans="1:19" ht="123" customHeight="1">
      <c r="A164" s="78">
        <v>5</v>
      </c>
      <c r="B164" s="62" t="s">
        <v>657</v>
      </c>
      <c r="C164" s="63" t="s">
        <v>3003</v>
      </c>
      <c r="D164" s="63" t="s">
        <v>658</v>
      </c>
      <c r="E164" s="63" t="s">
        <v>2880</v>
      </c>
      <c r="F164" s="63" t="s">
        <v>758</v>
      </c>
      <c r="G164" s="63"/>
      <c r="H164" s="377"/>
      <c r="I164" s="2"/>
      <c r="J164" s="9"/>
      <c r="K164" s="377"/>
      <c r="L164" s="2"/>
      <c r="M164" s="9"/>
      <c r="N164" s="377"/>
      <c r="O164" s="2"/>
      <c r="P164" s="9"/>
      <c r="Q164" s="377"/>
      <c r="R164" s="2"/>
      <c r="S164" s="9"/>
    </row>
    <row r="165" spans="1:19" ht="156.9" customHeight="1">
      <c r="A165" s="78"/>
      <c r="B165" s="62" t="s">
        <v>659</v>
      </c>
      <c r="C165" s="63" t="s">
        <v>3004</v>
      </c>
      <c r="D165" s="63" t="s">
        <v>660</v>
      </c>
      <c r="E165" s="63" t="s">
        <v>2879</v>
      </c>
      <c r="F165" s="63" t="s">
        <v>758</v>
      </c>
      <c r="G165" s="63"/>
      <c r="H165" s="463"/>
      <c r="I165" s="2"/>
      <c r="J165" s="464"/>
      <c r="K165" s="463"/>
      <c r="L165" s="2"/>
      <c r="M165" s="464"/>
      <c r="N165" s="463"/>
      <c r="O165" s="2"/>
      <c r="P165" s="464"/>
      <c r="Q165" s="463"/>
      <c r="R165" s="2"/>
      <c r="S165" s="464"/>
    </row>
    <row r="166" spans="1:19" ht="139.05000000000001" customHeight="1">
      <c r="A166" s="78"/>
      <c r="B166" s="62" t="s">
        <v>661</v>
      </c>
      <c r="C166" s="63" t="s">
        <v>3005</v>
      </c>
      <c r="D166" s="63" t="s">
        <v>662</v>
      </c>
      <c r="E166" s="63" t="s">
        <v>2819</v>
      </c>
      <c r="F166" s="63" t="s">
        <v>758</v>
      </c>
      <c r="G166" s="63"/>
      <c r="H166" s="377"/>
      <c r="I166" s="2"/>
      <c r="J166" s="9"/>
      <c r="K166" s="377"/>
      <c r="L166" s="2"/>
      <c r="M166" s="9"/>
      <c r="N166" s="377"/>
      <c r="O166" s="2"/>
      <c r="P166" s="9"/>
      <c r="Q166" s="377"/>
      <c r="R166" s="2"/>
      <c r="S166" s="9"/>
    </row>
    <row r="167" spans="1:19" ht="82.5" customHeight="1">
      <c r="A167" s="78"/>
      <c r="B167" s="62" t="s">
        <v>663</v>
      </c>
      <c r="C167" s="63" t="s">
        <v>3006</v>
      </c>
      <c r="D167" s="63" t="s">
        <v>664</v>
      </c>
      <c r="E167" s="63" t="s">
        <v>665</v>
      </c>
      <c r="F167" s="63" t="s">
        <v>758</v>
      </c>
      <c r="G167" s="63"/>
      <c r="H167" s="377"/>
      <c r="I167" s="2"/>
      <c r="J167" s="9"/>
      <c r="K167" s="377"/>
      <c r="L167" s="2"/>
      <c r="M167" s="9"/>
      <c r="N167" s="377"/>
      <c r="O167" s="2"/>
      <c r="P167" s="9"/>
      <c r="Q167" s="377"/>
      <c r="R167" s="2"/>
      <c r="S167" s="9"/>
    </row>
    <row r="168" spans="1:19" ht="315.60000000000002" customHeight="1">
      <c r="A168" s="78">
        <v>5</v>
      </c>
      <c r="B168" s="62" t="s">
        <v>666</v>
      </c>
      <c r="C168" s="63" t="s">
        <v>667</v>
      </c>
      <c r="D168" s="63" t="s">
        <v>2950</v>
      </c>
      <c r="E168" s="63" t="s">
        <v>3007</v>
      </c>
      <c r="F168" s="63" t="s">
        <v>758</v>
      </c>
      <c r="G168" s="63"/>
      <c r="H168" s="377"/>
      <c r="I168" s="2" t="s">
        <v>758</v>
      </c>
      <c r="J168" s="9"/>
      <c r="K168" s="377"/>
      <c r="L168" s="2"/>
      <c r="M168" s="9"/>
      <c r="N168" s="377"/>
      <c r="O168" s="2"/>
      <c r="P168" s="9"/>
      <c r="Q168" s="377"/>
      <c r="R168" s="2"/>
      <c r="S168" s="9"/>
    </row>
    <row r="169" spans="1:19" ht="122.7" customHeight="1">
      <c r="A169" s="78"/>
      <c r="B169" s="62" t="s">
        <v>668</v>
      </c>
      <c r="C169" s="63" t="s">
        <v>3060</v>
      </c>
      <c r="D169" s="63" t="s">
        <v>669</v>
      </c>
      <c r="E169" s="63" t="s">
        <v>3008</v>
      </c>
      <c r="F169" s="63" t="s">
        <v>758</v>
      </c>
      <c r="G169" s="63"/>
      <c r="H169" s="379"/>
      <c r="I169" s="2" t="s">
        <v>758</v>
      </c>
      <c r="J169" s="9"/>
      <c r="K169" s="379"/>
      <c r="L169" s="2"/>
      <c r="M169" s="9"/>
      <c r="N169" s="379"/>
      <c r="O169" s="2"/>
      <c r="P169" s="9"/>
      <c r="Q169" s="379"/>
      <c r="R169" s="2"/>
      <c r="S169" s="9"/>
    </row>
    <row r="170" spans="1:19" ht="119.1" customHeight="1">
      <c r="A170" s="78"/>
      <c r="B170" s="62" t="s">
        <v>668</v>
      </c>
      <c r="C170" s="63" t="s">
        <v>3061</v>
      </c>
      <c r="D170" s="63" t="s">
        <v>670</v>
      </c>
      <c r="E170" s="63" t="s">
        <v>3008</v>
      </c>
      <c r="F170" s="63" t="s">
        <v>758</v>
      </c>
      <c r="G170" s="63"/>
      <c r="H170" s="379"/>
      <c r="I170" s="2"/>
      <c r="J170" s="9"/>
      <c r="K170" s="379"/>
      <c r="L170" s="2"/>
      <c r="M170" s="9"/>
      <c r="N170" s="379"/>
      <c r="O170" s="2"/>
      <c r="P170" s="9"/>
      <c r="Q170" s="379"/>
      <c r="R170" s="2"/>
      <c r="S170" s="9"/>
    </row>
    <row r="171" spans="1:19" ht="124.2">
      <c r="A171" s="78"/>
      <c r="B171" s="62" t="s">
        <v>668</v>
      </c>
      <c r="C171" s="63" t="s">
        <v>3062</v>
      </c>
      <c r="D171" s="63" t="s">
        <v>671</v>
      </c>
      <c r="E171" s="63" t="s">
        <v>2881</v>
      </c>
      <c r="F171" s="63" t="s">
        <v>758</v>
      </c>
      <c r="G171" s="63"/>
      <c r="H171" s="377"/>
      <c r="I171" s="2"/>
      <c r="J171" s="9"/>
      <c r="K171" s="377"/>
      <c r="L171" s="2"/>
      <c r="M171" s="9"/>
      <c r="N171" s="377"/>
      <c r="O171" s="2"/>
      <c r="P171" s="9"/>
      <c r="Q171" s="377"/>
      <c r="R171" s="2"/>
      <c r="S171" s="9"/>
    </row>
    <row r="172" spans="1:19" ht="69">
      <c r="A172" s="78"/>
      <c r="B172" s="62" t="s">
        <v>668</v>
      </c>
      <c r="C172" s="63" t="s">
        <v>3063</v>
      </c>
      <c r="D172" s="63" t="s">
        <v>672</v>
      </c>
      <c r="E172" s="63" t="s">
        <v>2820</v>
      </c>
      <c r="F172" s="63" t="s">
        <v>758</v>
      </c>
      <c r="G172" s="63"/>
      <c r="H172" s="379"/>
      <c r="I172" s="2"/>
      <c r="J172" s="9"/>
      <c r="K172" s="379"/>
      <c r="L172" s="2"/>
      <c r="M172" s="9"/>
      <c r="N172" s="379"/>
      <c r="O172" s="2"/>
      <c r="P172" s="9"/>
      <c r="Q172" s="379"/>
      <c r="R172" s="2"/>
      <c r="S172" s="9"/>
    </row>
    <row r="173" spans="1:19" ht="45.3" customHeight="1">
      <c r="A173" s="78"/>
      <c r="B173" s="62" t="s">
        <v>668</v>
      </c>
      <c r="C173" s="63" t="s">
        <v>3064</v>
      </c>
      <c r="D173" s="63" t="s">
        <v>673</v>
      </c>
      <c r="E173" s="63" t="s">
        <v>2821</v>
      </c>
      <c r="F173" s="63" t="s">
        <v>758</v>
      </c>
      <c r="G173" s="63"/>
      <c r="H173" s="377"/>
      <c r="I173" s="2"/>
      <c r="J173" s="9"/>
      <c r="K173" s="377"/>
      <c r="L173" s="2"/>
      <c r="M173" s="9"/>
      <c r="N173" s="377"/>
      <c r="O173" s="2"/>
      <c r="P173" s="9"/>
      <c r="Q173" s="377"/>
      <c r="R173" s="2"/>
      <c r="S173" s="9"/>
    </row>
    <row r="174" spans="1:19" ht="90" customHeight="1">
      <c r="A174" s="78">
        <v>5</v>
      </c>
      <c r="B174" s="62" t="s">
        <v>668</v>
      </c>
      <c r="C174" s="63" t="s">
        <v>3065</v>
      </c>
      <c r="D174" s="63" t="s">
        <v>3066</v>
      </c>
      <c r="E174" s="63" t="s">
        <v>2882</v>
      </c>
      <c r="F174" s="63" t="s">
        <v>758</v>
      </c>
      <c r="G174" s="63"/>
      <c r="H174" s="377"/>
      <c r="I174" s="2"/>
      <c r="J174" s="388"/>
      <c r="K174" s="377"/>
      <c r="L174" s="2"/>
      <c r="M174" s="388"/>
      <c r="N174" s="377"/>
      <c r="O174" s="2"/>
      <c r="P174" s="388"/>
      <c r="Q174" s="377"/>
      <c r="R174" s="2"/>
      <c r="S174" s="388"/>
    </row>
    <row r="175" spans="1:19" s="72" customFormat="1" ht="58.5" customHeight="1">
      <c r="A175" s="78">
        <v>5</v>
      </c>
      <c r="B175" s="78" t="s">
        <v>674</v>
      </c>
      <c r="C175" s="70" t="s">
        <v>675</v>
      </c>
      <c r="D175" s="70" t="s">
        <v>676</v>
      </c>
      <c r="E175" s="70"/>
      <c r="F175" s="70"/>
      <c r="G175" s="70"/>
      <c r="H175" s="36"/>
      <c r="I175" s="36"/>
      <c r="J175" s="71"/>
      <c r="K175" s="36"/>
      <c r="L175" s="36"/>
      <c r="M175" s="71"/>
      <c r="N175" s="36"/>
      <c r="O175" s="36"/>
      <c r="P175" s="71"/>
      <c r="Q175" s="36"/>
      <c r="R175" s="36"/>
      <c r="S175" s="71"/>
    </row>
    <row r="176" spans="1:19" ht="112.5" customHeight="1">
      <c r="A176" s="78"/>
      <c r="B176" s="62" t="s">
        <v>677</v>
      </c>
      <c r="C176" s="63" t="s">
        <v>678</v>
      </c>
      <c r="D176" s="63" t="s">
        <v>679</v>
      </c>
      <c r="E176" s="63" t="s">
        <v>2883</v>
      </c>
      <c r="F176" s="63" t="s">
        <v>758</v>
      </c>
      <c r="G176" s="63"/>
      <c r="H176" s="377"/>
      <c r="I176" s="2"/>
      <c r="J176" s="9"/>
      <c r="K176" s="377"/>
      <c r="L176" s="2"/>
      <c r="M176" s="9"/>
      <c r="N176" s="377"/>
      <c r="O176" s="2"/>
      <c r="P176" s="9"/>
      <c r="Q176" s="377"/>
      <c r="R176" s="2"/>
      <c r="S176" s="9"/>
    </row>
    <row r="177" spans="1:19" s="72" customFormat="1" ht="27.6">
      <c r="A177" s="78">
        <v>5</v>
      </c>
      <c r="B177" s="78" t="s">
        <v>680</v>
      </c>
      <c r="C177" s="70" t="s">
        <v>681</v>
      </c>
      <c r="D177" s="70" t="s">
        <v>682</v>
      </c>
      <c r="E177" s="70"/>
      <c r="F177" s="70"/>
      <c r="G177" s="70"/>
      <c r="H177" s="36"/>
      <c r="I177" s="36"/>
      <c r="J177" s="71"/>
      <c r="K177" s="36"/>
      <c r="L177" s="36"/>
      <c r="M177" s="71"/>
      <c r="N177" s="36"/>
      <c r="O177" s="36"/>
      <c r="P177" s="71"/>
      <c r="Q177" s="36"/>
      <c r="R177" s="36"/>
      <c r="S177" s="71"/>
    </row>
    <row r="178" spans="1:19" ht="82.8">
      <c r="A178" s="78">
        <v>5</v>
      </c>
      <c r="B178" s="62" t="s">
        <v>683</v>
      </c>
      <c r="C178" s="63" t="s">
        <v>684</v>
      </c>
      <c r="D178" s="63" t="s">
        <v>685</v>
      </c>
      <c r="E178" s="63" t="s">
        <v>2884</v>
      </c>
      <c r="F178" s="63" t="s">
        <v>758</v>
      </c>
      <c r="G178" s="63"/>
      <c r="H178" s="2"/>
      <c r="I178" s="2"/>
      <c r="J178" s="9"/>
      <c r="K178" s="2"/>
      <c r="L178" s="2"/>
      <c r="M178" s="9"/>
      <c r="N178" s="2"/>
      <c r="O178" s="2"/>
      <c r="P178" s="9"/>
      <c r="Q178" s="2"/>
      <c r="R178" s="2"/>
      <c r="S178" s="9"/>
    </row>
    <row r="179" spans="1:19" s="72" customFormat="1" ht="27.6">
      <c r="A179" s="78">
        <v>5</v>
      </c>
      <c r="B179" s="78" t="s">
        <v>686</v>
      </c>
      <c r="C179" s="70" t="s">
        <v>687</v>
      </c>
      <c r="D179" s="70" t="s">
        <v>688</v>
      </c>
      <c r="E179" s="70"/>
      <c r="F179" s="70"/>
      <c r="G179" s="70"/>
      <c r="H179" s="36"/>
      <c r="I179" s="36"/>
      <c r="J179" s="71"/>
      <c r="K179" s="36"/>
      <c r="L179" s="36"/>
      <c r="M179" s="71"/>
      <c r="N179" s="36"/>
      <c r="O179" s="36"/>
      <c r="P179" s="71"/>
      <c r="Q179" s="36"/>
      <c r="R179" s="36"/>
      <c r="S179" s="71"/>
    </row>
    <row r="180" spans="1:19" ht="41.4">
      <c r="A180" s="78">
        <v>5</v>
      </c>
      <c r="B180" s="62" t="s">
        <v>209</v>
      </c>
      <c r="C180" s="63" t="s">
        <v>689</v>
      </c>
      <c r="D180" s="63" t="s">
        <v>690</v>
      </c>
      <c r="E180" s="63" t="s">
        <v>2885</v>
      </c>
      <c r="F180" s="63" t="s">
        <v>758</v>
      </c>
      <c r="G180" s="63"/>
      <c r="H180" s="2"/>
      <c r="I180" s="2"/>
      <c r="J180" s="9"/>
      <c r="K180" s="2"/>
      <c r="L180" s="2"/>
      <c r="M180" s="9"/>
      <c r="N180" s="2"/>
      <c r="O180" s="2"/>
      <c r="P180" s="9"/>
      <c r="Q180" s="2"/>
      <c r="R180" s="2"/>
      <c r="S180" s="9"/>
    </row>
    <row r="181" spans="1:19" s="72" customFormat="1" ht="27.6">
      <c r="A181" s="78">
        <v>5</v>
      </c>
      <c r="B181" s="78" t="s">
        <v>691</v>
      </c>
      <c r="C181" s="70" t="s">
        <v>692</v>
      </c>
      <c r="D181" s="70" t="s">
        <v>693</v>
      </c>
      <c r="E181" s="70"/>
      <c r="F181" s="70"/>
      <c r="G181" s="70"/>
      <c r="H181" s="36"/>
      <c r="I181" s="36"/>
      <c r="J181" s="71"/>
      <c r="K181" s="36"/>
      <c r="L181" s="36"/>
      <c r="M181" s="71"/>
      <c r="N181" s="36"/>
      <c r="O181" s="36"/>
      <c r="P181" s="71"/>
      <c r="Q181" s="36"/>
      <c r="R181" s="36"/>
      <c r="S181" s="71"/>
    </row>
    <row r="182" spans="1:19" ht="110.4">
      <c r="A182" s="69">
        <v>5</v>
      </c>
      <c r="B182" s="64" t="s">
        <v>694</v>
      </c>
      <c r="C182" s="63" t="s">
        <v>695</v>
      </c>
      <c r="D182" s="63" t="s">
        <v>696</v>
      </c>
      <c r="E182" s="63" t="s">
        <v>2822</v>
      </c>
      <c r="F182" s="63" t="s">
        <v>758</v>
      </c>
      <c r="G182" s="63"/>
      <c r="H182" s="2"/>
      <c r="I182" s="2"/>
      <c r="J182" s="9"/>
      <c r="K182" s="2"/>
      <c r="L182" s="2"/>
      <c r="M182" s="9"/>
      <c r="N182" s="2"/>
      <c r="O182" s="2"/>
      <c r="P182" s="9"/>
      <c r="Q182" s="2"/>
      <c r="R182" s="2"/>
      <c r="S182" s="9"/>
    </row>
    <row r="183" spans="1:19" s="72" customFormat="1" ht="27.6">
      <c r="A183" s="78">
        <v>5</v>
      </c>
      <c r="B183" s="78" t="s">
        <v>697</v>
      </c>
      <c r="C183" s="70" t="s">
        <v>698</v>
      </c>
      <c r="D183" s="70" t="s">
        <v>699</v>
      </c>
      <c r="E183" s="70"/>
      <c r="F183" s="70"/>
      <c r="G183" s="70"/>
      <c r="H183" s="36"/>
      <c r="I183" s="36"/>
      <c r="J183" s="71"/>
      <c r="K183" s="36"/>
      <c r="L183" s="36"/>
      <c r="M183" s="71"/>
      <c r="N183" s="36"/>
      <c r="O183" s="36"/>
      <c r="P183" s="71"/>
      <c r="Q183" s="36"/>
      <c r="R183" s="36"/>
      <c r="S183" s="71"/>
    </row>
    <row r="184" spans="1:19" ht="138.9" customHeight="1">
      <c r="A184" s="78">
        <v>5</v>
      </c>
      <c r="B184" s="62" t="s">
        <v>697</v>
      </c>
      <c r="C184" s="63" t="s">
        <v>700</v>
      </c>
      <c r="D184" s="63" t="s">
        <v>701</v>
      </c>
      <c r="E184" s="63" t="s">
        <v>761</v>
      </c>
      <c r="F184" s="63" t="s">
        <v>758</v>
      </c>
      <c r="G184" s="63"/>
      <c r="H184" s="2"/>
      <c r="I184" s="2"/>
      <c r="J184" s="9"/>
      <c r="K184" s="2"/>
      <c r="L184" s="2"/>
      <c r="M184" s="9"/>
      <c r="N184" s="2"/>
      <c r="O184" s="2"/>
      <c r="P184" s="9"/>
      <c r="Q184" s="2"/>
      <c r="R184" s="2"/>
      <c r="S184" s="9"/>
    </row>
    <row r="185" spans="1:19" s="72" customFormat="1" ht="88.05" customHeight="1">
      <c r="A185" s="78">
        <v>5</v>
      </c>
      <c r="B185" s="78" t="s">
        <v>702</v>
      </c>
      <c r="C185" s="70" t="s">
        <v>703</v>
      </c>
      <c r="D185" s="70" t="s">
        <v>704</v>
      </c>
      <c r="E185" s="70"/>
      <c r="F185" s="70"/>
      <c r="G185" s="70"/>
      <c r="H185" s="36"/>
      <c r="I185" s="36"/>
      <c r="J185" s="71"/>
      <c r="K185" s="36"/>
      <c r="L185" s="36"/>
      <c r="M185" s="71"/>
      <c r="N185" s="36"/>
      <c r="O185" s="36"/>
      <c r="P185" s="71"/>
      <c r="Q185" s="36"/>
      <c r="R185" s="36"/>
      <c r="S185" s="71"/>
    </row>
    <row r="186" spans="1:19" ht="394.05" customHeight="1">
      <c r="A186" s="78">
        <v>5</v>
      </c>
      <c r="B186" s="62" t="s">
        <v>702</v>
      </c>
      <c r="C186" s="63" t="s">
        <v>705</v>
      </c>
      <c r="D186" s="63" t="s">
        <v>706</v>
      </c>
      <c r="E186" s="63" t="s">
        <v>3067</v>
      </c>
      <c r="F186" s="63" t="s">
        <v>2850</v>
      </c>
      <c r="G186" s="63"/>
      <c r="H186" s="2"/>
      <c r="I186" s="2"/>
      <c r="J186" s="9"/>
      <c r="K186" s="2"/>
      <c r="L186" s="2"/>
      <c r="M186" s="9"/>
      <c r="N186" s="2"/>
      <c r="O186" s="2"/>
      <c r="P186" s="9"/>
      <c r="Q186" s="2"/>
      <c r="R186" s="2"/>
      <c r="S186" s="9"/>
    </row>
    <row r="187" spans="1:19">
      <c r="A187" s="88"/>
      <c r="B187" s="11"/>
      <c r="C187" s="5"/>
      <c r="D187" s="5"/>
      <c r="E187" s="5"/>
      <c r="F187" s="5"/>
      <c r="G187" s="5"/>
      <c r="H187" s="5"/>
      <c r="I187" s="5"/>
      <c r="J187" s="8"/>
      <c r="K187" s="5"/>
      <c r="L187" s="5"/>
      <c r="M187" s="8"/>
      <c r="N187" s="5"/>
      <c r="O187" s="5"/>
      <c r="P187" s="8"/>
      <c r="Q187" s="5"/>
      <c r="R187" s="5"/>
      <c r="S187" s="8"/>
    </row>
    <row r="188" spans="1:19" ht="18.600000000000001">
      <c r="A188" s="89"/>
      <c r="B188" s="89"/>
      <c r="C188" s="565"/>
      <c r="D188" s="566" t="s">
        <v>707</v>
      </c>
      <c r="E188" s="570"/>
      <c r="F188" s="570"/>
      <c r="G188" s="570"/>
      <c r="H188" s="5"/>
      <c r="I188" s="5"/>
      <c r="J188" s="8"/>
      <c r="K188" s="5"/>
      <c r="L188" s="5"/>
      <c r="M188" s="8"/>
      <c r="N188" s="5"/>
      <c r="O188" s="5"/>
      <c r="P188" s="8"/>
      <c r="Q188" s="5"/>
      <c r="R188" s="5"/>
      <c r="S188" s="8"/>
    </row>
    <row r="189" spans="1:19" ht="13.8">
      <c r="A189" s="90"/>
      <c r="B189" s="90"/>
      <c r="C189" s="15"/>
      <c r="D189" s="567" t="s">
        <v>708</v>
      </c>
      <c r="E189" s="567"/>
      <c r="F189" s="567"/>
      <c r="G189" s="567"/>
      <c r="H189" s="5"/>
      <c r="I189" s="5"/>
      <c r="J189" s="8"/>
      <c r="K189" s="5"/>
      <c r="L189" s="5"/>
      <c r="M189" s="8"/>
      <c r="N189" s="5"/>
      <c r="O189" s="5"/>
      <c r="P189" s="8"/>
      <c r="Q189" s="5"/>
      <c r="R189" s="5"/>
      <c r="S189" s="8"/>
    </row>
    <row r="190" spans="1:19" ht="14.4">
      <c r="A190" s="91"/>
      <c r="B190" s="91"/>
      <c r="C190" s="15"/>
      <c r="D190" s="568" t="s">
        <v>709</v>
      </c>
      <c r="E190" s="568"/>
      <c r="F190" s="568"/>
      <c r="G190" s="568"/>
      <c r="H190" s="5"/>
      <c r="I190" s="5"/>
      <c r="J190" s="8"/>
      <c r="K190" s="5"/>
      <c r="L190" s="5"/>
      <c r="M190" s="8"/>
      <c r="N190" s="5"/>
      <c r="O190" s="5"/>
      <c r="P190" s="8"/>
      <c r="Q190" s="5"/>
      <c r="R190" s="5"/>
      <c r="S190" s="8"/>
    </row>
    <row r="191" spans="1:19" ht="14.4">
      <c r="A191" s="91"/>
      <c r="B191" s="91"/>
      <c r="C191" s="15"/>
      <c r="D191" s="568" t="s">
        <v>710</v>
      </c>
      <c r="E191" s="568"/>
      <c r="F191" s="568"/>
      <c r="G191" s="568"/>
      <c r="H191" s="5"/>
      <c r="I191" s="5"/>
      <c r="J191" s="8"/>
      <c r="K191" s="5"/>
      <c r="L191" s="5"/>
      <c r="M191" s="8"/>
      <c r="N191" s="5"/>
      <c r="O191" s="5"/>
      <c r="P191" s="8"/>
      <c r="Q191" s="5"/>
      <c r="R191" s="5"/>
      <c r="S191" s="8"/>
    </row>
    <row r="192" spans="1:19" ht="14.4">
      <c r="A192" s="91"/>
      <c r="B192" s="91"/>
      <c r="C192" s="15"/>
      <c r="D192" s="568" t="s">
        <v>711</v>
      </c>
      <c r="E192" s="568"/>
      <c r="F192" s="568"/>
      <c r="G192" s="568"/>
      <c r="H192" s="5"/>
      <c r="I192" s="5"/>
      <c r="J192" s="8"/>
      <c r="K192" s="5"/>
      <c r="L192" s="5"/>
      <c r="M192" s="8"/>
      <c r="N192" s="5"/>
      <c r="O192" s="5"/>
      <c r="P192" s="8"/>
      <c r="Q192" s="5"/>
      <c r="R192" s="5"/>
      <c r="S192" s="8"/>
    </row>
    <row r="193" spans="1:19" ht="14.4">
      <c r="A193" s="91"/>
      <c r="B193" s="91"/>
      <c r="C193" s="15"/>
      <c r="D193" s="568" t="s">
        <v>712</v>
      </c>
      <c r="E193" s="568"/>
      <c r="F193" s="568"/>
      <c r="G193" s="568"/>
      <c r="H193" s="5"/>
      <c r="I193" s="5"/>
      <c r="J193" s="8"/>
      <c r="K193" s="5"/>
      <c r="L193" s="5"/>
      <c r="M193" s="8"/>
      <c r="N193" s="5"/>
      <c r="O193" s="5"/>
      <c r="P193" s="8"/>
      <c r="Q193" s="5"/>
      <c r="R193" s="5"/>
      <c r="S193" s="8"/>
    </row>
    <row r="194" spans="1:19" ht="14.4">
      <c r="A194" s="91"/>
      <c r="B194" s="91"/>
      <c r="C194" s="15"/>
      <c r="D194" s="568" t="s">
        <v>713</v>
      </c>
      <c r="E194" s="568"/>
      <c r="F194" s="568"/>
      <c r="G194" s="568"/>
      <c r="H194" s="5"/>
      <c r="I194" s="5"/>
      <c r="J194" s="8"/>
      <c r="K194" s="5"/>
      <c r="L194" s="5"/>
      <c r="M194" s="8"/>
      <c r="N194" s="5"/>
      <c r="O194" s="5"/>
      <c r="P194" s="8"/>
      <c r="Q194" s="5"/>
      <c r="R194" s="5"/>
      <c r="S194" s="8"/>
    </row>
    <row r="195" spans="1:19" ht="14.4">
      <c r="A195" s="91"/>
      <c r="B195" s="91"/>
      <c r="C195" s="15"/>
      <c r="D195" s="568" t="s">
        <v>714</v>
      </c>
      <c r="E195" s="568"/>
      <c r="F195" s="568"/>
      <c r="G195" s="568"/>
      <c r="H195" s="5"/>
      <c r="I195" s="5"/>
      <c r="J195" s="8"/>
      <c r="K195" s="5"/>
      <c r="L195" s="5"/>
      <c r="M195" s="8"/>
      <c r="N195" s="5"/>
      <c r="O195" s="5"/>
      <c r="P195" s="8"/>
      <c r="Q195" s="5"/>
      <c r="R195" s="5"/>
      <c r="S195" s="8"/>
    </row>
    <row r="196" spans="1:19" ht="14.4">
      <c r="A196" s="91"/>
      <c r="B196" s="91"/>
      <c r="C196" s="15"/>
      <c r="D196" s="568" t="s">
        <v>715</v>
      </c>
      <c r="E196" s="568"/>
      <c r="F196" s="568"/>
      <c r="G196" s="568"/>
      <c r="H196" s="5"/>
      <c r="I196" s="5"/>
      <c r="J196" s="8"/>
      <c r="K196" s="5"/>
      <c r="L196" s="5"/>
      <c r="M196" s="8"/>
      <c r="N196" s="5"/>
      <c r="O196" s="5"/>
      <c r="P196" s="8"/>
      <c r="Q196" s="5"/>
      <c r="R196" s="5"/>
      <c r="S196" s="8"/>
    </row>
    <row r="197" spans="1:19" ht="14.4">
      <c r="A197" s="91"/>
      <c r="B197" s="91"/>
      <c r="C197" s="15"/>
      <c r="D197" s="568" t="s">
        <v>716</v>
      </c>
      <c r="E197" s="568"/>
      <c r="F197" s="568"/>
      <c r="G197" s="568"/>
      <c r="H197" s="5"/>
      <c r="I197" s="5"/>
      <c r="J197" s="8"/>
      <c r="K197" s="5"/>
      <c r="L197" s="5"/>
      <c r="M197" s="8"/>
      <c r="N197" s="5"/>
      <c r="O197" s="5"/>
      <c r="P197" s="8"/>
      <c r="Q197" s="5"/>
      <c r="R197" s="5"/>
      <c r="S197" s="8"/>
    </row>
    <row r="198" spans="1:19" ht="14.4">
      <c r="A198" s="91"/>
      <c r="B198" s="91"/>
      <c r="C198" s="15"/>
      <c r="D198" s="568" t="s">
        <v>717</v>
      </c>
      <c r="E198" s="568"/>
      <c r="F198" s="568"/>
      <c r="G198" s="568"/>
      <c r="H198" s="5"/>
      <c r="I198" s="5"/>
      <c r="J198" s="8"/>
      <c r="K198" s="5"/>
      <c r="L198" s="5"/>
      <c r="M198" s="8"/>
      <c r="N198" s="5"/>
      <c r="O198" s="5"/>
      <c r="P198" s="8"/>
      <c r="Q198" s="5"/>
      <c r="R198" s="5"/>
      <c r="S198" s="8"/>
    </row>
    <row r="199" spans="1:19" ht="14.4">
      <c r="A199" s="91"/>
      <c r="B199" s="91"/>
      <c r="C199" s="15"/>
      <c r="D199" s="568" t="s">
        <v>718</v>
      </c>
      <c r="E199" s="568"/>
      <c r="F199" s="568"/>
      <c r="G199" s="568"/>
      <c r="H199" s="5"/>
      <c r="I199" s="5"/>
      <c r="J199" s="8"/>
      <c r="K199" s="5"/>
      <c r="L199" s="5"/>
      <c r="M199" s="8"/>
      <c r="N199" s="5"/>
      <c r="O199" s="5"/>
      <c r="P199" s="8"/>
      <c r="Q199" s="5"/>
      <c r="R199" s="5"/>
      <c r="S199" s="8"/>
    </row>
    <row r="200" spans="1:19" ht="14.4">
      <c r="A200" s="91"/>
      <c r="B200" s="91"/>
      <c r="C200" s="15"/>
      <c r="D200" s="568" t="s">
        <v>719</v>
      </c>
      <c r="E200" s="568"/>
      <c r="F200" s="568"/>
      <c r="G200" s="568"/>
      <c r="H200" s="5"/>
      <c r="I200" s="5"/>
      <c r="J200" s="8"/>
      <c r="K200" s="5"/>
      <c r="L200" s="5"/>
      <c r="M200" s="8"/>
      <c r="N200" s="5"/>
      <c r="O200" s="5"/>
      <c r="P200" s="8"/>
      <c r="Q200" s="5"/>
      <c r="R200" s="5"/>
      <c r="S200" s="8"/>
    </row>
    <row r="201" spans="1:19" ht="14.4">
      <c r="A201" s="91"/>
      <c r="B201" s="91"/>
      <c r="C201" s="15"/>
      <c r="D201" s="568" t="s">
        <v>720</v>
      </c>
      <c r="E201" s="568"/>
      <c r="F201" s="568"/>
      <c r="G201" s="568"/>
      <c r="H201" s="5"/>
      <c r="I201" s="5"/>
      <c r="J201" s="8"/>
      <c r="K201" s="5"/>
      <c r="L201" s="5"/>
      <c r="M201" s="8"/>
      <c r="N201" s="5"/>
      <c r="O201" s="5"/>
      <c r="P201" s="8"/>
      <c r="Q201" s="5"/>
      <c r="R201" s="5"/>
      <c r="S201" s="8"/>
    </row>
    <row r="202" spans="1:19" ht="14.4">
      <c r="A202" s="91"/>
      <c r="B202" s="91"/>
      <c r="C202" s="15"/>
      <c r="D202" s="568" t="s">
        <v>721</v>
      </c>
      <c r="E202" s="568"/>
      <c r="F202" s="568"/>
      <c r="G202" s="568"/>
      <c r="H202" s="5"/>
      <c r="I202" s="5"/>
      <c r="J202" s="8"/>
      <c r="K202" s="5"/>
      <c r="L202" s="5"/>
      <c r="M202" s="8"/>
      <c r="N202" s="5"/>
      <c r="O202" s="5"/>
      <c r="P202" s="8"/>
      <c r="Q202" s="5"/>
      <c r="R202" s="5"/>
      <c r="S202" s="8"/>
    </row>
    <row r="203" spans="1:19" ht="14.4">
      <c r="A203" s="91"/>
      <c r="B203" s="91"/>
      <c r="C203" s="15"/>
      <c r="D203" s="568" t="s">
        <v>722</v>
      </c>
      <c r="E203" s="568"/>
      <c r="F203" s="568"/>
      <c r="G203" s="568"/>
      <c r="H203" s="5"/>
      <c r="I203" s="5"/>
      <c r="J203" s="8"/>
      <c r="K203" s="5"/>
      <c r="L203" s="5"/>
      <c r="M203" s="8"/>
      <c r="N203" s="5"/>
      <c r="O203" s="5"/>
      <c r="P203" s="8"/>
      <c r="Q203" s="5"/>
      <c r="R203" s="5"/>
      <c r="S203" s="8"/>
    </row>
    <row r="204" spans="1:19" ht="14.4">
      <c r="A204" s="91"/>
      <c r="B204" s="91"/>
      <c r="C204" s="15"/>
      <c r="D204" s="568" t="s">
        <v>723</v>
      </c>
      <c r="E204" s="568"/>
      <c r="F204" s="568"/>
      <c r="G204" s="568"/>
      <c r="H204" s="5"/>
      <c r="I204" s="5"/>
      <c r="J204" s="8"/>
      <c r="K204" s="5"/>
      <c r="L204" s="5"/>
      <c r="M204" s="8"/>
      <c r="N204" s="5"/>
      <c r="O204" s="5"/>
      <c r="P204" s="8"/>
      <c r="Q204" s="5"/>
      <c r="R204" s="5"/>
      <c r="S204" s="8"/>
    </row>
    <row r="205" spans="1:19" ht="14.4">
      <c r="A205" s="91"/>
      <c r="B205" s="91"/>
      <c r="C205" s="15"/>
      <c r="D205" s="568" t="s">
        <v>724</v>
      </c>
      <c r="E205" s="568"/>
      <c r="F205" s="568"/>
      <c r="G205" s="568"/>
      <c r="H205" s="5"/>
      <c r="I205" s="5"/>
      <c r="J205" s="8"/>
      <c r="K205" s="5"/>
      <c r="L205" s="5"/>
      <c r="M205" s="8"/>
      <c r="N205" s="5"/>
      <c r="O205" s="5"/>
      <c r="P205" s="8"/>
      <c r="Q205" s="5"/>
      <c r="R205" s="5"/>
      <c r="S205" s="8"/>
    </row>
    <row r="206" spans="1:19" ht="14.4">
      <c r="A206" s="91"/>
      <c r="B206" s="91"/>
      <c r="C206" s="15"/>
      <c r="D206" s="568" t="s">
        <v>725</v>
      </c>
      <c r="E206" s="568"/>
      <c r="F206" s="568"/>
      <c r="G206" s="568"/>
      <c r="H206" s="5"/>
      <c r="I206" s="5"/>
      <c r="J206" s="8"/>
      <c r="K206" s="5"/>
      <c r="L206" s="5"/>
      <c r="M206" s="8"/>
      <c r="N206" s="5"/>
      <c r="O206" s="5"/>
      <c r="P206" s="8"/>
      <c r="Q206" s="5"/>
      <c r="R206" s="5"/>
      <c r="S206" s="8"/>
    </row>
    <row r="207" spans="1:19" ht="14.4">
      <c r="A207" s="91"/>
      <c r="B207" s="91"/>
      <c r="C207" s="15"/>
      <c r="D207" s="568" t="s">
        <v>726</v>
      </c>
      <c r="E207" s="568"/>
      <c r="F207" s="568"/>
      <c r="G207" s="568"/>
      <c r="H207" s="5"/>
      <c r="I207" s="5"/>
      <c r="J207" s="8"/>
      <c r="K207" s="5"/>
      <c r="L207" s="5"/>
      <c r="M207" s="8"/>
      <c r="N207" s="5"/>
      <c r="O207" s="5"/>
      <c r="P207" s="8"/>
      <c r="Q207" s="5"/>
      <c r="R207" s="5"/>
      <c r="S207" s="8"/>
    </row>
    <row r="208" spans="1:19" ht="14.4">
      <c r="A208" s="91"/>
      <c r="B208" s="91"/>
      <c r="C208" s="15"/>
      <c r="D208" s="568" t="s">
        <v>727</v>
      </c>
      <c r="E208" s="568"/>
      <c r="F208" s="568"/>
      <c r="G208" s="568"/>
      <c r="H208" s="5"/>
      <c r="I208" s="5"/>
      <c r="J208" s="8"/>
      <c r="K208" s="5"/>
      <c r="L208" s="5"/>
      <c r="M208" s="8"/>
      <c r="N208" s="5"/>
      <c r="O208" s="5"/>
      <c r="P208" s="8"/>
      <c r="Q208" s="5"/>
      <c r="R208" s="5"/>
      <c r="S208" s="8"/>
    </row>
    <row r="209" spans="1:19" ht="14.4">
      <c r="A209" s="91"/>
      <c r="B209" s="91"/>
      <c r="C209" s="15"/>
      <c r="D209" s="568" t="s">
        <v>728</v>
      </c>
      <c r="E209" s="568"/>
      <c r="F209" s="568"/>
      <c r="G209" s="568"/>
      <c r="H209" s="5"/>
      <c r="I209" s="5"/>
      <c r="J209" s="8"/>
      <c r="K209" s="5"/>
      <c r="L209" s="5"/>
      <c r="M209" s="8"/>
      <c r="N209" s="5"/>
      <c r="O209" s="5"/>
      <c r="P209" s="8"/>
      <c r="Q209" s="5"/>
      <c r="R209" s="5"/>
      <c r="S209" s="8"/>
    </row>
    <row r="210" spans="1:19" ht="14.4">
      <c r="A210" s="91"/>
      <c r="B210" s="91"/>
      <c r="C210" s="15"/>
      <c r="D210" s="568" t="s">
        <v>729</v>
      </c>
      <c r="E210" s="568"/>
      <c r="F210" s="568"/>
      <c r="G210" s="568"/>
      <c r="H210" s="5"/>
      <c r="I210" s="5"/>
      <c r="J210" s="8"/>
      <c r="K210" s="5"/>
      <c r="L210" s="5"/>
      <c r="M210" s="8"/>
      <c r="N210" s="5"/>
      <c r="O210" s="5"/>
      <c r="P210" s="8"/>
      <c r="Q210" s="5"/>
      <c r="R210" s="5"/>
      <c r="S210" s="8"/>
    </row>
    <row r="211" spans="1:19" ht="14.4">
      <c r="A211" s="91"/>
      <c r="B211" s="91"/>
      <c r="C211" s="15"/>
      <c r="D211" s="568" t="s">
        <v>730</v>
      </c>
      <c r="E211" s="568"/>
      <c r="F211" s="568"/>
      <c r="G211" s="568"/>
      <c r="H211" s="5"/>
      <c r="I211" s="5"/>
      <c r="J211" s="8"/>
      <c r="K211" s="5"/>
      <c r="L211" s="5"/>
      <c r="M211" s="8"/>
      <c r="N211" s="5"/>
      <c r="O211" s="5"/>
      <c r="P211" s="8"/>
      <c r="Q211" s="5"/>
      <c r="R211" s="5"/>
      <c r="S211" s="8"/>
    </row>
    <row r="212" spans="1:19" ht="14.4">
      <c r="A212" s="91"/>
      <c r="B212" s="91"/>
      <c r="C212" s="15"/>
      <c r="D212" s="568" t="s">
        <v>731</v>
      </c>
      <c r="E212" s="568"/>
      <c r="F212" s="568"/>
      <c r="G212" s="568"/>
      <c r="H212" s="5"/>
      <c r="I212" s="5"/>
      <c r="J212" s="8"/>
      <c r="K212" s="5"/>
      <c r="L212" s="5"/>
      <c r="M212" s="8"/>
      <c r="N212" s="5"/>
      <c r="O212" s="5"/>
      <c r="P212" s="8"/>
      <c r="Q212" s="5"/>
      <c r="R212" s="5"/>
      <c r="S212" s="8"/>
    </row>
    <row r="213" spans="1:19" ht="14.4">
      <c r="A213" s="91"/>
      <c r="B213" s="91"/>
      <c r="C213" s="15"/>
      <c r="D213" s="568" t="s">
        <v>732</v>
      </c>
      <c r="E213" s="568"/>
      <c r="F213" s="568"/>
      <c r="G213" s="568"/>
      <c r="H213" s="5"/>
      <c r="I213" s="5"/>
      <c r="J213" s="8"/>
      <c r="K213" s="5"/>
      <c r="L213" s="5"/>
      <c r="M213" s="8"/>
      <c r="N213" s="5"/>
      <c r="O213" s="5"/>
      <c r="P213" s="8"/>
      <c r="Q213" s="5"/>
      <c r="R213" s="5"/>
      <c r="S213" s="8"/>
    </row>
    <row r="214" spans="1:19" ht="13.8">
      <c r="A214" s="92"/>
      <c r="B214" s="92"/>
      <c r="C214" s="93"/>
      <c r="D214" s="92" t="s">
        <v>733</v>
      </c>
      <c r="E214" s="92"/>
      <c r="F214" s="92"/>
      <c r="G214" s="92"/>
      <c r="H214" s="5"/>
      <c r="I214" s="5"/>
      <c r="J214" s="8"/>
      <c r="K214" s="5"/>
      <c r="L214" s="5"/>
      <c r="M214" s="8"/>
      <c r="N214" s="5"/>
      <c r="O214" s="5"/>
      <c r="P214" s="8"/>
      <c r="Q214" s="5"/>
      <c r="R214" s="5"/>
      <c r="S214" s="8"/>
    </row>
    <row r="215" spans="1:19" ht="13.8">
      <c r="A215" s="92"/>
      <c r="B215" s="92"/>
      <c r="C215" s="93"/>
      <c r="D215" s="92" t="s">
        <v>734</v>
      </c>
      <c r="E215" s="92"/>
      <c r="F215" s="92"/>
      <c r="G215" s="92"/>
      <c r="H215" s="5"/>
      <c r="I215" s="5"/>
      <c r="J215" s="8"/>
      <c r="K215" s="5"/>
      <c r="L215" s="5"/>
      <c r="M215" s="8"/>
      <c r="N215" s="5"/>
      <c r="O215" s="5"/>
      <c r="P215" s="8"/>
      <c r="Q215" s="5"/>
      <c r="R215" s="5"/>
      <c r="S215" s="8"/>
    </row>
    <row r="216" spans="1:19" ht="13.8">
      <c r="A216" s="94"/>
      <c r="B216" s="94"/>
      <c r="C216" s="93"/>
      <c r="D216" s="94" t="s">
        <v>2951</v>
      </c>
      <c r="E216" s="94"/>
      <c r="F216" s="94"/>
      <c r="G216" s="94"/>
      <c r="H216" s="5"/>
      <c r="I216" s="5"/>
      <c r="J216" s="8"/>
      <c r="K216" s="5"/>
      <c r="L216" s="5"/>
      <c r="M216" s="8"/>
      <c r="N216" s="5"/>
      <c r="O216" s="5"/>
      <c r="P216" s="8"/>
      <c r="Q216" s="5"/>
      <c r="R216" s="5"/>
      <c r="S216" s="8"/>
    </row>
    <row r="217" spans="1:19" ht="13.8">
      <c r="A217" s="94"/>
      <c r="B217" s="94"/>
      <c r="C217" s="93"/>
      <c r="D217" s="94" t="s">
        <v>2952</v>
      </c>
      <c r="E217" s="94"/>
      <c r="F217" s="94"/>
      <c r="G217" s="94"/>
      <c r="H217" s="5"/>
      <c r="I217" s="5"/>
      <c r="J217" s="8"/>
      <c r="K217" s="5"/>
      <c r="L217" s="5"/>
      <c r="M217" s="8"/>
      <c r="N217" s="5"/>
      <c r="O217" s="5"/>
      <c r="P217" s="8"/>
      <c r="Q217" s="5"/>
      <c r="R217" s="5"/>
      <c r="S217" s="8"/>
    </row>
    <row r="218" spans="1:19" ht="13.8">
      <c r="A218" s="94"/>
      <c r="B218" s="94"/>
      <c r="C218" s="93"/>
      <c r="D218" s="94" t="s">
        <v>2953</v>
      </c>
      <c r="E218" s="94"/>
      <c r="F218" s="94"/>
      <c r="G218" s="94"/>
      <c r="H218" s="5"/>
      <c r="I218" s="5"/>
      <c r="J218" s="8"/>
      <c r="K218" s="5"/>
      <c r="L218" s="5"/>
      <c r="M218" s="8"/>
      <c r="N218" s="5"/>
      <c r="O218" s="5"/>
      <c r="P218" s="8"/>
      <c r="Q218" s="5"/>
      <c r="R218" s="5"/>
      <c r="S218" s="8"/>
    </row>
    <row r="219" spans="1:19" ht="13.8">
      <c r="A219" s="94"/>
      <c r="B219" s="94"/>
      <c r="C219" s="93"/>
      <c r="D219" s="94" t="s">
        <v>2954</v>
      </c>
      <c r="E219" s="94"/>
      <c r="F219" s="94"/>
      <c r="G219" s="94"/>
      <c r="H219" s="5"/>
      <c r="I219" s="5"/>
      <c r="J219" s="8"/>
      <c r="K219" s="5"/>
      <c r="L219" s="5"/>
      <c r="M219" s="8"/>
      <c r="N219" s="5"/>
      <c r="O219" s="5"/>
      <c r="P219" s="8"/>
      <c r="Q219" s="5"/>
      <c r="R219" s="5"/>
      <c r="S219" s="8"/>
    </row>
    <row r="220" spans="1:19" ht="13.8">
      <c r="A220" s="94"/>
      <c r="B220" s="94"/>
      <c r="C220" s="93"/>
      <c r="D220" s="94" t="s">
        <v>2955</v>
      </c>
      <c r="E220" s="94"/>
      <c r="F220" s="94"/>
      <c r="G220" s="94"/>
      <c r="H220" s="5"/>
      <c r="I220" s="5"/>
      <c r="J220" s="8"/>
      <c r="K220" s="5"/>
      <c r="L220" s="5"/>
      <c r="M220" s="8"/>
      <c r="N220" s="5"/>
      <c r="O220" s="5"/>
      <c r="P220" s="8"/>
      <c r="Q220" s="5"/>
      <c r="R220" s="5"/>
      <c r="S220" s="8"/>
    </row>
    <row r="221" spans="1:19" ht="13.8">
      <c r="A221" s="94"/>
      <c r="B221" s="94"/>
      <c r="C221" s="93"/>
      <c r="D221" s="94" t="s">
        <v>2956</v>
      </c>
      <c r="E221" s="94"/>
      <c r="F221" s="94"/>
      <c r="G221" s="94"/>
      <c r="H221" s="5"/>
      <c r="I221" s="5"/>
      <c r="J221" s="8"/>
      <c r="K221" s="5"/>
      <c r="L221" s="5"/>
      <c r="M221" s="8"/>
      <c r="N221" s="5"/>
      <c r="O221" s="5"/>
      <c r="P221" s="8"/>
      <c r="Q221" s="5"/>
      <c r="R221" s="5"/>
      <c r="S221" s="8"/>
    </row>
    <row r="222" spans="1:19" ht="13.8">
      <c r="A222" s="94"/>
      <c r="B222" s="94"/>
      <c r="C222" s="93"/>
      <c r="D222" s="94" t="s">
        <v>2957</v>
      </c>
      <c r="E222" s="94"/>
      <c r="F222" s="94"/>
      <c r="G222" s="94"/>
      <c r="H222" s="5"/>
      <c r="I222" s="5"/>
      <c r="J222" s="8"/>
      <c r="K222" s="5"/>
      <c r="L222" s="5"/>
      <c r="M222" s="8"/>
      <c r="N222" s="5"/>
      <c r="O222" s="5"/>
      <c r="P222" s="8"/>
      <c r="Q222" s="5"/>
      <c r="R222" s="5"/>
      <c r="S222" s="8"/>
    </row>
    <row r="223" spans="1:19" ht="13.8">
      <c r="A223" s="94"/>
      <c r="B223" s="94"/>
      <c r="C223" s="93"/>
      <c r="D223" s="94" t="s">
        <v>2958</v>
      </c>
      <c r="E223" s="94"/>
      <c r="F223" s="94"/>
      <c r="G223" s="94"/>
      <c r="H223" s="5"/>
      <c r="I223" s="5"/>
      <c r="J223" s="8"/>
      <c r="K223" s="5"/>
      <c r="L223" s="5"/>
      <c r="M223" s="8"/>
      <c r="N223" s="5"/>
      <c r="O223" s="5"/>
      <c r="P223" s="8"/>
      <c r="Q223" s="5"/>
      <c r="R223" s="5"/>
      <c r="S223" s="8"/>
    </row>
    <row r="224" spans="1:19" ht="13.8">
      <c r="A224" s="94"/>
      <c r="B224" s="94"/>
      <c r="C224" s="93"/>
      <c r="D224" s="94" t="s">
        <v>2959</v>
      </c>
      <c r="E224" s="94"/>
      <c r="F224" s="94"/>
      <c r="G224" s="94"/>
      <c r="H224" s="5"/>
      <c r="I224" s="5"/>
      <c r="J224" s="8"/>
      <c r="K224" s="5"/>
      <c r="L224" s="5"/>
      <c r="M224" s="8"/>
      <c r="N224" s="5"/>
      <c r="O224" s="5"/>
      <c r="P224" s="8"/>
      <c r="Q224" s="5"/>
      <c r="R224" s="5"/>
      <c r="S224" s="8"/>
    </row>
    <row r="225" spans="1:19" ht="13.8">
      <c r="A225" s="94"/>
      <c r="B225" s="94"/>
      <c r="C225" s="93"/>
      <c r="D225" s="94" t="s">
        <v>2960</v>
      </c>
      <c r="E225" s="94"/>
      <c r="F225" s="94"/>
      <c r="G225" s="94"/>
      <c r="H225" s="5"/>
      <c r="I225" s="5"/>
      <c r="J225" s="8"/>
      <c r="K225" s="5"/>
      <c r="L225" s="5"/>
      <c r="M225" s="8"/>
      <c r="N225" s="5"/>
      <c r="O225" s="5"/>
      <c r="P225" s="8"/>
      <c r="Q225" s="5"/>
      <c r="R225" s="5"/>
      <c r="S225" s="8"/>
    </row>
    <row r="226" spans="1:19" ht="18.600000000000001">
      <c r="A226" s="89"/>
      <c r="B226" s="89"/>
      <c r="C226" s="565"/>
      <c r="D226" s="566" t="s">
        <v>735</v>
      </c>
      <c r="E226" s="570"/>
      <c r="F226" s="570"/>
      <c r="G226" s="570"/>
      <c r="H226" s="5"/>
      <c r="I226" s="5"/>
      <c r="J226" s="8"/>
      <c r="K226" s="5"/>
      <c r="L226" s="5"/>
      <c r="M226" s="8"/>
      <c r="N226" s="5"/>
      <c r="O226" s="5"/>
      <c r="P226" s="8"/>
      <c r="Q226" s="5"/>
      <c r="R226" s="5"/>
      <c r="S226" s="8"/>
    </row>
    <row r="227" spans="1:19" ht="13.8">
      <c r="A227" s="95"/>
      <c r="B227" s="95"/>
      <c r="C227" s="93"/>
      <c r="D227" s="569" t="s">
        <v>736</v>
      </c>
      <c r="E227" s="569"/>
      <c r="F227" s="569"/>
      <c r="G227" s="569"/>
      <c r="H227" s="5"/>
      <c r="I227" s="5"/>
      <c r="J227" s="8"/>
      <c r="K227" s="5"/>
      <c r="L227" s="5"/>
      <c r="M227" s="8"/>
      <c r="N227" s="5"/>
      <c r="O227" s="5"/>
      <c r="P227" s="8"/>
      <c r="Q227" s="5"/>
      <c r="R227" s="5"/>
      <c r="S227" s="8"/>
    </row>
    <row r="228" spans="1:19" ht="13.8">
      <c r="A228" s="92"/>
      <c r="B228" s="92"/>
      <c r="C228" s="93"/>
      <c r="D228" s="92" t="s">
        <v>737</v>
      </c>
      <c r="E228" s="92"/>
      <c r="F228" s="92"/>
      <c r="G228" s="92"/>
      <c r="H228" s="5"/>
      <c r="I228" s="5"/>
      <c r="J228" s="8"/>
      <c r="K228" s="5"/>
      <c r="L228" s="5"/>
      <c r="M228" s="8"/>
      <c r="N228" s="5"/>
      <c r="O228" s="5"/>
      <c r="P228" s="8"/>
      <c r="Q228" s="5"/>
      <c r="R228" s="5"/>
      <c r="S228" s="8"/>
    </row>
    <row r="229" spans="1:19" ht="13.8">
      <c r="A229" s="96"/>
      <c r="B229" s="96"/>
      <c r="C229" s="93"/>
      <c r="D229" s="96" t="s">
        <v>2961</v>
      </c>
      <c r="E229" s="96"/>
      <c r="F229" s="96"/>
      <c r="G229" s="96"/>
      <c r="H229" s="5"/>
      <c r="I229" s="5"/>
      <c r="J229" s="8"/>
      <c r="K229" s="5"/>
      <c r="L229" s="5"/>
      <c r="M229" s="8"/>
      <c r="N229" s="5"/>
      <c r="O229" s="5"/>
      <c r="P229" s="8"/>
      <c r="Q229" s="5"/>
      <c r="R229" s="5"/>
      <c r="S229" s="8"/>
    </row>
    <row r="230" spans="1:19" ht="13.8">
      <c r="A230" s="96"/>
      <c r="B230" s="96"/>
      <c r="C230" s="93"/>
      <c r="D230" s="96" t="s">
        <v>2962</v>
      </c>
      <c r="E230" s="96"/>
      <c r="F230" s="96"/>
      <c r="G230" s="96"/>
      <c r="H230" s="5"/>
      <c r="I230" s="5"/>
      <c r="J230" s="8"/>
      <c r="K230" s="5"/>
      <c r="L230" s="5"/>
      <c r="M230" s="8"/>
      <c r="N230" s="5"/>
      <c r="O230" s="5"/>
      <c r="P230" s="8"/>
      <c r="Q230" s="5"/>
      <c r="R230" s="5"/>
      <c r="S230" s="8"/>
    </row>
    <row r="231" spans="1:19" ht="13.8">
      <c r="A231" s="92"/>
      <c r="B231" s="92"/>
      <c r="C231" s="93"/>
      <c r="D231" s="92" t="s">
        <v>738</v>
      </c>
      <c r="E231" s="92"/>
      <c r="F231" s="92"/>
      <c r="G231" s="92"/>
      <c r="H231" s="5"/>
      <c r="I231" s="5"/>
      <c r="J231" s="8"/>
      <c r="K231" s="5"/>
      <c r="L231" s="5"/>
      <c r="M231" s="8"/>
      <c r="N231" s="5"/>
      <c r="O231" s="5"/>
      <c r="P231" s="8"/>
      <c r="Q231" s="5"/>
      <c r="R231" s="5"/>
      <c r="S231" s="8"/>
    </row>
    <row r="232" spans="1:19" ht="13.8">
      <c r="A232" s="92"/>
      <c r="B232" s="92"/>
      <c r="C232" s="93"/>
      <c r="D232" s="92" t="s">
        <v>2963</v>
      </c>
      <c r="E232" s="92"/>
      <c r="F232" s="92"/>
      <c r="G232" s="92"/>
      <c r="H232" s="5"/>
      <c r="I232" s="5"/>
      <c r="J232" s="8"/>
      <c r="K232" s="5"/>
      <c r="L232" s="5"/>
      <c r="M232" s="8"/>
      <c r="N232" s="5"/>
      <c r="O232" s="5"/>
      <c r="P232" s="8"/>
      <c r="Q232" s="5"/>
      <c r="R232" s="5"/>
      <c r="S232" s="8"/>
    </row>
    <row r="233" spans="1:19" ht="13.8">
      <c r="A233" s="97"/>
      <c r="B233" s="97"/>
      <c r="C233" s="93"/>
      <c r="D233" s="97" t="s">
        <v>2964</v>
      </c>
      <c r="E233" s="97"/>
      <c r="F233" s="97"/>
      <c r="G233" s="97"/>
      <c r="H233" s="5"/>
      <c r="I233" s="5"/>
      <c r="J233" s="8"/>
      <c r="K233" s="5"/>
      <c r="L233" s="5"/>
      <c r="M233" s="8"/>
      <c r="N233" s="5"/>
      <c r="O233" s="5"/>
      <c r="P233" s="8"/>
      <c r="Q233" s="5"/>
      <c r="R233" s="5"/>
      <c r="S233" s="8"/>
    </row>
    <row r="234" spans="1:19" ht="13.8">
      <c r="A234" s="97"/>
      <c r="B234" s="97"/>
      <c r="C234" s="93"/>
      <c r="D234" s="97" t="s">
        <v>2965</v>
      </c>
      <c r="E234" s="97"/>
      <c r="F234" s="97"/>
      <c r="G234" s="97"/>
      <c r="H234" s="5"/>
      <c r="I234" s="5"/>
      <c r="J234" s="8"/>
      <c r="K234" s="5"/>
      <c r="L234" s="5"/>
      <c r="M234" s="8"/>
      <c r="N234" s="5"/>
      <c r="O234" s="5"/>
      <c r="P234" s="8"/>
      <c r="Q234" s="5"/>
      <c r="R234" s="5"/>
      <c r="S234" s="8"/>
    </row>
    <row r="235" spans="1:19" ht="13.8">
      <c r="A235" s="97"/>
      <c r="B235" s="97"/>
      <c r="C235" s="93"/>
      <c r="D235" s="97" t="s">
        <v>2966</v>
      </c>
      <c r="E235" s="97"/>
      <c r="F235" s="97"/>
      <c r="G235" s="97"/>
      <c r="H235" s="5"/>
      <c r="I235" s="5"/>
      <c r="J235" s="8"/>
      <c r="K235" s="5"/>
      <c r="L235" s="5"/>
      <c r="M235" s="8"/>
      <c r="N235" s="5"/>
      <c r="O235" s="5"/>
      <c r="P235" s="8"/>
      <c r="Q235" s="5"/>
      <c r="R235" s="5"/>
      <c r="S235" s="8"/>
    </row>
    <row r="236" spans="1:19" ht="13.8">
      <c r="A236" s="97"/>
      <c r="B236" s="97"/>
      <c r="C236" s="93"/>
      <c r="D236" s="97" t="s">
        <v>2967</v>
      </c>
      <c r="E236" s="97"/>
      <c r="F236" s="97"/>
      <c r="G236" s="97"/>
      <c r="H236" s="5"/>
      <c r="I236" s="5"/>
      <c r="J236" s="8"/>
      <c r="K236" s="5"/>
      <c r="L236" s="5"/>
      <c r="M236" s="8"/>
      <c r="N236" s="5"/>
      <c r="O236" s="5"/>
      <c r="P236" s="8"/>
      <c r="Q236" s="5"/>
      <c r="R236" s="5"/>
      <c r="S236" s="8"/>
    </row>
    <row r="237" spans="1:19" ht="13.8">
      <c r="A237" s="97"/>
      <c r="B237" s="97"/>
      <c r="C237" s="93"/>
      <c r="D237" s="97" t="s">
        <v>2968</v>
      </c>
      <c r="E237" s="97"/>
      <c r="F237" s="97"/>
      <c r="G237" s="97"/>
      <c r="H237" s="5"/>
      <c r="I237" s="5"/>
      <c r="J237" s="8"/>
      <c r="K237" s="5"/>
      <c r="L237" s="5"/>
      <c r="M237" s="8"/>
      <c r="N237" s="5"/>
      <c r="O237" s="5"/>
      <c r="P237" s="8"/>
      <c r="Q237" s="5"/>
      <c r="R237" s="5"/>
      <c r="S237" s="8"/>
    </row>
    <row r="238" spans="1:19" ht="13.8">
      <c r="A238" s="92"/>
      <c r="B238" s="92"/>
      <c r="C238" s="93"/>
      <c r="D238" s="92" t="s">
        <v>2969</v>
      </c>
      <c r="E238" s="92"/>
      <c r="F238" s="92"/>
      <c r="G238" s="92"/>
      <c r="H238" s="5"/>
      <c r="I238" s="5"/>
      <c r="J238" s="8"/>
      <c r="K238" s="5"/>
      <c r="L238" s="5"/>
      <c r="M238" s="8"/>
      <c r="N238" s="5"/>
      <c r="O238" s="5"/>
      <c r="P238" s="8"/>
      <c r="Q238" s="5"/>
      <c r="R238" s="5"/>
      <c r="S238" s="8"/>
    </row>
    <row r="239" spans="1:19" ht="13.8">
      <c r="A239" s="97"/>
      <c r="B239" s="97"/>
      <c r="C239" s="93"/>
      <c r="D239" s="97" t="s">
        <v>2970</v>
      </c>
      <c r="E239" s="97"/>
      <c r="F239" s="97"/>
      <c r="G239" s="97"/>
      <c r="H239" s="5"/>
      <c r="I239" s="5"/>
      <c r="J239" s="8"/>
      <c r="K239" s="5"/>
      <c r="L239" s="5"/>
      <c r="M239" s="8"/>
      <c r="N239" s="5"/>
      <c r="O239" s="5"/>
      <c r="P239" s="8"/>
      <c r="Q239" s="5"/>
      <c r="R239" s="5"/>
      <c r="S239" s="8"/>
    </row>
    <row r="240" spans="1:19" ht="13.8">
      <c r="A240" s="97"/>
      <c r="B240" s="97"/>
      <c r="C240" s="93"/>
      <c r="D240" s="97" t="s">
        <v>2971</v>
      </c>
      <c r="E240" s="97"/>
      <c r="F240" s="97"/>
      <c r="G240" s="97"/>
      <c r="H240" s="5"/>
      <c r="I240" s="5"/>
      <c r="J240" s="8"/>
      <c r="K240" s="5"/>
      <c r="L240" s="5"/>
      <c r="M240" s="8"/>
      <c r="N240" s="5"/>
      <c r="O240" s="5"/>
      <c r="P240" s="8"/>
      <c r="Q240" s="5"/>
      <c r="R240" s="5"/>
      <c r="S240" s="8"/>
    </row>
    <row r="241" spans="1:19" ht="13.8">
      <c r="A241" s="97"/>
      <c r="B241" s="97"/>
      <c r="C241" s="93"/>
      <c r="D241" s="97" t="s">
        <v>2972</v>
      </c>
      <c r="E241" s="97"/>
      <c r="F241" s="97"/>
      <c r="G241" s="97"/>
      <c r="H241" s="5"/>
      <c r="I241" s="5"/>
      <c r="J241" s="8"/>
      <c r="K241" s="5"/>
      <c r="L241" s="5"/>
      <c r="M241" s="8"/>
      <c r="N241" s="5"/>
      <c r="O241" s="5"/>
      <c r="P241" s="8"/>
      <c r="Q241" s="5"/>
      <c r="R241" s="5"/>
      <c r="S241" s="8"/>
    </row>
    <row r="242" spans="1:19" ht="13.8">
      <c r="A242" s="97"/>
      <c r="B242" s="97"/>
      <c r="C242" s="93"/>
      <c r="D242" s="97" t="s">
        <v>2973</v>
      </c>
      <c r="E242" s="97"/>
      <c r="F242" s="97"/>
      <c r="G242" s="97"/>
      <c r="H242" s="5"/>
      <c r="I242" s="5"/>
      <c r="J242" s="8"/>
      <c r="K242" s="5"/>
      <c r="L242" s="5"/>
      <c r="M242" s="8"/>
      <c r="N242" s="5"/>
      <c r="O242" s="5"/>
      <c r="P242" s="8"/>
      <c r="Q242" s="5"/>
      <c r="R242" s="5"/>
      <c r="S242" s="8"/>
    </row>
    <row r="243" spans="1:19" ht="13.8">
      <c r="A243" s="92"/>
      <c r="B243" s="92"/>
      <c r="C243" s="93"/>
      <c r="D243" s="92" t="s">
        <v>2974</v>
      </c>
      <c r="E243" s="92"/>
      <c r="F243" s="92"/>
      <c r="G243" s="92"/>
      <c r="H243" s="5"/>
      <c r="I243" s="5"/>
      <c r="J243" s="8"/>
      <c r="K243" s="5"/>
      <c r="L243" s="5"/>
      <c r="M243" s="8"/>
      <c r="N243" s="5"/>
      <c r="O243" s="5"/>
      <c r="P243" s="8"/>
      <c r="Q243" s="5"/>
      <c r="R243" s="5"/>
      <c r="S243" s="8"/>
    </row>
    <row r="244" spans="1:19" ht="13.8">
      <c r="A244" s="97"/>
      <c r="B244" s="97"/>
      <c r="C244" s="93"/>
      <c r="D244" s="97" t="s">
        <v>2975</v>
      </c>
      <c r="E244" s="97"/>
      <c r="F244" s="97"/>
      <c r="G244" s="97"/>
      <c r="H244" s="5"/>
      <c r="I244" s="5"/>
      <c r="J244" s="8"/>
      <c r="K244" s="5"/>
      <c r="L244" s="5"/>
      <c r="M244" s="8"/>
      <c r="N244" s="5"/>
      <c r="O244" s="5"/>
      <c r="P244" s="8"/>
      <c r="Q244" s="5"/>
      <c r="R244" s="5"/>
      <c r="S244" s="8"/>
    </row>
    <row r="245" spans="1:19" ht="13.8">
      <c r="A245" s="97"/>
      <c r="B245" s="97"/>
      <c r="C245" s="93"/>
      <c r="D245" s="97" t="s">
        <v>2976</v>
      </c>
      <c r="E245" s="97"/>
      <c r="F245" s="97"/>
      <c r="G245" s="97"/>
      <c r="H245" s="5"/>
      <c r="I245" s="5"/>
      <c r="J245" s="8"/>
      <c r="K245" s="5"/>
      <c r="L245" s="5"/>
      <c r="M245" s="8"/>
      <c r="N245" s="5"/>
      <c r="O245" s="5"/>
      <c r="P245" s="8"/>
      <c r="Q245" s="5"/>
      <c r="R245" s="5"/>
      <c r="S245" s="8"/>
    </row>
    <row r="246" spans="1:19" ht="13.8">
      <c r="A246" s="97"/>
      <c r="B246" s="97"/>
      <c r="C246" s="93"/>
      <c r="D246" s="97" t="s">
        <v>2977</v>
      </c>
      <c r="E246" s="97"/>
      <c r="F246" s="97"/>
      <c r="G246" s="97"/>
      <c r="H246" s="5"/>
      <c r="I246" s="5"/>
      <c r="J246" s="8"/>
      <c r="K246" s="5"/>
      <c r="L246" s="5"/>
      <c r="M246" s="8"/>
      <c r="N246" s="5"/>
      <c r="O246" s="5"/>
      <c r="P246" s="8"/>
      <c r="Q246" s="5"/>
      <c r="R246" s="5"/>
      <c r="S246" s="8"/>
    </row>
    <row r="247" spans="1:19" ht="13.8">
      <c r="A247" s="97"/>
      <c r="B247" s="97"/>
      <c r="C247" s="93"/>
      <c r="D247" s="97" t="s">
        <v>2978</v>
      </c>
      <c r="E247" s="97"/>
      <c r="F247" s="97"/>
      <c r="G247" s="97"/>
      <c r="H247" s="5"/>
      <c r="I247" s="5"/>
      <c r="J247" s="8"/>
      <c r="K247" s="5"/>
      <c r="L247" s="5"/>
      <c r="M247" s="8"/>
      <c r="N247" s="5"/>
      <c r="O247" s="5"/>
      <c r="P247" s="8"/>
      <c r="Q247" s="5"/>
      <c r="R247" s="5"/>
      <c r="S247" s="8"/>
    </row>
    <row r="248" spans="1:19" ht="13.8">
      <c r="A248" s="97"/>
      <c r="B248" s="97"/>
      <c r="C248" s="93"/>
      <c r="D248" s="97" t="s">
        <v>2979</v>
      </c>
      <c r="E248" s="97"/>
      <c r="F248" s="97"/>
      <c r="G248" s="97"/>
      <c r="H248" s="5"/>
      <c r="I248" s="5"/>
      <c r="J248" s="8"/>
      <c r="K248" s="5"/>
      <c r="L248" s="5"/>
      <c r="M248" s="8"/>
      <c r="N248" s="5"/>
      <c r="O248" s="5"/>
      <c r="P248" s="8"/>
      <c r="Q248" s="5"/>
      <c r="R248" s="5"/>
      <c r="S248" s="8"/>
    </row>
    <row r="249" spans="1:19" ht="13.8">
      <c r="A249" s="92"/>
      <c r="B249" s="92"/>
      <c r="C249" s="93"/>
      <c r="D249" s="92" t="s">
        <v>2980</v>
      </c>
      <c r="E249" s="92"/>
      <c r="F249" s="92"/>
      <c r="G249" s="92"/>
      <c r="H249" s="5"/>
      <c r="I249" s="5"/>
      <c r="J249" s="8"/>
      <c r="K249" s="5"/>
      <c r="L249" s="5"/>
      <c r="M249" s="8"/>
      <c r="N249" s="5"/>
      <c r="O249" s="5"/>
      <c r="P249" s="8"/>
      <c r="Q249" s="5"/>
      <c r="R249" s="5"/>
      <c r="S249" s="8"/>
    </row>
    <row r="250" spans="1:19" ht="13.8">
      <c r="A250" s="97"/>
      <c r="B250" s="97"/>
      <c r="C250" s="93"/>
      <c r="D250" s="97" t="s">
        <v>2981</v>
      </c>
      <c r="E250" s="97"/>
      <c r="F250" s="97"/>
      <c r="G250" s="97"/>
      <c r="H250" s="5"/>
      <c r="I250" s="5"/>
      <c r="J250" s="8"/>
      <c r="K250" s="5"/>
      <c r="L250" s="5"/>
      <c r="M250" s="8"/>
      <c r="N250" s="5"/>
      <c r="O250" s="5"/>
      <c r="P250" s="8"/>
      <c r="Q250" s="5"/>
      <c r="R250" s="5"/>
      <c r="S250" s="8"/>
    </row>
    <row r="251" spans="1:19" ht="13.8">
      <c r="A251" s="97"/>
      <c r="B251" s="97"/>
      <c r="C251" s="93"/>
      <c r="D251" s="97" t="s">
        <v>2982</v>
      </c>
      <c r="E251" s="97"/>
      <c r="F251" s="97"/>
      <c r="G251" s="97"/>
      <c r="H251" s="5"/>
      <c r="I251" s="5"/>
      <c r="J251" s="8"/>
      <c r="K251" s="5"/>
      <c r="L251" s="5"/>
      <c r="M251" s="8"/>
      <c r="N251" s="5"/>
      <c r="O251" s="5"/>
      <c r="P251" s="8"/>
      <c r="Q251" s="5"/>
      <c r="R251" s="5"/>
      <c r="S251" s="8"/>
    </row>
    <row r="252" spans="1:19" ht="13.8">
      <c r="A252" s="97"/>
      <c r="B252" s="97"/>
      <c r="C252" s="93"/>
      <c r="D252" s="97" t="s">
        <v>2983</v>
      </c>
      <c r="E252" s="97"/>
      <c r="F252" s="97"/>
      <c r="G252" s="97"/>
      <c r="H252" s="5"/>
      <c r="I252" s="5"/>
      <c r="J252" s="8"/>
      <c r="K252" s="5"/>
      <c r="L252" s="5"/>
      <c r="M252" s="8"/>
      <c r="N252" s="5"/>
      <c r="O252" s="5"/>
      <c r="P252" s="8"/>
      <c r="Q252" s="5"/>
      <c r="R252" s="5"/>
      <c r="S252" s="8"/>
    </row>
    <row r="253" spans="1:19" ht="13.8">
      <c r="A253" s="97"/>
      <c r="B253" s="97"/>
      <c r="C253" s="93"/>
      <c r="D253" s="97" t="s">
        <v>2984</v>
      </c>
      <c r="E253" s="97"/>
      <c r="F253" s="97"/>
      <c r="G253" s="97"/>
      <c r="H253" s="5"/>
      <c r="I253" s="5"/>
      <c r="J253" s="8"/>
      <c r="K253" s="5"/>
      <c r="L253" s="5"/>
      <c r="M253" s="8"/>
      <c r="N253" s="5"/>
      <c r="O253" s="5"/>
      <c r="P253" s="8"/>
      <c r="Q253" s="5"/>
      <c r="R253" s="5"/>
      <c r="S253" s="8"/>
    </row>
    <row r="254" spans="1:19" ht="13.8">
      <c r="A254" s="97"/>
      <c r="B254" s="97"/>
      <c r="C254" s="93"/>
      <c r="D254" s="97" t="s">
        <v>2985</v>
      </c>
      <c r="E254" s="97"/>
      <c r="F254" s="97"/>
      <c r="G254" s="97"/>
      <c r="H254" s="5"/>
      <c r="I254" s="5"/>
      <c r="J254" s="8"/>
      <c r="K254" s="5"/>
      <c r="L254" s="5"/>
      <c r="M254" s="8"/>
      <c r="N254" s="5"/>
      <c r="O254" s="5"/>
      <c r="P254" s="8"/>
      <c r="Q254" s="5"/>
      <c r="R254" s="5"/>
      <c r="S254" s="8"/>
    </row>
    <row r="255" spans="1:19" ht="18.600000000000001">
      <c r="A255" s="89"/>
      <c r="B255" s="89"/>
      <c r="C255" s="98"/>
      <c r="D255" s="566" t="s">
        <v>739</v>
      </c>
      <c r="E255" s="570"/>
      <c r="F255" s="570"/>
      <c r="G255" s="570"/>
      <c r="H255" s="5"/>
      <c r="I255" s="5"/>
      <c r="J255" s="8"/>
      <c r="K255" s="5"/>
      <c r="L255" s="5"/>
      <c r="M255" s="8"/>
      <c r="N255" s="5"/>
      <c r="O255" s="5"/>
      <c r="P255" s="8"/>
      <c r="Q255" s="5"/>
      <c r="R255" s="5"/>
      <c r="S255" s="8"/>
    </row>
    <row r="256" spans="1:19" ht="13.8">
      <c r="A256" s="99"/>
      <c r="B256" s="99"/>
      <c r="C256" s="93"/>
      <c r="D256" s="570" t="s">
        <v>740</v>
      </c>
      <c r="E256" s="570"/>
      <c r="F256" s="570"/>
      <c r="G256" s="570"/>
      <c r="H256" s="5"/>
      <c r="I256" s="5"/>
      <c r="J256" s="8"/>
      <c r="K256" s="5"/>
      <c r="L256" s="5"/>
      <c r="M256" s="8"/>
      <c r="N256" s="5"/>
      <c r="O256" s="5"/>
      <c r="P256" s="8"/>
      <c r="Q256" s="5"/>
      <c r="R256" s="5"/>
      <c r="S256" s="8"/>
    </row>
    <row r="257" spans="1:19" ht="13.8">
      <c r="A257" s="92"/>
      <c r="B257" s="92"/>
      <c r="C257" s="93"/>
      <c r="D257" s="92" t="s">
        <v>741</v>
      </c>
      <c r="E257" s="92"/>
      <c r="F257" s="92"/>
      <c r="G257" s="92"/>
      <c r="H257" s="5"/>
      <c r="I257" s="5"/>
      <c r="J257" s="8"/>
      <c r="K257" s="5"/>
      <c r="L257" s="5"/>
      <c r="M257" s="8"/>
      <c r="N257" s="5"/>
      <c r="O257" s="5"/>
      <c r="P257" s="8"/>
      <c r="Q257" s="5"/>
      <c r="R257" s="5"/>
      <c r="S257" s="8"/>
    </row>
    <row r="258" spans="1:19" ht="13.8">
      <c r="A258" s="92"/>
      <c r="B258" s="92"/>
      <c r="C258" s="93"/>
      <c r="D258" s="92" t="s">
        <v>742</v>
      </c>
      <c r="E258" s="92"/>
      <c r="F258" s="92"/>
      <c r="G258" s="92"/>
      <c r="H258" s="5"/>
      <c r="I258" s="5"/>
      <c r="J258" s="8"/>
      <c r="K258" s="5"/>
      <c r="L258" s="5"/>
      <c r="M258" s="8"/>
      <c r="N258" s="5"/>
      <c r="O258" s="5"/>
      <c r="P258" s="8"/>
      <c r="Q258" s="5"/>
      <c r="R258" s="5"/>
      <c r="S258" s="8"/>
    </row>
    <row r="259" spans="1:19" ht="13.8">
      <c r="A259" s="100"/>
      <c r="B259" s="100"/>
      <c r="C259" s="93"/>
      <c r="D259" s="100" t="s">
        <v>2986</v>
      </c>
      <c r="E259" s="100"/>
      <c r="F259" s="100"/>
      <c r="G259" s="100"/>
      <c r="H259" s="5"/>
      <c r="I259" s="5"/>
      <c r="J259" s="8"/>
      <c r="K259" s="5"/>
      <c r="L259" s="5"/>
      <c r="M259" s="8"/>
      <c r="N259" s="5"/>
      <c r="O259" s="5"/>
      <c r="P259" s="8"/>
      <c r="Q259" s="5"/>
      <c r="R259" s="5"/>
      <c r="S259" s="8"/>
    </row>
    <row r="260" spans="1:19" ht="13.8">
      <c r="A260" s="100"/>
      <c r="B260" s="100"/>
      <c r="C260" s="93"/>
      <c r="D260" s="100" t="s">
        <v>2987</v>
      </c>
      <c r="E260" s="100"/>
      <c r="F260" s="100"/>
      <c r="G260" s="100"/>
      <c r="H260" s="5"/>
      <c r="I260" s="5"/>
      <c r="J260" s="8"/>
      <c r="K260" s="5"/>
      <c r="L260" s="5"/>
      <c r="M260" s="8"/>
      <c r="N260" s="5"/>
      <c r="O260" s="5"/>
      <c r="P260" s="8"/>
      <c r="Q260" s="5"/>
      <c r="R260" s="5"/>
      <c r="S260" s="8"/>
    </row>
    <row r="261" spans="1:19" ht="13.8">
      <c r="A261" s="100"/>
      <c r="B261" s="100"/>
      <c r="C261" s="93"/>
      <c r="D261" s="100" t="s">
        <v>2988</v>
      </c>
      <c r="E261" s="100"/>
      <c r="F261" s="100"/>
      <c r="G261" s="100"/>
      <c r="H261" s="5"/>
      <c r="I261" s="5"/>
      <c r="J261" s="8"/>
      <c r="K261" s="5"/>
      <c r="L261" s="5"/>
      <c r="M261" s="8"/>
      <c r="N261" s="5"/>
      <c r="O261" s="5"/>
      <c r="P261" s="8"/>
      <c r="Q261" s="5"/>
      <c r="R261" s="5"/>
      <c r="S261" s="8"/>
    </row>
    <row r="262" spans="1:19" ht="13.8">
      <c r="A262" s="92"/>
      <c r="B262" s="92"/>
      <c r="C262" s="93"/>
      <c r="D262" s="92" t="s">
        <v>743</v>
      </c>
      <c r="E262" s="92"/>
      <c r="F262" s="92"/>
      <c r="G262" s="92"/>
      <c r="H262" s="5"/>
      <c r="I262" s="5"/>
      <c r="J262" s="8"/>
      <c r="K262" s="5"/>
      <c r="L262" s="5"/>
      <c r="M262" s="8"/>
      <c r="N262" s="5"/>
      <c r="O262" s="5"/>
      <c r="P262" s="8"/>
      <c r="Q262" s="5"/>
      <c r="R262" s="5"/>
      <c r="S262" s="8"/>
    </row>
    <row r="263" spans="1:19" ht="13.8">
      <c r="A263" s="92"/>
      <c r="B263" s="92"/>
      <c r="C263" s="93"/>
      <c r="D263" s="92" t="s">
        <v>744</v>
      </c>
      <c r="E263" s="92"/>
      <c r="F263" s="92"/>
      <c r="G263" s="92"/>
      <c r="H263" s="5"/>
      <c r="I263" s="5"/>
      <c r="J263" s="8"/>
      <c r="K263" s="5"/>
      <c r="L263" s="5"/>
      <c r="M263" s="8"/>
      <c r="N263" s="5"/>
      <c r="O263" s="5"/>
      <c r="P263" s="8"/>
      <c r="Q263" s="5"/>
      <c r="R263" s="5"/>
      <c r="S263" s="8"/>
    </row>
    <row r="264" spans="1:19" ht="13.8">
      <c r="A264" s="101"/>
      <c r="B264" s="101"/>
      <c r="C264" s="93"/>
      <c r="D264" s="101" t="s">
        <v>2989</v>
      </c>
      <c r="E264" s="101"/>
      <c r="F264" s="101"/>
      <c r="G264" s="101"/>
      <c r="H264" s="5"/>
      <c r="I264" s="5"/>
      <c r="J264" s="8"/>
      <c r="K264" s="5"/>
      <c r="L264" s="5"/>
      <c r="M264" s="8"/>
      <c r="N264" s="5"/>
      <c r="O264" s="5"/>
      <c r="P264" s="8"/>
      <c r="Q264" s="5"/>
      <c r="R264" s="5"/>
      <c r="S264" s="8"/>
    </row>
    <row r="265" spans="1:19" ht="13.8">
      <c r="A265" s="101"/>
      <c r="B265" s="101"/>
      <c r="C265" s="93"/>
      <c r="D265" s="101" t="s">
        <v>2990</v>
      </c>
      <c r="E265" s="101"/>
      <c r="F265" s="101"/>
      <c r="G265" s="101"/>
      <c r="H265" s="5"/>
      <c r="I265" s="5"/>
      <c r="J265" s="8"/>
      <c r="K265" s="5"/>
      <c r="L265" s="5"/>
      <c r="M265" s="8"/>
      <c r="N265" s="5"/>
      <c r="O265" s="5"/>
      <c r="P265" s="8"/>
      <c r="Q265" s="5"/>
      <c r="R265" s="5"/>
      <c r="S265" s="8"/>
    </row>
    <row r="266" spans="1:19" ht="18.600000000000001">
      <c r="A266" s="89"/>
      <c r="B266" s="89"/>
      <c r="C266" s="98"/>
      <c r="D266" s="566" t="s">
        <v>745</v>
      </c>
      <c r="E266" s="570"/>
      <c r="F266" s="570"/>
      <c r="G266" s="570"/>
      <c r="H266" s="5"/>
      <c r="I266" s="5"/>
      <c r="J266" s="8"/>
      <c r="K266" s="5"/>
      <c r="L266" s="5"/>
      <c r="M266" s="8"/>
      <c r="N266" s="5"/>
      <c r="O266" s="5"/>
      <c r="P266" s="8"/>
      <c r="Q266" s="5"/>
      <c r="R266" s="5"/>
      <c r="S266" s="8"/>
    </row>
    <row r="267" spans="1:19" ht="13.8">
      <c r="A267" s="92"/>
      <c r="B267" s="92"/>
      <c r="C267" s="93"/>
      <c r="D267" s="92" t="s">
        <v>2991</v>
      </c>
      <c r="E267" s="92"/>
      <c r="F267" s="92"/>
      <c r="G267" s="92"/>
      <c r="H267" s="5"/>
      <c r="I267" s="5"/>
      <c r="J267" s="8"/>
      <c r="K267" s="5"/>
      <c r="L267" s="5"/>
      <c r="M267" s="8"/>
      <c r="N267" s="5"/>
      <c r="O267" s="5"/>
      <c r="P267" s="8"/>
      <c r="Q267" s="5"/>
      <c r="R267" s="5"/>
      <c r="S267" s="8"/>
    </row>
    <row r="268" spans="1:19" ht="13.8">
      <c r="A268" s="92"/>
      <c r="B268" s="92"/>
      <c r="C268" s="93"/>
      <c r="D268" s="92" t="s">
        <v>2992</v>
      </c>
      <c r="E268" s="92"/>
      <c r="F268" s="92"/>
      <c r="G268" s="92"/>
      <c r="H268" s="5"/>
      <c r="I268" s="5"/>
      <c r="J268" s="8"/>
      <c r="K268" s="5"/>
      <c r="L268" s="5"/>
      <c r="M268" s="8"/>
      <c r="N268" s="5"/>
      <c r="O268" s="5"/>
      <c r="P268" s="8"/>
      <c r="Q268" s="5"/>
      <c r="R268" s="5"/>
      <c r="S268" s="8"/>
    </row>
    <row r="269" spans="1:19" ht="13.8">
      <c r="A269" s="92"/>
      <c r="B269" s="92"/>
      <c r="C269" s="93"/>
      <c r="D269" s="92" t="s">
        <v>2993</v>
      </c>
      <c r="E269" s="92"/>
      <c r="F269" s="92"/>
      <c r="G269" s="92"/>
      <c r="H269" s="5"/>
      <c r="I269" s="5"/>
      <c r="J269" s="8"/>
      <c r="K269" s="5"/>
      <c r="L269" s="5"/>
      <c r="M269" s="8"/>
      <c r="N269" s="5"/>
      <c r="O269" s="5"/>
      <c r="P269" s="8"/>
      <c r="Q269" s="5"/>
      <c r="R269" s="5"/>
      <c r="S269" s="8"/>
    </row>
    <row r="270" spans="1:19" ht="13.8">
      <c r="A270" s="92"/>
      <c r="B270" s="92"/>
      <c r="C270" s="93"/>
      <c r="D270" s="92" t="s">
        <v>2994</v>
      </c>
      <c r="E270" s="92"/>
      <c r="F270" s="92"/>
      <c r="G270" s="92"/>
      <c r="H270" s="5"/>
      <c r="I270" s="5"/>
      <c r="J270" s="8"/>
      <c r="K270" s="5"/>
      <c r="L270" s="5"/>
      <c r="M270" s="8"/>
      <c r="N270" s="5"/>
      <c r="O270" s="5"/>
      <c r="P270" s="8"/>
      <c r="Q270" s="5"/>
      <c r="R270" s="5"/>
      <c r="S270" s="8"/>
    </row>
    <row r="271" spans="1:19" ht="13.8">
      <c r="A271" s="92"/>
      <c r="B271" s="92"/>
      <c r="C271" s="93"/>
      <c r="D271" s="92" t="s">
        <v>2995</v>
      </c>
      <c r="E271" s="92"/>
      <c r="F271" s="92"/>
      <c r="G271" s="92"/>
      <c r="H271" s="5"/>
      <c r="I271" s="5"/>
      <c r="J271" s="8"/>
      <c r="K271" s="5"/>
      <c r="L271" s="5"/>
      <c r="M271" s="8"/>
      <c r="N271" s="5"/>
      <c r="O271" s="5"/>
      <c r="P271" s="8"/>
      <c r="Q271" s="5"/>
      <c r="R271" s="5"/>
      <c r="S271" s="8"/>
    </row>
    <row r="272" spans="1:19" ht="13.8">
      <c r="A272" s="92"/>
      <c r="B272" s="92"/>
      <c r="C272" s="93"/>
      <c r="D272" s="92" t="s">
        <v>2996</v>
      </c>
      <c r="E272" s="92"/>
      <c r="F272" s="92"/>
      <c r="G272" s="92"/>
      <c r="H272" s="5"/>
      <c r="I272" s="5"/>
      <c r="J272" s="8"/>
      <c r="K272" s="5"/>
      <c r="L272" s="5"/>
      <c r="M272" s="8"/>
      <c r="N272" s="5"/>
      <c r="O272" s="5"/>
      <c r="P272" s="8"/>
      <c r="Q272" s="5"/>
      <c r="R272" s="5"/>
      <c r="S272" s="8"/>
    </row>
    <row r="273" spans="1:19" ht="18.600000000000001">
      <c r="A273" s="89"/>
      <c r="B273" s="89"/>
      <c r="C273" s="98"/>
      <c r="D273" s="566" t="s">
        <v>746</v>
      </c>
      <c r="E273" s="570"/>
      <c r="F273" s="570"/>
      <c r="G273" s="570"/>
      <c r="H273" s="5"/>
      <c r="I273" s="5"/>
      <c r="J273" s="8"/>
      <c r="K273" s="5"/>
      <c r="L273" s="5"/>
      <c r="M273" s="8"/>
      <c r="N273" s="5"/>
      <c r="O273" s="5"/>
      <c r="P273" s="8"/>
      <c r="Q273" s="5"/>
      <c r="R273" s="5"/>
      <c r="S273" s="8"/>
    </row>
    <row r="274" spans="1:19" ht="13.8">
      <c r="A274" s="102"/>
      <c r="B274" s="102"/>
      <c r="C274" s="93"/>
      <c r="D274" s="102" t="s">
        <v>747</v>
      </c>
      <c r="E274" s="102"/>
      <c r="F274" s="102"/>
      <c r="G274" s="102"/>
      <c r="H274" s="5"/>
      <c r="I274" s="5"/>
      <c r="J274" s="8"/>
      <c r="K274" s="5"/>
      <c r="L274" s="5"/>
      <c r="M274" s="8"/>
      <c r="N274" s="5"/>
      <c r="O274" s="5"/>
      <c r="P274" s="8"/>
      <c r="Q274" s="5"/>
      <c r="R274" s="5"/>
      <c r="S274" s="8"/>
    </row>
    <row r="275" spans="1:19" ht="13.8">
      <c r="A275" s="96"/>
      <c r="B275" s="96"/>
      <c r="C275" s="93"/>
      <c r="D275" s="96" t="s">
        <v>2997</v>
      </c>
      <c r="E275" s="96"/>
      <c r="F275" s="96"/>
      <c r="G275" s="96"/>
      <c r="H275" s="5"/>
      <c r="I275" s="5"/>
      <c r="J275" s="8"/>
      <c r="K275" s="5"/>
      <c r="L275" s="5"/>
      <c r="M275" s="8"/>
      <c r="N275" s="5"/>
      <c r="O275" s="5"/>
      <c r="P275" s="8"/>
      <c r="Q275" s="5"/>
      <c r="R275" s="5"/>
      <c r="S275" s="8"/>
    </row>
    <row r="276" spans="1:19" ht="13.8">
      <c r="A276" s="96"/>
      <c r="B276" s="96"/>
      <c r="C276" s="93"/>
      <c r="D276" s="96" t="s">
        <v>2998</v>
      </c>
      <c r="E276" s="96"/>
      <c r="F276" s="96"/>
      <c r="G276" s="96"/>
      <c r="H276" s="5"/>
      <c r="I276" s="5"/>
      <c r="J276" s="8"/>
      <c r="K276" s="5"/>
      <c r="L276" s="5"/>
      <c r="M276" s="8"/>
      <c r="N276" s="5"/>
      <c r="O276" s="5"/>
      <c r="P276" s="8"/>
      <c r="Q276" s="5"/>
      <c r="R276" s="5"/>
      <c r="S276" s="8"/>
    </row>
    <row r="277" spans="1:19" ht="13.8">
      <c r="A277" s="103"/>
      <c r="B277" s="103"/>
      <c r="C277" s="93"/>
      <c r="D277" s="103" t="s">
        <v>2999</v>
      </c>
      <c r="E277" s="103"/>
      <c r="F277" s="103"/>
      <c r="G277" s="103"/>
      <c r="H277" s="5"/>
      <c r="I277" s="5"/>
      <c r="J277" s="8"/>
      <c r="K277" s="5"/>
      <c r="L277" s="5"/>
      <c r="M277" s="8"/>
      <c r="N277" s="5"/>
      <c r="O277" s="5"/>
      <c r="P277" s="8"/>
      <c r="Q277" s="5"/>
      <c r="R277" s="5"/>
      <c r="S277" s="8"/>
    </row>
    <row r="278" spans="1:19" ht="13.8">
      <c r="A278" s="96"/>
      <c r="B278" s="96"/>
      <c r="C278" s="93"/>
      <c r="D278" s="96" t="s">
        <v>3000</v>
      </c>
      <c r="E278" s="96"/>
      <c r="F278" s="96"/>
      <c r="G278" s="96"/>
      <c r="H278" s="5"/>
      <c r="I278" s="5"/>
      <c r="J278" s="8"/>
      <c r="K278" s="5"/>
      <c r="L278" s="5"/>
      <c r="M278" s="8"/>
      <c r="N278" s="5"/>
      <c r="O278" s="5"/>
      <c r="P278" s="8"/>
      <c r="Q278" s="5"/>
      <c r="R278" s="5"/>
      <c r="S278" s="8"/>
    </row>
    <row r="279" spans="1:19" ht="13.8">
      <c r="A279" s="96"/>
      <c r="B279" s="96"/>
      <c r="C279" s="93"/>
      <c r="D279" s="96" t="s">
        <v>3001</v>
      </c>
      <c r="E279" s="96"/>
      <c r="F279" s="96"/>
      <c r="G279" s="96"/>
      <c r="H279" s="5"/>
      <c r="I279" s="5"/>
      <c r="J279" s="8"/>
      <c r="K279" s="5"/>
      <c r="L279" s="5"/>
      <c r="M279" s="8"/>
      <c r="N279" s="5"/>
      <c r="O279" s="5"/>
      <c r="P279" s="8"/>
      <c r="Q279" s="5"/>
      <c r="R279" s="5"/>
      <c r="S279" s="8"/>
    </row>
    <row r="280" spans="1:19" ht="13.8">
      <c r="A280" s="96"/>
      <c r="B280" s="96"/>
      <c r="C280" s="93"/>
      <c r="D280" s="96" t="s">
        <v>3002</v>
      </c>
      <c r="E280" s="96"/>
      <c r="F280" s="96"/>
      <c r="G280" s="96"/>
      <c r="H280" s="5"/>
      <c r="I280" s="5"/>
      <c r="J280" s="8"/>
      <c r="K280" s="5"/>
      <c r="L280" s="5"/>
      <c r="M280" s="8"/>
      <c r="N280" s="5"/>
      <c r="O280" s="5"/>
      <c r="P280" s="8"/>
      <c r="Q280" s="5"/>
      <c r="R280" s="5"/>
      <c r="S280" s="8"/>
    </row>
    <row r="281" spans="1:19" ht="18.600000000000001">
      <c r="A281" s="89"/>
      <c r="B281" s="89"/>
      <c r="C281" s="98"/>
      <c r="D281" s="566" t="s">
        <v>748</v>
      </c>
      <c r="E281" s="570"/>
      <c r="F281" s="570"/>
      <c r="G281" s="570"/>
      <c r="H281" s="5"/>
      <c r="I281" s="5"/>
      <c r="J281" s="8"/>
      <c r="K281" s="5"/>
      <c r="L281" s="5"/>
      <c r="M281" s="8"/>
      <c r="N281" s="5"/>
      <c r="O281" s="5"/>
      <c r="P281" s="8"/>
      <c r="Q281" s="5"/>
      <c r="R281" s="5"/>
      <c r="S281" s="8"/>
    </row>
    <row r="282" spans="1:19" ht="13.8">
      <c r="A282" s="104"/>
      <c r="B282" s="104"/>
      <c r="C282" s="105"/>
      <c r="D282" s="105" t="s">
        <v>749</v>
      </c>
      <c r="E282" s="105"/>
      <c r="F282" s="105"/>
      <c r="G282" s="105"/>
      <c r="H282" s="5"/>
      <c r="I282" s="5"/>
      <c r="J282" s="8"/>
      <c r="K282" s="5"/>
      <c r="L282" s="5"/>
      <c r="M282" s="8"/>
      <c r="N282" s="5"/>
      <c r="O282" s="5"/>
      <c r="P282" s="8"/>
      <c r="Q282" s="5"/>
      <c r="R282" s="5"/>
      <c r="S282" s="8"/>
    </row>
    <row r="283" spans="1:19" ht="13.8">
      <c r="A283" s="104"/>
      <c r="B283" s="104"/>
      <c r="C283" s="105"/>
      <c r="D283" s="105" t="s">
        <v>750</v>
      </c>
      <c r="E283" s="105"/>
      <c r="F283" s="105"/>
      <c r="G283" s="105"/>
      <c r="H283" s="5"/>
      <c r="I283" s="5"/>
      <c r="J283" s="8"/>
      <c r="K283" s="5"/>
      <c r="L283" s="5"/>
      <c r="M283" s="8"/>
      <c r="N283" s="5"/>
      <c r="O283" s="5"/>
      <c r="P283" s="8"/>
      <c r="Q283" s="5"/>
      <c r="R283" s="5"/>
      <c r="S283" s="8"/>
    </row>
    <row r="284" spans="1:19" ht="13.8">
      <c r="A284" s="104"/>
      <c r="B284" s="104"/>
      <c r="C284" s="105"/>
      <c r="D284" s="105" t="s">
        <v>751</v>
      </c>
      <c r="E284" s="105"/>
      <c r="F284" s="105"/>
      <c r="G284" s="105"/>
      <c r="H284" s="5"/>
      <c r="I284" s="5"/>
      <c r="J284" s="8"/>
      <c r="K284" s="5"/>
      <c r="L284" s="5"/>
      <c r="M284" s="8"/>
      <c r="N284" s="5"/>
      <c r="O284" s="5"/>
      <c r="P284" s="8"/>
      <c r="Q284" s="5"/>
      <c r="R284" s="5"/>
      <c r="S284" s="8"/>
    </row>
    <row r="285" spans="1:19" ht="13.8">
      <c r="A285" s="104"/>
      <c r="B285" s="104"/>
      <c r="C285" s="105"/>
      <c r="D285" s="105" t="s">
        <v>752</v>
      </c>
      <c r="E285" s="105"/>
      <c r="F285" s="105"/>
      <c r="G285" s="105"/>
      <c r="H285" s="5"/>
      <c r="I285" s="5"/>
      <c r="J285" s="8"/>
      <c r="K285" s="5"/>
      <c r="L285" s="5"/>
      <c r="M285" s="8"/>
      <c r="N285" s="5"/>
      <c r="O285" s="5"/>
      <c r="P285" s="8"/>
      <c r="Q285" s="5"/>
      <c r="R285" s="5"/>
      <c r="S285" s="8"/>
    </row>
    <row r="286" spans="1:19">
      <c r="A286" s="88"/>
      <c r="B286" s="11"/>
      <c r="C286" s="5"/>
      <c r="D286" s="5"/>
      <c r="E286" s="5"/>
      <c r="F286" s="5"/>
      <c r="G286" s="5"/>
      <c r="H286" s="5"/>
      <c r="I286" s="5"/>
      <c r="J286" s="8"/>
      <c r="K286" s="5"/>
      <c r="L286" s="5"/>
      <c r="M286" s="8"/>
      <c r="N286" s="5"/>
      <c r="O286" s="5"/>
      <c r="P286" s="8"/>
      <c r="Q286" s="5"/>
      <c r="R286" s="5"/>
      <c r="S286" s="8"/>
    </row>
    <row r="287" spans="1:19">
      <c r="A287" s="88"/>
      <c r="B287" s="11"/>
      <c r="C287" s="5"/>
      <c r="D287" s="5"/>
      <c r="E287" s="5"/>
      <c r="F287" s="5"/>
      <c r="G287" s="5"/>
      <c r="H287" s="5"/>
      <c r="I287" s="5"/>
      <c r="J287" s="8"/>
      <c r="K287" s="5"/>
      <c r="L287" s="5"/>
      <c r="M287" s="8"/>
      <c r="N287" s="5"/>
      <c r="O287" s="5"/>
      <c r="P287" s="8"/>
      <c r="Q287" s="5"/>
      <c r="R287" s="5"/>
      <c r="S287" s="8"/>
    </row>
    <row r="288" spans="1:19">
      <c r="A288" s="88"/>
      <c r="B288" s="11"/>
      <c r="C288" s="5"/>
      <c r="D288" s="5"/>
      <c r="E288" s="5"/>
      <c r="F288" s="5"/>
      <c r="G288" s="5"/>
      <c r="H288" s="5"/>
      <c r="I288" s="5"/>
      <c r="J288" s="8"/>
      <c r="K288" s="5"/>
      <c r="L288" s="5"/>
      <c r="M288" s="8"/>
      <c r="N288" s="5"/>
      <c r="O288" s="5"/>
      <c r="P288" s="8"/>
      <c r="Q288" s="5"/>
      <c r="R288" s="5"/>
      <c r="S288" s="8"/>
    </row>
    <row r="289" spans="1:19">
      <c r="A289" s="88"/>
      <c r="B289" s="11"/>
      <c r="C289" s="5"/>
      <c r="D289" s="5"/>
      <c r="E289" s="5"/>
      <c r="F289" s="5"/>
      <c r="G289" s="5"/>
      <c r="H289" s="5"/>
      <c r="I289" s="5"/>
      <c r="J289" s="8"/>
      <c r="K289" s="5"/>
      <c r="L289" s="5"/>
      <c r="M289" s="8"/>
      <c r="N289" s="5"/>
      <c r="O289" s="5"/>
      <c r="P289" s="8"/>
      <c r="Q289" s="5"/>
      <c r="R289" s="5"/>
      <c r="S289" s="8"/>
    </row>
    <row r="290" spans="1:19">
      <c r="A290" s="88"/>
      <c r="B290" s="11"/>
      <c r="C290" s="5"/>
      <c r="D290" s="5"/>
      <c r="E290" s="5"/>
      <c r="F290" s="5"/>
      <c r="G290" s="5"/>
      <c r="H290" s="5"/>
      <c r="I290" s="5"/>
      <c r="J290" s="8"/>
      <c r="K290" s="5"/>
      <c r="L290" s="5"/>
      <c r="M290" s="8"/>
      <c r="N290" s="5"/>
      <c r="O290" s="5"/>
      <c r="P290" s="8"/>
      <c r="Q290" s="5"/>
      <c r="R290" s="5"/>
      <c r="S290" s="8"/>
    </row>
    <row r="291" spans="1:19">
      <c r="A291" s="88"/>
      <c r="B291" s="11"/>
      <c r="C291" s="5"/>
      <c r="D291" s="5"/>
      <c r="E291" s="5"/>
      <c r="F291" s="5"/>
      <c r="G291" s="5"/>
      <c r="H291" s="5"/>
      <c r="I291" s="5"/>
      <c r="J291" s="8"/>
      <c r="K291" s="5"/>
      <c r="L291" s="5"/>
      <c r="M291" s="8"/>
      <c r="N291" s="5"/>
      <c r="O291" s="5"/>
      <c r="P291" s="8"/>
      <c r="Q291" s="5"/>
      <c r="R291" s="5"/>
      <c r="S291" s="8"/>
    </row>
    <row r="292" spans="1:19">
      <c r="A292" s="88"/>
      <c r="B292" s="11"/>
      <c r="C292" s="5"/>
      <c r="D292" s="5"/>
      <c r="E292" s="5"/>
      <c r="F292" s="5"/>
      <c r="G292" s="5"/>
      <c r="H292" s="5"/>
      <c r="I292" s="5"/>
      <c r="J292" s="8"/>
      <c r="K292" s="5"/>
      <c r="L292" s="5"/>
      <c r="M292" s="8"/>
      <c r="N292" s="5"/>
      <c r="O292" s="5"/>
      <c r="P292" s="8"/>
      <c r="Q292" s="5"/>
      <c r="R292" s="5"/>
      <c r="S292" s="8"/>
    </row>
    <row r="293" spans="1:19">
      <c r="A293" s="88"/>
      <c r="B293" s="11"/>
      <c r="C293" s="5"/>
      <c r="D293" s="5"/>
      <c r="E293" s="5"/>
      <c r="F293" s="5"/>
      <c r="G293" s="5"/>
      <c r="H293" s="5"/>
      <c r="I293" s="5"/>
      <c r="J293" s="8"/>
      <c r="K293" s="5"/>
      <c r="L293" s="5"/>
      <c r="M293" s="8"/>
      <c r="N293" s="5"/>
      <c r="O293" s="5"/>
      <c r="P293" s="8"/>
      <c r="Q293" s="5"/>
      <c r="R293" s="5"/>
      <c r="S293" s="8"/>
    </row>
    <row r="294" spans="1:19">
      <c r="A294" s="88"/>
      <c r="B294" s="11"/>
      <c r="C294" s="5"/>
      <c r="D294" s="5"/>
      <c r="E294" s="5"/>
      <c r="F294" s="5"/>
      <c r="G294" s="5"/>
      <c r="H294" s="5"/>
      <c r="I294" s="5"/>
      <c r="J294" s="8"/>
      <c r="K294" s="5"/>
      <c r="L294" s="5"/>
      <c r="M294" s="8"/>
      <c r="N294" s="5"/>
      <c r="O294" s="5"/>
      <c r="P294" s="8"/>
      <c r="Q294" s="5"/>
      <c r="R294" s="5"/>
      <c r="S294" s="8"/>
    </row>
    <row r="295" spans="1:19">
      <c r="A295" s="88"/>
      <c r="B295" s="11"/>
      <c r="C295" s="5"/>
      <c r="D295" s="5"/>
      <c r="E295" s="5"/>
      <c r="F295" s="5"/>
      <c r="G295" s="5"/>
      <c r="H295" s="5"/>
      <c r="I295" s="5"/>
      <c r="J295" s="8"/>
      <c r="K295" s="5"/>
      <c r="L295" s="5"/>
      <c r="M295" s="8"/>
      <c r="N295" s="5"/>
      <c r="O295" s="5"/>
      <c r="P295" s="8"/>
      <c r="Q295" s="5"/>
      <c r="R295" s="5"/>
      <c r="S295" s="8"/>
    </row>
    <row r="296" spans="1:19">
      <c r="A296" s="88"/>
      <c r="B296" s="11"/>
      <c r="C296" s="5"/>
      <c r="D296" s="5"/>
      <c r="E296" s="5"/>
      <c r="F296" s="5"/>
      <c r="G296" s="5"/>
      <c r="H296" s="5"/>
      <c r="I296" s="5"/>
      <c r="J296" s="8"/>
      <c r="K296" s="5"/>
      <c r="L296" s="5"/>
      <c r="M296" s="8"/>
      <c r="N296" s="5"/>
      <c r="O296" s="5"/>
      <c r="P296" s="8"/>
      <c r="Q296" s="5"/>
      <c r="R296" s="5"/>
      <c r="S296" s="8"/>
    </row>
    <row r="297" spans="1:19">
      <c r="A297" s="88"/>
      <c r="B297" s="11"/>
      <c r="C297" s="5"/>
      <c r="D297" s="5"/>
      <c r="E297" s="5"/>
      <c r="F297" s="5"/>
      <c r="G297" s="5"/>
      <c r="H297" s="5"/>
      <c r="I297" s="5"/>
      <c r="J297" s="8"/>
      <c r="K297" s="5"/>
      <c r="L297" s="5"/>
      <c r="M297" s="8"/>
      <c r="N297" s="5"/>
      <c r="O297" s="5"/>
      <c r="P297" s="8"/>
      <c r="Q297" s="5"/>
      <c r="R297" s="5"/>
      <c r="S297" s="8"/>
    </row>
    <row r="298" spans="1:19">
      <c r="A298" s="88"/>
      <c r="B298" s="11"/>
      <c r="C298" s="5"/>
      <c r="D298" s="5"/>
      <c r="E298" s="5"/>
      <c r="F298" s="5"/>
      <c r="G298" s="5"/>
      <c r="H298" s="5"/>
      <c r="I298" s="5"/>
      <c r="J298" s="8"/>
      <c r="K298" s="5"/>
      <c r="L298" s="5"/>
      <c r="M298" s="8"/>
      <c r="N298" s="5"/>
      <c r="O298" s="5"/>
      <c r="P298" s="8"/>
      <c r="Q298" s="5"/>
      <c r="R298" s="5"/>
      <c r="S298" s="8"/>
    </row>
    <row r="299" spans="1:19">
      <c r="A299" s="88"/>
      <c r="B299" s="11"/>
      <c r="C299" s="5"/>
      <c r="D299" s="5"/>
      <c r="E299" s="5"/>
      <c r="F299" s="5"/>
      <c r="G299" s="5"/>
      <c r="H299" s="5"/>
      <c r="I299" s="5"/>
      <c r="J299" s="8"/>
      <c r="K299" s="5"/>
      <c r="L299" s="5"/>
      <c r="M299" s="8"/>
      <c r="N299" s="5"/>
      <c r="O299" s="5"/>
      <c r="P299" s="8"/>
      <c r="Q299" s="5"/>
      <c r="R299" s="5"/>
      <c r="S299" s="8"/>
    </row>
    <row r="300" spans="1:19">
      <c r="A300" s="88"/>
      <c r="B300" s="11"/>
      <c r="C300" s="5"/>
      <c r="D300" s="5"/>
      <c r="E300" s="5"/>
      <c r="F300" s="5"/>
      <c r="G300" s="5"/>
      <c r="H300" s="5"/>
      <c r="I300" s="5"/>
      <c r="J300" s="8"/>
      <c r="K300" s="5"/>
      <c r="L300" s="5"/>
      <c r="M300" s="8"/>
      <c r="N300" s="5"/>
      <c r="O300" s="5"/>
      <c r="P300" s="8"/>
      <c r="Q300" s="5"/>
      <c r="R300" s="5"/>
      <c r="S300" s="8"/>
    </row>
    <row r="301" spans="1:19">
      <c r="A301" s="88"/>
      <c r="B301" s="11"/>
      <c r="C301" s="5"/>
      <c r="D301" s="5"/>
      <c r="E301" s="5"/>
      <c r="F301" s="5"/>
      <c r="G301" s="5"/>
      <c r="H301" s="5"/>
      <c r="I301" s="5"/>
      <c r="J301" s="8"/>
      <c r="K301" s="5"/>
      <c r="L301" s="5"/>
      <c r="M301" s="8"/>
      <c r="N301" s="5"/>
      <c r="O301" s="5"/>
      <c r="P301" s="8"/>
      <c r="Q301" s="5"/>
      <c r="R301" s="5"/>
      <c r="S301" s="8"/>
    </row>
    <row r="302" spans="1:19">
      <c r="A302" s="88"/>
      <c r="B302" s="11"/>
      <c r="C302" s="5"/>
      <c r="D302" s="5"/>
      <c r="E302" s="5"/>
      <c r="F302" s="5"/>
      <c r="G302" s="5"/>
      <c r="H302" s="5"/>
      <c r="I302" s="5"/>
      <c r="J302" s="8"/>
      <c r="K302" s="5"/>
      <c r="L302" s="5"/>
      <c r="M302" s="8"/>
      <c r="N302" s="5"/>
      <c r="O302" s="5"/>
      <c r="P302" s="8"/>
      <c r="Q302" s="5"/>
      <c r="R302" s="5"/>
      <c r="S302" s="8"/>
    </row>
    <row r="303" spans="1:19">
      <c r="A303" s="88"/>
      <c r="B303" s="11"/>
      <c r="C303" s="5"/>
      <c r="D303" s="5"/>
      <c r="E303" s="5"/>
      <c r="F303" s="5"/>
      <c r="G303" s="5"/>
      <c r="H303" s="5"/>
      <c r="I303" s="5"/>
      <c r="J303" s="8"/>
      <c r="K303" s="5"/>
      <c r="L303" s="5"/>
      <c r="M303" s="8"/>
      <c r="N303" s="5"/>
      <c r="O303" s="5"/>
      <c r="P303" s="8"/>
      <c r="Q303" s="5"/>
      <c r="R303" s="5"/>
      <c r="S303" s="8"/>
    </row>
    <row r="304" spans="1:19">
      <c r="A304" s="88"/>
      <c r="B304" s="11"/>
      <c r="C304" s="5"/>
      <c r="D304" s="5"/>
      <c r="E304" s="5"/>
      <c r="F304" s="5"/>
      <c r="G304" s="5"/>
      <c r="H304" s="5"/>
      <c r="I304" s="5"/>
      <c r="J304" s="8"/>
      <c r="K304" s="5"/>
      <c r="L304" s="5"/>
      <c r="M304" s="8"/>
      <c r="N304" s="5"/>
      <c r="O304" s="5"/>
      <c r="P304" s="8"/>
      <c r="Q304" s="5"/>
      <c r="R304" s="5"/>
      <c r="S304" s="8"/>
    </row>
    <row r="305" spans="1:19">
      <c r="A305" s="88"/>
      <c r="B305" s="11"/>
      <c r="C305" s="5"/>
      <c r="D305" s="5"/>
      <c r="E305" s="5"/>
      <c r="F305" s="5"/>
      <c r="G305" s="5"/>
      <c r="H305" s="5"/>
      <c r="I305" s="5"/>
      <c r="J305" s="8"/>
      <c r="K305" s="5"/>
      <c r="L305" s="5"/>
      <c r="M305" s="8"/>
      <c r="N305" s="5"/>
      <c r="O305" s="5"/>
      <c r="P305" s="8"/>
      <c r="Q305" s="5"/>
      <c r="R305" s="5"/>
      <c r="S305" s="8"/>
    </row>
    <row r="306" spans="1:19">
      <c r="A306" s="88"/>
      <c r="B306" s="11"/>
      <c r="C306" s="5"/>
      <c r="D306" s="5"/>
      <c r="E306" s="5"/>
      <c r="F306" s="5"/>
      <c r="G306" s="5"/>
      <c r="H306" s="5"/>
      <c r="I306" s="5"/>
      <c r="J306" s="8"/>
      <c r="K306" s="5"/>
      <c r="L306" s="5"/>
      <c r="M306" s="8"/>
      <c r="N306" s="5"/>
      <c r="O306" s="5"/>
      <c r="P306" s="8"/>
      <c r="Q306" s="5"/>
      <c r="R306" s="5"/>
      <c r="S306" s="8"/>
    </row>
    <row r="307" spans="1:19">
      <c r="A307" s="88"/>
      <c r="B307" s="11"/>
      <c r="C307" s="5"/>
      <c r="D307" s="5"/>
      <c r="E307" s="5"/>
      <c r="F307" s="5"/>
      <c r="G307" s="5"/>
      <c r="H307" s="5"/>
      <c r="I307" s="5"/>
      <c r="J307" s="8"/>
      <c r="K307" s="5"/>
      <c r="L307" s="5"/>
      <c r="M307" s="8"/>
      <c r="N307" s="5"/>
      <c r="O307" s="5"/>
      <c r="P307" s="8"/>
      <c r="Q307" s="5"/>
      <c r="R307" s="5"/>
      <c r="S307" s="8"/>
    </row>
    <row r="308" spans="1:19">
      <c r="A308" s="88"/>
      <c r="B308" s="11"/>
      <c r="C308" s="5"/>
      <c r="D308" s="5"/>
      <c r="E308" s="5"/>
      <c r="F308" s="5"/>
      <c r="G308" s="5"/>
      <c r="H308" s="5"/>
      <c r="I308" s="5"/>
      <c r="J308" s="8"/>
      <c r="K308" s="5"/>
      <c r="L308" s="5"/>
      <c r="M308" s="8"/>
      <c r="N308" s="5"/>
      <c r="O308" s="5"/>
      <c r="P308" s="8"/>
      <c r="Q308" s="5"/>
      <c r="R308" s="5"/>
      <c r="S308" s="8"/>
    </row>
    <row r="309" spans="1:19">
      <c r="A309" s="88"/>
      <c r="B309" s="11"/>
      <c r="C309" s="5"/>
      <c r="D309" s="5"/>
      <c r="E309" s="5"/>
      <c r="F309" s="5"/>
      <c r="G309" s="5"/>
      <c r="H309" s="5"/>
      <c r="I309" s="5"/>
      <c r="J309" s="8"/>
      <c r="K309" s="5"/>
      <c r="L309" s="5"/>
      <c r="M309" s="8"/>
      <c r="N309" s="5"/>
      <c r="O309" s="5"/>
      <c r="P309" s="8"/>
      <c r="Q309" s="5"/>
      <c r="R309" s="5"/>
      <c r="S309" s="8"/>
    </row>
    <row r="310" spans="1:19">
      <c r="A310" s="88"/>
      <c r="B310" s="11"/>
      <c r="C310" s="5"/>
      <c r="D310" s="5"/>
      <c r="E310" s="5"/>
      <c r="F310" s="5"/>
      <c r="G310" s="5"/>
      <c r="H310" s="5"/>
      <c r="I310" s="5"/>
      <c r="J310" s="8"/>
      <c r="K310" s="5"/>
      <c r="L310" s="5"/>
      <c r="M310" s="8"/>
      <c r="N310" s="5"/>
      <c r="O310" s="5"/>
      <c r="P310" s="8"/>
      <c r="Q310" s="5"/>
      <c r="R310" s="5"/>
      <c r="S310" s="8"/>
    </row>
    <row r="311" spans="1:19">
      <c r="A311" s="88"/>
      <c r="B311" s="11"/>
      <c r="C311" s="5"/>
      <c r="D311" s="5"/>
      <c r="E311" s="5"/>
      <c r="F311" s="5"/>
      <c r="G311" s="5"/>
      <c r="H311" s="5"/>
      <c r="I311" s="5"/>
      <c r="J311" s="8"/>
      <c r="K311" s="5"/>
      <c r="L311" s="5"/>
      <c r="M311" s="8"/>
      <c r="N311" s="5"/>
      <c r="O311" s="5"/>
      <c r="P311" s="8"/>
      <c r="Q311" s="5"/>
      <c r="R311" s="5"/>
      <c r="S311" s="8"/>
    </row>
    <row r="312" spans="1:19">
      <c r="A312" s="88"/>
      <c r="B312" s="11"/>
      <c r="C312" s="5"/>
      <c r="D312" s="5"/>
      <c r="E312" s="5"/>
      <c r="F312" s="5"/>
      <c r="G312" s="5"/>
      <c r="H312" s="5"/>
      <c r="I312" s="5"/>
      <c r="J312" s="8"/>
      <c r="K312" s="5"/>
      <c r="L312" s="5"/>
      <c r="M312" s="8"/>
      <c r="N312" s="5"/>
      <c r="O312" s="5"/>
      <c r="P312" s="8"/>
      <c r="Q312" s="5"/>
      <c r="R312" s="5"/>
      <c r="S312" s="8"/>
    </row>
    <row r="313" spans="1:19">
      <c r="A313" s="88"/>
      <c r="B313" s="11"/>
      <c r="C313" s="5"/>
      <c r="D313" s="5"/>
      <c r="E313" s="5"/>
      <c r="F313" s="5"/>
      <c r="G313" s="5"/>
      <c r="H313" s="5"/>
      <c r="I313" s="5"/>
      <c r="J313" s="8"/>
      <c r="K313" s="5"/>
      <c r="L313" s="5"/>
      <c r="M313" s="8"/>
      <c r="N313" s="5"/>
      <c r="O313" s="5"/>
      <c r="P313" s="8"/>
      <c r="Q313" s="5"/>
      <c r="R313" s="5"/>
      <c r="S313" s="8"/>
    </row>
    <row r="314" spans="1:19">
      <c r="A314" s="88"/>
      <c r="B314" s="11"/>
      <c r="C314" s="5"/>
      <c r="D314" s="5"/>
      <c r="E314" s="5"/>
      <c r="F314" s="5"/>
      <c r="G314" s="5"/>
      <c r="H314" s="5"/>
      <c r="I314" s="5"/>
      <c r="J314" s="8"/>
      <c r="K314" s="5"/>
      <c r="L314" s="5"/>
      <c r="M314" s="8"/>
      <c r="N314" s="5"/>
      <c r="O314" s="5"/>
      <c r="P314" s="8"/>
      <c r="Q314" s="5"/>
      <c r="R314" s="5"/>
      <c r="S314" s="8"/>
    </row>
    <row r="315" spans="1:19">
      <c r="A315" s="88"/>
      <c r="B315" s="11"/>
      <c r="C315" s="5"/>
      <c r="D315" s="5"/>
      <c r="E315" s="5"/>
      <c r="F315" s="5"/>
      <c r="G315" s="5"/>
      <c r="H315" s="5"/>
      <c r="I315" s="5"/>
      <c r="J315" s="8"/>
      <c r="K315" s="5"/>
      <c r="L315" s="5"/>
      <c r="M315" s="8"/>
      <c r="N315" s="5"/>
      <c r="O315" s="5"/>
      <c r="P315" s="8"/>
      <c r="Q315" s="5"/>
      <c r="R315" s="5"/>
      <c r="S315" s="8"/>
    </row>
    <row r="316" spans="1:19">
      <c r="A316" s="88"/>
      <c r="B316" s="11"/>
      <c r="C316" s="5"/>
      <c r="D316" s="5"/>
      <c r="E316" s="5"/>
      <c r="F316" s="5"/>
      <c r="G316" s="5"/>
      <c r="H316" s="5"/>
      <c r="I316" s="5"/>
      <c r="J316" s="8"/>
      <c r="K316" s="5"/>
      <c r="L316" s="5"/>
      <c r="M316" s="8"/>
      <c r="N316" s="5"/>
      <c r="O316" s="5"/>
      <c r="P316" s="8"/>
      <c r="Q316" s="5"/>
      <c r="R316" s="5"/>
      <c r="S316" s="8"/>
    </row>
    <row r="317" spans="1:19">
      <c r="A317" s="88"/>
      <c r="B317" s="11"/>
      <c r="C317" s="5"/>
      <c r="D317" s="5"/>
      <c r="E317" s="5"/>
      <c r="F317" s="5"/>
      <c r="G317" s="5"/>
      <c r="H317" s="5"/>
      <c r="I317" s="5"/>
      <c r="J317" s="8"/>
      <c r="K317" s="5"/>
      <c r="L317" s="5"/>
      <c r="M317" s="8"/>
      <c r="N317" s="5"/>
      <c r="O317" s="5"/>
      <c r="P317" s="8"/>
      <c r="Q317" s="5"/>
      <c r="R317" s="5"/>
      <c r="S317" s="8"/>
    </row>
    <row r="318" spans="1:19">
      <c r="A318" s="88"/>
      <c r="B318" s="11"/>
      <c r="C318" s="5"/>
      <c r="D318" s="5"/>
      <c r="E318" s="5"/>
      <c r="F318" s="5"/>
      <c r="G318" s="5"/>
      <c r="H318" s="5"/>
      <c r="I318" s="5"/>
      <c r="J318" s="8"/>
      <c r="K318" s="5"/>
      <c r="L318" s="5"/>
      <c r="M318" s="8"/>
      <c r="N318" s="5"/>
      <c r="O318" s="5"/>
      <c r="P318" s="8"/>
      <c r="Q318" s="5"/>
      <c r="R318" s="5"/>
      <c r="S318" s="8"/>
    </row>
    <row r="319" spans="1:19">
      <c r="A319" s="88"/>
      <c r="B319" s="11"/>
      <c r="C319" s="5"/>
      <c r="D319" s="5"/>
      <c r="E319" s="5"/>
      <c r="F319" s="5"/>
      <c r="G319" s="5"/>
      <c r="H319" s="5"/>
      <c r="I319" s="5"/>
      <c r="J319" s="8"/>
      <c r="K319" s="5"/>
      <c r="L319" s="5"/>
      <c r="M319" s="8"/>
      <c r="N319" s="5"/>
      <c r="O319" s="5"/>
      <c r="P319" s="8"/>
      <c r="Q319" s="5"/>
      <c r="R319" s="5"/>
      <c r="S319" s="8"/>
    </row>
    <row r="320" spans="1:19">
      <c r="A320" s="88"/>
      <c r="B320" s="11"/>
      <c r="C320" s="5"/>
      <c r="D320" s="5"/>
      <c r="E320" s="5"/>
      <c r="F320" s="5"/>
      <c r="G320" s="5"/>
      <c r="H320" s="5"/>
      <c r="I320" s="5"/>
      <c r="J320" s="8"/>
      <c r="K320" s="5"/>
      <c r="L320" s="5"/>
      <c r="M320" s="8"/>
      <c r="N320" s="5"/>
      <c r="O320" s="5"/>
      <c r="P320" s="8"/>
      <c r="Q320" s="5"/>
      <c r="R320" s="5"/>
      <c r="S320" s="8"/>
    </row>
    <row r="321" spans="1:19">
      <c r="A321" s="88"/>
      <c r="B321" s="11"/>
      <c r="C321" s="5"/>
      <c r="D321" s="5"/>
      <c r="E321" s="5"/>
      <c r="F321" s="5"/>
      <c r="G321" s="5"/>
      <c r="H321" s="5"/>
      <c r="I321" s="5"/>
      <c r="J321" s="8"/>
      <c r="K321" s="5"/>
      <c r="L321" s="5"/>
      <c r="M321" s="8"/>
      <c r="N321" s="5"/>
      <c r="O321" s="5"/>
      <c r="P321" s="8"/>
      <c r="Q321" s="5"/>
      <c r="R321" s="5"/>
      <c r="S321" s="8"/>
    </row>
    <row r="322" spans="1:19">
      <c r="A322" s="88"/>
      <c r="B322" s="11"/>
      <c r="C322" s="5"/>
      <c r="D322" s="5"/>
      <c r="E322" s="5"/>
      <c r="F322" s="5"/>
      <c r="G322" s="5"/>
      <c r="H322" s="5"/>
      <c r="I322" s="5"/>
      <c r="J322" s="8"/>
      <c r="K322" s="5"/>
      <c r="L322" s="5"/>
      <c r="M322" s="8"/>
      <c r="N322" s="5"/>
      <c r="O322" s="5"/>
      <c r="P322" s="8"/>
      <c r="Q322" s="5"/>
      <c r="R322" s="5"/>
      <c r="S322" s="8"/>
    </row>
    <row r="323" spans="1:19">
      <c r="A323" s="88"/>
      <c r="B323" s="11"/>
      <c r="C323" s="5"/>
      <c r="D323" s="5"/>
      <c r="E323" s="5"/>
      <c r="F323" s="5"/>
      <c r="G323" s="5"/>
      <c r="H323" s="5"/>
      <c r="I323" s="5"/>
      <c r="J323" s="8"/>
      <c r="K323" s="5"/>
      <c r="L323" s="5"/>
      <c r="M323" s="8"/>
      <c r="N323" s="5"/>
      <c r="O323" s="5"/>
      <c r="P323" s="8"/>
      <c r="Q323" s="5"/>
      <c r="R323" s="5"/>
      <c r="S323" s="8"/>
    </row>
    <row r="324" spans="1:19">
      <c r="A324" s="88"/>
      <c r="B324" s="11"/>
      <c r="C324" s="5"/>
      <c r="D324" s="5"/>
      <c r="E324" s="5"/>
      <c r="F324" s="5"/>
      <c r="G324" s="5"/>
      <c r="H324" s="5"/>
      <c r="I324" s="5"/>
      <c r="J324" s="8"/>
      <c r="K324" s="5"/>
      <c r="L324" s="5"/>
      <c r="M324" s="8"/>
      <c r="N324" s="5"/>
      <c r="O324" s="5"/>
      <c r="P324" s="8"/>
      <c r="Q324" s="5"/>
      <c r="R324" s="5"/>
      <c r="S324" s="8"/>
    </row>
    <row r="325" spans="1:19">
      <c r="A325" s="88"/>
      <c r="B325" s="11"/>
      <c r="C325" s="5"/>
      <c r="D325" s="5"/>
      <c r="E325" s="5"/>
      <c r="F325" s="5"/>
      <c r="G325" s="5"/>
      <c r="H325" s="5"/>
      <c r="I325" s="5"/>
      <c r="J325" s="8"/>
      <c r="K325" s="5"/>
      <c r="L325" s="5"/>
      <c r="M325" s="8"/>
      <c r="N325" s="5"/>
      <c r="O325" s="5"/>
      <c r="P325" s="8"/>
      <c r="Q325" s="5"/>
      <c r="R325" s="5"/>
      <c r="S325" s="8"/>
    </row>
    <row r="326" spans="1:19">
      <c r="A326" s="88"/>
      <c r="B326" s="11"/>
      <c r="C326" s="5"/>
      <c r="D326" s="5"/>
      <c r="E326" s="5"/>
      <c r="F326" s="5"/>
      <c r="G326" s="5"/>
      <c r="H326" s="5"/>
      <c r="I326" s="5"/>
      <c r="J326" s="8"/>
      <c r="K326" s="5"/>
      <c r="L326" s="5"/>
      <c r="M326" s="8"/>
      <c r="N326" s="5"/>
      <c r="O326" s="5"/>
      <c r="P326" s="8"/>
      <c r="Q326" s="5"/>
      <c r="R326" s="5"/>
      <c r="S326" s="8"/>
    </row>
    <row r="327" spans="1:19">
      <c r="A327" s="88"/>
      <c r="B327" s="11"/>
      <c r="C327" s="5"/>
      <c r="D327" s="5"/>
      <c r="E327" s="5"/>
      <c r="F327" s="5"/>
      <c r="G327" s="5"/>
      <c r="H327" s="5"/>
      <c r="I327" s="5"/>
      <c r="J327" s="8"/>
      <c r="K327" s="5"/>
      <c r="L327" s="5"/>
      <c r="M327" s="8"/>
      <c r="N327" s="5"/>
      <c r="O327" s="5"/>
      <c r="P327" s="8"/>
      <c r="Q327" s="5"/>
      <c r="R327" s="5"/>
      <c r="S327" s="8"/>
    </row>
    <row r="328" spans="1:19">
      <c r="A328" s="88"/>
      <c r="B328" s="11"/>
      <c r="C328" s="5"/>
      <c r="D328" s="5"/>
      <c r="E328" s="5"/>
      <c r="F328" s="5"/>
      <c r="G328" s="5"/>
      <c r="H328" s="5"/>
      <c r="I328" s="5"/>
      <c r="J328" s="8"/>
      <c r="K328" s="5"/>
      <c r="L328" s="5"/>
      <c r="M328" s="8"/>
      <c r="N328" s="5"/>
      <c r="O328" s="5"/>
      <c r="P328" s="8"/>
      <c r="Q328" s="5"/>
      <c r="R328" s="5"/>
      <c r="S328" s="8"/>
    </row>
    <row r="329" spans="1:19">
      <c r="A329" s="88"/>
      <c r="B329" s="11"/>
      <c r="C329" s="5"/>
      <c r="D329" s="5"/>
      <c r="E329" s="5"/>
      <c r="F329" s="5"/>
      <c r="G329" s="5"/>
      <c r="H329" s="5"/>
      <c r="I329" s="5"/>
      <c r="J329" s="8"/>
      <c r="K329" s="5"/>
      <c r="L329" s="5"/>
      <c r="M329" s="8"/>
      <c r="N329" s="5"/>
      <c r="O329" s="5"/>
      <c r="P329" s="8"/>
      <c r="Q329" s="5"/>
      <c r="R329" s="5"/>
      <c r="S329" s="8"/>
    </row>
    <row r="330" spans="1:19">
      <c r="A330" s="88"/>
      <c r="B330" s="11"/>
      <c r="C330" s="5"/>
      <c r="D330" s="5"/>
      <c r="E330" s="5"/>
      <c r="F330" s="5"/>
      <c r="G330" s="5"/>
      <c r="H330" s="5"/>
      <c r="I330" s="5"/>
      <c r="J330" s="8"/>
      <c r="K330" s="5"/>
      <c r="L330" s="5"/>
      <c r="M330" s="8"/>
      <c r="N330" s="5"/>
      <c r="O330" s="5"/>
      <c r="P330" s="8"/>
      <c r="Q330" s="5"/>
      <c r="R330" s="5"/>
      <c r="S330" s="8"/>
    </row>
    <row r="331" spans="1:19">
      <c r="A331" s="88"/>
      <c r="B331" s="11"/>
      <c r="C331" s="5"/>
      <c r="D331" s="5"/>
      <c r="E331" s="5"/>
      <c r="F331" s="5"/>
      <c r="G331" s="5"/>
      <c r="H331" s="5"/>
      <c r="I331" s="5"/>
      <c r="J331" s="8"/>
      <c r="K331" s="5"/>
      <c r="L331" s="5"/>
      <c r="M331" s="8"/>
      <c r="N331" s="5"/>
      <c r="O331" s="5"/>
      <c r="P331" s="8"/>
      <c r="Q331" s="5"/>
      <c r="R331" s="5"/>
      <c r="S331" s="8"/>
    </row>
    <row r="332" spans="1:19">
      <c r="A332" s="88"/>
      <c r="B332" s="11"/>
      <c r="C332" s="5"/>
      <c r="D332" s="5"/>
      <c r="E332" s="5"/>
      <c r="F332" s="5"/>
      <c r="G332" s="5"/>
      <c r="H332" s="5"/>
      <c r="I332" s="5"/>
      <c r="J332" s="8"/>
      <c r="K332" s="5"/>
      <c r="L332" s="5"/>
      <c r="M332" s="8"/>
      <c r="N332" s="5"/>
      <c r="O332" s="5"/>
      <c r="P332" s="8"/>
      <c r="Q332" s="5"/>
      <c r="R332" s="5"/>
      <c r="S332" s="8"/>
    </row>
    <row r="333" spans="1:19">
      <c r="A333" s="88"/>
      <c r="B333" s="11"/>
      <c r="C333" s="5"/>
      <c r="D333" s="5"/>
      <c r="E333" s="5"/>
      <c r="F333" s="5"/>
      <c r="G333" s="5"/>
      <c r="H333" s="5"/>
      <c r="I333" s="5"/>
      <c r="J333" s="8"/>
      <c r="K333" s="5"/>
      <c r="L333" s="5"/>
      <c r="M333" s="8"/>
      <c r="N333" s="5"/>
      <c r="O333" s="5"/>
      <c r="P333" s="8"/>
      <c r="Q333" s="5"/>
      <c r="R333" s="5"/>
      <c r="S333" s="8"/>
    </row>
    <row r="334" spans="1:19">
      <c r="A334" s="88"/>
      <c r="B334" s="11"/>
      <c r="C334" s="5"/>
      <c r="D334" s="5"/>
      <c r="E334" s="5"/>
      <c r="F334" s="5"/>
      <c r="G334" s="5"/>
      <c r="H334" s="5"/>
      <c r="I334" s="5"/>
      <c r="J334" s="8"/>
      <c r="K334" s="5"/>
      <c r="L334" s="5"/>
      <c r="M334" s="8"/>
      <c r="N334" s="5"/>
      <c r="O334" s="5"/>
      <c r="P334" s="8"/>
      <c r="Q334" s="5"/>
      <c r="R334" s="5"/>
      <c r="S334" s="8"/>
    </row>
    <row r="335" spans="1:19">
      <c r="A335" s="88"/>
      <c r="B335" s="11"/>
      <c r="C335" s="5"/>
      <c r="D335" s="5"/>
      <c r="E335" s="5"/>
      <c r="F335" s="5"/>
      <c r="G335" s="5"/>
      <c r="H335" s="5"/>
      <c r="I335" s="5"/>
      <c r="J335" s="8"/>
      <c r="K335" s="5"/>
      <c r="L335" s="5"/>
      <c r="M335" s="8"/>
      <c r="N335" s="5"/>
      <c r="O335" s="5"/>
      <c r="P335" s="8"/>
      <c r="Q335" s="5"/>
      <c r="R335" s="5"/>
      <c r="S335" s="8"/>
    </row>
    <row r="336" spans="1:19">
      <c r="A336" s="88"/>
      <c r="B336" s="11"/>
      <c r="C336" s="5"/>
      <c r="D336" s="5"/>
      <c r="E336" s="5"/>
      <c r="F336" s="5"/>
      <c r="G336" s="5"/>
      <c r="H336" s="5"/>
      <c r="I336" s="5"/>
      <c r="J336" s="8"/>
      <c r="K336" s="5"/>
      <c r="L336" s="5"/>
      <c r="M336" s="8"/>
      <c r="N336" s="5"/>
      <c r="O336" s="5"/>
      <c r="P336" s="8"/>
      <c r="Q336" s="5"/>
      <c r="R336" s="5"/>
      <c r="S336" s="8"/>
    </row>
    <row r="337" spans="1:19">
      <c r="A337" s="88"/>
      <c r="B337" s="11"/>
      <c r="C337" s="5"/>
      <c r="D337" s="5"/>
      <c r="E337" s="5"/>
      <c r="F337" s="5"/>
      <c r="G337" s="5"/>
      <c r="H337" s="5"/>
      <c r="I337" s="5"/>
      <c r="J337" s="8"/>
      <c r="K337" s="5"/>
      <c r="L337" s="5"/>
      <c r="M337" s="8"/>
      <c r="N337" s="5"/>
      <c r="O337" s="5"/>
      <c r="P337" s="8"/>
      <c r="Q337" s="5"/>
      <c r="R337" s="5"/>
      <c r="S337" s="8"/>
    </row>
    <row r="338" spans="1:19">
      <c r="A338" s="88"/>
      <c r="B338" s="11"/>
      <c r="C338" s="5"/>
      <c r="D338" s="5"/>
      <c r="E338" s="5"/>
      <c r="F338" s="5"/>
      <c r="G338" s="5"/>
      <c r="H338" s="5"/>
      <c r="I338" s="5"/>
      <c r="J338" s="8"/>
      <c r="K338" s="5"/>
      <c r="L338" s="5"/>
      <c r="M338" s="8"/>
      <c r="N338" s="5"/>
      <c r="O338" s="5"/>
      <c r="P338" s="8"/>
      <c r="Q338" s="5"/>
      <c r="R338" s="5"/>
      <c r="S338" s="8"/>
    </row>
    <row r="339" spans="1:19">
      <c r="A339" s="88"/>
      <c r="B339" s="11"/>
      <c r="C339" s="5"/>
      <c r="D339" s="5"/>
      <c r="E339" s="5"/>
      <c r="F339" s="5"/>
      <c r="G339" s="5"/>
      <c r="H339" s="5"/>
      <c r="I339" s="5"/>
      <c r="J339" s="8"/>
      <c r="K339" s="5"/>
      <c r="L339" s="5"/>
      <c r="M339" s="8"/>
      <c r="N339" s="5"/>
      <c r="O339" s="5"/>
      <c r="P339" s="8"/>
      <c r="Q339" s="5"/>
      <c r="R339" s="5"/>
      <c r="S339" s="8"/>
    </row>
    <row r="340" spans="1:19">
      <c r="A340" s="88"/>
      <c r="B340" s="11"/>
      <c r="C340" s="5"/>
      <c r="D340" s="5"/>
      <c r="E340" s="5"/>
      <c r="F340" s="5"/>
      <c r="G340" s="5"/>
      <c r="H340" s="5"/>
      <c r="I340" s="5"/>
      <c r="J340" s="8"/>
      <c r="K340" s="5"/>
      <c r="L340" s="5"/>
      <c r="M340" s="8"/>
      <c r="N340" s="5"/>
      <c r="O340" s="5"/>
      <c r="P340" s="8"/>
      <c r="Q340" s="5"/>
      <c r="R340" s="5"/>
      <c r="S340" s="8"/>
    </row>
    <row r="341" spans="1:19">
      <c r="A341" s="88"/>
      <c r="B341" s="11"/>
      <c r="C341" s="5"/>
      <c r="D341" s="5"/>
      <c r="E341" s="5"/>
      <c r="F341" s="5"/>
      <c r="G341" s="5"/>
      <c r="H341" s="5"/>
      <c r="I341" s="5"/>
      <c r="J341" s="8"/>
      <c r="K341" s="5"/>
      <c r="L341" s="5"/>
      <c r="M341" s="8"/>
      <c r="N341" s="5"/>
      <c r="O341" s="5"/>
      <c r="P341" s="8"/>
      <c r="Q341" s="5"/>
      <c r="R341" s="5"/>
      <c r="S341" s="8"/>
    </row>
    <row r="342" spans="1:19">
      <c r="A342" s="88"/>
      <c r="B342" s="11"/>
      <c r="C342" s="5"/>
      <c r="D342" s="5"/>
      <c r="E342" s="5"/>
      <c r="F342" s="5"/>
      <c r="G342" s="5"/>
      <c r="H342" s="5"/>
      <c r="I342" s="5"/>
      <c r="J342" s="8"/>
      <c r="K342" s="5"/>
      <c r="L342" s="5"/>
      <c r="M342" s="8"/>
      <c r="N342" s="5"/>
      <c r="O342" s="5"/>
      <c r="P342" s="8"/>
      <c r="Q342" s="5"/>
      <c r="R342" s="5"/>
      <c r="S342" s="8"/>
    </row>
    <row r="343" spans="1:19">
      <c r="A343" s="88"/>
      <c r="B343" s="11"/>
      <c r="C343" s="5"/>
      <c r="D343" s="5"/>
      <c r="E343" s="5"/>
      <c r="F343" s="5"/>
      <c r="G343" s="5"/>
      <c r="H343" s="5"/>
      <c r="I343" s="5"/>
      <c r="J343" s="8"/>
      <c r="K343" s="5"/>
      <c r="L343" s="5"/>
      <c r="M343" s="8"/>
      <c r="N343" s="5"/>
      <c r="O343" s="5"/>
      <c r="P343" s="8"/>
      <c r="Q343" s="5"/>
      <c r="R343" s="5"/>
      <c r="S343" s="8"/>
    </row>
    <row r="344" spans="1:19">
      <c r="A344" s="88"/>
      <c r="B344" s="11"/>
      <c r="C344" s="5"/>
      <c r="D344" s="5"/>
      <c r="E344" s="5"/>
      <c r="F344" s="5"/>
      <c r="G344" s="5"/>
      <c r="H344" s="5"/>
      <c r="I344" s="5"/>
      <c r="J344" s="8"/>
      <c r="K344" s="5"/>
      <c r="L344" s="5"/>
      <c r="M344" s="8"/>
      <c r="N344" s="5"/>
      <c r="O344" s="5"/>
      <c r="P344" s="8"/>
      <c r="Q344" s="5"/>
      <c r="R344" s="5"/>
      <c r="S344" s="8"/>
    </row>
    <row r="345" spans="1:19">
      <c r="A345" s="88"/>
      <c r="B345" s="11"/>
      <c r="C345" s="5"/>
      <c r="D345" s="5"/>
      <c r="E345" s="5"/>
      <c r="F345" s="5"/>
      <c r="G345" s="5"/>
      <c r="H345" s="5"/>
      <c r="I345" s="5"/>
      <c r="J345" s="8"/>
      <c r="K345" s="5"/>
      <c r="L345" s="5"/>
      <c r="M345" s="8"/>
      <c r="N345" s="5"/>
      <c r="O345" s="5"/>
      <c r="P345" s="8"/>
      <c r="Q345" s="5"/>
      <c r="R345" s="5"/>
      <c r="S345" s="8"/>
    </row>
    <row r="346" spans="1:19">
      <c r="A346" s="88"/>
      <c r="B346" s="11"/>
      <c r="C346" s="5"/>
      <c r="D346" s="5"/>
      <c r="E346" s="5"/>
      <c r="F346" s="5"/>
      <c r="G346" s="5"/>
      <c r="H346" s="5"/>
      <c r="I346" s="5"/>
      <c r="J346" s="8"/>
      <c r="K346" s="5"/>
      <c r="L346" s="5"/>
      <c r="M346" s="8"/>
      <c r="N346" s="5"/>
      <c r="O346" s="5"/>
      <c r="P346" s="8"/>
      <c r="Q346" s="5"/>
      <c r="R346" s="5"/>
      <c r="S346" s="8"/>
    </row>
    <row r="347" spans="1:19">
      <c r="A347" s="88"/>
      <c r="B347" s="11"/>
      <c r="C347" s="5"/>
      <c r="D347" s="5"/>
      <c r="E347" s="5"/>
      <c r="F347" s="5"/>
      <c r="G347" s="5"/>
      <c r="H347" s="5"/>
      <c r="I347" s="5"/>
      <c r="J347" s="8"/>
      <c r="K347" s="5"/>
      <c r="L347" s="5"/>
      <c r="M347" s="8"/>
      <c r="N347" s="5"/>
      <c r="O347" s="5"/>
      <c r="P347" s="8"/>
      <c r="Q347" s="5"/>
      <c r="R347" s="5"/>
      <c r="S347" s="8"/>
    </row>
    <row r="348" spans="1:19">
      <c r="A348" s="88"/>
      <c r="B348" s="11"/>
      <c r="C348" s="5"/>
      <c r="D348" s="5"/>
      <c r="E348" s="5"/>
      <c r="F348" s="5"/>
      <c r="G348" s="5"/>
      <c r="H348" s="5"/>
      <c r="I348" s="5"/>
      <c r="J348" s="8"/>
      <c r="K348" s="5"/>
      <c r="L348" s="5"/>
      <c r="M348" s="8"/>
      <c r="N348" s="5"/>
      <c r="O348" s="5"/>
      <c r="P348" s="8"/>
      <c r="Q348" s="5"/>
      <c r="R348" s="5"/>
      <c r="S348" s="8"/>
    </row>
    <row r="349" spans="1:19">
      <c r="A349" s="88"/>
      <c r="B349" s="11"/>
      <c r="C349" s="5"/>
      <c r="D349" s="5"/>
      <c r="E349" s="5"/>
      <c r="F349" s="5"/>
      <c r="G349" s="5"/>
      <c r="H349" s="5"/>
      <c r="I349" s="5"/>
      <c r="J349" s="8"/>
      <c r="K349" s="5"/>
      <c r="L349" s="5"/>
      <c r="M349" s="8"/>
      <c r="N349" s="5"/>
      <c r="O349" s="5"/>
      <c r="P349" s="8"/>
      <c r="Q349" s="5"/>
      <c r="R349" s="5"/>
      <c r="S349" s="8"/>
    </row>
    <row r="350" spans="1:19">
      <c r="A350" s="88"/>
      <c r="B350" s="11"/>
      <c r="C350" s="5"/>
      <c r="D350" s="5"/>
      <c r="E350" s="5"/>
      <c r="F350" s="5"/>
      <c r="G350" s="5"/>
      <c r="H350" s="5"/>
      <c r="I350" s="5"/>
      <c r="J350" s="8"/>
      <c r="K350" s="5"/>
      <c r="L350" s="5"/>
      <c r="M350" s="8"/>
      <c r="N350" s="5"/>
      <c r="O350" s="5"/>
      <c r="P350" s="8"/>
      <c r="Q350" s="5"/>
      <c r="R350" s="5"/>
      <c r="S350" s="8"/>
    </row>
    <row r="351" spans="1:19">
      <c r="A351" s="88"/>
      <c r="B351" s="11"/>
      <c r="C351" s="5"/>
      <c r="D351" s="5"/>
      <c r="E351" s="5"/>
      <c r="F351" s="5"/>
      <c r="G351" s="5"/>
      <c r="H351" s="5"/>
      <c r="I351" s="5"/>
      <c r="J351" s="8"/>
      <c r="K351" s="5"/>
      <c r="L351" s="5"/>
      <c r="M351" s="8"/>
      <c r="N351" s="5"/>
      <c r="O351" s="5"/>
      <c r="P351" s="8"/>
      <c r="Q351" s="5"/>
      <c r="R351" s="5"/>
      <c r="S351" s="8"/>
    </row>
    <row r="352" spans="1:19">
      <c r="A352" s="88"/>
      <c r="B352" s="11"/>
      <c r="C352" s="5"/>
      <c r="D352" s="5"/>
      <c r="E352" s="5"/>
      <c r="F352" s="5"/>
      <c r="G352" s="5"/>
      <c r="H352" s="5"/>
      <c r="I352" s="5"/>
      <c r="J352" s="8"/>
      <c r="K352" s="5"/>
      <c r="L352" s="5"/>
      <c r="M352" s="8"/>
      <c r="N352" s="5"/>
      <c r="O352" s="5"/>
      <c r="P352" s="8"/>
      <c r="Q352" s="5"/>
      <c r="R352" s="5"/>
      <c r="S352" s="8"/>
    </row>
    <row r="353" spans="1:19">
      <c r="A353" s="88"/>
      <c r="B353" s="11"/>
      <c r="C353" s="5"/>
      <c r="D353" s="5"/>
      <c r="E353" s="5"/>
      <c r="F353" s="5"/>
      <c r="G353" s="5"/>
      <c r="H353" s="5"/>
      <c r="I353" s="5"/>
      <c r="J353" s="8"/>
      <c r="K353" s="5"/>
      <c r="L353" s="5"/>
      <c r="M353" s="8"/>
      <c r="N353" s="5"/>
      <c r="O353" s="5"/>
      <c r="P353" s="8"/>
      <c r="Q353" s="5"/>
      <c r="R353" s="5"/>
      <c r="S353" s="8"/>
    </row>
    <row r="354" spans="1:19">
      <c r="A354" s="88"/>
      <c r="B354" s="11"/>
      <c r="C354" s="5"/>
      <c r="D354" s="5"/>
      <c r="E354" s="5"/>
      <c r="F354" s="5"/>
      <c r="G354" s="5"/>
      <c r="H354" s="5"/>
      <c r="I354" s="5"/>
      <c r="J354" s="8"/>
      <c r="K354" s="5"/>
      <c r="L354" s="5"/>
      <c r="M354" s="8"/>
      <c r="N354" s="5"/>
      <c r="O354" s="5"/>
      <c r="P354" s="8"/>
      <c r="Q354" s="5"/>
      <c r="R354" s="5"/>
      <c r="S354" s="8"/>
    </row>
    <row r="355" spans="1:19">
      <c r="A355" s="88"/>
      <c r="B355" s="11"/>
      <c r="C355" s="5"/>
      <c r="D355" s="5"/>
      <c r="E355" s="5"/>
      <c r="F355" s="5"/>
      <c r="G355" s="5"/>
      <c r="H355" s="5"/>
      <c r="I355" s="5"/>
      <c r="J355" s="8"/>
      <c r="K355" s="5"/>
      <c r="L355" s="5"/>
      <c r="M355" s="8"/>
      <c r="N355" s="5"/>
      <c r="O355" s="5"/>
      <c r="P355" s="8"/>
      <c r="Q355" s="5"/>
      <c r="R355" s="5"/>
      <c r="S355" s="8"/>
    </row>
    <row r="356" spans="1:19">
      <c r="A356" s="88"/>
      <c r="B356" s="11"/>
      <c r="C356" s="5"/>
      <c r="D356" s="5"/>
      <c r="E356" s="5"/>
      <c r="F356" s="5"/>
      <c r="G356" s="5"/>
      <c r="H356" s="5"/>
      <c r="I356" s="5"/>
      <c r="J356" s="8"/>
      <c r="K356" s="5"/>
      <c r="L356" s="5"/>
      <c r="M356" s="8"/>
      <c r="N356" s="5"/>
      <c r="O356" s="5"/>
      <c r="P356" s="8"/>
      <c r="Q356" s="5"/>
      <c r="R356" s="5"/>
      <c r="S356" s="8"/>
    </row>
    <row r="357" spans="1:19">
      <c r="A357" s="88"/>
      <c r="B357" s="11"/>
      <c r="C357" s="5"/>
      <c r="D357" s="5"/>
      <c r="E357" s="5"/>
      <c r="F357" s="5"/>
      <c r="G357" s="5"/>
      <c r="H357" s="5"/>
      <c r="I357" s="5"/>
      <c r="J357" s="8"/>
      <c r="K357" s="5"/>
      <c r="L357" s="5"/>
      <c r="M357" s="8"/>
      <c r="N357" s="5"/>
      <c r="O357" s="5"/>
      <c r="P357" s="8"/>
      <c r="Q357" s="5"/>
      <c r="R357" s="5"/>
      <c r="S357" s="8"/>
    </row>
    <row r="358" spans="1:19">
      <c r="A358" s="88"/>
      <c r="B358" s="11"/>
      <c r="C358" s="5"/>
      <c r="D358" s="5"/>
      <c r="E358" s="5"/>
      <c r="F358" s="5"/>
      <c r="G358" s="5"/>
      <c r="H358" s="5"/>
      <c r="I358" s="5"/>
      <c r="J358" s="8"/>
      <c r="K358" s="5"/>
      <c r="L358" s="5"/>
      <c r="M358" s="8"/>
      <c r="N358" s="5"/>
      <c r="O358" s="5"/>
      <c r="P358" s="8"/>
      <c r="Q358" s="5"/>
      <c r="R358" s="5"/>
      <c r="S358" s="8"/>
    </row>
    <row r="359" spans="1:19">
      <c r="A359" s="88"/>
      <c r="B359" s="11"/>
      <c r="C359" s="5"/>
      <c r="D359" s="5"/>
      <c r="E359" s="5"/>
      <c r="F359" s="5"/>
      <c r="G359" s="5"/>
      <c r="H359" s="5"/>
      <c r="I359" s="5"/>
      <c r="J359" s="8"/>
      <c r="K359" s="5"/>
      <c r="L359" s="5"/>
      <c r="M359" s="8"/>
      <c r="N359" s="5"/>
      <c r="O359" s="5"/>
      <c r="P359" s="8"/>
      <c r="Q359" s="5"/>
      <c r="R359" s="5"/>
      <c r="S359" s="8"/>
    </row>
    <row r="360" spans="1:19">
      <c r="A360" s="88"/>
      <c r="B360" s="11"/>
      <c r="C360" s="5"/>
      <c r="D360" s="5"/>
      <c r="E360" s="5"/>
      <c r="F360" s="5"/>
      <c r="G360" s="5"/>
      <c r="H360" s="5"/>
      <c r="I360" s="5"/>
      <c r="J360" s="8"/>
      <c r="K360" s="5"/>
      <c r="L360" s="5"/>
      <c r="M360" s="8"/>
      <c r="N360" s="5"/>
      <c r="O360" s="5"/>
      <c r="P360" s="8"/>
      <c r="Q360" s="5"/>
      <c r="R360" s="5"/>
      <c r="S360" s="8"/>
    </row>
    <row r="361" spans="1:19">
      <c r="A361" s="88"/>
      <c r="B361" s="11"/>
      <c r="C361" s="5"/>
      <c r="D361" s="5"/>
      <c r="E361" s="5"/>
      <c r="F361" s="5"/>
      <c r="G361" s="5"/>
      <c r="H361" s="5"/>
      <c r="I361" s="5"/>
      <c r="J361" s="8"/>
      <c r="K361" s="5"/>
      <c r="L361" s="5"/>
      <c r="M361" s="8"/>
      <c r="N361" s="5"/>
      <c r="O361" s="5"/>
      <c r="P361" s="8"/>
      <c r="Q361" s="5"/>
      <c r="R361" s="5"/>
      <c r="S361" s="8"/>
    </row>
    <row r="362" spans="1:19">
      <c r="A362" s="88"/>
      <c r="B362" s="11"/>
      <c r="C362" s="5"/>
      <c r="D362" s="5"/>
      <c r="E362" s="5"/>
      <c r="F362" s="5"/>
      <c r="G362" s="5"/>
      <c r="H362" s="5"/>
      <c r="I362" s="5"/>
      <c r="J362" s="8"/>
      <c r="K362" s="5"/>
      <c r="L362" s="5"/>
      <c r="M362" s="8"/>
      <c r="N362" s="5"/>
      <c r="O362" s="5"/>
      <c r="P362" s="8"/>
      <c r="Q362" s="5"/>
      <c r="R362" s="5"/>
      <c r="S362" s="8"/>
    </row>
    <row r="363" spans="1:19">
      <c r="A363" s="88"/>
      <c r="B363" s="11"/>
      <c r="C363" s="5"/>
      <c r="D363" s="5"/>
      <c r="E363" s="5"/>
      <c r="F363" s="5"/>
      <c r="G363" s="5"/>
      <c r="H363" s="5"/>
      <c r="I363" s="5"/>
      <c r="J363" s="8"/>
      <c r="K363" s="5"/>
      <c r="L363" s="5"/>
      <c r="M363" s="8"/>
      <c r="N363" s="5"/>
      <c r="O363" s="5"/>
      <c r="P363" s="8"/>
      <c r="Q363" s="5"/>
      <c r="R363" s="5"/>
      <c r="S363" s="8"/>
    </row>
    <row r="364" spans="1:19">
      <c r="A364" s="88"/>
      <c r="B364" s="11"/>
      <c r="C364" s="5"/>
      <c r="D364" s="5"/>
      <c r="E364" s="5"/>
      <c r="F364" s="5"/>
      <c r="G364" s="5"/>
      <c r="H364" s="5"/>
      <c r="I364" s="5"/>
      <c r="J364" s="8"/>
      <c r="K364" s="5"/>
      <c r="L364" s="5"/>
      <c r="M364" s="8"/>
      <c r="N364" s="5"/>
      <c r="O364" s="5"/>
      <c r="P364" s="8"/>
      <c r="Q364" s="5"/>
      <c r="R364" s="5"/>
      <c r="S364" s="8"/>
    </row>
    <row r="365" spans="1:19">
      <c r="A365" s="88"/>
      <c r="B365" s="11"/>
      <c r="C365" s="5"/>
      <c r="D365" s="5"/>
      <c r="E365" s="5"/>
      <c r="F365" s="5"/>
      <c r="G365" s="5"/>
      <c r="H365" s="5"/>
      <c r="I365" s="5"/>
      <c r="J365" s="8"/>
      <c r="K365" s="5"/>
      <c r="L365" s="5"/>
      <c r="M365" s="8"/>
      <c r="N365" s="5"/>
      <c r="O365" s="5"/>
      <c r="P365" s="8"/>
      <c r="Q365" s="5"/>
      <c r="R365" s="5"/>
      <c r="S365" s="8"/>
    </row>
    <row r="366" spans="1:19">
      <c r="A366" s="88"/>
      <c r="B366" s="11"/>
      <c r="C366" s="5"/>
      <c r="D366" s="5"/>
      <c r="E366" s="5"/>
      <c r="F366" s="5"/>
      <c r="G366" s="5"/>
      <c r="H366" s="5"/>
      <c r="I366" s="5"/>
      <c r="J366" s="8"/>
      <c r="K366" s="5"/>
      <c r="L366" s="5"/>
      <c r="M366" s="8"/>
      <c r="N366" s="5"/>
      <c r="O366" s="5"/>
      <c r="P366" s="8"/>
      <c r="Q366" s="5"/>
      <c r="R366" s="5"/>
      <c r="S366" s="8"/>
    </row>
    <row r="367" spans="1:19">
      <c r="A367" s="88"/>
      <c r="B367" s="11"/>
      <c r="C367" s="5"/>
      <c r="D367" s="5"/>
      <c r="E367" s="5"/>
      <c r="F367" s="5"/>
      <c r="G367" s="5"/>
      <c r="H367" s="5"/>
      <c r="I367" s="5"/>
      <c r="J367" s="8"/>
      <c r="K367" s="5"/>
      <c r="L367" s="5"/>
      <c r="M367" s="8"/>
      <c r="N367" s="5"/>
      <c r="O367" s="5"/>
      <c r="P367" s="8"/>
      <c r="Q367" s="5"/>
      <c r="R367" s="5"/>
      <c r="S367" s="8"/>
    </row>
    <row r="368" spans="1:19">
      <c r="A368" s="88"/>
      <c r="B368" s="11"/>
      <c r="C368" s="5"/>
      <c r="D368" s="5"/>
      <c r="E368" s="5"/>
      <c r="F368" s="5"/>
      <c r="G368" s="5"/>
      <c r="H368" s="5"/>
      <c r="I368" s="5"/>
      <c r="J368" s="8"/>
      <c r="K368" s="5"/>
      <c r="L368" s="5"/>
      <c r="M368" s="8"/>
      <c r="N368" s="5"/>
      <c r="O368" s="5"/>
      <c r="P368" s="8"/>
      <c r="Q368" s="5"/>
      <c r="R368" s="5"/>
      <c r="S368" s="8"/>
    </row>
    <row r="369" spans="1:19">
      <c r="A369" s="88"/>
      <c r="B369" s="11"/>
      <c r="C369" s="5"/>
      <c r="D369" s="5"/>
      <c r="E369" s="5"/>
      <c r="F369" s="5"/>
      <c r="G369" s="5"/>
      <c r="H369" s="5"/>
      <c r="I369" s="5"/>
      <c r="J369" s="8"/>
      <c r="K369" s="5"/>
      <c r="L369" s="5"/>
      <c r="M369" s="8"/>
      <c r="N369" s="5"/>
      <c r="O369" s="5"/>
      <c r="P369" s="8"/>
      <c r="Q369" s="5"/>
      <c r="R369" s="5"/>
      <c r="S369" s="8"/>
    </row>
    <row r="370" spans="1:19">
      <c r="A370" s="88"/>
      <c r="B370" s="11"/>
      <c r="C370" s="5"/>
      <c r="D370" s="5"/>
      <c r="E370" s="5"/>
      <c r="F370" s="5"/>
      <c r="G370" s="5"/>
      <c r="H370" s="5"/>
      <c r="I370" s="5"/>
      <c r="J370" s="8"/>
      <c r="K370" s="5"/>
      <c r="L370" s="5"/>
      <c r="M370" s="8"/>
      <c r="N370" s="5"/>
      <c r="O370" s="5"/>
      <c r="P370" s="8"/>
      <c r="Q370" s="5"/>
      <c r="R370" s="5"/>
      <c r="S370" s="8"/>
    </row>
    <row r="371" spans="1:19">
      <c r="A371" s="88"/>
      <c r="B371" s="11"/>
      <c r="C371" s="5"/>
      <c r="D371" s="5"/>
      <c r="E371" s="5"/>
      <c r="F371" s="5"/>
      <c r="G371" s="5"/>
      <c r="H371" s="5"/>
      <c r="I371" s="5"/>
      <c r="J371" s="8"/>
      <c r="K371" s="5"/>
      <c r="L371" s="5"/>
      <c r="M371" s="8"/>
      <c r="N371" s="5"/>
      <c r="O371" s="5"/>
      <c r="P371" s="8"/>
      <c r="Q371" s="5"/>
      <c r="R371" s="5"/>
      <c r="S371" s="8"/>
    </row>
    <row r="372" spans="1:19">
      <c r="A372" s="88"/>
      <c r="B372" s="11"/>
      <c r="C372" s="5"/>
      <c r="D372" s="5"/>
      <c r="E372" s="5"/>
      <c r="F372" s="5"/>
      <c r="G372" s="5"/>
      <c r="H372" s="5"/>
      <c r="I372" s="5"/>
      <c r="J372" s="8"/>
      <c r="K372" s="5"/>
      <c r="L372" s="5"/>
      <c r="M372" s="8"/>
      <c r="N372" s="5"/>
      <c r="O372" s="5"/>
      <c r="P372" s="8"/>
      <c r="Q372" s="5"/>
      <c r="R372" s="5"/>
      <c r="S372" s="8"/>
    </row>
    <row r="373" spans="1:19">
      <c r="A373" s="88"/>
      <c r="B373" s="11"/>
      <c r="C373" s="5"/>
      <c r="D373" s="5"/>
      <c r="E373" s="5"/>
      <c r="F373" s="5"/>
      <c r="G373" s="5"/>
      <c r="H373" s="5"/>
      <c r="I373" s="5"/>
      <c r="J373" s="8"/>
      <c r="K373" s="5"/>
      <c r="L373" s="5"/>
      <c r="M373" s="8"/>
      <c r="N373" s="5"/>
      <c r="O373" s="5"/>
      <c r="P373" s="8"/>
      <c r="Q373" s="5"/>
      <c r="R373" s="5"/>
      <c r="S373" s="8"/>
    </row>
    <row r="374" spans="1:19">
      <c r="A374" s="88"/>
      <c r="B374" s="11"/>
      <c r="C374" s="5"/>
      <c r="D374" s="5"/>
      <c r="E374" s="5"/>
      <c r="F374" s="5"/>
      <c r="G374" s="5"/>
      <c r="H374" s="5"/>
      <c r="I374" s="5"/>
      <c r="J374" s="8"/>
      <c r="K374" s="5"/>
      <c r="L374" s="5"/>
      <c r="M374" s="8"/>
      <c r="N374" s="5"/>
      <c r="O374" s="5"/>
      <c r="P374" s="8"/>
      <c r="Q374" s="5"/>
      <c r="R374" s="5"/>
      <c r="S374" s="8"/>
    </row>
    <row r="375" spans="1:19">
      <c r="A375" s="88"/>
      <c r="B375" s="11"/>
      <c r="C375" s="5"/>
      <c r="D375" s="5"/>
      <c r="E375" s="5"/>
      <c r="F375" s="5"/>
      <c r="G375" s="5"/>
      <c r="H375" s="5"/>
      <c r="I375" s="5"/>
      <c r="J375" s="8"/>
      <c r="K375" s="5"/>
      <c r="L375" s="5"/>
      <c r="M375" s="8"/>
      <c r="N375" s="5"/>
      <c r="O375" s="5"/>
      <c r="P375" s="8"/>
      <c r="Q375" s="5"/>
      <c r="R375" s="5"/>
      <c r="S375" s="8"/>
    </row>
    <row r="376" spans="1:19">
      <c r="A376" s="88"/>
      <c r="B376" s="11"/>
      <c r="C376" s="5"/>
      <c r="D376" s="5"/>
      <c r="E376" s="5"/>
      <c r="F376" s="5"/>
      <c r="G376" s="5"/>
      <c r="H376" s="5"/>
      <c r="I376" s="5"/>
      <c r="J376" s="8"/>
      <c r="K376" s="5"/>
      <c r="L376" s="5"/>
      <c r="M376" s="8"/>
      <c r="N376" s="5"/>
      <c r="O376" s="5"/>
      <c r="P376" s="8"/>
      <c r="Q376" s="5"/>
      <c r="R376" s="5"/>
      <c r="S376" s="8"/>
    </row>
    <row r="377" spans="1:19">
      <c r="A377" s="88"/>
      <c r="B377" s="11"/>
      <c r="C377" s="5"/>
      <c r="D377" s="5"/>
      <c r="E377" s="5"/>
      <c r="F377" s="5"/>
      <c r="G377" s="5"/>
      <c r="H377" s="5"/>
      <c r="I377" s="5"/>
      <c r="J377" s="8"/>
      <c r="K377" s="5"/>
      <c r="L377" s="5"/>
      <c r="M377" s="8"/>
      <c r="N377" s="5"/>
      <c r="O377" s="5"/>
      <c r="P377" s="8"/>
      <c r="Q377" s="5"/>
      <c r="R377" s="5"/>
      <c r="S377" s="8"/>
    </row>
    <row r="378" spans="1:19">
      <c r="A378" s="88"/>
      <c r="B378" s="11"/>
      <c r="C378" s="5"/>
      <c r="D378" s="5"/>
      <c r="E378" s="5"/>
      <c r="F378" s="5"/>
      <c r="G378" s="5"/>
      <c r="H378" s="5"/>
      <c r="I378" s="5"/>
      <c r="J378" s="8"/>
      <c r="K378" s="5"/>
      <c r="L378" s="5"/>
      <c r="M378" s="8"/>
      <c r="N378" s="5"/>
      <c r="O378" s="5"/>
      <c r="P378" s="8"/>
      <c r="Q378" s="5"/>
      <c r="R378" s="5"/>
      <c r="S378" s="8"/>
    </row>
    <row r="379" spans="1:19">
      <c r="A379" s="88"/>
      <c r="B379" s="11"/>
      <c r="C379" s="5"/>
      <c r="D379" s="5"/>
      <c r="E379" s="5"/>
      <c r="F379" s="5"/>
      <c r="G379" s="5"/>
      <c r="H379" s="5"/>
      <c r="I379" s="5"/>
      <c r="J379" s="8"/>
      <c r="K379" s="5"/>
      <c r="L379" s="5"/>
      <c r="M379" s="8"/>
      <c r="N379" s="5"/>
      <c r="O379" s="5"/>
      <c r="P379" s="8"/>
      <c r="Q379" s="5"/>
      <c r="R379" s="5"/>
      <c r="S379" s="8"/>
    </row>
    <row r="380" spans="1:19">
      <c r="A380" s="88"/>
      <c r="B380" s="11"/>
      <c r="C380" s="5"/>
      <c r="D380" s="5"/>
      <c r="E380" s="5"/>
      <c r="F380" s="5"/>
      <c r="G380" s="5"/>
      <c r="H380" s="5"/>
      <c r="I380" s="5"/>
      <c r="J380" s="8"/>
      <c r="K380" s="5"/>
      <c r="L380" s="5"/>
      <c r="M380" s="8"/>
      <c r="N380" s="5"/>
      <c r="O380" s="5"/>
      <c r="P380" s="8"/>
      <c r="Q380" s="5"/>
      <c r="R380" s="5"/>
      <c r="S380" s="8"/>
    </row>
    <row r="381" spans="1:19">
      <c r="A381" s="88"/>
      <c r="B381" s="11"/>
      <c r="C381" s="5"/>
      <c r="D381" s="5"/>
      <c r="E381" s="5"/>
      <c r="F381" s="5"/>
      <c r="G381" s="5"/>
      <c r="H381" s="5"/>
      <c r="I381" s="5"/>
      <c r="J381" s="8"/>
      <c r="K381" s="5"/>
      <c r="L381" s="5"/>
      <c r="M381" s="8"/>
      <c r="N381" s="5"/>
      <c r="O381" s="5"/>
      <c r="P381" s="8"/>
      <c r="Q381" s="5"/>
      <c r="R381" s="5"/>
      <c r="S381" s="8"/>
    </row>
    <row r="382" spans="1:19">
      <c r="A382" s="88"/>
      <c r="B382" s="11"/>
      <c r="C382" s="5"/>
      <c r="D382" s="5"/>
      <c r="E382" s="5"/>
      <c r="F382" s="5"/>
      <c r="G382" s="5"/>
      <c r="H382" s="5"/>
      <c r="I382" s="5"/>
      <c r="J382" s="8"/>
      <c r="K382" s="5"/>
      <c r="L382" s="5"/>
      <c r="M382" s="8"/>
      <c r="N382" s="5"/>
      <c r="O382" s="5"/>
      <c r="P382" s="8"/>
      <c r="Q382" s="5"/>
      <c r="R382" s="5"/>
      <c r="S382" s="8"/>
    </row>
    <row r="383" spans="1:19">
      <c r="A383" s="88"/>
      <c r="B383" s="11"/>
      <c r="C383" s="5"/>
      <c r="D383" s="5"/>
      <c r="E383" s="5"/>
      <c r="F383" s="5"/>
      <c r="G383" s="5"/>
      <c r="H383" s="5"/>
      <c r="I383" s="5"/>
      <c r="J383" s="8"/>
      <c r="K383" s="5"/>
      <c r="L383" s="5"/>
      <c r="M383" s="8"/>
      <c r="N383" s="5"/>
      <c r="O383" s="5"/>
      <c r="P383" s="8"/>
      <c r="Q383" s="5"/>
      <c r="R383" s="5"/>
      <c r="S383" s="8"/>
    </row>
    <row r="384" spans="1:19">
      <c r="A384" s="88"/>
      <c r="B384" s="11"/>
      <c r="C384" s="5"/>
      <c r="D384" s="5"/>
      <c r="E384" s="5"/>
      <c r="F384" s="5"/>
      <c r="G384" s="5"/>
      <c r="H384" s="5"/>
      <c r="I384" s="5"/>
      <c r="J384" s="8"/>
      <c r="K384" s="5"/>
      <c r="L384" s="5"/>
      <c r="M384" s="8"/>
      <c r="N384" s="5"/>
      <c r="O384" s="5"/>
      <c r="P384" s="8"/>
      <c r="Q384" s="5"/>
      <c r="R384" s="5"/>
      <c r="S384" s="8"/>
    </row>
    <row r="385" spans="1:19">
      <c r="A385" s="88"/>
      <c r="B385" s="11"/>
      <c r="C385" s="5"/>
      <c r="D385" s="5"/>
      <c r="E385" s="5"/>
      <c r="F385" s="5"/>
      <c r="G385" s="5"/>
      <c r="H385" s="5"/>
      <c r="I385" s="5"/>
      <c r="J385" s="8"/>
      <c r="K385" s="5"/>
      <c r="L385" s="5"/>
      <c r="M385" s="8"/>
      <c r="N385" s="5"/>
      <c r="O385" s="5"/>
      <c r="P385" s="8"/>
      <c r="Q385" s="5"/>
      <c r="R385" s="5"/>
      <c r="S385" s="8"/>
    </row>
    <row r="386" spans="1:19">
      <c r="A386" s="88"/>
      <c r="B386" s="11"/>
      <c r="C386" s="5"/>
      <c r="D386" s="5"/>
      <c r="E386" s="5"/>
      <c r="F386" s="5"/>
      <c r="G386" s="5"/>
      <c r="H386" s="5"/>
      <c r="I386" s="5"/>
      <c r="J386" s="8"/>
      <c r="K386" s="5"/>
      <c r="L386" s="5"/>
      <c r="M386" s="8"/>
      <c r="N386" s="5"/>
      <c r="O386" s="5"/>
      <c r="P386" s="8"/>
      <c r="Q386" s="5"/>
      <c r="R386" s="5"/>
      <c r="S386" s="8"/>
    </row>
    <row r="387" spans="1:19">
      <c r="A387" s="88"/>
      <c r="B387" s="11"/>
      <c r="C387" s="5"/>
      <c r="D387" s="5"/>
      <c r="E387" s="5"/>
      <c r="F387" s="5"/>
      <c r="G387" s="5"/>
      <c r="H387" s="5"/>
      <c r="I387" s="5"/>
      <c r="J387" s="8"/>
      <c r="K387" s="5"/>
      <c r="L387" s="5"/>
      <c r="M387" s="8"/>
      <c r="N387" s="5"/>
      <c r="O387" s="5"/>
      <c r="P387" s="8"/>
      <c r="Q387" s="5"/>
      <c r="R387" s="5"/>
      <c r="S387" s="8"/>
    </row>
    <row r="388" spans="1:19">
      <c r="A388" s="88"/>
      <c r="B388" s="11"/>
      <c r="C388" s="5"/>
      <c r="D388" s="5"/>
      <c r="E388" s="5"/>
      <c r="F388" s="5"/>
      <c r="G388" s="5"/>
      <c r="H388" s="5"/>
      <c r="I388" s="5"/>
      <c r="J388" s="8"/>
      <c r="K388" s="5"/>
      <c r="L388" s="5"/>
      <c r="M388" s="8"/>
      <c r="N388" s="5"/>
      <c r="O388" s="5"/>
      <c r="P388" s="8"/>
      <c r="Q388" s="5"/>
      <c r="R388" s="5"/>
      <c r="S388" s="8"/>
    </row>
    <row r="389" spans="1:19">
      <c r="A389" s="88"/>
      <c r="B389" s="11"/>
      <c r="C389" s="5"/>
      <c r="D389" s="5"/>
      <c r="E389" s="5"/>
      <c r="F389" s="5"/>
      <c r="G389" s="5"/>
      <c r="H389" s="5"/>
      <c r="I389" s="5"/>
      <c r="J389" s="8"/>
      <c r="K389" s="5"/>
      <c r="L389" s="5"/>
      <c r="M389" s="8"/>
      <c r="N389" s="5"/>
      <c r="O389" s="5"/>
      <c r="P389" s="8"/>
      <c r="Q389" s="5"/>
      <c r="R389" s="5"/>
      <c r="S389" s="8"/>
    </row>
    <row r="390" spans="1:19">
      <c r="A390" s="88"/>
      <c r="B390" s="11"/>
      <c r="C390" s="5"/>
      <c r="D390" s="5"/>
      <c r="E390" s="5"/>
      <c r="F390" s="5"/>
      <c r="G390" s="5"/>
      <c r="H390" s="5"/>
      <c r="I390" s="5"/>
      <c r="J390" s="8"/>
      <c r="K390" s="5"/>
      <c r="L390" s="5"/>
      <c r="M390" s="8"/>
      <c r="N390" s="5"/>
      <c r="O390" s="5"/>
      <c r="P390" s="8"/>
      <c r="Q390" s="5"/>
      <c r="R390" s="5"/>
      <c r="S390" s="8"/>
    </row>
    <row r="391" spans="1:19">
      <c r="A391" s="88"/>
      <c r="B391" s="11"/>
      <c r="C391" s="5"/>
      <c r="D391" s="5"/>
      <c r="E391" s="5"/>
      <c r="F391" s="5"/>
      <c r="G391" s="5"/>
      <c r="H391" s="5"/>
      <c r="I391" s="5"/>
      <c r="J391" s="8"/>
      <c r="K391" s="5"/>
      <c r="L391" s="5"/>
      <c r="M391" s="8"/>
      <c r="N391" s="5"/>
      <c r="O391" s="5"/>
      <c r="P391" s="8"/>
      <c r="Q391" s="5"/>
      <c r="R391" s="5"/>
      <c r="S391" s="8"/>
    </row>
    <row r="392" spans="1:19">
      <c r="A392" s="88"/>
      <c r="B392" s="11"/>
      <c r="C392" s="5"/>
      <c r="D392" s="5"/>
      <c r="E392" s="5"/>
      <c r="F392" s="5"/>
      <c r="G392" s="5"/>
      <c r="H392" s="5"/>
      <c r="I392" s="5"/>
      <c r="J392" s="8"/>
      <c r="K392" s="5"/>
      <c r="L392" s="5"/>
      <c r="M392" s="8"/>
      <c r="N392" s="5"/>
      <c r="O392" s="5"/>
      <c r="P392" s="8"/>
      <c r="Q392" s="5"/>
      <c r="R392" s="5"/>
      <c r="S392" s="8"/>
    </row>
    <row r="393" spans="1:19">
      <c r="A393" s="88"/>
      <c r="B393" s="11"/>
      <c r="C393" s="5"/>
      <c r="D393" s="5"/>
      <c r="E393" s="5"/>
      <c r="F393" s="5"/>
      <c r="G393" s="5"/>
      <c r="H393" s="5"/>
      <c r="I393" s="5"/>
      <c r="J393" s="8"/>
      <c r="K393" s="5"/>
      <c r="L393" s="5"/>
      <c r="M393" s="8"/>
      <c r="N393" s="5"/>
      <c r="O393" s="5"/>
      <c r="P393" s="8"/>
      <c r="Q393" s="5"/>
      <c r="R393" s="5"/>
      <c r="S393" s="8"/>
    </row>
    <row r="394" spans="1:19">
      <c r="A394" s="88"/>
      <c r="B394" s="11"/>
      <c r="C394" s="5"/>
      <c r="D394" s="5"/>
      <c r="E394" s="5"/>
      <c r="F394" s="5"/>
      <c r="G394" s="5"/>
      <c r="H394" s="5"/>
      <c r="I394" s="5"/>
      <c r="J394" s="8"/>
      <c r="K394" s="5"/>
      <c r="L394" s="5"/>
      <c r="M394" s="8"/>
      <c r="N394" s="5"/>
      <c r="O394" s="5"/>
      <c r="P394" s="8"/>
      <c r="Q394" s="5"/>
      <c r="R394" s="5"/>
      <c r="S394" s="8"/>
    </row>
    <row r="395" spans="1:19">
      <c r="A395" s="88"/>
      <c r="B395" s="11"/>
      <c r="C395" s="5"/>
      <c r="D395" s="5"/>
      <c r="E395" s="5"/>
      <c r="F395" s="5"/>
      <c r="G395" s="5"/>
      <c r="H395" s="5"/>
      <c r="I395" s="5"/>
      <c r="J395" s="8"/>
      <c r="K395" s="5"/>
      <c r="L395" s="5"/>
      <c r="M395" s="8"/>
      <c r="N395" s="5"/>
      <c r="O395" s="5"/>
      <c r="P395" s="8"/>
      <c r="Q395" s="5"/>
      <c r="R395" s="5"/>
      <c r="S395" s="8"/>
    </row>
    <row r="396" spans="1:19">
      <c r="A396" s="88"/>
      <c r="B396" s="11"/>
      <c r="C396" s="5"/>
      <c r="D396" s="5"/>
      <c r="E396" s="5"/>
      <c r="F396" s="5"/>
      <c r="G396" s="5"/>
      <c r="H396" s="5"/>
      <c r="I396" s="5"/>
      <c r="J396" s="8"/>
      <c r="K396" s="5"/>
      <c r="L396" s="5"/>
      <c r="M396" s="8"/>
      <c r="N396" s="5"/>
      <c r="O396" s="5"/>
      <c r="P396" s="8"/>
      <c r="Q396" s="5"/>
      <c r="R396" s="5"/>
      <c r="S396" s="8"/>
    </row>
    <row r="397" spans="1:19">
      <c r="A397" s="88"/>
      <c r="B397" s="11"/>
      <c r="C397" s="5"/>
      <c r="D397" s="5"/>
      <c r="E397" s="5"/>
      <c r="F397" s="5"/>
      <c r="G397" s="5"/>
      <c r="H397" s="5"/>
      <c r="I397" s="5"/>
      <c r="J397" s="8"/>
      <c r="K397" s="5"/>
      <c r="L397" s="5"/>
      <c r="M397" s="8"/>
      <c r="N397" s="5"/>
      <c r="O397" s="5"/>
      <c r="P397" s="8"/>
      <c r="Q397" s="5"/>
      <c r="R397" s="5"/>
      <c r="S397" s="8"/>
    </row>
    <row r="398" spans="1:19">
      <c r="A398" s="88"/>
      <c r="B398" s="11"/>
      <c r="C398" s="5"/>
      <c r="D398" s="5"/>
      <c r="E398" s="5"/>
      <c r="F398" s="5"/>
      <c r="G398" s="5"/>
      <c r="H398" s="5"/>
      <c r="I398" s="5"/>
      <c r="J398" s="8"/>
      <c r="K398" s="5"/>
      <c r="L398" s="5"/>
      <c r="M398" s="8"/>
      <c r="N398" s="5"/>
      <c r="O398" s="5"/>
      <c r="P398" s="8"/>
      <c r="Q398" s="5"/>
      <c r="R398" s="5"/>
      <c r="S398" s="8"/>
    </row>
    <row r="399" spans="1:19">
      <c r="A399" s="88"/>
      <c r="B399" s="11"/>
      <c r="C399" s="5"/>
      <c r="D399" s="5"/>
      <c r="E399" s="5"/>
      <c r="F399" s="5"/>
      <c r="G399" s="5"/>
      <c r="H399" s="5"/>
      <c r="I399" s="5"/>
      <c r="J399" s="8"/>
      <c r="K399" s="5"/>
      <c r="L399" s="5"/>
      <c r="M399" s="8"/>
      <c r="N399" s="5"/>
      <c r="O399" s="5"/>
      <c r="P399" s="8"/>
      <c r="Q399" s="5"/>
      <c r="R399" s="5"/>
      <c r="S399" s="8"/>
    </row>
    <row r="400" spans="1:19">
      <c r="A400" s="88"/>
      <c r="B400" s="11"/>
      <c r="C400" s="5"/>
      <c r="D400" s="5"/>
      <c r="E400" s="5"/>
      <c r="F400" s="5"/>
      <c r="G400" s="5"/>
      <c r="H400" s="5"/>
      <c r="I400" s="5"/>
      <c r="J400" s="8"/>
      <c r="K400" s="5"/>
      <c r="L400" s="5"/>
      <c r="M400" s="8"/>
      <c r="N400" s="5"/>
      <c r="O400" s="5"/>
      <c r="P400" s="8"/>
      <c r="Q400" s="5"/>
      <c r="R400" s="5"/>
      <c r="S400" s="8"/>
    </row>
    <row r="401" spans="1:19">
      <c r="A401" s="88"/>
      <c r="B401" s="11"/>
      <c r="C401" s="5"/>
      <c r="D401" s="5"/>
      <c r="E401" s="5"/>
      <c r="F401" s="5"/>
      <c r="G401" s="5"/>
      <c r="H401" s="5"/>
      <c r="I401" s="5"/>
      <c r="J401" s="8"/>
      <c r="K401" s="5"/>
      <c r="L401" s="5"/>
      <c r="M401" s="8"/>
      <c r="N401" s="5"/>
      <c r="O401" s="5"/>
      <c r="P401" s="8"/>
      <c r="Q401" s="5"/>
      <c r="R401" s="5"/>
      <c r="S401" s="8"/>
    </row>
    <row r="402" spans="1:19">
      <c r="A402" s="88"/>
      <c r="B402" s="11"/>
      <c r="C402" s="5"/>
      <c r="D402" s="5"/>
      <c r="E402" s="5"/>
      <c r="F402" s="5"/>
      <c r="G402" s="5"/>
      <c r="H402" s="5"/>
      <c r="I402" s="5"/>
      <c r="J402" s="8"/>
      <c r="K402" s="5"/>
      <c r="L402" s="5"/>
      <c r="M402" s="8"/>
      <c r="N402" s="5"/>
      <c r="O402" s="5"/>
      <c r="P402" s="8"/>
      <c r="Q402" s="5"/>
      <c r="R402" s="5"/>
      <c r="S402" s="8"/>
    </row>
    <row r="403" spans="1:19">
      <c r="A403" s="88"/>
      <c r="B403" s="11"/>
      <c r="C403" s="5"/>
      <c r="D403" s="5"/>
      <c r="E403" s="5"/>
      <c r="F403" s="5"/>
      <c r="G403" s="5"/>
      <c r="H403" s="5"/>
      <c r="I403" s="5"/>
      <c r="J403" s="8"/>
      <c r="K403" s="5"/>
      <c r="L403" s="5"/>
      <c r="M403" s="8"/>
      <c r="N403" s="5"/>
      <c r="O403" s="5"/>
      <c r="P403" s="8"/>
      <c r="Q403" s="5"/>
      <c r="R403" s="5"/>
      <c r="S403" s="8"/>
    </row>
    <row r="404" spans="1:19">
      <c r="A404" s="88"/>
      <c r="B404" s="11"/>
      <c r="C404" s="5"/>
      <c r="D404" s="5"/>
      <c r="E404" s="5"/>
      <c r="F404" s="5"/>
      <c r="G404" s="5"/>
      <c r="H404" s="5"/>
      <c r="I404" s="5"/>
      <c r="J404" s="8"/>
      <c r="K404" s="5"/>
      <c r="L404" s="5"/>
      <c r="M404" s="8"/>
      <c r="N404" s="5"/>
      <c r="O404" s="5"/>
      <c r="P404" s="8"/>
      <c r="Q404" s="5"/>
      <c r="R404" s="5"/>
      <c r="S404" s="8"/>
    </row>
    <row r="405" spans="1:19">
      <c r="A405" s="88"/>
      <c r="B405" s="11"/>
      <c r="C405" s="5"/>
      <c r="D405" s="5"/>
      <c r="E405" s="5"/>
      <c r="F405" s="5"/>
      <c r="G405" s="5"/>
      <c r="H405" s="5"/>
      <c r="I405" s="5"/>
      <c r="J405" s="8"/>
      <c r="K405" s="5"/>
      <c r="L405" s="5"/>
      <c r="M405" s="8"/>
      <c r="N405" s="5"/>
      <c r="O405" s="5"/>
      <c r="P405" s="8"/>
      <c r="Q405" s="5"/>
      <c r="R405" s="5"/>
      <c r="S405" s="8"/>
    </row>
    <row r="406" spans="1:19">
      <c r="A406" s="88"/>
      <c r="B406" s="11"/>
      <c r="C406" s="5"/>
      <c r="D406" s="5"/>
      <c r="E406" s="5"/>
      <c r="F406" s="5"/>
      <c r="G406" s="5"/>
      <c r="H406" s="5"/>
      <c r="I406" s="5"/>
      <c r="J406" s="8"/>
      <c r="K406" s="5"/>
      <c r="L406" s="5"/>
      <c r="M406" s="8"/>
      <c r="N406" s="5"/>
      <c r="O406" s="5"/>
      <c r="P406" s="8"/>
      <c r="Q406" s="5"/>
      <c r="R406" s="5"/>
      <c r="S406" s="8"/>
    </row>
    <row r="407" spans="1:19">
      <c r="A407" s="88"/>
      <c r="B407" s="11"/>
      <c r="C407" s="5"/>
      <c r="D407" s="5"/>
      <c r="E407" s="5"/>
      <c r="F407" s="5"/>
      <c r="G407" s="5"/>
      <c r="H407" s="5"/>
      <c r="I407" s="5"/>
      <c r="J407" s="8"/>
      <c r="K407" s="5"/>
      <c r="L407" s="5"/>
      <c r="M407" s="8"/>
      <c r="N407" s="5"/>
      <c r="O407" s="5"/>
      <c r="P407" s="8"/>
      <c r="Q407" s="5"/>
      <c r="R407" s="5"/>
      <c r="S407" s="8"/>
    </row>
    <row r="408" spans="1:19">
      <c r="A408" s="88"/>
      <c r="B408" s="11"/>
      <c r="C408" s="5"/>
      <c r="D408" s="5"/>
      <c r="E408" s="5"/>
      <c r="F408" s="5"/>
      <c r="G408" s="5"/>
      <c r="H408" s="5"/>
      <c r="I408" s="5"/>
      <c r="J408" s="8"/>
      <c r="K408" s="5"/>
      <c r="L408" s="5"/>
      <c r="M408" s="8"/>
      <c r="N408" s="5"/>
      <c r="O408" s="5"/>
      <c r="P408" s="8"/>
      <c r="Q408" s="5"/>
      <c r="R408" s="5"/>
      <c r="S408" s="8"/>
    </row>
    <row r="409" spans="1:19">
      <c r="A409" s="88"/>
      <c r="B409" s="11"/>
      <c r="C409" s="5"/>
      <c r="D409" s="5"/>
      <c r="E409" s="5"/>
      <c r="F409" s="5"/>
      <c r="G409" s="5"/>
      <c r="H409" s="5"/>
      <c r="I409" s="5"/>
      <c r="J409" s="8"/>
      <c r="K409" s="5"/>
      <c r="L409" s="5"/>
      <c r="M409" s="8"/>
      <c r="N409" s="5"/>
      <c r="O409" s="5"/>
      <c r="P409" s="8"/>
      <c r="Q409" s="5"/>
      <c r="R409" s="5"/>
      <c r="S409" s="8"/>
    </row>
    <row r="410" spans="1:19">
      <c r="A410" s="88"/>
      <c r="B410" s="11"/>
      <c r="C410" s="5"/>
      <c r="D410" s="5"/>
      <c r="E410" s="5"/>
      <c r="F410" s="5"/>
      <c r="G410" s="5"/>
      <c r="H410" s="5"/>
      <c r="I410" s="5"/>
      <c r="J410" s="8"/>
      <c r="K410" s="5"/>
      <c r="L410" s="5"/>
      <c r="M410" s="8"/>
      <c r="N410" s="5"/>
      <c r="O410" s="5"/>
      <c r="P410" s="8"/>
      <c r="Q410" s="5"/>
      <c r="R410" s="5"/>
      <c r="S410" s="8"/>
    </row>
    <row r="411" spans="1:19">
      <c r="A411" s="88"/>
      <c r="B411" s="11"/>
      <c r="C411" s="5"/>
      <c r="D411" s="5"/>
      <c r="E411" s="5"/>
      <c r="F411" s="5"/>
      <c r="G411" s="5"/>
      <c r="H411" s="5"/>
      <c r="I411" s="5"/>
      <c r="J411" s="8"/>
      <c r="K411" s="5"/>
      <c r="L411" s="5"/>
      <c r="M411" s="8"/>
      <c r="N411" s="5"/>
      <c r="O411" s="5"/>
      <c r="P411" s="8"/>
      <c r="Q411" s="5"/>
      <c r="R411" s="5"/>
      <c r="S411" s="8"/>
    </row>
    <row r="412" spans="1:19">
      <c r="A412" s="88"/>
      <c r="B412" s="11"/>
      <c r="C412" s="5"/>
      <c r="D412" s="5"/>
      <c r="E412" s="5"/>
      <c r="F412" s="5"/>
      <c r="G412" s="5"/>
      <c r="H412" s="5"/>
      <c r="I412" s="5"/>
      <c r="J412" s="8"/>
      <c r="K412" s="5"/>
      <c r="L412" s="5"/>
      <c r="M412" s="8"/>
      <c r="N412" s="5"/>
      <c r="O412" s="5"/>
      <c r="P412" s="8"/>
      <c r="Q412" s="5"/>
      <c r="R412" s="5"/>
      <c r="S412" s="8"/>
    </row>
    <row r="413" spans="1:19">
      <c r="A413" s="88"/>
      <c r="B413" s="11"/>
      <c r="C413" s="5"/>
      <c r="D413" s="5"/>
      <c r="E413" s="5"/>
      <c r="F413" s="5"/>
      <c r="G413" s="5"/>
      <c r="H413" s="5"/>
      <c r="I413" s="5"/>
      <c r="J413" s="8"/>
      <c r="K413" s="5"/>
      <c r="L413" s="5"/>
      <c r="M413" s="8"/>
      <c r="N413" s="5"/>
      <c r="O413" s="5"/>
      <c r="P413" s="8"/>
      <c r="Q413" s="5"/>
      <c r="R413" s="5"/>
      <c r="S413" s="8"/>
    </row>
    <row r="414" spans="1:19">
      <c r="A414" s="88"/>
      <c r="B414" s="11"/>
      <c r="C414" s="5"/>
      <c r="D414" s="5"/>
      <c r="E414" s="5"/>
      <c r="F414" s="5"/>
      <c r="G414" s="5"/>
      <c r="H414" s="5"/>
      <c r="I414" s="5"/>
      <c r="J414" s="8"/>
      <c r="K414" s="5"/>
      <c r="L414" s="5"/>
      <c r="M414" s="8"/>
      <c r="N414" s="5"/>
      <c r="O414" s="5"/>
      <c r="P414" s="8"/>
      <c r="Q414" s="5"/>
      <c r="R414" s="5"/>
      <c r="S414" s="8"/>
    </row>
    <row r="415" spans="1:19">
      <c r="A415" s="88"/>
      <c r="B415" s="11"/>
      <c r="C415" s="5"/>
      <c r="D415" s="5"/>
      <c r="E415" s="5"/>
      <c r="F415" s="5"/>
      <c r="G415" s="5"/>
      <c r="H415" s="5"/>
      <c r="I415" s="5"/>
      <c r="J415" s="8"/>
      <c r="K415" s="5"/>
      <c r="L415" s="5"/>
      <c r="M415" s="8"/>
      <c r="N415" s="5"/>
      <c r="O415" s="5"/>
      <c r="P415" s="8"/>
      <c r="Q415" s="5"/>
      <c r="R415" s="5"/>
      <c r="S415" s="8"/>
    </row>
    <row r="416" spans="1:19">
      <c r="A416" s="88"/>
      <c r="B416" s="11"/>
      <c r="C416" s="5"/>
      <c r="D416" s="5"/>
      <c r="E416" s="5"/>
      <c r="F416" s="5"/>
      <c r="G416" s="5"/>
      <c r="H416" s="5"/>
      <c r="I416" s="5"/>
      <c r="J416" s="8"/>
      <c r="K416" s="5"/>
      <c r="L416" s="5"/>
      <c r="M416" s="8"/>
      <c r="N416" s="5"/>
      <c r="O416" s="5"/>
      <c r="P416" s="8"/>
      <c r="Q416" s="5"/>
      <c r="R416" s="5"/>
      <c r="S416" s="8"/>
    </row>
    <row r="417" spans="1:19">
      <c r="A417" s="88"/>
      <c r="B417" s="11"/>
      <c r="C417" s="5"/>
      <c r="D417" s="5"/>
      <c r="E417" s="5"/>
      <c r="F417" s="5"/>
      <c r="G417" s="5"/>
      <c r="H417" s="5"/>
      <c r="I417" s="5"/>
      <c r="J417" s="8"/>
      <c r="K417" s="5"/>
      <c r="L417" s="5"/>
      <c r="M417" s="8"/>
      <c r="N417" s="5"/>
      <c r="O417" s="5"/>
      <c r="P417" s="8"/>
      <c r="Q417" s="5"/>
      <c r="R417" s="5"/>
      <c r="S417" s="8"/>
    </row>
    <row r="418" spans="1:19">
      <c r="A418" s="88"/>
      <c r="B418" s="11"/>
      <c r="C418" s="5"/>
      <c r="D418" s="5"/>
      <c r="E418" s="5"/>
      <c r="F418" s="5"/>
      <c r="G418" s="5"/>
      <c r="H418" s="5"/>
      <c r="I418" s="5"/>
      <c r="J418" s="8"/>
      <c r="K418" s="5"/>
      <c r="L418" s="5"/>
      <c r="M418" s="8"/>
      <c r="N418" s="5"/>
      <c r="O418" s="5"/>
      <c r="P418" s="8"/>
      <c r="Q418" s="5"/>
      <c r="R418" s="5"/>
      <c r="S418" s="8"/>
    </row>
    <row r="419" spans="1:19">
      <c r="A419" s="88"/>
      <c r="B419" s="11"/>
      <c r="C419" s="5"/>
      <c r="D419" s="5"/>
      <c r="E419" s="5"/>
      <c r="F419" s="5"/>
      <c r="G419" s="5"/>
      <c r="H419" s="5"/>
      <c r="I419" s="5"/>
      <c r="J419" s="8"/>
      <c r="K419" s="5"/>
      <c r="L419" s="5"/>
      <c r="M419" s="8"/>
      <c r="N419" s="5"/>
      <c r="O419" s="5"/>
      <c r="P419" s="8"/>
      <c r="Q419" s="5"/>
      <c r="R419" s="5"/>
      <c r="S419" s="8"/>
    </row>
    <row r="420" spans="1:19">
      <c r="A420" s="88"/>
      <c r="B420" s="11"/>
      <c r="C420" s="5"/>
      <c r="D420" s="5"/>
      <c r="E420" s="5"/>
      <c r="F420" s="5"/>
      <c r="G420" s="5"/>
      <c r="H420" s="5"/>
      <c r="I420" s="5"/>
      <c r="J420" s="8"/>
      <c r="K420" s="5"/>
      <c r="L420" s="5"/>
      <c r="M420" s="8"/>
      <c r="N420" s="5"/>
      <c r="O420" s="5"/>
      <c r="P420" s="8"/>
      <c r="Q420" s="5"/>
      <c r="R420" s="5"/>
      <c r="S420" s="8"/>
    </row>
    <row r="421" spans="1:19">
      <c r="A421" s="88"/>
      <c r="B421" s="11"/>
      <c r="C421" s="5"/>
      <c r="D421" s="5"/>
      <c r="E421" s="5"/>
      <c r="F421" s="5"/>
      <c r="G421" s="5"/>
      <c r="H421" s="5"/>
      <c r="I421" s="5"/>
      <c r="J421" s="8"/>
      <c r="K421" s="5"/>
      <c r="L421" s="5"/>
      <c r="M421" s="8"/>
      <c r="N421" s="5"/>
      <c r="O421" s="5"/>
      <c r="P421" s="8"/>
      <c r="Q421" s="5"/>
      <c r="R421" s="5"/>
      <c r="S421" s="8"/>
    </row>
    <row r="422" spans="1:19">
      <c r="A422" s="88"/>
      <c r="B422" s="11"/>
      <c r="C422" s="5"/>
      <c r="D422" s="5"/>
      <c r="E422" s="5"/>
      <c r="F422" s="5"/>
      <c r="G422" s="5"/>
      <c r="H422" s="5"/>
      <c r="I422" s="5"/>
      <c r="J422" s="8"/>
      <c r="K422" s="5"/>
      <c r="L422" s="5"/>
      <c r="M422" s="8"/>
      <c r="N422" s="5"/>
      <c r="O422" s="5"/>
      <c r="P422" s="8"/>
      <c r="Q422" s="5"/>
      <c r="R422" s="5"/>
      <c r="S422" s="8"/>
    </row>
    <row r="423" spans="1:19">
      <c r="A423" s="88"/>
      <c r="B423" s="11"/>
      <c r="C423" s="5"/>
      <c r="D423" s="5"/>
      <c r="E423" s="5"/>
      <c r="F423" s="5"/>
      <c r="G423" s="5"/>
      <c r="H423" s="5"/>
      <c r="I423" s="5"/>
      <c r="J423" s="8"/>
      <c r="K423" s="5"/>
      <c r="L423" s="5"/>
      <c r="M423" s="8"/>
      <c r="N423" s="5"/>
      <c r="O423" s="5"/>
      <c r="P423" s="8"/>
      <c r="Q423" s="5"/>
      <c r="R423" s="5"/>
      <c r="S423" s="8"/>
    </row>
    <row r="424" spans="1:19">
      <c r="A424" s="88"/>
      <c r="B424" s="11"/>
      <c r="C424" s="5"/>
      <c r="D424" s="5"/>
      <c r="E424" s="5"/>
      <c r="F424" s="5"/>
      <c r="G424" s="5"/>
      <c r="H424" s="5"/>
      <c r="I424" s="5"/>
      <c r="J424" s="8"/>
      <c r="K424" s="5"/>
      <c r="L424" s="5"/>
      <c r="M424" s="8"/>
      <c r="N424" s="5"/>
      <c r="O424" s="5"/>
      <c r="P424" s="8"/>
      <c r="Q424" s="5"/>
      <c r="R424" s="5"/>
      <c r="S424" s="8"/>
    </row>
    <row r="425" spans="1:19">
      <c r="A425" s="88"/>
      <c r="B425" s="11"/>
      <c r="C425" s="5"/>
      <c r="D425" s="5"/>
      <c r="E425" s="5"/>
      <c r="F425" s="5"/>
      <c r="G425" s="5"/>
      <c r="H425" s="5"/>
      <c r="I425" s="5"/>
      <c r="J425" s="8"/>
      <c r="K425" s="5"/>
      <c r="L425" s="5"/>
      <c r="M425" s="8"/>
      <c r="N425" s="5"/>
      <c r="O425" s="5"/>
      <c r="P425" s="8"/>
      <c r="Q425" s="5"/>
      <c r="R425" s="5"/>
      <c r="S425" s="8"/>
    </row>
    <row r="426" spans="1:19">
      <c r="A426" s="88"/>
      <c r="B426" s="11"/>
      <c r="C426" s="5"/>
      <c r="D426" s="5"/>
      <c r="E426" s="5"/>
      <c r="F426" s="5"/>
      <c r="G426" s="5"/>
      <c r="H426" s="5"/>
      <c r="I426" s="5"/>
      <c r="J426" s="8"/>
      <c r="K426" s="5"/>
      <c r="L426" s="5"/>
      <c r="M426" s="8"/>
      <c r="N426" s="5"/>
      <c r="O426" s="5"/>
      <c r="P426" s="8"/>
      <c r="Q426" s="5"/>
      <c r="R426" s="5"/>
      <c r="S426" s="8"/>
    </row>
    <row r="427" spans="1:19">
      <c r="A427" s="88"/>
      <c r="B427" s="11"/>
      <c r="C427" s="5"/>
      <c r="D427" s="5"/>
      <c r="E427" s="5"/>
      <c r="F427" s="5"/>
      <c r="G427" s="5"/>
      <c r="H427" s="5"/>
      <c r="I427" s="5"/>
      <c r="J427" s="8"/>
      <c r="K427" s="5"/>
      <c r="L427" s="5"/>
      <c r="M427" s="8"/>
      <c r="N427" s="5"/>
      <c r="O427" s="5"/>
      <c r="P427" s="8"/>
      <c r="Q427" s="5"/>
      <c r="R427" s="5"/>
      <c r="S427" s="8"/>
    </row>
    <row r="428" spans="1:19">
      <c r="A428" s="88"/>
      <c r="B428" s="11"/>
      <c r="C428" s="5"/>
      <c r="D428" s="5"/>
      <c r="E428" s="5"/>
      <c r="F428" s="5"/>
      <c r="G428" s="5"/>
      <c r="H428" s="5"/>
      <c r="I428" s="5"/>
      <c r="J428" s="8"/>
      <c r="K428" s="5"/>
      <c r="L428" s="5"/>
      <c r="M428" s="8"/>
      <c r="N428" s="5"/>
      <c r="O428" s="5"/>
      <c r="P428" s="8"/>
      <c r="Q428" s="5"/>
      <c r="R428" s="5"/>
      <c r="S428" s="8"/>
    </row>
    <row r="429" spans="1:19">
      <c r="A429" s="88"/>
      <c r="B429" s="11"/>
      <c r="C429" s="5"/>
      <c r="D429" s="5"/>
      <c r="E429" s="5"/>
      <c r="F429" s="5"/>
      <c r="G429" s="5"/>
      <c r="H429" s="5"/>
      <c r="I429" s="5"/>
      <c r="J429" s="8"/>
      <c r="K429" s="5"/>
      <c r="L429" s="5"/>
      <c r="M429" s="8"/>
      <c r="N429" s="5"/>
      <c r="O429" s="5"/>
      <c r="P429" s="8"/>
      <c r="Q429" s="5"/>
      <c r="R429" s="5"/>
      <c r="S429" s="8"/>
    </row>
    <row r="430" spans="1:19">
      <c r="A430" s="88"/>
      <c r="B430" s="11"/>
      <c r="C430" s="5"/>
      <c r="D430" s="5"/>
      <c r="E430" s="5"/>
      <c r="F430" s="5"/>
      <c r="G430" s="5"/>
      <c r="H430" s="5"/>
      <c r="I430" s="5"/>
      <c r="J430" s="8"/>
      <c r="K430" s="5"/>
      <c r="L430" s="5"/>
      <c r="M430" s="8"/>
      <c r="N430" s="5"/>
      <c r="O430" s="5"/>
      <c r="P430" s="8"/>
      <c r="Q430" s="5"/>
      <c r="R430" s="5"/>
      <c r="S430" s="8"/>
    </row>
    <row r="431" spans="1:19">
      <c r="A431" s="88"/>
      <c r="B431" s="11"/>
      <c r="C431" s="5"/>
      <c r="D431" s="5"/>
      <c r="E431" s="5"/>
      <c r="F431" s="5"/>
      <c r="G431" s="5"/>
      <c r="H431" s="5"/>
      <c r="I431" s="5"/>
      <c r="J431" s="8"/>
      <c r="K431" s="5"/>
      <c r="L431" s="5"/>
      <c r="M431" s="8"/>
      <c r="N431" s="5"/>
      <c r="O431" s="5"/>
      <c r="P431" s="8"/>
      <c r="Q431" s="5"/>
      <c r="R431" s="5"/>
      <c r="S431" s="8"/>
    </row>
    <row r="432" spans="1:19">
      <c r="A432" s="88"/>
      <c r="B432" s="11"/>
      <c r="C432" s="5"/>
      <c r="D432" s="5"/>
      <c r="E432" s="5"/>
      <c r="F432" s="5"/>
      <c r="G432" s="5"/>
      <c r="H432" s="5"/>
      <c r="I432" s="5"/>
      <c r="J432" s="8"/>
      <c r="K432" s="5"/>
      <c r="L432" s="5"/>
      <c r="M432" s="8"/>
      <c r="N432" s="5"/>
      <c r="O432" s="5"/>
      <c r="P432" s="8"/>
      <c r="Q432" s="5"/>
      <c r="R432" s="5"/>
      <c r="S432" s="8"/>
    </row>
    <row r="433" spans="1:19">
      <c r="A433" s="88"/>
      <c r="B433" s="11"/>
      <c r="C433" s="5"/>
      <c r="D433" s="5"/>
      <c r="E433" s="5"/>
      <c r="F433" s="5"/>
      <c r="G433" s="5"/>
      <c r="H433" s="5"/>
      <c r="I433" s="5"/>
      <c r="J433" s="8"/>
      <c r="K433" s="5"/>
      <c r="L433" s="5"/>
      <c r="M433" s="8"/>
      <c r="N433" s="5"/>
      <c r="O433" s="5"/>
      <c r="P433" s="8"/>
      <c r="Q433" s="5"/>
      <c r="R433" s="5"/>
      <c r="S433" s="8"/>
    </row>
    <row r="434" spans="1:19">
      <c r="A434" s="88"/>
      <c r="B434" s="11"/>
      <c r="C434" s="5"/>
      <c r="D434" s="5"/>
      <c r="E434" s="5"/>
      <c r="F434" s="5"/>
      <c r="G434" s="5"/>
      <c r="H434" s="5"/>
      <c r="I434" s="5"/>
      <c r="J434" s="8"/>
      <c r="K434" s="5"/>
      <c r="L434" s="5"/>
      <c r="M434" s="8"/>
      <c r="N434" s="5"/>
      <c r="O434" s="5"/>
      <c r="P434" s="8"/>
      <c r="Q434" s="5"/>
      <c r="R434" s="5"/>
      <c r="S434" s="8"/>
    </row>
    <row r="435" spans="1:19">
      <c r="A435" s="88"/>
      <c r="B435" s="11"/>
      <c r="C435" s="5"/>
      <c r="D435" s="5"/>
      <c r="E435" s="5"/>
      <c r="F435" s="5"/>
      <c r="G435" s="5"/>
      <c r="H435" s="5"/>
      <c r="I435" s="5"/>
      <c r="J435" s="8"/>
      <c r="K435" s="5"/>
      <c r="L435" s="5"/>
      <c r="M435" s="8"/>
      <c r="N435" s="5"/>
      <c r="O435" s="5"/>
      <c r="P435" s="8"/>
      <c r="Q435" s="5"/>
      <c r="R435" s="5"/>
      <c r="S435" s="8"/>
    </row>
    <row r="436" spans="1:19">
      <c r="A436" s="88"/>
      <c r="B436" s="11"/>
      <c r="C436" s="5"/>
      <c r="D436" s="5"/>
      <c r="E436" s="5"/>
      <c r="F436" s="5"/>
      <c r="G436" s="5"/>
      <c r="H436" s="5"/>
      <c r="I436" s="5"/>
      <c r="J436" s="8"/>
      <c r="K436" s="5"/>
      <c r="L436" s="5"/>
      <c r="M436" s="8"/>
      <c r="N436" s="5"/>
      <c r="O436" s="5"/>
      <c r="P436" s="8"/>
      <c r="Q436" s="5"/>
      <c r="R436" s="5"/>
      <c r="S436" s="8"/>
    </row>
    <row r="437" spans="1:19">
      <c r="A437" s="88"/>
      <c r="B437" s="11"/>
      <c r="C437" s="5"/>
      <c r="D437" s="5"/>
      <c r="E437" s="5"/>
      <c r="F437" s="5"/>
      <c r="G437" s="5"/>
      <c r="H437" s="5"/>
      <c r="I437" s="5"/>
      <c r="J437" s="8"/>
      <c r="K437" s="5"/>
      <c r="L437" s="5"/>
      <c r="M437" s="8"/>
      <c r="N437" s="5"/>
      <c r="O437" s="5"/>
      <c r="P437" s="8"/>
      <c r="Q437" s="5"/>
      <c r="R437" s="5"/>
      <c r="S437" s="8"/>
    </row>
    <row r="438" spans="1:19">
      <c r="A438" s="88"/>
      <c r="B438" s="11"/>
      <c r="C438" s="5"/>
      <c r="D438" s="5"/>
      <c r="E438" s="5"/>
      <c r="F438" s="5"/>
      <c r="G438" s="5"/>
      <c r="H438" s="5"/>
      <c r="I438" s="5"/>
      <c r="J438" s="8"/>
      <c r="K438" s="5"/>
      <c r="L438" s="5"/>
      <c r="M438" s="8"/>
      <c r="N438" s="5"/>
      <c r="O438" s="5"/>
      <c r="P438" s="8"/>
      <c r="Q438" s="5"/>
      <c r="R438" s="5"/>
      <c r="S438" s="8"/>
    </row>
    <row r="439" spans="1:19">
      <c r="A439" s="88"/>
      <c r="B439" s="11"/>
      <c r="C439" s="5"/>
      <c r="D439" s="5"/>
      <c r="E439" s="5"/>
      <c r="F439" s="5"/>
      <c r="G439" s="5"/>
      <c r="H439" s="5"/>
      <c r="I439" s="5"/>
      <c r="J439" s="8"/>
      <c r="K439" s="5"/>
      <c r="L439" s="5"/>
      <c r="M439" s="8"/>
      <c r="N439" s="5"/>
      <c r="O439" s="5"/>
      <c r="P439" s="8"/>
      <c r="Q439" s="5"/>
      <c r="R439" s="5"/>
      <c r="S439" s="8"/>
    </row>
    <row r="440" spans="1:19">
      <c r="A440" s="88"/>
      <c r="B440" s="11"/>
      <c r="C440" s="5"/>
      <c r="D440" s="5"/>
      <c r="E440" s="5"/>
      <c r="F440" s="5"/>
      <c r="G440" s="5"/>
      <c r="H440" s="5"/>
      <c r="I440" s="5"/>
      <c r="J440" s="8"/>
      <c r="K440" s="5"/>
      <c r="L440" s="5"/>
      <c r="M440" s="8"/>
      <c r="N440" s="5"/>
      <c r="O440" s="5"/>
      <c r="P440" s="8"/>
      <c r="Q440" s="5"/>
      <c r="R440" s="5"/>
      <c r="S440" s="8"/>
    </row>
    <row r="441" spans="1:19">
      <c r="A441" s="88"/>
      <c r="B441" s="11"/>
      <c r="C441" s="5"/>
      <c r="D441" s="5"/>
      <c r="E441" s="5"/>
      <c r="F441" s="5"/>
      <c r="G441" s="5"/>
      <c r="H441" s="5"/>
      <c r="I441" s="5"/>
      <c r="J441" s="8"/>
      <c r="K441" s="5"/>
      <c r="L441" s="5"/>
      <c r="M441" s="8"/>
      <c r="N441" s="5"/>
      <c r="O441" s="5"/>
      <c r="P441" s="8"/>
      <c r="Q441" s="5"/>
      <c r="R441" s="5"/>
      <c r="S441" s="8"/>
    </row>
    <row r="442" spans="1:19">
      <c r="A442" s="88"/>
      <c r="B442" s="11"/>
      <c r="C442" s="5"/>
      <c r="D442" s="5"/>
      <c r="E442" s="5"/>
      <c r="F442" s="5"/>
      <c r="G442" s="5"/>
      <c r="H442" s="5"/>
      <c r="I442" s="5"/>
      <c r="J442" s="8"/>
      <c r="K442" s="5"/>
      <c r="L442" s="5"/>
      <c r="M442" s="8"/>
      <c r="N442" s="5"/>
      <c r="O442" s="5"/>
      <c r="P442" s="8"/>
      <c r="Q442" s="5"/>
      <c r="R442" s="5"/>
      <c r="S442" s="8"/>
    </row>
    <row r="443" spans="1:19">
      <c r="A443" s="88"/>
      <c r="B443" s="11"/>
      <c r="C443" s="5"/>
      <c r="D443" s="5"/>
      <c r="E443" s="5"/>
      <c r="F443" s="5"/>
      <c r="G443" s="5"/>
      <c r="H443" s="5"/>
      <c r="I443" s="5"/>
      <c r="J443" s="8"/>
      <c r="K443" s="5"/>
      <c r="L443" s="5"/>
      <c r="M443" s="8"/>
      <c r="N443" s="5"/>
      <c r="O443" s="5"/>
      <c r="P443" s="8"/>
      <c r="Q443" s="5"/>
      <c r="R443" s="5"/>
      <c r="S443" s="8"/>
    </row>
    <row r="444" spans="1:19">
      <c r="A444" s="88"/>
      <c r="B444" s="11"/>
      <c r="C444" s="5"/>
      <c r="D444" s="5"/>
      <c r="E444" s="5"/>
      <c r="F444" s="5"/>
      <c r="G444" s="5"/>
      <c r="H444" s="5"/>
      <c r="I444" s="5"/>
      <c r="J444" s="8"/>
      <c r="K444" s="5"/>
      <c r="L444" s="5"/>
      <c r="M444" s="8"/>
      <c r="N444" s="5"/>
      <c r="O444" s="5"/>
      <c r="P444" s="8"/>
      <c r="Q444" s="5"/>
      <c r="R444" s="5"/>
      <c r="S444" s="8"/>
    </row>
    <row r="445" spans="1:19">
      <c r="A445" s="88"/>
      <c r="B445" s="11"/>
      <c r="C445" s="5"/>
      <c r="D445" s="5"/>
      <c r="E445" s="5"/>
      <c r="F445" s="5"/>
      <c r="G445" s="5"/>
      <c r="H445" s="5"/>
      <c r="I445" s="5"/>
      <c r="J445" s="8"/>
      <c r="K445" s="5"/>
      <c r="L445" s="5"/>
      <c r="M445" s="8"/>
      <c r="N445" s="5"/>
      <c r="O445" s="5"/>
      <c r="P445" s="8"/>
      <c r="Q445" s="5"/>
      <c r="R445" s="5"/>
      <c r="S445" s="8"/>
    </row>
    <row r="446" spans="1:19">
      <c r="A446" s="88"/>
      <c r="B446" s="11"/>
      <c r="C446" s="5"/>
      <c r="D446" s="5"/>
      <c r="E446" s="5"/>
      <c r="F446" s="5"/>
      <c r="G446" s="5"/>
      <c r="H446" s="5"/>
      <c r="I446" s="5"/>
      <c r="J446" s="8"/>
      <c r="K446" s="5"/>
      <c r="L446" s="5"/>
      <c r="M446" s="8"/>
      <c r="N446" s="5"/>
      <c r="O446" s="5"/>
      <c r="P446" s="8"/>
      <c r="Q446" s="5"/>
      <c r="R446" s="5"/>
      <c r="S446" s="8"/>
    </row>
    <row r="447" spans="1:19">
      <c r="A447" s="88"/>
      <c r="B447" s="11"/>
      <c r="C447" s="5"/>
      <c r="D447" s="5"/>
      <c r="E447" s="5"/>
      <c r="F447" s="5"/>
      <c r="G447" s="5"/>
      <c r="H447" s="5"/>
      <c r="I447" s="5"/>
      <c r="J447" s="8"/>
      <c r="K447" s="5"/>
      <c r="L447" s="5"/>
      <c r="M447" s="8"/>
      <c r="N447" s="5"/>
      <c r="O447" s="5"/>
      <c r="P447" s="8"/>
      <c r="Q447" s="5"/>
      <c r="R447" s="5"/>
      <c r="S447" s="8"/>
    </row>
    <row r="448" spans="1:19">
      <c r="A448" s="88"/>
      <c r="B448" s="11"/>
      <c r="C448" s="5"/>
      <c r="D448" s="5"/>
      <c r="E448" s="5"/>
      <c r="F448" s="5"/>
      <c r="G448" s="5"/>
      <c r="H448" s="5"/>
      <c r="I448" s="5"/>
      <c r="J448" s="8"/>
      <c r="K448" s="5"/>
      <c r="L448" s="5"/>
      <c r="M448" s="8"/>
      <c r="N448" s="5"/>
      <c r="O448" s="5"/>
      <c r="P448" s="8"/>
      <c r="Q448" s="5"/>
      <c r="R448" s="5"/>
      <c r="S448" s="8"/>
    </row>
    <row r="449" spans="1:19">
      <c r="A449" s="88"/>
      <c r="B449" s="11"/>
      <c r="C449" s="5"/>
      <c r="D449" s="5"/>
      <c r="E449" s="5"/>
      <c r="F449" s="5"/>
      <c r="G449" s="5"/>
      <c r="H449" s="5"/>
      <c r="I449" s="5"/>
      <c r="J449" s="8"/>
      <c r="K449" s="5"/>
      <c r="L449" s="5"/>
      <c r="M449" s="8"/>
      <c r="N449" s="5"/>
      <c r="O449" s="5"/>
      <c r="P449" s="8"/>
      <c r="Q449" s="5"/>
      <c r="R449" s="5"/>
      <c r="S449" s="8"/>
    </row>
    <row r="450" spans="1:19">
      <c r="A450" s="88"/>
      <c r="B450" s="11"/>
      <c r="C450" s="5"/>
      <c r="D450" s="5"/>
      <c r="E450" s="5"/>
      <c r="F450" s="5"/>
      <c r="G450" s="5"/>
      <c r="H450" s="5"/>
      <c r="I450" s="5"/>
      <c r="J450" s="8"/>
      <c r="K450" s="5"/>
      <c r="L450" s="5"/>
      <c r="M450" s="8"/>
      <c r="N450" s="5"/>
      <c r="O450" s="5"/>
      <c r="P450" s="8"/>
      <c r="Q450" s="5"/>
      <c r="R450" s="5"/>
      <c r="S450" s="8"/>
    </row>
    <row r="451" spans="1:19">
      <c r="A451" s="88"/>
      <c r="B451" s="11"/>
      <c r="C451" s="5"/>
      <c r="D451" s="5"/>
      <c r="E451" s="5"/>
      <c r="F451" s="5"/>
      <c r="G451" s="5"/>
      <c r="H451" s="5"/>
      <c r="I451" s="5"/>
      <c r="J451" s="8"/>
      <c r="K451" s="5"/>
      <c r="L451" s="5"/>
      <c r="M451" s="8"/>
      <c r="N451" s="5"/>
      <c r="O451" s="5"/>
      <c r="P451" s="8"/>
      <c r="Q451" s="5"/>
      <c r="R451" s="5"/>
      <c r="S451" s="8"/>
    </row>
    <row r="452" spans="1:19">
      <c r="A452" s="88"/>
      <c r="B452" s="11"/>
      <c r="C452" s="5"/>
      <c r="D452" s="5"/>
      <c r="E452" s="5"/>
      <c r="F452" s="5"/>
      <c r="G452" s="5"/>
      <c r="H452" s="5"/>
      <c r="I452" s="5"/>
      <c r="J452" s="8"/>
      <c r="K452" s="5"/>
      <c r="L452" s="5"/>
      <c r="M452" s="8"/>
      <c r="N452" s="5"/>
      <c r="O452" s="5"/>
      <c r="P452" s="8"/>
      <c r="Q452" s="5"/>
      <c r="R452" s="5"/>
      <c r="S452" s="8"/>
    </row>
    <row r="453" spans="1:19">
      <c r="A453" s="88"/>
      <c r="B453" s="11"/>
      <c r="C453" s="5"/>
      <c r="D453" s="5"/>
      <c r="E453" s="5"/>
      <c r="F453" s="5"/>
      <c r="G453" s="5"/>
      <c r="H453" s="5"/>
      <c r="I453" s="5"/>
      <c r="J453" s="8"/>
      <c r="K453" s="5"/>
      <c r="L453" s="5"/>
      <c r="M453" s="8"/>
      <c r="N453" s="5"/>
      <c r="O453" s="5"/>
      <c r="P453" s="8"/>
      <c r="Q453" s="5"/>
      <c r="R453" s="5"/>
      <c r="S453" s="8"/>
    </row>
    <row r="454" spans="1:19">
      <c r="A454" s="88"/>
      <c r="B454" s="11"/>
      <c r="C454" s="5"/>
      <c r="D454" s="5"/>
      <c r="E454" s="5"/>
      <c r="F454" s="5"/>
      <c r="G454" s="5"/>
      <c r="H454" s="5"/>
      <c r="I454" s="5"/>
      <c r="J454" s="8"/>
      <c r="K454" s="5"/>
      <c r="L454" s="5"/>
      <c r="M454" s="8"/>
      <c r="N454" s="5"/>
      <c r="O454" s="5"/>
      <c r="P454" s="8"/>
      <c r="Q454" s="5"/>
      <c r="R454" s="5"/>
      <c r="S454" s="8"/>
    </row>
    <row r="455" spans="1:19">
      <c r="A455" s="88"/>
      <c r="B455" s="11"/>
      <c r="C455" s="5"/>
      <c r="D455" s="5"/>
      <c r="E455" s="5"/>
      <c r="F455" s="5"/>
      <c r="G455" s="5"/>
      <c r="H455" s="5"/>
      <c r="I455" s="5"/>
      <c r="J455" s="8"/>
      <c r="K455" s="5"/>
      <c r="L455" s="5"/>
      <c r="M455" s="8"/>
      <c r="N455" s="5"/>
      <c r="O455" s="5"/>
      <c r="P455" s="8"/>
      <c r="Q455" s="5"/>
      <c r="R455" s="5"/>
      <c r="S455" s="8"/>
    </row>
    <row r="456" spans="1:19">
      <c r="A456" s="88"/>
      <c r="B456" s="11"/>
      <c r="C456" s="5"/>
      <c r="D456" s="5"/>
      <c r="E456" s="5"/>
      <c r="F456" s="5"/>
      <c r="G456" s="5"/>
      <c r="H456" s="5"/>
      <c r="I456" s="5"/>
      <c r="J456" s="8"/>
      <c r="K456" s="5"/>
      <c r="L456" s="5"/>
      <c r="M456" s="8"/>
      <c r="N456" s="5"/>
      <c r="O456" s="5"/>
      <c r="P456" s="8"/>
      <c r="Q456" s="5"/>
      <c r="R456" s="5"/>
      <c r="S456" s="8"/>
    </row>
    <row r="457" spans="1:19">
      <c r="A457" s="88"/>
      <c r="B457" s="11"/>
      <c r="C457" s="5"/>
      <c r="D457" s="5"/>
      <c r="E457" s="5"/>
      <c r="F457" s="5"/>
      <c r="G457" s="5"/>
      <c r="H457" s="5"/>
      <c r="I457" s="5"/>
      <c r="J457" s="8"/>
      <c r="K457" s="5"/>
      <c r="L457" s="5"/>
      <c r="M457" s="8"/>
      <c r="N457" s="5"/>
      <c r="O457" s="5"/>
      <c r="P457" s="8"/>
      <c r="Q457" s="5"/>
      <c r="R457" s="5"/>
      <c r="S457" s="8"/>
    </row>
    <row r="458" spans="1:19">
      <c r="A458" s="88"/>
      <c r="B458" s="11"/>
      <c r="C458" s="5"/>
      <c r="D458" s="5"/>
      <c r="E458" s="5"/>
      <c r="F458" s="5"/>
      <c r="G458" s="5"/>
      <c r="H458" s="5"/>
      <c r="I458" s="5"/>
      <c r="J458" s="8"/>
      <c r="K458" s="5"/>
      <c r="L458" s="5"/>
      <c r="M458" s="8"/>
      <c r="N458" s="5"/>
      <c r="O458" s="5"/>
      <c r="P458" s="8"/>
      <c r="Q458" s="5"/>
      <c r="R458" s="5"/>
      <c r="S458" s="8"/>
    </row>
    <row r="459" spans="1:19">
      <c r="A459" s="88"/>
      <c r="B459" s="11"/>
      <c r="C459" s="5"/>
      <c r="D459" s="5"/>
      <c r="E459" s="5"/>
      <c r="F459" s="5"/>
      <c r="G459" s="5"/>
      <c r="H459" s="5"/>
      <c r="I459" s="5"/>
      <c r="J459" s="8"/>
      <c r="K459" s="5"/>
      <c r="L459" s="5"/>
      <c r="M459" s="8"/>
      <c r="N459" s="5"/>
      <c r="O459" s="5"/>
      <c r="P459" s="8"/>
      <c r="Q459" s="5"/>
      <c r="R459" s="5"/>
      <c r="S459" s="8"/>
    </row>
    <row r="460" spans="1:19">
      <c r="A460" s="88"/>
      <c r="B460" s="11"/>
      <c r="C460" s="5"/>
      <c r="D460" s="5"/>
      <c r="E460" s="5"/>
      <c r="F460" s="5"/>
      <c r="G460" s="5"/>
      <c r="H460" s="5"/>
      <c r="I460" s="5"/>
      <c r="J460" s="8"/>
      <c r="K460" s="5"/>
      <c r="L460" s="5"/>
      <c r="M460" s="8"/>
      <c r="N460" s="5"/>
      <c r="O460" s="5"/>
      <c r="P460" s="8"/>
      <c r="Q460" s="5"/>
      <c r="R460" s="5"/>
      <c r="S460" s="8"/>
    </row>
    <row r="461" spans="1:19">
      <c r="A461" s="88"/>
      <c r="B461" s="11"/>
      <c r="C461" s="5"/>
      <c r="D461" s="5"/>
      <c r="E461" s="5"/>
      <c r="F461" s="5"/>
      <c r="G461" s="5"/>
      <c r="H461" s="5"/>
      <c r="I461" s="5"/>
      <c r="J461" s="8"/>
      <c r="K461" s="5"/>
      <c r="L461" s="5"/>
      <c r="M461" s="8"/>
      <c r="N461" s="5"/>
      <c r="O461" s="5"/>
      <c r="P461" s="8"/>
      <c r="Q461" s="5"/>
      <c r="R461" s="5"/>
      <c r="S461" s="8"/>
    </row>
    <row r="462" spans="1:19">
      <c r="A462" s="88"/>
      <c r="B462" s="11"/>
      <c r="C462" s="5"/>
      <c r="D462" s="5"/>
      <c r="E462" s="5"/>
      <c r="F462" s="5"/>
      <c r="G462" s="5"/>
      <c r="H462" s="5"/>
      <c r="I462" s="5"/>
      <c r="J462" s="8"/>
      <c r="K462" s="5"/>
      <c r="L462" s="5"/>
      <c r="M462" s="8"/>
      <c r="N462" s="5"/>
      <c r="O462" s="5"/>
      <c r="P462" s="8"/>
      <c r="Q462" s="5"/>
      <c r="R462" s="5"/>
      <c r="S462" s="8"/>
    </row>
  </sheetData>
  <autoFilter ref="A21:D186" xr:uid="{AA09A983-9E29-45FA-B957-02DB61F6FB65}"/>
  <hyperlinks>
    <hyperlink ref="D282" r:id="rId1" display="Rapport (pops.int)" xr:uid="{67C2E716-D57C-4AA7-BA6F-C0404BB40752}"/>
    <hyperlink ref="D283" r:id="rId2" display="Vejledning om gødsknings- og harmoniregler - Landbrugsstyrelsen (lbst.dk)" xr:uid="{E7572B81-120F-4CF3-B7E3-FF441DC25C53}"/>
    <hyperlink ref="D284" r:id="rId3" display="AU Ecoscience - Den danske Rødliste" xr:uid="{28A31FDC-1769-4D93-8CF3-1DFBAEC71A18}"/>
    <hyperlink ref="D285" r:id="rId4" display="handlingsplan_invasive-arter_juni17.pdf (mst.dk)" xr:uid="{C6DD311E-69BB-4E3A-BE18-970404388F2B}"/>
    <hyperlink ref="D190" r:id="rId5" xr:uid="{6663DFFD-812A-4ACF-95DB-FBE0971864B6}"/>
    <hyperlink ref="D191" r:id="rId6" xr:uid="{68317BCB-1367-444B-8375-9FD00A467763}"/>
    <hyperlink ref="D192" r:id="rId7" xr:uid="{84F8018A-8670-4800-B1F4-08FE0D0E04BE}"/>
    <hyperlink ref="D193" r:id="rId8" xr:uid="{15A782DB-E3FE-4D9D-96F3-84BA38294C48}"/>
    <hyperlink ref="D194" r:id="rId9" xr:uid="{1F0B88B2-8D48-4654-A6B2-952E08202774}"/>
    <hyperlink ref="D195" r:id="rId10" xr:uid="{4E8032EF-E96C-4CC4-923E-FAAE5A46E140}"/>
    <hyperlink ref="D196" r:id="rId11" xr:uid="{642F3A6F-EB41-4D4F-A4B7-1DD7972601EC}"/>
    <hyperlink ref="D197" r:id="rId12" xr:uid="{6B0F7C75-DA50-41C8-9B1A-17C22778932A}"/>
    <hyperlink ref="D198" r:id="rId13" xr:uid="{F21A7933-C162-4F2B-8319-4745BDBFB9D1}"/>
    <hyperlink ref="D199" r:id="rId14" xr:uid="{19D788A3-0E97-4B34-8ADC-B85F98EC41DB}"/>
    <hyperlink ref="D200" r:id="rId15" xr:uid="{2A379F98-EB6B-4BCE-A004-6C8581E78647}"/>
    <hyperlink ref="D201" r:id="rId16" xr:uid="{F1D1BC1A-2B32-4E57-B9D6-047924793ACE}"/>
    <hyperlink ref="D202" r:id="rId17" xr:uid="{2F55F302-00E1-4F6E-88E2-A3FF64DA5763}"/>
    <hyperlink ref="D203" r:id="rId18" xr:uid="{FC858D85-3F4E-4E26-BF18-95C15A973F7B}"/>
    <hyperlink ref="D204" r:id="rId19" xr:uid="{185DF991-9138-4C10-A6FB-1B91EDE7BE2E}"/>
    <hyperlink ref="D205" r:id="rId20" xr:uid="{ADBA62B3-E7C7-4AEA-BB3E-082D793B3149}"/>
    <hyperlink ref="D206" r:id="rId21" xr:uid="{72AC49EF-C643-4D45-81E9-95F15C26280D}"/>
    <hyperlink ref="D207" r:id="rId22" xr:uid="{B93B2320-AB41-4E59-BA06-120D35948064}"/>
    <hyperlink ref="D208" r:id="rId23" xr:uid="{B1D2BAB7-3821-4408-A294-B5ADCF80B9CD}"/>
    <hyperlink ref="D209" r:id="rId24" xr:uid="{4B93D363-DFC2-4EC2-9102-CECE16D2B88D}"/>
    <hyperlink ref="D210" r:id="rId25" xr:uid="{D3A4BC56-62F6-41AD-9A46-5EB3204095D4}"/>
    <hyperlink ref="D211" r:id="rId26" xr:uid="{8917970E-2D73-495D-BC66-A21C5D2A6186}"/>
    <hyperlink ref="D212" r:id="rId27" xr:uid="{967C147F-B6EA-40CC-9A94-3BEC10932355}"/>
    <hyperlink ref="D213" r:id="rId28" xr:uid="{2A35BAF1-52CF-4312-9418-3491EB2AF9BE}"/>
    <hyperlink ref="D189" r:id="rId29" xr:uid="{773F1FBC-51D1-4698-9B42-E0571EFE05BF}"/>
  </hyperlinks>
  <pageMargins left="0.74803149606299213" right="0.74803149606299213" top="0.51181102362204722" bottom="0.51181102362204722" header="0.51181102362204722" footer="0.51181102362204722"/>
  <pageSetup paperSize="9" scale="47" fitToWidth="6" fitToHeight="60" orientation="landscape" r:id="rId30"/>
  <headerFooter alignWithMargins="0">
    <oddFooter>&amp;L&amp;N</oddFooter>
  </headerFooter>
  <colBreaks count="1" manualBreakCount="1">
    <brk id="7" max="185" man="1"/>
  </colBreaks>
  <legacyDrawing r:id="rId3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88BB-2CD9-4AC6-95B0-977B93CA7959}">
  <sheetPr>
    <tabColor theme="9" tint="0.59999389629810485"/>
  </sheetPr>
  <dimension ref="A1:H37"/>
  <sheetViews>
    <sheetView topLeftCell="A6" zoomScaleNormal="100" workbookViewId="0">
      <selection activeCell="E9" sqref="E9"/>
    </sheetView>
  </sheetViews>
  <sheetFormatPr defaultColWidth="8.6640625" defaultRowHeight="14.4"/>
  <cols>
    <col min="1" max="1" width="9.5546875" style="21" customWidth="1"/>
    <col min="2" max="3" width="51.33203125" style="21" customWidth="1"/>
    <col min="4" max="5" width="9.33203125" style="21" customWidth="1"/>
    <col min="6" max="16384" width="8.6640625" style="21"/>
  </cols>
  <sheetData>
    <row r="1" spans="1:8" ht="19.2">
      <c r="A1" s="32" t="s">
        <v>762</v>
      </c>
      <c r="B1" s="31"/>
      <c r="C1" s="31"/>
      <c r="D1" s="29"/>
      <c r="E1" s="30"/>
      <c r="F1" s="29"/>
      <c r="G1" s="29"/>
      <c r="H1" s="29"/>
    </row>
    <row r="2" spans="1:8" ht="19.2">
      <c r="A2" s="32"/>
      <c r="B2" s="31"/>
      <c r="C2" s="31"/>
      <c r="D2" s="29"/>
      <c r="E2" s="30"/>
      <c r="F2" s="29"/>
      <c r="G2" s="29"/>
      <c r="H2" s="29"/>
    </row>
    <row r="3" spans="1:8" ht="33.75" customHeight="1">
      <c r="A3" s="669" t="s">
        <v>763</v>
      </c>
      <c r="B3" s="670"/>
      <c r="C3" s="670"/>
      <c r="D3" s="27"/>
      <c r="E3" s="28"/>
      <c r="F3" s="27"/>
      <c r="G3" s="27"/>
      <c r="H3" s="27"/>
    </row>
    <row r="4" spans="1:8" ht="15.6">
      <c r="A4" s="59"/>
      <c r="B4" s="59"/>
      <c r="C4" s="59"/>
      <c r="D4" s="60" t="s">
        <v>15</v>
      </c>
      <c r="E4" s="61" t="s">
        <v>16</v>
      </c>
      <c r="F4" s="60" t="s">
        <v>17</v>
      </c>
      <c r="G4" s="60" t="s">
        <v>18</v>
      </c>
      <c r="H4" s="60" t="s">
        <v>19</v>
      </c>
    </row>
    <row r="5" spans="1:8" ht="30" customHeight="1">
      <c r="A5" s="45">
        <v>1</v>
      </c>
      <c r="B5" s="24" t="s">
        <v>245</v>
      </c>
      <c r="C5" s="24" t="s">
        <v>246</v>
      </c>
      <c r="D5" s="22" t="s">
        <v>764</v>
      </c>
      <c r="E5" s="23" t="s">
        <v>764</v>
      </c>
      <c r="F5" s="22"/>
      <c r="G5" s="22" t="s">
        <v>764</v>
      </c>
      <c r="H5" s="23"/>
    </row>
    <row r="6" spans="1:8" ht="30" customHeight="1">
      <c r="A6" s="55">
        <v>2</v>
      </c>
      <c r="B6" s="26" t="s">
        <v>368</v>
      </c>
      <c r="C6" s="26" t="s">
        <v>369</v>
      </c>
      <c r="D6" s="22" t="s">
        <v>764</v>
      </c>
      <c r="E6" s="57" t="s">
        <v>764</v>
      </c>
      <c r="F6" s="22"/>
      <c r="G6" s="22" t="s">
        <v>764</v>
      </c>
      <c r="H6" s="23"/>
    </row>
    <row r="7" spans="1:8" ht="30" customHeight="1">
      <c r="A7" s="45">
        <v>3</v>
      </c>
      <c r="B7" s="26" t="s">
        <v>760</v>
      </c>
      <c r="C7" s="26" t="s">
        <v>386</v>
      </c>
      <c r="D7" s="22" t="s">
        <v>764</v>
      </c>
      <c r="E7" s="22"/>
      <c r="F7" s="22" t="s">
        <v>764</v>
      </c>
      <c r="G7" s="22"/>
      <c r="H7" s="22" t="s">
        <v>764</v>
      </c>
    </row>
    <row r="8" spans="1:8" ht="30" customHeight="1">
      <c r="A8" s="45">
        <v>4</v>
      </c>
      <c r="B8" s="26" t="s">
        <v>543</v>
      </c>
      <c r="C8" s="26" t="s">
        <v>765</v>
      </c>
      <c r="D8" s="22" t="s">
        <v>764</v>
      </c>
      <c r="E8" s="23"/>
      <c r="F8" s="22" t="s">
        <v>764</v>
      </c>
      <c r="G8" s="25"/>
      <c r="H8" s="22" t="s">
        <v>764</v>
      </c>
    </row>
    <row r="9" spans="1:8" ht="30" customHeight="1">
      <c r="A9" s="45">
        <v>5</v>
      </c>
      <c r="B9" s="24" t="s">
        <v>766</v>
      </c>
      <c r="C9" s="24" t="s">
        <v>767</v>
      </c>
      <c r="D9" s="22" t="s">
        <v>764</v>
      </c>
      <c r="E9" s="22" t="s">
        <v>764</v>
      </c>
      <c r="F9" s="22"/>
      <c r="G9" s="22" t="s">
        <v>764</v>
      </c>
      <c r="H9" s="22"/>
    </row>
    <row r="13" spans="1:8" ht="21">
      <c r="A13" s="46" t="s">
        <v>768</v>
      </c>
      <c r="B13" s="47"/>
    </row>
    <row r="14" spans="1:8" ht="15.6">
      <c r="A14" s="48" t="s">
        <v>769</v>
      </c>
      <c r="B14" s="49"/>
    </row>
    <row r="15" spans="1:8">
      <c r="A15" s="50"/>
      <c r="B15" s="49"/>
    </row>
    <row r="16" spans="1:8">
      <c r="A16" s="50" t="s">
        <v>770</v>
      </c>
      <c r="B16" s="49"/>
    </row>
    <row r="17" spans="1:2">
      <c r="A17" s="49" t="s">
        <v>771</v>
      </c>
      <c r="B17" s="49"/>
    </row>
    <row r="18" spans="1:2">
      <c r="A18" s="49" t="s">
        <v>772</v>
      </c>
      <c r="B18" s="49"/>
    </row>
    <row r="19" spans="1:2" ht="100.8">
      <c r="A19" s="49"/>
      <c r="B19" s="51" t="s">
        <v>773</v>
      </c>
    </row>
    <row r="20" spans="1:2">
      <c r="A20" s="49"/>
      <c r="B20" s="49"/>
    </row>
    <row r="21" spans="1:2">
      <c r="A21" s="50" t="s">
        <v>774</v>
      </c>
      <c r="B21" s="49"/>
    </row>
    <row r="22" spans="1:2">
      <c r="A22" s="49" t="s">
        <v>771</v>
      </c>
      <c r="B22" s="49"/>
    </row>
    <row r="23" spans="1:2">
      <c r="A23" s="49"/>
      <c r="B23" s="52" t="s">
        <v>775</v>
      </c>
    </row>
    <row r="24" spans="1:2">
      <c r="A24" s="49"/>
      <c r="B24" s="53" t="s">
        <v>776</v>
      </c>
    </row>
    <row r="25" spans="1:2">
      <c r="A25" s="49"/>
      <c r="B25" s="52" t="s">
        <v>777</v>
      </c>
    </row>
    <row r="26" spans="1:2">
      <c r="A26" s="49"/>
      <c r="B26" s="53" t="s">
        <v>778</v>
      </c>
    </row>
    <row r="27" spans="1:2">
      <c r="A27" s="49"/>
      <c r="B27" s="53" t="s">
        <v>779</v>
      </c>
    </row>
    <row r="28" spans="1:2">
      <c r="A28" s="49"/>
      <c r="B28" s="52" t="s">
        <v>780</v>
      </c>
    </row>
    <row r="29" spans="1:2">
      <c r="A29" s="49"/>
      <c r="B29" s="53" t="s">
        <v>781</v>
      </c>
    </row>
    <row r="30" spans="1:2">
      <c r="A30" s="49"/>
      <c r="B30" s="52" t="s">
        <v>782</v>
      </c>
    </row>
    <row r="31" spans="1:2">
      <c r="A31" s="49"/>
      <c r="B31" s="53" t="s">
        <v>783</v>
      </c>
    </row>
    <row r="32" spans="1:2">
      <c r="A32" s="49"/>
      <c r="B32" s="53" t="s">
        <v>784</v>
      </c>
    </row>
    <row r="33" spans="1:2">
      <c r="A33" s="49"/>
      <c r="B33" s="53" t="s">
        <v>785</v>
      </c>
    </row>
    <row r="34" spans="1:2">
      <c r="A34" s="49"/>
      <c r="B34" s="52" t="s">
        <v>786</v>
      </c>
    </row>
    <row r="35" spans="1:2">
      <c r="A35" s="49"/>
      <c r="B35" s="53" t="s">
        <v>787</v>
      </c>
    </row>
    <row r="36" spans="1:2">
      <c r="A36" s="49"/>
      <c r="B36" s="52" t="s">
        <v>788</v>
      </c>
    </row>
    <row r="37" spans="1:2">
      <c r="A37" s="49"/>
      <c r="B37" s="53" t="s">
        <v>789</v>
      </c>
    </row>
  </sheetData>
  <mergeCells count="1">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13D1-079A-4860-8414-9B9FD1BFB299}">
  <dimension ref="A1:K37"/>
  <sheetViews>
    <sheetView zoomScaleNormal="100" workbookViewId="0">
      <selection activeCell="C10" sqref="C10"/>
    </sheetView>
  </sheetViews>
  <sheetFormatPr defaultColWidth="9.33203125" defaultRowHeight="14.4"/>
  <cols>
    <col min="1" max="1" width="8.33203125" style="160" customWidth="1"/>
    <col min="2" max="2" width="13.33203125" style="160" customWidth="1"/>
    <col min="3" max="3" width="5.33203125" style="160" customWidth="1"/>
    <col min="4" max="4" width="11" style="160" customWidth="1"/>
    <col min="5" max="5" width="11.6640625" style="160" customWidth="1"/>
    <col min="6" max="6" width="9.33203125" style="160" customWidth="1"/>
    <col min="7" max="7" width="10.33203125" style="160" customWidth="1"/>
    <col min="8" max="11" width="45.6640625" style="160" customWidth="1"/>
    <col min="12" max="256" width="9.33203125" style="159"/>
    <col min="257" max="257" width="8.33203125" style="159" customWidth="1"/>
    <col min="258" max="258" width="13.33203125" style="159" customWidth="1"/>
    <col min="259" max="259" width="5.33203125" style="159" customWidth="1"/>
    <col min="260" max="260" width="11" style="159" customWidth="1"/>
    <col min="261" max="261" width="11.6640625" style="159" customWidth="1"/>
    <col min="262" max="262" width="9.33203125" style="159" customWidth="1"/>
    <col min="263" max="263" width="10.33203125" style="159" customWidth="1"/>
    <col min="264" max="267" width="45.6640625" style="159" customWidth="1"/>
    <col min="268" max="512" width="9.33203125" style="159"/>
    <col min="513" max="513" width="8.33203125" style="159" customWidth="1"/>
    <col min="514" max="514" width="13.33203125" style="159" customWidth="1"/>
    <col min="515" max="515" width="5.33203125" style="159" customWidth="1"/>
    <col min="516" max="516" width="11" style="159" customWidth="1"/>
    <col min="517" max="517" width="11.6640625" style="159" customWidth="1"/>
    <col min="518" max="518" width="9.33203125" style="159" customWidth="1"/>
    <col min="519" max="519" width="10.33203125" style="159" customWidth="1"/>
    <col min="520" max="523" width="45.6640625" style="159" customWidth="1"/>
    <col min="524" max="768" width="9.33203125" style="159"/>
    <col min="769" max="769" width="8.33203125" style="159" customWidth="1"/>
    <col min="770" max="770" width="13.33203125" style="159" customWidth="1"/>
    <col min="771" max="771" width="5.33203125" style="159" customWidth="1"/>
    <col min="772" max="772" width="11" style="159" customWidth="1"/>
    <col min="773" max="773" width="11.6640625" style="159" customWidth="1"/>
    <col min="774" max="774" width="9.33203125" style="159" customWidth="1"/>
    <col min="775" max="775" width="10.33203125" style="159" customWidth="1"/>
    <col min="776" max="779" width="45.6640625" style="159" customWidth="1"/>
    <col min="780" max="1024" width="9.33203125" style="159"/>
    <col min="1025" max="1025" width="8.33203125" style="159" customWidth="1"/>
    <col min="1026" max="1026" width="13.33203125" style="159" customWidth="1"/>
    <col min="1027" max="1027" width="5.33203125" style="159" customWidth="1"/>
    <col min="1028" max="1028" width="11" style="159" customWidth="1"/>
    <col min="1029" max="1029" width="11.6640625" style="159" customWidth="1"/>
    <col min="1030" max="1030" width="9.33203125" style="159" customWidth="1"/>
    <col min="1031" max="1031" width="10.33203125" style="159" customWidth="1"/>
    <col min="1032" max="1035" width="45.6640625" style="159" customWidth="1"/>
    <col min="1036" max="1280" width="9.33203125" style="159"/>
    <col min="1281" max="1281" width="8.33203125" style="159" customWidth="1"/>
    <col min="1282" max="1282" width="13.33203125" style="159" customWidth="1"/>
    <col min="1283" max="1283" width="5.33203125" style="159" customWidth="1"/>
    <col min="1284" max="1284" width="11" style="159" customWidth="1"/>
    <col min="1285" max="1285" width="11.6640625" style="159" customWidth="1"/>
    <col min="1286" max="1286" width="9.33203125" style="159" customWidth="1"/>
    <col min="1287" max="1287" width="10.33203125" style="159" customWidth="1"/>
    <col min="1288" max="1291" width="45.6640625" style="159" customWidth="1"/>
    <col min="1292" max="1536" width="9.33203125" style="159"/>
    <col min="1537" max="1537" width="8.33203125" style="159" customWidth="1"/>
    <col min="1538" max="1538" width="13.33203125" style="159" customWidth="1"/>
    <col min="1539" max="1539" width="5.33203125" style="159" customWidth="1"/>
    <col min="1540" max="1540" width="11" style="159" customWidth="1"/>
    <col min="1541" max="1541" width="11.6640625" style="159" customWidth="1"/>
    <col min="1542" max="1542" width="9.33203125" style="159" customWidth="1"/>
    <col min="1543" max="1543" width="10.33203125" style="159" customWidth="1"/>
    <col min="1544" max="1547" width="45.6640625" style="159" customWidth="1"/>
    <col min="1548" max="1792" width="9.33203125" style="159"/>
    <col min="1793" max="1793" width="8.33203125" style="159" customWidth="1"/>
    <col min="1794" max="1794" width="13.33203125" style="159" customWidth="1"/>
    <col min="1795" max="1795" width="5.33203125" style="159" customWidth="1"/>
    <col min="1796" max="1796" width="11" style="159" customWidth="1"/>
    <col min="1797" max="1797" width="11.6640625" style="159" customWidth="1"/>
    <col min="1798" max="1798" width="9.33203125" style="159" customWidth="1"/>
    <col min="1799" max="1799" width="10.33203125" style="159" customWidth="1"/>
    <col min="1800" max="1803" width="45.6640625" style="159" customWidth="1"/>
    <col min="1804" max="2048" width="9.33203125" style="159"/>
    <col min="2049" max="2049" width="8.33203125" style="159" customWidth="1"/>
    <col min="2050" max="2050" width="13.33203125" style="159" customWidth="1"/>
    <col min="2051" max="2051" width="5.33203125" style="159" customWidth="1"/>
    <col min="2052" max="2052" width="11" style="159" customWidth="1"/>
    <col min="2053" max="2053" width="11.6640625" style="159" customWidth="1"/>
    <col min="2054" max="2054" width="9.33203125" style="159" customWidth="1"/>
    <col min="2055" max="2055" width="10.33203125" style="159" customWidth="1"/>
    <col min="2056" max="2059" width="45.6640625" style="159" customWidth="1"/>
    <col min="2060" max="2304" width="9.33203125" style="159"/>
    <col min="2305" max="2305" width="8.33203125" style="159" customWidth="1"/>
    <col min="2306" max="2306" width="13.33203125" style="159" customWidth="1"/>
    <col min="2307" max="2307" width="5.33203125" style="159" customWidth="1"/>
    <col min="2308" max="2308" width="11" style="159" customWidth="1"/>
    <col min="2309" max="2309" width="11.6640625" style="159" customWidth="1"/>
    <col min="2310" max="2310" width="9.33203125" style="159" customWidth="1"/>
    <col min="2311" max="2311" width="10.33203125" style="159" customWidth="1"/>
    <col min="2312" max="2315" width="45.6640625" style="159" customWidth="1"/>
    <col min="2316" max="2560" width="9.33203125" style="159"/>
    <col min="2561" max="2561" width="8.33203125" style="159" customWidth="1"/>
    <col min="2562" max="2562" width="13.33203125" style="159" customWidth="1"/>
    <col min="2563" max="2563" width="5.33203125" style="159" customWidth="1"/>
    <col min="2564" max="2564" width="11" style="159" customWidth="1"/>
    <col min="2565" max="2565" width="11.6640625" style="159" customWidth="1"/>
    <col min="2566" max="2566" width="9.33203125" style="159" customWidth="1"/>
    <col min="2567" max="2567" width="10.33203125" style="159" customWidth="1"/>
    <col min="2568" max="2571" width="45.6640625" style="159" customWidth="1"/>
    <col min="2572" max="2816" width="9.33203125" style="159"/>
    <col min="2817" max="2817" width="8.33203125" style="159" customWidth="1"/>
    <col min="2818" max="2818" width="13.33203125" style="159" customWidth="1"/>
    <col min="2819" max="2819" width="5.33203125" style="159" customWidth="1"/>
    <col min="2820" max="2820" width="11" style="159" customWidth="1"/>
    <col min="2821" max="2821" width="11.6640625" style="159" customWidth="1"/>
    <col min="2822" max="2822" width="9.33203125" style="159" customWidth="1"/>
    <col min="2823" max="2823" width="10.33203125" style="159" customWidth="1"/>
    <col min="2824" max="2827" width="45.6640625" style="159" customWidth="1"/>
    <col min="2828" max="3072" width="9.33203125" style="159"/>
    <col min="3073" max="3073" width="8.33203125" style="159" customWidth="1"/>
    <col min="3074" max="3074" width="13.33203125" style="159" customWidth="1"/>
    <col min="3075" max="3075" width="5.33203125" style="159" customWidth="1"/>
    <col min="3076" max="3076" width="11" style="159" customWidth="1"/>
    <col min="3077" max="3077" width="11.6640625" style="159" customWidth="1"/>
    <col min="3078" max="3078" width="9.33203125" style="159" customWidth="1"/>
    <col min="3079" max="3079" width="10.33203125" style="159" customWidth="1"/>
    <col min="3080" max="3083" width="45.6640625" style="159" customWidth="1"/>
    <col min="3084" max="3328" width="9.33203125" style="159"/>
    <col min="3329" max="3329" width="8.33203125" style="159" customWidth="1"/>
    <col min="3330" max="3330" width="13.33203125" style="159" customWidth="1"/>
    <col min="3331" max="3331" width="5.33203125" style="159" customWidth="1"/>
    <col min="3332" max="3332" width="11" style="159" customWidth="1"/>
    <col min="3333" max="3333" width="11.6640625" style="159" customWidth="1"/>
    <col min="3334" max="3334" width="9.33203125" style="159" customWidth="1"/>
    <col min="3335" max="3335" width="10.33203125" style="159" customWidth="1"/>
    <col min="3336" max="3339" width="45.6640625" style="159" customWidth="1"/>
    <col min="3340" max="3584" width="9.33203125" style="159"/>
    <col min="3585" max="3585" width="8.33203125" style="159" customWidth="1"/>
    <col min="3586" max="3586" width="13.33203125" style="159" customWidth="1"/>
    <col min="3587" max="3587" width="5.33203125" style="159" customWidth="1"/>
    <col min="3588" max="3588" width="11" style="159" customWidth="1"/>
    <col min="3589" max="3589" width="11.6640625" style="159" customWidth="1"/>
    <col min="3590" max="3590" width="9.33203125" style="159" customWidth="1"/>
    <col min="3591" max="3591" width="10.33203125" style="159" customWidth="1"/>
    <col min="3592" max="3595" width="45.6640625" style="159" customWidth="1"/>
    <col min="3596" max="3840" width="9.33203125" style="159"/>
    <col min="3841" max="3841" width="8.33203125" style="159" customWidth="1"/>
    <col min="3842" max="3842" width="13.33203125" style="159" customWidth="1"/>
    <col min="3843" max="3843" width="5.33203125" style="159" customWidth="1"/>
    <col min="3844" max="3844" width="11" style="159" customWidth="1"/>
    <col min="3845" max="3845" width="11.6640625" style="159" customWidth="1"/>
    <col min="3846" max="3846" width="9.33203125" style="159" customWidth="1"/>
    <col min="3847" max="3847" width="10.33203125" style="159" customWidth="1"/>
    <col min="3848" max="3851" width="45.6640625" style="159" customWidth="1"/>
    <col min="3852" max="4096" width="9.33203125" style="159"/>
    <col min="4097" max="4097" width="8.33203125" style="159" customWidth="1"/>
    <col min="4098" max="4098" width="13.33203125" style="159" customWidth="1"/>
    <col min="4099" max="4099" width="5.33203125" style="159" customWidth="1"/>
    <col min="4100" max="4100" width="11" style="159" customWidth="1"/>
    <col min="4101" max="4101" width="11.6640625" style="159" customWidth="1"/>
    <col min="4102" max="4102" width="9.33203125" style="159" customWidth="1"/>
    <col min="4103" max="4103" width="10.33203125" style="159" customWidth="1"/>
    <col min="4104" max="4107" width="45.6640625" style="159" customWidth="1"/>
    <col min="4108" max="4352" width="9.33203125" style="159"/>
    <col min="4353" max="4353" width="8.33203125" style="159" customWidth="1"/>
    <col min="4354" max="4354" width="13.33203125" style="159" customWidth="1"/>
    <col min="4355" max="4355" width="5.33203125" style="159" customWidth="1"/>
    <col min="4356" max="4356" width="11" style="159" customWidth="1"/>
    <col min="4357" max="4357" width="11.6640625" style="159" customWidth="1"/>
    <col min="4358" max="4358" width="9.33203125" style="159" customWidth="1"/>
    <col min="4359" max="4359" width="10.33203125" style="159" customWidth="1"/>
    <col min="4360" max="4363" width="45.6640625" style="159" customWidth="1"/>
    <col min="4364" max="4608" width="9.33203125" style="159"/>
    <col min="4609" max="4609" width="8.33203125" style="159" customWidth="1"/>
    <col min="4610" max="4610" width="13.33203125" style="159" customWidth="1"/>
    <col min="4611" max="4611" width="5.33203125" style="159" customWidth="1"/>
    <col min="4612" max="4612" width="11" style="159" customWidth="1"/>
    <col min="4613" max="4613" width="11.6640625" style="159" customWidth="1"/>
    <col min="4614" max="4614" width="9.33203125" style="159" customWidth="1"/>
    <col min="4615" max="4615" width="10.33203125" style="159" customWidth="1"/>
    <col min="4616" max="4619" width="45.6640625" style="159" customWidth="1"/>
    <col min="4620" max="4864" width="9.33203125" style="159"/>
    <col min="4865" max="4865" width="8.33203125" style="159" customWidth="1"/>
    <col min="4866" max="4866" width="13.33203125" style="159" customWidth="1"/>
    <col min="4867" max="4867" width="5.33203125" style="159" customWidth="1"/>
    <col min="4868" max="4868" width="11" style="159" customWidth="1"/>
    <col min="4869" max="4869" width="11.6640625" style="159" customWidth="1"/>
    <col min="4870" max="4870" width="9.33203125" style="159" customWidth="1"/>
    <col min="4871" max="4871" width="10.33203125" style="159" customWidth="1"/>
    <col min="4872" max="4875" width="45.6640625" style="159" customWidth="1"/>
    <col min="4876" max="5120" width="9.33203125" style="159"/>
    <col min="5121" max="5121" width="8.33203125" style="159" customWidth="1"/>
    <col min="5122" max="5122" width="13.33203125" style="159" customWidth="1"/>
    <col min="5123" max="5123" width="5.33203125" style="159" customWidth="1"/>
    <col min="5124" max="5124" width="11" style="159" customWidth="1"/>
    <col min="5125" max="5125" width="11.6640625" style="159" customWidth="1"/>
    <col min="5126" max="5126" width="9.33203125" style="159" customWidth="1"/>
    <col min="5127" max="5127" width="10.33203125" style="159" customWidth="1"/>
    <col min="5128" max="5131" width="45.6640625" style="159" customWidth="1"/>
    <col min="5132" max="5376" width="9.33203125" style="159"/>
    <col min="5377" max="5377" width="8.33203125" style="159" customWidth="1"/>
    <col min="5378" max="5378" width="13.33203125" style="159" customWidth="1"/>
    <col min="5379" max="5379" width="5.33203125" style="159" customWidth="1"/>
    <col min="5380" max="5380" width="11" style="159" customWidth="1"/>
    <col min="5381" max="5381" width="11.6640625" style="159" customWidth="1"/>
    <col min="5382" max="5382" width="9.33203125" style="159" customWidth="1"/>
    <col min="5383" max="5383" width="10.33203125" style="159" customWidth="1"/>
    <col min="5384" max="5387" width="45.6640625" style="159" customWidth="1"/>
    <col min="5388" max="5632" width="9.33203125" style="159"/>
    <col min="5633" max="5633" width="8.33203125" style="159" customWidth="1"/>
    <col min="5634" max="5634" width="13.33203125" style="159" customWidth="1"/>
    <col min="5635" max="5635" width="5.33203125" style="159" customWidth="1"/>
    <col min="5636" max="5636" width="11" style="159" customWidth="1"/>
    <col min="5637" max="5637" width="11.6640625" style="159" customWidth="1"/>
    <col min="5638" max="5638" width="9.33203125" style="159" customWidth="1"/>
    <col min="5639" max="5639" width="10.33203125" style="159" customWidth="1"/>
    <col min="5640" max="5643" width="45.6640625" style="159" customWidth="1"/>
    <col min="5644" max="5888" width="9.33203125" style="159"/>
    <col min="5889" max="5889" width="8.33203125" style="159" customWidth="1"/>
    <col min="5890" max="5890" width="13.33203125" style="159" customWidth="1"/>
    <col min="5891" max="5891" width="5.33203125" style="159" customWidth="1"/>
    <col min="5892" max="5892" width="11" style="159" customWidth="1"/>
    <col min="5893" max="5893" width="11.6640625" style="159" customWidth="1"/>
    <col min="5894" max="5894" width="9.33203125" style="159" customWidth="1"/>
    <col min="5895" max="5895" width="10.33203125" style="159" customWidth="1"/>
    <col min="5896" max="5899" width="45.6640625" style="159" customWidth="1"/>
    <col min="5900" max="6144" width="9.33203125" style="159"/>
    <col min="6145" max="6145" width="8.33203125" style="159" customWidth="1"/>
    <col min="6146" max="6146" width="13.33203125" style="159" customWidth="1"/>
    <col min="6147" max="6147" width="5.33203125" style="159" customWidth="1"/>
    <col min="6148" max="6148" width="11" style="159" customWidth="1"/>
    <col min="6149" max="6149" width="11.6640625" style="159" customWidth="1"/>
    <col min="6150" max="6150" width="9.33203125" style="159" customWidth="1"/>
    <col min="6151" max="6151" width="10.33203125" style="159" customWidth="1"/>
    <col min="6152" max="6155" width="45.6640625" style="159" customWidth="1"/>
    <col min="6156" max="6400" width="9.33203125" style="159"/>
    <col min="6401" max="6401" width="8.33203125" style="159" customWidth="1"/>
    <col min="6402" max="6402" width="13.33203125" style="159" customWidth="1"/>
    <col min="6403" max="6403" width="5.33203125" style="159" customWidth="1"/>
    <col min="6404" max="6404" width="11" style="159" customWidth="1"/>
    <col min="6405" max="6405" width="11.6640625" style="159" customWidth="1"/>
    <col min="6406" max="6406" width="9.33203125" style="159" customWidth="1"/>
    <col min="6407" max="6407" width="10.33203125" style="159" customWidth="1"/>
    <col min="6408" max="6411" width="45.6640625" style="159" customWidth="1"/>
    <col min="6412" max="6656" width="9.33203125" style="159"/>
    <col min="6657" max="6657" width="8.33203125" style="159" customWidth="1"/>
    <col min="6658" max="6658" width="13.33203125" style="159" customWidth="1"/>
    <col min="6659" max="6659" width="5.33203125" style="159" customWidth="1"/>
    <col min="6660" max="6660" width="11" style="159" customWidth="1"/>
    <col min="6661" max="6661" width="11.6640625" style="159" customWidth="1"/>
    <col min="6662" max="6662" width="9.33203125" style="159" customWidth="1"/>
    <col min="6663" max="6663" width="10.33203125" style="159" customWidth="1"/>
    <col min="6664" max="6667" width="45.6640625" style="159" customWidth="1"/>
    <col min="6668" max="6912" width="9.33203125" style="159"/>
    <col min="6913" max="6913" width="8.33203125" style="159" customWidth="1"/>
    <col min="6914" max="6914" width="13.33203125" style="159" customWidth="1"/>
    <col min="6915" max="6915" width="5.33203125" style="159" customWidth="1"/>
    <col min="6916" max="6916" width="11" style="159" customWidth="1"/>
    <col min="6917" max="6917" width="11.6640625" style="159" customWidth="1"/>
    <col min="6918" max="6918" width="9.33203125" style="159" customWidth="1"/>
    <col min="6919" max="6919" width="10.33203125" style="159" customWidth="1"/>
    <col min="6920" max="6923" width="45.6640625" style="159" customWidth="1"/>
    <col min="6924" max="7168" width="9.33203125" style="159"/>
    <col min="7169" max="7169" width="8.33203125" style="159" customWidth="1"/>
    <col min="7170" max="7170" width="13.33203125" style="159" customWidth="1"/>
    <col min="7171" max="7171" width="5.33203125" style="159" customWidth="1"/>
    <col min="7172" max="7172" width="11" style="159" customWidth="1"/>
    <col min="7173" max="7173" width="11.6640625" style="159" customWidth="1"/>
    <col min="7174" max="7174" width="9.33203125" style="159" customWidth="1"/>
    <col min="7175" max="7175" width="10.33203125" style="159" customWidth="1"/>
    <col min="7176" max="7179" width="45.6640625" style="159" customWidth="1"/>
    <col min="7180" max="7424" width="9.33203125" style="159"/>
    <col min="7425" max="7425" width="8.33203125" style="159" customWidth="1"/>
    <col min="7426" max="7426" width="13.33203125" style="159" customWidth="1"/>
    <col min="7427" max="7427" width="5.33203125" style="159" customWidth="1"/>
    <col min="7428" max="7428" width="11" style="159" customWidth="1"/>
    <col min="7429" max="7429" width="11.6640625" style="159" customWidth="1"/>
    <col min="7430" max="7430" width="9.33203125" style="159" customWidth="1"/>
    <col min="7431" max="7431" width="10.33203125" style="159" customWidth="1"/>
    <col min="7432" max="7435" width="45.6640625" style="159" customWidth="1"/>
    <col min="7436" max="7680" width="9.33203125" style="159"/>
    <col min="7681" max="7681" width="8.33203125" style="159" customWidth="1"/>
    <col min="7682" max="7682" width="13.33203125" style="159" customWidth="1"/>
    <col min="7683" max="7683" width="5.33203125" style="159" customWidth="1"/>
    <col min="7684" max="7684" width="11" style="159" customWidth="1"/>
    <col min="7685" max="7685" width="11.6640625" style="159" customWidth="1"/>
    <col min="7686" max="7686" width="9.33203125" style="159" customWidth="1"/>
    <col min="7687" max="7687" width="10.33203125" style="159" customWidth="1"/>
    <col min="7688" max="7691" width="45.6640625" style="159" customWidth="1"/>
    <col min="7692" max="7936" width="9.33203125" style="159"/>
    <col min="7937" max="7937" width="8.33203125" style="159" customWidth="1"/>
    <col min="7938" max="7938" width="13.33203125" style="159" customWidth="1"/>
    <col min="7939" max="7939" width="5.33203125" style="159" customWidth="1"/>
    <col min="7940" max="7940" width="11" style="159" customWidth="1"/>
    <col min="7941" max="7941" width="11.6640625" style="159" customWidth="1"/>
    <col min="7942" max="7942" width="9.33203125" style="159" customWidth="1"/>
    <col min="7943" max="7943" width="10.33203125" style="159" customWidth="1"/>
    <col min="7944" max="7947" width="45.6640625" style="159" customWidth="1"/>
    <col min="7948" max="8192" width="9.33203125" style="159"/>
    <col min="8193" max="8193" width="8.33203125" style="159" customWidth="1"/>
    <col min="8194" max="8194" width="13.33203125" style="159" customWidth="1"/>
    <col min="8195" max="8195" width="5.33203125" style="159" customWidth="1"/>
    <col min="8196" max="8196" width="11" style="159" customWidth="1"/>
    <col min="8197" max="8197" width="11.6640625" style="159" customWidth="1"/>
    <col min="8198" max="8198" width="9.33203125" style="159" customWidth="1"/>
    <col min="8199" max="8199" width="10.33203125" style="159" customWidth="1"/>
    <col min="8200" max="8203" width="45.6640625" style="159" customWidth="1"/>
    <col min="8204" max="8448" width="9.33203125" style="159"/>
    <col min="8449" max="8449" width="8.33203125" style="159" customWidth="1"/>
    <col min="8450" max="8450" width="13.33203125" style="159" customWidth="1"/>
    <col min="8451" max="8451" width="5.33203125" style="159" customWidth="1"/>
    <col min="8452" max="8452" width="11" style="159" customWidth="1"/>
    <col min="8453" max="8453" width="11.6640625" style="159" customWidth="1"/>
    <col min="8454" max="8454" width="9.33203125" style="159" customWidth="1"/>
    <col min="8455" max="8455" width="10.33203125" style="159" customWidth="1"/>
    <col min="8456" max="8459" width="45.6640625" style="159" customWidth="1"/>
    <col min="8460" max="8704" width="9.33203125" style="159"/>
    <col min="8705" max="8705" width="8.33203125" style="159" customWidth="1"/>
    <col min="8706" max="8706" width="13.33203125" style="159" customWidth="1"/>
    <col min="8707" max="8707" width="5.33203125" style="159" customWidth="1"/>
    <col min="8708" max="8708" width="11" style="159" customWidth="1"/>
    <col min="8709" max="8709" width="11.6640625" style="159" customWidth="1"/>
    <col min="8710" max="8710" width="9.33203125" style="159" customWidth="1"/>
    <col min="8711" max="8711" width="10.33203125" style="159" customWidth="1"/>
    <col min="8712" max="8715" width="45.6640625" style="159" customWidth="1"/>
    <col min="8716" max="8960" width="9.33203125" style="159"/>
    <col min="8961" max="8961" width="8.33203125" style="159" customWidth="1"/>
    <col min="8962" max="8962" width="13.33203125" style="159" customWidth="1"/>
    <col min="8963" max="8963" width="5.33203125" style="159" customWidth="1"/>
    <col min="8964" max="8964" width="11" style="159" customWidth="1"/>
    <col min="8965" max="8965" width="11.6640625" style="159" customWidth="1"/>
    <col min="8966" max="8966" width="9.33203125" style="159" customWidth="1"/>
    <col min="8967" max="8967" width="10.33203125" style="159" customWidth="1"/>
    <col min="8968" max="8971" width="45.6640625" style="159" customWidth="1"/>
    <col min="8972" max="9216" width="9.33203125" style="159"/>
    <col min="9217" max="9217" width="8.33203125" style="159" customWidth="1"/>
    <col min="9218" max="9218" width="13.33203125" style="159" customWidth="1"/>
    <col min="9219" max="9219" width="5.33203125" style="159" customWidth="1"/>
    <col min="9220" max="9220" width="11" style="159" customWidth="1"/>
    <col min="9221" max="9221" width="11.6640625" style="159" customWidth="1"/>
    <col min="9222" max="9222" width="9.33203125" style="159" customWidth="1"/>
    <col min="9223" max="9223" width="10.33203125" style="159" customWidth="1"/>
    <col min="9224" max="9227" width="45.6640625" style="159" customWidth="1"/>
    <col min="9228" max="9472" width="9.33203125" style="159"/>
    <col min="9473" max="9473" width="8.33203125" style="159" customWidth="1"/>
    <col min="9474" max="9474" width="13.33203125" style="159" customWidth="1"/>
    <col min="9475" max="9475" width="5.33203125" style="159" customWidth="1"/>
    <col min="9476" max="9476" width="11" style="159" customWidth="1"/>
    <col min="9477" max="9477" width="11.6640625" style="159" customWidth="1"/>
    <col min="9478" max="9478" width="9.33203125" style="159" customWidth="1"/>
    <col min="9479" max="9479" width="10.33203125" style="159" customWidth="1"/>
    <col min="9480" max="9483" width="45.6640625" style="159" customWidth="1"/>
    <col min="9484" max="9728" width="9.33203125" style="159"/>
    <col min="9729" max="9729" width="8.33203125" style="159" customWidth="1"/>
    <col min="9730" max="9730" width="13.33203125" style="159" customWidth="1"/>
    <col min="9731" max="9731" width="5.33203125" style="159" customWidth="1"/>
    <col min="9732" max="9732" width="11" style="159" customWidth="1"/>
    <col min="9733" max="9733" width="11.6640625" style="159" customWidth="1"/>
    <col min="9734" max="9734" width="9.33203125" style="159" customWidth="1"/>
    <col min="9735" max="9735" width="10.33203125" style="159" customWidth="1"/>
    <col min="9736" max="9739" width="45.6640625" style="159" customWidth="1"/>
    <col min="9740" max="9984" width="9.33203125" style="159"/>
    <col min="9985" max="9985" width="8.33203125" style="159" customWidth="1"/>
    <col min="9986" max="9986" width="13.33203125" style="159" customWidth="1"/>
    <col min="9987" max="9987" width="5.33203125" style="159" customWidth="1"/>
    <col min="9988" max="9988" width="11" style="159" customWidth="1"/>
    <col min="9989" max="9989" width="11.6640625" style="159" customWidth="1"/>
    <col min="9990" max="9990" width="9.33203125" style="159" customWidth="1"/>
    <col min="9991" max="9991" width="10.33203125" style="159" customWidth="1"/>
    <col min="9992" max="9995" width="45.6640625" style="159" customWidth="1"/>
    <col min="9996" max="10240" width="9.33203125" style="159"/>
    <col min="10241" max="10241" width="8.33203125" style="159" customWidth="1"/>
    <col min="10242" max="10242" width="13.33203125" style="159" customWidth="1"/>
    <col min="10243" max="10243" width="5.33203125" style="159" customWidth="1"/>
    <col min="10244" max="10244" width="11" style="159" customWidth="1"/>
    <col min="10245" max="10245" width="11.6640625" style="159" customWidth="1"/>
    <col min="10246" max="10246" width="9.33203125" style="159" customWidth="1"/>
    <col min="10247" max="10247" width="10.33203125" style="159" customWidth="1"/>
    <col min="10248" max="10251" width="45.6640625" style="159" customWidth="1"/>
    <col min="10252" max="10496" width="9.33203125" style="159"/>
    <col min="10497" max="10497" width="8.33203125" style="159" customWidth="1"/>
    <col min="10498" max="10498" width="13.33203125" style="159" customWidth="1"/>
    <col min="10499" max="10499" width="5.33203125" style="159" customWidth="1"/>
    <col min="10500" max="10500" width="11" style="159" customWidth="1"/>
    <col min="10501" max="10501" width="11.6640625" style="159" customWidth="1"/>
    <col min="10502" max="10502" width="9.33203125" style="159" customWidth="1"/>
    <col min="10503" max="10503" width="10.33203125" style="159" customWidth="1"/>
    <col min="10504" max="10507" width="45.6640625" style="159" customWidth="1"/>
    <col min="10508" max="10752" width="9.33203125" style="159"/>
    <col min="10753" max="10753" width="8.33203125" style="159" customWidth="1"/>
    <col min="10754" max="10754" width="13.33203125" style="159" customWidth="1"/>
    <col min="10755" max="10755" width="5.33203125" style="159" customWidth="1"/>
    <col min="10756" max="10756" width="11" style="159" customWidth="1"/>
    <col min="10757" max="10757" width="11.6640625" style="159" customWidth="1"/>
    <col min="10758" max="10758" width="9.33203125" style="159" customWidth="1"/>
    <col min="10759" max="10759" width="10.33203125" style="159" customWidth="1"/>
    <col min="10760" max="10763" width="45.6640625" style="159" customWidth="1"/>
    <col min="10764" max="11008" width="9.33203125" style="159"/>
    <col min="11009" max="11009" width="8.33203125" style="159" customWidth="1"/>
    <col min="11010" max="11010" width="13.33203125" style="159" customWidth="1"/>
    <col min="11011" max="11011" width="5.33203125" style="159" customWidth="1"/>
    <col min="11012" max="11012" width="11" style="159" customWidth="1"/>
    <col min="11013" max="11013" width="11.6640625" style="159" customWidth="1"/>
    <col min="11014" max="11014" width="9.33203125" style="159" customWidth="1"/>
    <col min="11015" max="11015" width="10.33203125" style="159" customWidth="1"/>
    <col min="11016" max="11019" width="45.6640625" style="159" customWidth="1"/>
    <col min="11020" max="11264" width="9.33203125" style="159"/>
    <col min="11265" max="11265" width="8.33203125" style="159" customWidth="1"/>
    <col min="11266" max="11266" width="13.33203125" style="159" customWidth="1"/>
    <col min="11267" max="11267" width="5.33203125" style="159" customWidth="1"/>
    <col min="11268" max="11268" width="11" style="159" customWidth="1"/>
    <col min="11269" max="11269" width="11.6640625" style="159" customWidth="1"/>
    <col min="11270" max="11270" width="9.33203125" style="159" customWidth="1"/>
    <col min="11271" max="11271" width="10.33203125" style="159" customWidth="1"/>
    <col min="11272" max="11275" width="45.6640625" style="159" customWidth="1"/>
    <col min="11276" max="11520" width="9.33203125" style="159"/>
    <col min="11521" max="11521" width="8.33203125" style="159" customWidth="1"/>
    <col min="11522" max="11522" width="13.33203125" style="159" customWidth="1"/>
    <col min="11523" max="11523" width="5.33203125" style="159" customWidth="1"/>
    <col min="11524" max="11524" width="11" style="159" customWidth="1"/>
    <col min="11525" max="11525" width="11.6640625" style="159" customWidth="1"/>
    <col min="11526" max="11526" width="9.33203125" style="159" customWidth="1"/>
    <col min="11527" max="11527" width="10.33203125" style="159" customWidth="1"/>
    <col min="11528" max="11531" width="45.6640625" style="159" customWidth="1"/>
    <col min="11532" max="11776" width="9.33203125" style="159"/>
    <col min="11777" max="11777" width="8.33203125" style="159" customWidth="1"/>
    <col min="11778" max="11778" width="13.33203125" style="159" customWidth="1"/>
    <col min="11779" max="11779" width="5.33203125" style="159" customWidth="1"/>
    <col min="11780" max="11780" width="11" style="159" customWidth="1"/>
    <col min="11781" max="11781" width="11.6640625" style="159" customWidth="1"/>
    <col min="11782" max="11782" width="9.33203125" style="159" customWidth="1"/>
    <col min="11783" max="11783" width="10.33203125" style="159" customWidth="1"/>
    <col min="11784" max="11787" width="45.6640625" style="159" customWidth="1"/>
    <col min="11788" max="12032" width="9.33203125" style="159"/>
    <col min="12033" max="12033" width="8.33203125" style="159" customWidth="1"/>
    <col min="12034" max="12034" width="13.33203125" style="159" customWidth="1"/>
    <col min="12035" max="12035" width="5.33203125" style="159" customWidth="1"/>
    <col min="12036" max="12036" width="11" style="159" customWidth="1"/>
    <col min="12037" max="12037" width="11.6640625" style="159" customWidth="1"/>
    <col min="12038" max="12038" width="9.33203125" style="159" customWidth="1"/>
    <col min="12039" max="12039" width="10.33203125" style="159" customWidth="1"/>
    <col min="12040" max="12043" width="45.6640625" style="159" customWidth="1"/>
    <col min="12044" max="12288" width="9.33203125" style="159"/>
    <col min="12289" max="12289" width="8.33203125" style="159" customWidth="1"/>
    <col min="12290" max="12290" width="13.33203125" style="159" customWidth="1"/>
    <col min="12291" max="12291" width="5.33203125" style="159" customWidth="1"/>
    <col min="12292" max="12292" width="11" style="159" customWidth="1"/>
    <col min="12293" max="12293" width="11.6640625" style="159" customWidth="1"/>
    <col min="12294" max="12294" width="9.33203125" style="159" customWidth="1"/>
    <col min="12295" max="12295" width="10.33203125" style="159" customWidth="1"/>
    <col min="12296" max="12299" width="45.6640625" style="159" customWidth="1"/>
    <col min="12300" max="12544" width="9.33203125" style="159"/>
    <col min="12545" max="12545" width="8.33203125" style="159" customWidth="1"/>
    <col min="12546" max="12546" width="13.33203125" style="159" customWidth="1"/>
    <col min="12547" max="12547" width="5.33203125" style="159" customWidth="1"/>
    <col min="12548" max="12548" width="11" style="159" customWidth="1"/>
    <col min="12549" max="12549" width="11.6640625" style="159" customWidth="1"/>
    <col min="12550" max="12550" width="9.33203125" style="159" customWidth="1"/>
    <col min="12551" max="12551" width="10.33203125" style="159" customWidth="1"/>
    <col min="12552" max="12555" width="45.6640625" style="159" customWidth="1"/>
    <col min="12556" max="12800" width="9.33203125" style="159"/>
    <col min="12801" max="12801" width="8.33203125" style="159" customWidth="1"/>
    <col min="12802" max="12802" width="13.33203125" style="159" customWidth="1"/>
    <col min="12803" max="12803" width="5.33203125" style="159" customWidth="1"/>
    <col min="12804" max="12804" width="11" style="159" customWidth="1"/>
    <col min="12805" max="12805" width="11.6640625" style="159" customWidth="1"/>
    <col min="12806" max="12806" width="9.33203125" style="159" customWidth="1"/>
    <col min="12807" max="12807" width="10.33203125" style="159" customWidth="1"/>
    <col min="12808" max="12811" width="45.6640625" style="159" customWidth="1"/>
    <col min="12812" max="13056" width="9.33203125" style="159"/>
    <col min="13057" max="13057" width="8.33203125" style="159" customWidth="1"/>
    <col min="13058" max="13058" width="13.33203125" style="159" customWidth="1"/>
    <col min="13059" max="13059" width="5.33203125" style="159" customWidth="1"/>
    <col min="13060" max="13060" width="11" style="159" customWidth="1"/>
    <col min="13061" max="13061" width="11.6640625" style="159" customWidth="1"/>
    <col min="13062" max="13062" width="9.33203125" style="159" customWidth="1"/>
    <col min="13063" max="13063" width="10.33203125" style="159" customWidth="1"/>
    <col min="13064" max="13067" width="45.6640625" style="159" customWidth="1"/>
    <col min="13068" max="13312" width="9.33203125" style="159"/>
    <col min="13313" max="13313" width="8.33203125" style="159" customWidth="1"/>
    <col min="13314" max="13314" width="13.33203125" style="159" customWidth="1"/>
    <col min="13315" max="13315" width="5.33203125" style="159" customWidth="1"/>
    <col min="13316" max="13316" width="11" style="159" customWidth="1"/>
    <col min="13317" max="13317" width="11.6640625" style="159" customWidth="1"/>
    <col min="13318" max="13318" width="9.33203125" style="159" customWidth="1"/>
    <col min="13319" max="13319" width="10.33203125" style="159" customWidth="1"/>
    <col min="13320" max="13323" width="45.6640625" style="159" customWidth="1"/>
    <col min="13324" max="13568" width="9.33203125" style="159"/>
    <col min="13569" max="13569" width="8.33203125" style="159" customWidth="1"/>
    <col min="13570" max="13570" width="13.33203125" style="159" customWidth="1"/>
    <col min="13571" max="13571" width="5.33203125" style="159" customWidth="1"/>
    <col min="13572" max="13572" width="11" style="159" customWidth="1"/>
    <col min="13573" max="13573" width="11.6640625" style="159" customWidth="1"/>
    <col min="13574" max="13574" width="9.33203125" style="159" customWidth="1"/>
    <col min="13575" max="13575" width="10.33203125" style="159" customWidth="1"/>
    <col min="13576" max="13579" width="45.6640625" style="159" customWidth="1"/>
    <col min="13580" max="13824" width="9.33203125" style="159"/>
    <col min="13825" max="13825" width="8.33203125" style="159" customWidth="1"/>
    <col min="13826" max="13826" width="13.33203125" style="159" customWidth="1"/>
    <col min="13827" max="13827" width="5.33203125" style="159" customWidth="1"/>
    <col min="13828" max="13828" width="11" style="159" customWidth="1"/>
    <col min="13829" max="13829" width="11.6640625" style="159" customWidth="1"/>
    <col min="13830" max="13830" width="9.33203125" style="159" customWidth="1"/>
    <col min="13831" max="13831" width="10.33203125" style="159" customWidth="1"/>
    <col min="13832" max="13835" width="45.6640625" style="159" customWidth="1"/>
    <col min="13836" max="14080" width="9.33203125" style="159"/>
    <col min="14081" max="14081" width="8.33203125" style="159" customWidth="1"/>
    <col min="14082" max="14082" width="13.33203125" style="159" customWidth="1"/>
    <col min="14083" max="14083" width="5.33203125" style="159" customWidth="1"/>
    <col min="14084" max="14084" width="11" style="159" customWidth="1"/>
    <col min="14085" max="14085" width="11.6640625" style="159" customWidth="1"/>
    <col min="14086" max="14086" width="9.33203125" style="159" customWidth="1"/>
    <col min="14087" max="14087" width="10.33203125" style="159" customWidth="1"/>
    <col min="14088" max="14091" width="45.6640625" style="159" customWidth="1"/>
    <col min="14092" max="14336" width="9.33203125" style="159"/>
    <col min="14337" max="14337" width="8.33203125" style="159" customWidth="1"/>
    <col min="14338" max="14338" width="13.33203125" style="159" customWidth="1"/>
    <col min="14339" max="14339" width="5.33203125" style="159" customWidth="1"/>
    <col min="14340" max="14340" width="11" style="159" customWidth="1"/>
    <col min="14341" max="14341" width="11.6640625" style="159" customWidth="1"/>
    <col min="14342" max="14342" width="9.33203125" style="159" customWidth="1"/>
    <col min="14343" max="14343" width="10.33203125" style="159" customWidth="1"/>
    <col min="14344" max="14347" width="45.6640625" style="159" customWidth="1"/>
    <col min="14348" max="14592" width="9.33203125" style="159"/>
    <col min="14593" max="14593" width="8.33203125" style="159" customWidth="1"/>
    <col min="14594" max="14594" width="13.33203125" style="159" customWidth="1"/>
    <col min="14595" max="14595" width="5.33203125" style="159" customWidth="1"/>
    <col min="14596" max="14596" width="11" style="159" customWidth="1"/>
    <col min="14597" max="14597" width="11.6640625" style="159" customWidth="1"/>
    <col min="14598" max="14598" width="9.33203125" style="159" customWidth="1"/>
    <col min="14599" max="14599" width="10.33203125" style="159" customWidth="1"/>
    <col min="14600" max="14603" width="45.6640625" style="159" customWidth="1"/>
    <col min="14604" max="14848" width="9.33203125" style="159"/>
    <col min="14849" max="14849" width="8.33203125" style="159" customWidth="1"/>
    <col min="14850" max="14850" width="13.33203125" style="159" customWidth="1"/>
    <col min="14851" max="14851" width="5.33203125" style="159" customWidth="1"/>
    <col min="14852" max="14852" width="11" style="159" customWidth="1"/>
    <col min="14853" max="14853" width="11.6640625" style="159" customWidth="1"/>
    <col min="14854" max="14854" width="9.33203125" style="159" customWidth="1"/>
    <col min="14855" max="14855" width="10.33203125" style="159" customWidth="1"/>
    <col min="14856" max="14859" width="45.6640625" style="159" customWidth="1"/>
    <col min="14860" max="15104" width="9.33203125" style="159"/>
    <col min="15105" max="15105" width="8.33203125" style="159" customWidth="1"/>
    <col min="15106" max="15106" width="13.33203125" style="159" customWidth="1"/>
    <col min="15107" max="15107" width="5.33203125" style="159" customWidth="1"/>
    <col min="15108" max="15108" width="11" style="159" customWidth="1"/>
    <col min="15109" max="15109" width="11.6640625" style="159" customWidth="1"/>
    <col min="15110" max="15110" width="9.33203125" style="159" customWidth="1"/>
    <col min="15111" max="15111" width="10.33203125" style="159" customWidth="1"/>
    <col min="15112" max="15115" width="45.6640625" style="159" customWidth="1"/>
    <col min="15116" max="15360" width="9.33203125" style="159"/>
    <col min="15361" max="15361" width="8.33203125" style="159" customWidth="1"/>
    <col min="15362" max="15362" width="13.33203125" style="159" customWidth="1"/>
    <col min="15363" max="15363" width="5.33203125" style="159" customWidth="1"/>
    <col min="15364" max="15364" width="11" style="159" customWidth="1"/>
    <col min="15365" max="15365" width="11.6640625" style="159" customWidth="1"/>
    <col min="15366" max="15366" width="9.33203125" style="159" customWidth="1"/>
    <col min="15367" max="15367" width="10.33203125" style="159" customWidth="1"/>
    <col min="15368" max="15371" width="45.6640625" style="159" customWidth="1"/>
    <col min="15372" max="15616" width="9.33203125" style="159"/>
    <col min="15617" max="15617" width="8.33203125" style="159" customWidth="1"/>
    <col min="15618" max="15618" width="13.33203125" style="159" customWidth="1"/>
    <col min="15619" max="15619" width="5.33203125" style="159" customWidth="1"/>
    <col min="15620" max="15620" width="11" style="159" customWidth="1"/>
    <col min="15621" max="15621" width="11.6640625" style="159" customWidth="1"/>
    <col min="15622" max="15622" width="9.33203125" style="159" customWidth="1"/>
    <col min="15623" max="15623" width="10.33203125" style="159" customWidth="1"/>
    <col min="15624" max="15627" width="45.6640625" style="159" customWidth="1"/>
    <col min="15628" max="15872" width="9.33203125" style="159"/>
    <col min="15873" max="15873" width="8.33203125" style="159" customWidth="1"/>
    <col min="15874" max="15874" width="13.33203125" style="159" customWidth="1"/>
    <col min="15875" max="15875" width="5.33203125" style="159" customWidth="1"/>
    <col min="15876" max="15876" width="11" style="159" customWidth="1"/>
    <col min="15877" max="15877" width="11.6640625" style="159" customWidth="1"/>
    <col min="15878" max="15878" width="9.33203125" style="159" customWidth="1"/>
    <col min="15879" max="15879" width="10.33203125" style="159" customWidth="1"/>
    <col min="15880" max="15883" width="45.6640625" style="159" customWidth="1"/>
    <col min="15884" max="16128" width="9.33203125" style="159"/>
    <col min="16129" max="16129" width="8.33203125" style="159" customWidth="1"/>
    <col min="16130" max="16130" width="13.33203125" style="159" customWidth="1"/>
    <col min="16131" max="16131" width="5.33203125" style="159" customWidth="1"/>
    <col min="16132" max="16132" width="11" style="159" customWidth="1"/>
    <col min="16133" max="16133" width="11.6640625" style="159" customWidth="1"/>
    <col min="16134" max="16134" width="9.33203125" style="159" customWidth="1"/>
    <col min="16135" max="16135" width="10.33203125" style="159" customWidth="1"/>
    <col min="16136" max="16139" width="45.6640625" style="159" customWidth="1"/>
    <col min="16140" max="16384" width="9.33203125" style="159"/>
  </cols>
  <sheetData>
    <row r="1" spans="1:11" ht="15" customHeight="1">
      <c r="A1" s="207" t="s">
        <v>1006</v>
      </c>
      <c r="B1" s="208"/>
      <c r="C1" s="209"/>
      <c r="D1" s="209"/>
      <c r="E1" s="209"/>
      <c r="F1" s="209"/>
      <c r="G1" s="209"/>
      <c r="H1" s="209"/>
      <c r="I1" s="210"/>
      <c r="J1" s="209"/>
      <c r="K1" s="210"/>
    </row>
    <row r="2" spans="1:11" ht="76.5" customHeight="1">
      <c r="A2" s="211" t="s">
        <v>1007</v>
      </c>
      <c r="B2" s="212" t="s">
        <v>1008</v>
      </c>
      <c r="C2" s="213" t="s">
        <v>1009</v>
      </c>
      <c r="D2" s="214" t="s">
        <v>1010</v>
      </c>
      <c r="E2" s="214" t="s">
        <v>1011</v>
      </c>
      <c r="F2" s="214" t="s">
        <v>153</v>
      </c>
      <c r="G2" s="214" t="s">
        <v>1012</v>
      </c>
      <c r="H2" s="214" t="s">
        <v>1013</v>
      </c>
      <c r="I2" s="214" t="s">
        <v>1014</v>
      </c>
      <c r="J2" s="214" t="s">
        <v>1015</v>
      </c>
      <c r="K2" s="214" t="s">
        <v>1016</v>
      </c>
    </row>
    <row r="3" spans="1:11">
      <c r="A3" s="453" t="s">
        <v>975</v>
      </c>
      <c r="B3" s="453" t="s">
        <v>2810</v>
      </c>
      <c r="C3" s="453" t="s">
        <v>2811</v>
      </c>
      <c r="D3" s="215"/>
      <c r="E3" s="215"/>
      <c r="F3" s="215"/>
      <c r="G3" s="215"/>
      <c r="H3" s="216"/>
      <c r="I3" s="216"/>
      <c r="J3" s="216"/>
      <c r="K3" s="216"/>
    </row>
    <row r="4" spans="1:11">
      <c r="A4" s="217"/>
      <c r="B4" s="217"/>
      <c r="C4" s="217"/>
      <c r="D4" s="217"/>
      <c r="E4" s="217"/>
      <c r="F4" s="217"/>
      <c r="G4" s="217"/>
      <c r="H4" s="218"/>
      <c r="I4" s="218"/>
      <c r="J4" s="218"/>
      <c r="K4" s="218"/>
    </row>
    <row r="5" spans="1:11">
      <c r="A5" s="217"/>
      <c r="B5" s="217"/>
      <c r="C5" s="217"/>
      <c r="D5" s="217"/>
      <c r="E5" s="217"/>
      <c r="F5" s="217"/>
      <c r="G5" s="217"/>
      <c r="H5" s="218"/>
      <c r="I5" s="218"/>
      <c r="J5" s="218"/>
      <c r="K5" s="218"/>
    </row>
    <row r="6" spans="1:11">
      <c r="A6" s="219"/>
      <c r="B6" s="219"/>
      <c r="C6" s="219"/>
      <c r="D6" s="219"/>
      <c r="E6" s="219"/>
      <c r="F6" s="219"/>
      <c r="G6" s="219"/>
      <c r="H6" s="220"/>
      <c r="I6" s="220"/>
      <c r="J6" s="220"/>
      <c r="K6" s="220"/>
    </row>
    <row r="7" spans="1:11">
      <c r="A7" s="219"/>
      <c r="B7" s="219"/>
      <c r="C7" s="219"/>
      <c r="D7" s="219"/>
      <c r="E7" s="219"/>
      <c r="F7" s="219"/>
      <c r="G7" s="219"/>
      <c r="H7" s="220"/>
      <c r="I7" s="220"/>
      <c r="J7" s="220"/>
      <c r="K7" s="220"/>
    </row>
    <row r="8" spans="1:11">
      <c r="A8" s="219"/>
      <c r="B8" s="219"/>
      <c r="C8" s="219"/>
      <c r="D8" s="219"/>
      <c r="E8" s="219"/>
      <c r="F8" s="219"/>
      <c r="G8" s="219"/>
      <c r="H8" s="220"/>
      <c r="I8" s="220"/>
      <c r="J8" s="220"/>
      <c r="K8" s="220"/>
    </row>
    <row r="9" spans="1:11">
      <c r="A9" s="219"/>
      <c r="B9" s="219"/>
      <c r="C9" s="219"/>
      <c r="D9" s="219"/>
      <c r="E9" s="219"/>
      <c r="F9" s="219"/>
      <c r="G9" s="219"/>
      <c r="H9" s="220"/>
      <c r="I9" s="220"/>
      <c r="J9" s="220"/>
      <c r="K9" s="220"/>
    </row>
    <row r="10" spans="1:11">
      <c r="A10" s="219"/>
      <c r="B10" s="219"/>
      <c r="C10" s="219"/>
      <c r="D10" s="219"/>
      <c r="E10" s="219"/>
      <c r="F10" s="219"/>
      <c r="G10" s="219"/>
      <c r="H10" s="220"/>
      <c r="I10" s="220"/>
      <c r="J10" s="220"/>
      <c r="K10" s="220"/>
    </row>
    <row r="11" spans="1:11">
      <c r="A11" s="219"/>
      <c r="B11" s="219"/>
      <c r="C11" s="219"/>
      <c r="D11" s="219"/>
      <c r="E11" s="219"/>
      <c r="F11" s="219"/>
      <c r="G11" s="219"/>
      <c r="H11" s="220"/>
      <c r="I11" s="220"/>
      <c r="J11" s="220"/>
      <c r="K11" s="220"/>
    </row>
    <row r="12" spans="1:11">
      <c r="A12" s="219"/>
      <c r="B12" s="219"/>
      <c r="C12" s="219"/>
      <c r="D12" s="219"/>
      <c r="E12" s="219"/>
      <c r="F12" s="219"/>
      <c r="G12" s="219"/>
      <c r="H12" s="220"/>
      <c r="I12" s="220"/>
      <c r="J12" s="220"/>
      <c r="K12" s="220"/>
    </row>
    <row r="13" spans="1:11">
      <c r="A13" s="219"/>
      <c r="B13" s="219"/>
      <c r="C13" s="219"/>
      <c r="D13" s="219"/>
      <c r="E13" s="219"/>
      <c r="F13" s="219"/>
      <c r="G13" s="219"/>
      <c r="H13" s="220"/>
      <c r="I13" s="220"/>
      <c r="J13" s="220"/>
      <c r="K13" s="220"/>
    </row>
    <row r="14" spans="1:11">
      <c r="A14" s="219"/>
      <c r="B14" s="219"/>
      <c r="C14" s="219"/>
      <c r="D14" s="219"/>
      <c r="E14" s="219"/>
      <c r="F14" s="219"/>
      <c r="G14" s="219"/>
      <c r="H14" s="220"/>
      <c r="I14" s="220"/>
      <c r="J14" s="220"/>
      <c r="K14" s="220"/>
    </row>
    <row r="15" spans="1:11">
      <c r="A15" s="219"/>
      <c r="B15" s="219"/>
      <c r="C15" s="219"/>
      <c r="D15" s="219"/>
      <c r="E15" s="219"/>
      <c r="F15" s="219"/>
      <c r="G15" s="219"/>
      <c r="H15" s="220"/>
      <c r="I15" s="220"/>
      <c r="J15" s="220"/>
      <c r="K15" s="220"/>
    </row>
    <row r="16" spans="1:11">
      <c r="A16" s="219"/>
      <c r="B16" s="219"/>
      <c r="C16" s="219"/>
      <c r="D16" s="219"/>
      <c r="E16" s="219"/>
      <c r="F16" s="219"/>
      <c r="G16" s="219"/>
      <c r="H16" s="220"/>
      <c r="I16" s="220"/>
      <c r="J16" s="220"/>
      <c r="K16" s="220"/>
    </row>
    <row r="17" spans="1:11">
      <c r="A17" s="219"/>
      <c r="B17" s="219"/>
      <c r="C17" s="219"/>
      <c r="D17" s="219"/>
      <c r="E17" s="219"/>
      <c r="F17" s="219"/>
      <c r="G17" s="219"/>
      <c r="H17" s="220"/>
      <c r="I17" s="220"/>
      <c r="J17" s="220"/>
      <c r="K17" s="220"/>
    </row>
    <row r="18" spans="1:11">
      <c r="A18" s="219"/>
      <c r="B18" s="219"/>
      <c r="C18" s="219"/>
      <c r="D18" s="219"/>
      <c r="E18" s="219"/>
      <c r="F18" s="219"/>
      <c r="G18" s="219"/>
      <c r="H18" s="220"/>
      <c r="I18" s="220"/>
      <c r="J18" s="220"/>
      <c r="K18" s="220"/>
    </row>
    <row r="19" spans="1:11">
      <c r="A19" s="219"/>
      <c r="B19" s="219"/>
      <c r="C19" s="219"/>
      <c r="D19" s="219"/>
      <c r="E19" s="219"/>
      <c r="F19" s="219"/>
      <c r="G19" s="219"/>
      <c r="H19" s="220"/>
      <c r="I19" s="220"/>
      <c r="J19" s="220"/>
      <c r="K19" s="220"/>
    </row>
    <row r="20" spans="1:11">
      <c r="A20" s="219"/>
      <c r="B20" s="219"/>
      <c r="C20" s="219"/>
      <c r="D20" s="219"/>
      <c r="E20" s="219"/>
      <c r="F20" s="219"/>
      <c r="G20" s="219"/>
      <c r="H20" s="220"/>
      <c r="I20" s="220"/>
      <c r="J20" s="220"/>
      <c r="K20" s="220"/>
    </row>
    <row r="21" spans="1:11">
      <c r="A21" s="219"/>
      <c r="B21" s="219"/>
      <c r="C21" s="219"/>
      <c r="D21" s="219"/>
      <c r="E21" s="219"/>
      <c r="F21" s="219"/>
      <c r="G21" s="219"/>
      <c r="H21" s="220"/>
      <c r="I21" s="220"/>
      <c r="J21" s="220"/>
      <c r="K21" s="220"/>
    </row>
    <row r="22" spans="1:11">
      <c r="A22" s="219"/>
      <c r="B22" s="219"/>
      <c r="C22" s="219"/>
      <c r="D22" s="219"/>
      <c r="E22" s="219"/>
      <c r="F22" s="219"/>
      <c r="G22" s="219"/>
      <c r="H22" s="220"/>
      <c r="I22" s="220"/>
      <c r="J22" s="220"/>
      <c r="K22" s="220"/>
    </row>
    <row r="23" spans="1:11">
      <c r="A23" s="219"/>
      <c r="B23" s="219"/>
      <c r="C23" s="219"/>
      <c r="D23" s="219"/>
      <c r="E23" s="219"/>
      <c r="F23" s="219"/>
      <c r="G23" s="219"/>
      <c r="H23" s="220"/>
      <c r="I23" s="220"/>
      <c r="J23" s="220"/>
      <c r="K23" s="220"/>
    </row>
    <row r="24" spans="1:11">
      <c r="A24" s="219"/>
      <c r="B24" s="219"/>
      <c r="C24" s="219"/>
      <c r="D24" s="219"/>
      <c r="E24" s="219"/>
      <c r="F24" s="219"/>
      <c r="G24" s="219"/>
      <c r="H24" s="220"/>
      <c r="I24" s="220"/>
      <c r="J24" s="220"/>
      <c r="K24" s="220"/>
    </row>
    <row r="25" spans="1:11">
      <c r="A25" s="219"/>
      <c r="B25" s="219"/>
      <c r="C25" s="219"/>
      <c r="D25" s="219"/>
      <c r="E25" s="219"/>
      <c r="F25" s="219"/>
      <c r="G25" s="219"/>
      <c r="H25" s="220"/>
      <c r="I25" s="220"/>
      <c r="J25" s="220"/>
      <c r="K25" s="220"/>
    </row>
    <row r="26" spans="1:11">
      <c r="A26" s="219"/>
      <c r="B26" s="219"/>
      <c r="C26" s="219"/>
      <c r="D26" s="219"/>
      <c r="E26" s="219"/>
      <c r="F26" s="219"/>
      <c r="G26" s="219"/>
      <c r="H26" s="220"/>
      <c r="I26" s="220"/>
      <c r="J26" s="220"/>
      <c r="K26" s="220"/>
    </row>
    <row r="27" spans="1:11">
      <c r="A27" s="219"/>
      <c r="B27" s="219"/>
      <c r="C27" s="219"/>
      <c r="D27" s="219"/>
      <c r="E27" s="219"/>
      <c r="F27" s="219"/>
      <c r="G27" s="219"/>
      <c r="H27" s="220"/>
      <c r="I27" s="220"/>
      <c r="J27" s="220"/>
      <c r="K27" s="220"/>
    </row>
    <row r="28" spans="1:11">
      <c r="A28" s="219"/>
      <c r="B28" s="219"/>
      <c r="C28" s="219"/>
      <c r="D28" s="219"/>
      <c r="E28" s="219"/>
      <c r="F28" s="219"/>
      <c r="G28" s="219"/>
      <c r="H28" s="220"/>
      <c r="I28" s="220"/>
      <c r="J28" s="220"/>
      <c r="K28" s="220"/>
    </row>
    <row r="29" spans="1:11">
      <c r="A29" s="219"/>
      <c r="B29" s="219"/>
      <c r="C29" s="219"/>
      <c r="D29" s="219"/>
      <c r="E29" s="219"/>
      <c r="F29" s="219"/>
      <c r="G29" s="219"/>
      <c r="H29" s="220"/>
      <c r="I29" s="220"/>
      <c r="J29" s="220"/>
      <c r="K29" s="220"/>
    </row>
    <row r="30" spans="1:11">
      <c r="A30" s="219"/>
      <c r="B30" s="219"/>
      <c r="C30" s="219"/>
      <c r="D30" s="219"/>
      <c r="E30" s="219"/>
      <c r="F30" s="219"/>
      <c r="G30" s="219"/>
      <c r="H30" s="220"/>
      <c r="I30" s="220"/>
      <c r="J30" s="220"/>
      <c r="K30" s="220"/>
    </row>
    <row r="31" spans="1:11">
      <c r="A31" s="219"/>
      <c r="B31" s="219"/>
      <c r="C31" s="219"/>
      <c r="D31" s="219"/>
      <c r="E31" s="219"/>
      <c r="F31" s="219"/>
      <c r="G31" s="219"/>
      <c r="H31" s="220"/>
      <c r="I31" s="219"/>
      <c r="J31" s="220"/>
      <c r="K31" s="219"/>
    </row>
    <row r="32" spans="1:11">
      <c r="A32" s="219"/>
      <c r="B32" s="219"/>
      <c r="C32" s="219"/>
      <c r="D32" s="219"/>
      <c r="E32" s="219"/>
      <c r="F32" s="219"/>
      <c r="G32" s="219"/>
      <c r="H32" s="220"/>
      <c r="I32" s="219"/>
      <c r="J32" s="220"/>
      <c r="K32" s="219"/>
    </row>
    <row r="33" spans="1:11">
      <c r="A33" s="219"/>
      <c r="B33" s="219"/>
      <c r="C33" s="219"/>
      <c r="D33" s="219"/>
      <c r="E33" s="219"/>
      <c r="F33" s="219"/>
      <c r="G33" s="219"/>
      <c r="H33" s="220"/>
      <c r="I33" s="219"/>
      <c r="J33" s="220"/>
      <c r="K33" s="219"/>
    </row>
    <row r="34" spans="1:11">
      <c r="H34" s="221"/>
      <c r="J34" s="221"/>
    </row>
    <row r="35" spans="1:11">
      <c r="H35" s="221"/>
      <c r="J35" s="221"/>
    </row>
    <row r="36" spans="1:11">
      <c r="H36" s="221"/>
      <c r="J36" s="221"/>
    </row>
    <row r="37" spans="1:11">
      <c r="H37" s="221"/>
      <c r="J37" s="22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0"/>
  <sheetViews>
    <sheetView topLeftCell="A17" zoomScaleNormal="100" zoomScaleSheetLayoutView="100" workbookViewId="0">
      <selection activeCell="C33" sqref="C33"/>
    </sheetView>
  </sheetViews>
  <sheetFormatPr defaultColWidth="9.33203125" defaultRowHeight="14.4"/>
  <cols>
    <col min="1" max="1" width="24.44140625" style="159" customWidth="1"/>
    <col min="2" max="2" width="27.44140625" style="159" customWidth="1"/>
    <col min="3" max="3" width="20.33203125" style="159" customWidth="1"/>
    <col min="4" max="256" width="9.33203125" style="159"/>
    <col min="257" max="257" width="24.44140625" style="159" customWidth="1"/>
    <col min="258" max="258" width="27.44140625" style="159" customWidth="1"/>
    <col min="259" max="259" width="20.33203125" style="159" customWidth="1"/>
    <col min="260" max="512" width="9.33203125" style="159"/>
    <col min="513" max="513" width="24.44140625" style="159" customWidth="1"/>
    <col min="514" max="514" width="27.44140625" style="159" customWidth="1"/>
    <col min="515" max="515" width="20.33203125" style="159" customWidth="1"/>
    <col min="516" max="768" width="9.33203125" style="159"/>
    <col min="769" max="769" width="24.44140625" style="159" customWidth="1"/>
    <col min="770" max="770" width="27.44140625" style="159" customWidth="1"/>
    <col min="771" max="771" width="20.33203125" style="159" customWidth="1"/>
    <col min="772" max="1024" width="9.33203125" style="159"/>
    <col min="1025" max="1025" width="24.44140625" style="159" customWidth="1"/>
    <col min="1026" max="1026" width="27.44140625" style="159" customWidth="1"/>
    <col min="1027" max="1027" width="20.33203125" style="159" customWidth="1"/>
    <col min="1028" max="1280" width="9.33203125" style="159"/>
    <col min="1281" max="1281" width="24.44140625" style="159" customWidth="1"/>
    <col min="1282" max="1282" width="27.44140625" style="159" customWidth="1"/>
    <col min="1283" max="1283" width="20.33203125" style="159" customWidth="1"/>
    <col min="1284" max="1536" width="9.33203125" style="159"/>
    <col min="1537" max="1537" width="24.44140625" style="159" customWidth="1"/>
    <col min="1538" max="1538" width="27.44140625" style="159" customWidth="1"/>
    <col min="1539" max="1539" width="20.33203125" style="159" customWidth="1"/>
    <col min="1540" max="1792" width="9.33203125" style="159"/>
    <col min="1793" max="1793" width="24.44140625" style="159" customWidth="1"/>
    <col min="1794" max="1794" width="27.44140625" style="159" customWidth="1"/>
    <col min="1795" max="1795" width="20.33203125" style="159" customWidth="1"/>
    <col min="1796" max="2048" width="9.33203125" style="159"/>
    <col min="2049" max="2049" width="24.44140625" style="159" customWidth="1"/>
    <col min="2050" max="2050" width="27.44140625" style="159" customWidth="1"/>
    <col min="2051" max="2051" width="20.33203125" style="159" customWidth="1"/>
    <col min="2052" max="2304" width="9.33203125" style="159"/>
    <col min="2305" max="2305" width="24.44140625" style="159" customWidth="1"/>
    <col min="2306" max="2306" width="27.44140625" style="159" customWidth="1"/>
    <col min="2307" max="2307" width="20.33203125" style="159" customWidth="1"/>
    <col min="2308" max="2560" width="9.33203125" style="159"/>
    <col min="2561" max="2561" width="24.44140625" style="159" customWidth="1"/>
    <col min="2562" max="2562" width="27.44140625" style="159" customWidth="1"/>
    <col min="2563" max="2563" width="20.33203125" style="159" customWidth="1"/>
    <col min="2564" max="2816" width="9.33203125" style="159"/>
    <col min="2817" max="2817" width="24.44140625" style="159" customWidth="1"/>
    <col min="2818" max="2818" width="27.44140625" style="159" customWidth="1"/>
    <col min="2819" max="2819" width="20.33203125" style="159" customWidth="1"/>
    <col min="2820" max="3072" width="9.33203125" style="159"/>
    <col min="3073" max="3073" width="24.44140625" style="159" customWidth="1"/>
    <col min="3074" max="3074" width="27.44140625" style="159" customWidth="1"/>
    <col min="3075" max="3075" width="20.33203125" style="159" customWidth="1"/>
    <col min="3076" max="3328" width="9.33203125" style="159"/>
    <col min="3329" max="3329" width="24.44140625" style="159" customWidth="1"/>
    <col min="3330" max="3330" width="27.44140625" style="159" customWidth="1"/>
    <col min="3331" max="3331" width="20.33203125" style="159" customWidth="1"/>
    <col min="3332" max="3584" width="9.33203125" style="159"/>
    <col min="3585" max="3585" width="24.44140625" style="159" customWidth="1"/>
    <col min="3586" max="3586" width="27.44140625" style="159" customWidth="1"/>
    <col min="3587" max="3587" width="20.33203125" style="159" customWidth="1"/>
    <col min="3588" max="3840" width="9.33203125" style="159"/>
    <col min="3841" max="3841" width="24.44140625" style="159" customWidth="1"/>
    <col min="3842" max="3842" width="27.44140625" style="159" customWidth="1"/>
    <col min="3843" max="3843" width="20.33203125" style="159" customWidth="1"/>
    <col min="3844" max="4096" width="9.33203125" style="159"/>
    <col min="4097" max="4097" width="24.44140625" style="159" customWidth="1"/>
    <col min="4098" max="4098" width="27.44140625" style="159" customWidth="1"/>
    <col min="4099" max="4099" width="20.33203125" style="159" customWidth="1"/>
    <col min="4100" max="4352" width="9.33203125" style="159"/>
    <col min="4353" max="4353" width="24.44140625" style="159" customWidth="1"/>
    <col min="4354" max="4354" width="27.44140625" style="159" customWidth="1"/>
    <col min="4355" max="4355" width="20.33203125" style="159" customWidth="1"/>
    <col min="4356" max="4608" width="9.33203125" style="159"/>
    <col min="4609" max="4609" width="24.44140625" style="159" customWidth="1"/>
    <col min="4610" max="4610" width="27.44140625" style="159" customWidth="1"/>
    <col min="4611" max="4611" width="20.33203125" style="159" customWidth="1"/>
    <col min="4612" max="4864" width="9.33203125" style="159"/>
    <col min="4865" max="4865" width="24.44140625" style="159" customWidth="1"/>
    <col min="4866" max="4866" width="27.44140625" style="159" customWidth="1"/>
    <col min="4867" max="4867" width="20.33203125" style="159" customWidth="1"/>
    <col min="4868" max="5120" width="9.33203125" style="159"/>
    <col min="5121" max="5121" width="24.44140625" style="159" customWidth="1"/>
    <col min="5122" max="5122" width="27.44140625" style="159" customWidth="1"/>
    <col min="5123" max="5123" width="20.33203125" style="159" customWidth="1"/>
    <col min="5124" max="5376" width="9.33203125" style="159"/>
    <col min="5377" max="5377" width="24.44140625" style="159" customWidth="1"/>
    <col min="5378" max="5378" width="27.44140625" style="159" customWidth="1"/>
    <col min="5379" max="5379" width="20.33203125" style="159" customWidth="1"/>
    <col min="5380" max="5632" width="9.33203125" style="159"/>
    <col min="5633" max="5633" width="24.44140625" style="159" customWidth="1"/>
    <col min="5634" max="5634" width="27.44140625" style="159" customWidth="1"/>
    <col min="5635" max="5635" width="20.33203125" style="159" customWidth="1"/>
    <col min="5636" max="5888" width="9.33203125" style="159"/>
    <col min="5889" max="5889" width="24.44140625" style="159" customWidth="1"/>
    <col min="5890" max="5890" width="27.44140625" style="159" customWidth="1"/>
    <col min="5891" max="5891" width="20.33203125" style="159" customWidth="1"/>
    <col min="5892" max="6144" width="9.33203125" style="159"/>
    <col min="6145" max="6145" width="24.44140625" style="159" customWidth="1"/>
    <col min="6146" max="6146" width="27.44140625" style="159" customWidth="1"/>
    <col min="6147" max="6147" width="20.33203125" style="159" customWidth="1"/>
    <col min="6148" max="6400" width="9.33203125" style="159"/>
    <col min="6401" max="6401" width="24.44140625" style="159" customWidth="1"/>
    <col min="6402" max="6402" width="27.44140625" style="159" customWidth="1"/>
    <col min="6403" max="6403" width="20.33203125" style="159" customWidth="1"/>
    <col min="6404" max="6656" width="9.33203125" style="159"/>
    <col min="6657" max="6657" width="24.44140625" style="159" customWidth="1"/>
    <col min="6658" max="6658" width="27.44140625" style="159" customWidth="1"/>
    <col min="6659" max="6659" width="20.33203125" style="159" customWidth="1"/>
    <col min="6660" max="6912" width="9.33203125" style="159"/>
    <col min="6913" max="6913" width="24.44140625" style="159" customWidth="1"/>
    <col min="6914" max="6914" width="27.44140625" style="159" customWidth="1"/>
    <col min="6915" max="6915" width="20.33203125" style="159" customWidth="1"/>
    <col min="6916" max="7168" width="9.33203125" style="159"/>
    <col min="7169" max="7169" width="24.44140625" style="159" customWidth="1"/>
    <col min="7170" max="7170" width="27.44140625" style="159" customWidth="1"/>
    <col min="7171" max="7171" width="20.33203125" style="159" customWidth="1"/>
    <col min="7172" max="7424" width="9.33203125" style="159"/>
    <col min="7425" max="7425" width="24.44140625" style="159" customWidth="1"/>
    <col min="7426" max="7426" width="27.44140625" style="159" customWidth="1"/>
    <col min="7427" max="7427" width="20.33203125" style="159" customWidth="1"/>
    <col min="7428" max="7680" width="9.33203125" style="159"/>
    <col min="7681" max="7681" width="24.44140625" style="159" customWidth="1"/>
    <col min="7682" max="7682" width="27.44140625" style="159" customWidth="1"/>
    <col min="7683" max="7683" width="20.33203125" style="159" customWidth="1"/>
    <col min="7684" max="7936" width="9.33203125" style="159"/>
    <col min="7937" max="7937" width="24.44140625" style="159" customWidth="1"/>
    <col min="7938" max="7938" width="27.44140625" style="159" customWidth="1"/>
    <col min="7939" max="7939" width="20.33203125" style="159" customWidth="1"/>
    <col min="7940" max="8192" width="9.33203125" style="159"/>
    <col min="8193" max="8193" width="24.44140625" style="159" customWidth="1"/>
    <col min="8194" max="8194" width="27.44140625" style="159" customWidth="1"/>
    <col min="8195" max="8195" width="20.33203125" style="159" customWidth="1"/>
    <col min="8196" max="8448" width="9.33203125" style="159"/>
    <col min="8449" max="8449" width="24.44140625" style="159" customWidth="1"/>
    <col min="8450" max="8450" width="27.44140625" style="159" customWidth="1"/>
    <col min="8451" max="8451" width="20.33203125" style="159" customWidth="1"/>
    <col min="8452" max="8704" width="9.33203125" style="159"/>
    <col min="8705" max="8705" width="24.44140625" style="159" customWidth="1"/>
    <col min="8706" max="8706" width="27.44140625" style="159" customWidth="1"/>
    <col min="8707" max="8707" width="20.33203125" style="159" customWidth="1"/>
    <col min="8708" max="8960" width="9.33203125" style="159"/>
    <col min="8961" max="8961" width="24.44140625" style="159" customWidth="1"/>
    <col min="8962" max="8962" width="27.44140625" style="159" customWidth="1"/>
    <col min="8963" max="8963" width="20.33203125" style="159" customWidth="1"/>
    <col min="8964" max="9216" width="9.33203125" style="159"/>
    <col min="9217" max="9217" width="24.44140625" style="159" customWidth="1"/>
    <col min="9218" max="9218" width="27.44140625" style="159" customWidth="1"/>
    <col min="9219" max="9219" width="20.33203125" style="159" customWidth="1"/>
    <col min="9220" max="9472" width="9.33203125" style="159"/>
    <col min="9473" max="9473" width="24.44140625" style="159" customWidth="1"/>
    <col min="9474" max="9474" width="27.44140625" style="159" customWidth="1"/>
    <col min="9475" max="9475" width="20.33203125" style="159" customWidth="1"/>
    <col min="9476" max="9728" width="9.33203125" style="159"/>
    <col min="9729" max="9729" width="24.44140625" style="159" customWidth="1"/>
    <col min="9730" max="9730" width="27.44140625" style="159" customWidth="1"/>
    <col min="9731" max="9731" width="20.33203125" style="159" customWidth="1"/>
    <col min="9732" max="9984" width="9.33203125" style="159"/>
    <col min="9985" max="9985" width="24.44140625" style="159" customWidth="1"/>
    <col min="9986" max="9986" width="27.44140625" style="159" customWidth="1"/>
    <col min="9987" max="9987" width="20.33203125" style="159" customWidth="1"/>
    <col min="9988" max="10240" width="9.33203125" style="159"/>
    <col min="10241" max="10241" width="24.44140625" style="159" customWidth="1"/>
    <col min="10242" max="10242" width="27.44140625" style="159" customWidth="1"/>
    <col min="10243" max="10243" width="20.33203125" style="159" customWidth="1"/>
    <col min="10244" max="10496" width="9.33203125" style="159"/>
    <col min="10497" max="10497" width="24.44140625" style="159" customWidth="1"/>
    <col min="10498" max="10498" width="27.44140625" style="159" customWidth="1"/>
    <col min="10499" max="10499" width="20.33203125" style="159" customWidth="1"/>
    <col min="10500" max="10752" width="9.33203125" style="159"/>
    <col min="10753" max="10753" width="24.44140625" style="159" customWidth="1"/>
    <col min="10754" max="10754" width="27.44140625" style="159" customWidth="1"/>
    <col min="10755" max="10755" width="20.33203125" style="159" customWidth="1"/>
    <col min="10756" max="11008" width="9.33203125" style="159"/>
    <col min="11009" max="11009" width="24.44140625" style="159" customWidth="1"/>
    <col min="11010" max="11010" width="27.44140625" style="159" customWidth="1"/>
    <col min="11011" max="11011" width="20.33203125" style="159" customWidth="1"/>
    <col min="11012" max="11264" width="9.33203125" style="159"/>
    <col min="11265" max="11265" width="24.44140625" style="159" customWidth="1"/>
    <col min="11266" max="11266" width="27.44140625" style="159" customWidth="1"/>
    <col min="11267" max="11267" width="20.33203125" style="159" customWidth="1"/>
    <col min="11268" max="11520" width="9.33203125" style="159"/>
    <col min="11521" max="11521" width="24.44140625" style="159" customWidth="1"/>
    <col min="11522" max="11522" width="27.44140625" style="159" customWidth="1"/>
    <col min="11523" max="11523" width="20.33203125" style="159" customWidth="1"/>
    <col min="11524" max="11776" width="9.33203125" style="159"/>
    <col min="11777" max="11777" width="24.44140625" style="159" customWidth="1"/>
    <col min="11778" max="11778" width="27.44140625" style="159" customWidth="1"/>
    <col min="11779" max="11779" width="20.33203125" style="159" customWidth="1"/>
    <col min="11780" max="12032" width="9.33203125" style="159"/>
    <col min="12033" max="12033" width="24.44140625" style="159" customWidth="1"/>
    <col min="12034" max="12034" width="27.44140625" style="159" customWidth="1"/>
    <col min="12035" max="12035" width="20.33203125" style="159" customWidth="1"/>
    <col min="12036" max="12288" width="9.33203125" style="159"/>
    <col min="12289" max="12289" width="24.44140625" style="159" customWidth="1"/>
    <col min="12290" max="12290" width="27.44140625" style="159" customWidth="1"/>
    <col min="12291" max="12291" width="20.33203125" style="159" customWidth="1"/>
    <col min="12292" max="12544" width="9.33203125" style="159"/>
    <col min="12545" max="12545" width="24.44140625" style="159" customWidth="1"/>
    <col min="12546" max="12546" width="27.44140625" style="159" customWidth="1"/>
    <col min="12547" max="12547" width="20.33203125" style="159" customWidth="1"/>
    <col min="12548" max="12800" width="9.33203125" style="159"/>
    <col min="12801" max="12801" width="24.44140625" style="159" customWidth="1"/>
    <col min="12802" max="12802" width="27.44140625" style="159" customWidth="1"/>
    <col min="12803" max="12803" width="20.33203125" style="159" customWidth="1"/>
    <col min="12804" max="13056" width="9.33203125" style="159"/>
    <col min="13057" max="13057" width="24.44140625" style="159" customWidth="1"/>
    <col min="13058" max="13058" width="27.44140625" style="159" customWidth="1"/>
    <col min="13059" max="13059" width="20.33203125" style="159" customWidth="1"/>
    <col min="13060" max="13312" width="9.33203125" style="159"/>
    <col min="13313" max="13313" width="24.44140625" style="159" customWidth="1"/>
    <col min="13314" max="13314" width="27.44140625" style="159" customWidth="1"/>
    <col min="13315" max="13315" width="20.33203125" style="159" customWidth="1"/>
    <col min="13316" max="13568" width="9.33203125" style="159"/>
    <col min="13569" max="13569" width="24.44140625" style="159" customWidth="1"/>
    <col min="13570" max="13570" width="27.44140625" style="159" customWidth="1"/>
    <col min="13571" max="13571" width="20.33203125" style="159" customWidth="1"/>
    <col min="13572" max="13824" width="9.33203125" style="159"/>
    <col min="13825" max="13825" width="24.44140625" style="159" customWidth="1"/>
    <col min="13826" max="13826" width="27.44140625" style="159" customWidth="1"/>
    <col min="13827" max="13827" width="20.33203125" style="159" customWidth="1"/>
    <col min="13828" max="14080" width="9.33203125" style="159"/>
    <col min="14081" max="14081" width="24.44140625" style="159" customWidth="1"/>
    <col min="14082" max="14082" width="27.44140625" style="159" customWidth="1"/>
    <col min="14083" max="14083" width="20.33203125" style="159" customWidth="1"/>
    <col min="14084" max="14336" width="9.33203125" style="159"/>
    <col min="14337" max="14337" width="24.44140625" style="159" customWidth="1"/>
    <col min="14338" max="14338" width="27.44140625" style="159" customWidth="1"/>
    <col min="14339" max="14339" width="20.33203125" style="159" customWidth="1"/>
    <col min="14340" max="14592" width="9.33203125" style="159"/>
    <col min="14593" max="14593" width="24.44140625" style="159" customWidth="1"/>
    <col min="14594" max="14594" width="27.44140625" style="159" customWidth="1"/>
    <col min="14595" max="14595" width="20.33203125" style="159" customWidth="1"/>
    <col min="14596" max="14848" width="9.33203125" style="159"/>
    <col min="14849" max="14849" width="24.44140625" style="159" customWidth="1"/>
    <col min="14850" max="14850" width="27.44140625" style="159" customWidth="1"/>
    <col min="14851" max="14851" width="20.33203125" style="159" customWidth="1"/>
    <col min="14852" max="15104" width="9.33203125" style="159"/>
    <col min="15105" max="15105" width="24.44140625" style="159" customWidth="1"/>
    <col min="15106" max="15106" width="27.44140625" style="159" customWidth="1"/>
    <col min="15107" max="15107" width="20.33203125" style="159" customWidth="1"/>
    <col min="15108" max="15360" width="9.33203125" style="159"/>
    <col min="15361" max="15361" width="24.44140625" style="159" customWidth="1"/>
    <col min="15362" max="15362" width="27.44140625" style="159" customWidth="1"/>
    <col min="15363" max="15363" width="20.33203125" style="159" customWidth="1"/>
    <col min="15364" max="15616" width="9.33203125" style="159"/>
    <col min="15617" max="15617" width="24.44140625" style="159" customWidth="1"/>
    <col min="15618" max="15618" width="27.44140625" style="159" customWidth="1"/>
    <col min="15619" max="15619" width="20.33203125" style="159" customWidth="1"/>
    <col min="15620" max="15872" width="9.33203125" style="159"/>
    <col min="15873" max="15873" width="24.44140625" style="159" customWidth="1"/>
    <col min="15874" max="15874" width="27.44140625" style="159" customWidth="1"/>
    <col min="15875" max="15875" width="20.33203125" style="159" customWidth="1"/>
    <col min="15876" max="16128" width="9.33203125" style="159"/>
    <col min="16129" max="16129" width="24.44140625" style="159" customWidth="1"/>
    <col min="16130" max="16130" width="27.44140625" style="159" customWidth="1"/>
    <col min="16131" max="16131" width="20.33203125" style="159" customWidth="1"/>
    <col min="16132" max="16384" width="9.33203125" style="159"/>
  </cols>
  <sheetData>
    <row r="1" spans="1:4" ht="21" customHeight="1">
      <c r="A1" s="222" t="s">
        <v>1017</v>
      </c>
      <c r="B1" s="223" t="s">
        <v>1018</v>
      </c>
    </row>
    <row r="2" spans="1:4" ht="28.5" customHeight="1">
      <c r="A2" s="671" t="s">
        <v>1019</v>
      </c>
      <c r="B2" s="671"/>
      <c r="C2" s="671"/>
      <c r="D2" s="225"/>
    </row>
    <row r="3" spans="1:4" ht="13.05" customHeight="1">
      <c r="A3" s="224"/>
      <c r="B3" s="224"/>
      <c r="C3" s="224"/>
      <c r="D3" s="225"/>
    </row>
    <row r="4" spans="1:4">
      <c r="A4" s="222" t="s">
        <v>1020</v>
      </c>
      <c r="B4" s="222" t="s">
        <v>1021</v>
      </c>
      <c r="C4" s="222" t="s">
        <v>1022</v>
      </c>
    </row>
    <row r="6" spans="1:4">
      <c r="A6" s="222" t="s">
        <v>1023</v>
      </c>
    </row>
    <row r="7" spans="1:4">
      <c r="A7" s="159" t="s">
        <v>1024</v>
      </c>
      <c r="B7" s="226" t="s">
        <v>1025</v>
      </c>
      <c r="C7" s="159" t="s">
        <v>3118</v>
      </c>
    </row>
    <row r="8" spans="1:4">
      <c r="A8" s="159" t="s">
        <v>1026</v>
      </c>
      <c r="B8" s="226" t="s">
        <v>1027</v>
      </c>
      <c r="C8" s="159" t="s">
        <v>3118</v>
      </c>
    </row>
    <row r="9" spans="1:4">
      <c r="A9" s="159" t="s">
        <v>1028</v>
      </c>
      <c r="B9" s="226" t="s">
        <v>1029</v>
      </c>
    </row>
    <row r="10" spans="1:4">
      <c r="A10" s="159" t="s">
        <v>1030</v>
      </c>
      <c r="B10" s="226" t="s">
        <v>1031</v>
      </c>
      <c r="C10" s="159" t="s">
        <v>3118</v>
      </c>
    </row>
    <row r="11" spans="1:4">
      <c r="A11" s="159" t="s">
        <v>1032</v>
      </c>
      <c r="B11" s="226" t="s">
        <v>1033</v>
      </c>
      <c r="C11" s="159" t="s">
        <v>3118</v>
      </c>
    </row>
    <row r="12" spans="1:4">
      <c r="A12" s="159" t="s">
        <v>1034</v>
      </c>
      <c r="B12" s="226" t="s">
        <v>1035</v>
      </c>
      <c r="C12" s="159" t="s">
        <v>1036</v>
      </c>
    </row>
    <row r="13" spans="1:4">
      <c r="A13" s="159" t="s">
        <v>1037</v>
      </c>
      <c r="B13" s="226" t="s">
        <v>1038</v>
      </c>
      <c r="C13" s="159" t="s">
        <v>1036</v>
      </c>
    </row>
    <row r="14" spans="1:4">
      <c r="A14" s="159" t="s">
        <v>1039</v>
      </c>
      <c r="B14" s="226" t="s">
        <v>1040</v>
      </c>
      <c r="C14" s="159" t="s">
        <v>3118</v>
      </c>
    </row>
    <row r="15" spans="1:4">
      <c r="A15" s="159" t="s">
        <v>1041</v>
      </c>
      <c r="B15" s="226" t="s">
        <v>1042</v>
      </c>
      <c r="C15" s="159" t="s">
        <v>1036</v>
      </c>
    </row>
    <row r="16" spans="1:4">
      <c r="A16" s="159" t="s">
        <v>1043</v>
      </c>
      <c r="B16" s="226" t="s">
        <v>1044</v>
      </c>
      <c r="C16" s="159" t="s">
        <v>3118</v>
      </c>
    </row>
    <row r="17" spans="1:3">
      <c r="A17" s="159" t="s">
        <v>1045</v>
      </c>
      <c r="B17" s="226" t="s">
        <v>1046</v>
      </c>
    </row>
    <row r="18" spans="1:3">
      <c r="A18" s="159" t="s">
        <v>1047</v>
      </c>
      <c r="B18" s="226" t="s">
        <v>1048</v>
      </c>
    </row>
    <row r="19" spans="1:3">
      <c r="A19" s="159" t="s">
        <v>1049</v>
      </c>
      <c r="B19" s="226" t="s">
        <v>1050</v>
      </c>
    </row>
    <row r="20" spans="1:3">
      <c r="A20" s="159" t="s">
        <v>1051</v>
      </c>
      <c r="B20" s="226" t="s">
        <v>1052</v>
      </c>
    </row>
    <row r="21" spans="1:3">
      <c r="A21" s="159" t="s">
        <v>1053</v>
      </c>
      <c r="B21" s="226"/>
    </row>
    <row r="22" spans="1:3">
      <c r="B22" s="226"/>
    </row>
    <row r="23" spans="1:3">
      <c r="A23" s="222" t="s">
        <v>1054</v>
      </c>
      <c r="B23" s="226"/>
    </row>
    <row r="24" spans="1:3">
      <c r="A24" s="159" t="s">
        <v>1055</v>
      </c>
      <c r="B24" s="226" t="s">
        <v>1056</v>
      </c>
      <c r="C24" s="159" t="s">
        <v>3118</v>
      </c>
    </row>
    <row r="25" spans="1:3">
      <c r="A25" s="159" t="s">
        <v>1057</v>
      </c>
      <c r="B25" s="226" t="s">
        <v>1058</v>
      </c>
    </row>
    <row r="26" spans="1:3">
      <c r="A26" s="159" t="s">
        <v>1059</v>
      </c>
      <c r="B26" s="226" t="s">
        <v>1060</v>
      </c>
      <c r="C26" s="159" t="s">
        <v>3118</v>
      </c>
    </row>
    <row r="27" spans="1:3">
      <c r="A27" s="159" t="s">
        <v>1061</v>
      </c>
      <c r="B27" s="226" t="s">
        <v>1062</v>
      </c>
      <c r="C27" s="159" t="s">
        <v>3118</v>
      </c>
    </row>
    <row r="28" spans="1:3">
      <c r="A28" s="159" t="s">
        <v>1063</v>
      </c>
      <c r="B28" s="226" t="s">
        <v>1064</v>
      </c>
    </row>
    <row r="29" spans="1:3">
      <c r="A29" s="159" t="s">
        <v>1065</v>
      </c>
      <c r="B29" s="226" t="s">
        <v>1066</v>
      </c>
    </row>
    <row r="30" spans="1:3">
      <c r="A30" s="159" t="s">
        <v>1067</v>
      </c>
      <c r="B30" s="226" t="s">
        <v>1068</v>
      </c>
    </row>
    <row r="31" spans="1:3">
      <c r="A31" s="159" t="s">
        <v>1069</v>
      </c>
      <c r="B31" s="226" t="s">
        <v>1070</v>
      </c>
      <c r="C31" s="159" t="s">
        <v>3118</v>
      </c>
    </row>
    <row r="32" spans="1:3">
      <c r="A32" s="159" t="s">
        <v>1071</v>
      </c>
      <c r="B32" s="226" t="s">
        <v>1072</v>
      </c>
      <c r="C32" s="159" t="s">
        <v>1036</v>
      </c>
    </row>
    <row r="33" spans="1:3">
      <c r="A33" s="159" t="s">
        <v>1073</v>
      </c>
      <c r="B33" s="226" t="s">
        <v>1074</v>
      </c>
      <c r="C33" s="159" t="s">
        <v>3118</v>
      </c>
    </row>
    <row r="34" spans="1:3">
      <c r="A34" s="159" t="s">
        <v>1075</v>
      </c>
      <c r="B34" s="226" t="s">
        <v>1076</v>
      </c>
      <c r="C34" s="159" t="s">
        <v>3118</v>
      </c>
    </row>
    <row r="35" spans="1:3">
      <c r="A35" s="159" t="s">
        <v>1077</v>
      </c>
      <c r="B35" s="226" t="s">
        <v>1078</v>
      </c>
      <c r="C35" s="159" t="s">
        <v>3118</v>
      </c>
    </row>
    <row r="36" spans="1:3">
      <c r="A36" s="159" t="s">
        <v>1079</v>
      </c>
      <c r="B36" s="226" t="s">
        <v>1080</v>
      </c>
      <c r="C36" s="159" t="s">
        <v>1036</v>
      </c>
    </row>
    <row r="37" spans="1:3">
      <c r="A37" s="159" t="s">
        <v>1081</v>
      </c>
      <c r="B37" s="226" t="s">
        <v>1082</v>
      </c>
      <c r="C37" s="159" t="s">
        <v>3118</v>
      </c>
    </row>
    <row r="38" spans="1:3">
      <c r="A38" s="159" t="s">
        <v>1083</v>
      </c>
      <c r="B38" s="226" t="s">
        <v>1084</v>
      </c>
      <c r="C38" s="159" t="s">
        <v>3118</v>
      </c>
    </row>
    <row r="39" spans="1:3">
      <c r="A39" s="159" t="s">
        <v>1085</v>
      </c>
      <c r="B39" s="226" t="s">
        <v>1086</v>
      </c>
      <c r="C39" s="159" t="s">
        <v>3118</v>
      </c>
    </row>
    <row r="40" spans="1:3">
      <c r="A40" s="159" t="s">
        <v>1053</v>
      </c>
      <c r="B40" s="226"/>
    </row>
  </sheetData>
  <mergeCells count="1">
    <mergeCell ref="A2:C2"/>
  </mergeCells>
  <pageMargins left="0.75" right="0.75" top="1" bottom="1" header="0.5" footer="0.5"/>
  <pageSetup paperSize="9" orientation="portrait" horizontalDpi="4294967294"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9215dfeb627998bb322ebc244e29ac12">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182b223d1efa57c1503c78f776c3687"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E8E72F-DD2D-491D-9275-0B3B74234DB4}">
  <ds:schemaRefs>
    <ds:schemaRef ds:uri="http://purl.org/dc/dcmitype/"/>
    <ds:schemaRef ds:uri="http://purl.org/dc/elements/1.1/"/>
    <ds:schemaRef ds:uri="http://schemas.microsoft.com/office/2006/documentManagement/types"/>
    <ds:schemaRef ds:uri="http://purl.org/dc/terms/"/>
    <ds:schemaRef ds:uri="cd768671-7c73-46ba-b313-40fef3d3acda"/>
    <ds:schemaRef ds:uri="http://schemas.openxmlformats.org/package/2006/metadata/core-properties"/>
    <ds:schemaRef ds:uri="http://schemas.microsoft.com/office/infopath/2007/PartnerControls"/>
    <ds:schemaRef ds:uri="40702ddd-f4a9-47df-a458-f38aaf1ab9c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6A52595-F920-4E2E-BE32-D4AAC8C63F80}">
  <ds:schemaRefs>
    <ds:schemaRef ds:uri="http://schemas.microsoft.com/sharepoint/v3/contenttype/forms"/>
  </ds:schemaRefs>
</ds:datastoreItem>
</file>

<file path=customXml/itemProps3.xml><?xml version="1.0" encoding="utf-8"?>
<ds:datastoreItem xmlns:ds="http://schemas.openxmlformats.org/officeDocument/2006/customXml" ds:itemID="{31DB65F7-685C-4382-8B11-9906AA23DFCC}"/>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Cover</vt:lpstr>
      <vt:lpstr>1 Basic Info</vt:lpstr>
      <vt:lpstr>2 Findings</vt:lpstr>
      <vt:lpstr>3 MA Cert process</vt:lpstr>
      <vt:lpstr>5 MA Org Structure+Management</vt:lpstr>
      <vt:lpstr>A1b PEFC FM DK checklist </vt:lpstr>
      <vt:lpstr>PEFC DK Audit Programme</vt:lpstr>
      <vt:lpstr>A2 Stakeholder Summary</vt:lpstr>
      <vt:lpstr>A3 Species list</vt:lpstr>
      <vt:lpstr>A6b PEFC Group DK checklist</vt:lpstr>
      <vt:lpstr>A7 Members &amp; FMUs</vt:lpstr>
      <vt:lpstr>A8b PEFC DAN Sampling</vt:lpstr>
      <vt:lpstr>A11a Cert Decsn</vt:lpstr>
      <vt:lpstr>A12a Product schedule</vt:lpstr>
      <vt:lpstr>A14a Product Codes</vt:lpstr>
      <vt:lpstr>A6a Multisite checklist</vt:lpstr>
      <vt:lpstr>A15 Opening and Closing Meeting</vt:lpstr>
      <vt:lpstr>'2 Findings'!Print_Area</vt:lpstr>
      <vt:lpstr>'5 MA Org Structure+Management'!Print_Area</vt:lpstr>
      <vt:lpstr>'A12a Product schedule'!Print_Area</vt:lpstr>
      <vt:lpstr>'A1b PEFC FM DK checklist '!Print_Area</vt:lpstr>
      <vt:lpstr>'A7 Members &amp; FMUs'!Print_Area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Kitnæs, Karina Seeberg</dc:creator>
  <cp:keywords/>
  <dc:description/>
  <cp:lastModifiedBy>Ben Wilson</cp:lastModifiedBy>
  <cp:revision/>
  <cp:lastPrinted>2025-10-31T15:28:49Z</cp:lastPrinted>
  <dcterms:created xsi:type="dcterms:W3CDTF">2023-08-17T14:24:47Z</dcterms:created>
  <dcterms:modified xsi:type="dcterms:W3CDTF">2025-10-31T15:30:12Z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